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tables/table13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emkumar/Desktop/Final project/"/>
    </mc:Choice>
  </mc:AlternateContent>
  <xr:revisionPtr revIDLastSave="0" documentId="13_ncr:1_{86681FD5-0E30-EB4A-88BB-E458347855E0}" xr6:coauthVersionLast="47" xr6:coauthVersionMax="47" xr10:uidLastSave="{00000000-0000-0000-0000-000000000000}"/>
  <bookViews>
    <workbookView xWindow="8860" yWindow="880" windowWidth="18020" windowHeight="19600" xr2:uid="{9C1D7885-FF64-454A-9C62-B02D32EC8455}"/>
  </bookViews>
  <sheets>
    <sheet name="Master table" sheetId="3" r:id="rId1"/>
    <sheet name="Missing Values" sheetId="10" r:id="rId2"/>
    <sheet name="Regression" sheetId="6" r:id="rId3"/>
    <sheet name="Time series analysis" sheetId="8" r:id="rId4"/>
    <sheet name="Sheet1" sheetId="11" r:id="rId5"/>
    <sheet name="Centuries" sheetId="9" r:id="rId6"/>
    <sheet name="Venue" sheetId="5" r:id="rId7"/>
  </sheets>
  <definedNames>
    <definedName name="_xlchart.v1.0" hidden="1">'Master table'!$A$4</definedName>
    <definedName name="_xlchart.v1.1" hidden="1">'Master table'!$A$5:$A$287</definedName>
    <definedName name="ExternalData_1" localSheetId="5" hidden="1">'Centuries'!$A$36:$C$86</definedName>
    <definedName name="ExternalData_1" localSheetId="0" hidden="1">'Master table'!$A$4:$L$287</definedName>
    <definedName name="ExternalData_1" localSheetId="1" hidden="1">'Missing Values'!$A$4:$L$287</definedName>
    <definedName name="ExternalData_1" localSheetId="2" hidden="1">Regression!$A$1:$D$284</definedName>
    <definedName name="ExternalData_2" localSheetId="6" hidden="1">Venue!$A$1:$M$10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1" i="10" l="1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9" i="10"/>
  <c r="C320" i="10"/>
  <c r="C321" i="10"/>
  <c r="C322" i="10"/>
  <c r="C323" i="10"/>
  <c r="C324" i="10"/>
  <c r="C325" i="10"/>
  <c r="C290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L344" i="6"/>
  <c r="M344" i="6" s="1"/>
  <c r="L343" i="6"/>
  <c r="M343" i="6" s="1"/>
  <c r="L342" i="6"/>
  <c r="M342" i="6" s="1"/>
  <c r="L341" i="6"/>
  <c r="M341" i="6" s="1"/>
  <c r="L340" i="6"/>
  <c r="M340" i="6" s="1"/>
  <c r="L339" i="6"/>
  <c r="M339" i="6" s="1"/>
  <c r="L338" i="6"/>
  <c r="M338" i="6" s="1"/>
  <c r="L337" i="6"/>
  <c r="M337" i="6" s="1"/>
  <c r="L336" i="6"/>
  <c r="M336" i="6" s="1"/>
  <c r="L335" i="6"/>
  <c r="M335" i="6" s="1"/>
  <c r="L334" i="6"/>
  <c r="M334" i="6" s="1"/>
  <c r="L333" i="6"/>
  <c r="M333" i="6" s="1"/>
  <c r="L332" i="6"/>
  <c r="M332" i="6" s="1"/>
  <c r="L331" i="6"/>
  <c r="L330" i="6"/>
  <c r="M330" i="6" s="1"/>
  <c r="L329" i="6"/>
  <c r="M329" i="6" s="1"/>
  <c r="L328" i="6"/>
  <c r="M328" i="6" s="1"/>
  <c r="L327" i="6"/>
  <c r="M327" i="6" s="1"/>
  <c r="L326" i="6"/>
  <c r="M326" i="6" s="1"/>
  <c r="L325" i="6"/>
  <c r="M325" i="6" s="1"/>
  <c r="L324" i="6"/>
  <c r="M324" i="6" s="1"/>
  <c r="L323" i="6"/>
  <c r="M323" i="6" s="1"/>
  <c r="L322" i="6"/>
  <c r="M322" i="6" s="1"/>
  <c r="L321" i="6"/>
  <c r="M321" i="6" s="1"/>
  <c r="L320" i="6"/>
  <c r="L319" i="6"/>
  <c r="M319" i="6" s="1"/>
  <c r="L318" i="6"/>
  <c r="M318" i="6" s="1"/>
  <c r="L317" i="6"/>
  <c r="M317" i="6" s="1"/>
  <c r="L316" i="6"/>
  <c r="M316" i="6" s="1"/>
  <c r="L315" i="6"/>
  <c r="M315" i="6" s="1"/>
  <c r="L314" i="6"/>
  <c r="M314" i="6" s="1"/>
  <c r="L313" i="6"/>
  <c r="M313" i="6" s="1"/>
  <c r="L312" i="6"/>
  <c r="M312" i="6" s="1"/>
  <c r="L311" i="6"/>
  <c r="M311" i="6" s="1"/>
  <c r="L310" i="6"/>
  <c r="M310" i="6" s="1"/>
  <c r="L309" i="6"/>
  <c r="M309" i="6" s="1"/>
  <c r="L308" i="6"/>
  <c r="M308" i="6" s="1"/>
  <c r="L307" i="6"/>
  <c r="M307" i="6" s="1"/>
  <c r="L306" i="6"/>
  <c r="M306" i="6" s="1"/>
  <c r="L305" i="6"/>
  <c r="M305" i="6" s="1"/>
  <c r="L304" i="6"/>
  <c r="M304" i="6" s="1"/>
  <c r="L303" i="6"/>
  <c r="M303" i="6" s="1"/>
  <c r="L302" i="6"/>
  <c r="M302" i="6" s="1"/>
  <c r="L301" i="6"/>
  <c r="M301" i="6" s="1"/>
  <c r="L300" i="6"/>
  <c r="M300" i="6" s="1"/>
  <c r="L299" i="6"/>
  <c r="M299" i="6" s="1"/>
  <c r="L298" i="6"/>
  <c r="M298" i="6" s="1"/>
  <c r="L297" i="6"/>
  <c r="M297" i="6" s="1"/>
  <c r="L296" i="6"/>
  <c r="M296" i="6" s="1"/>
  <c r="L295" i="6"/>
  <c r="M295" i="6" s="1"/>
  <c r="L294" i="6"/>
  <c r="M294" i="6" s="1"/>
  <c r="L293" i="6"/>
  <c r="M293" i="6" s="1"/>
  <c r="L292" i="6"/>
  <c r="M292" i="6" s="1"/>
  <c r="L291" i="6"/>
  <c r="M291" i="6" s="1"/>
  <c r="L290" i="6"/>
  <c r="M290" i="6" s="1"/>
  <c r="L289" i="6"/>
  <c r="M289" i="6" s="1"/>
  <c r="L288" i="6"/>
  <c r="M288" i="6" s="1"/>
  <c r="L287" i="6"/>
  <c r="M287" i="6" s="1"/>
  <c r="L286" i="6"/>
  <c r="M286" i="6" s="1"/>
  <c r="L285" i="6"/>
  <c r="M285" i="6" s="1"/>
  <c r="L284" i="6"/>
  <c r="M284" i="6" s="1"/>
  <c r="L283" i="6"/>
  <c r="M283" i="6" s="1"/>
  <c r="L282" i="6"/>
  <c r="M282" i="6" s="1"/>
  <c r="L281" i="6"/>
  <c r="M281" i="6" s="1"/>
  <c r="L280" i="6"/>
  <c r="M280" i="6" s="1"/>
  <c r="L279" i="6"/>
  <c r="M279" i="6" s="1"/>
  <c r="L278" i="6"/>
  <c r="M278" i="6" s="1"/>
  <c r="L277" i="6"/>
  <c r="M277" i="6" s="1"/>
  <c r="L276" i="6"/>
  <c r="M276" i="6" s="1"/>
  <c r="L275" i="6"/>
  <c r="M275" i="6" s="1"/>
  <c r="L274" i="6"/>
  <c r="M274" i="6" s="1"/>
  <c r="L273" i="6"/>
  <c r="M273" i="6" s="1"/>
  <c r="L272" i="6"/>
  <c r="M272" i="6" s="1"/>
  <c r="L271" i="6"/>
  <c r="M271" i="6" s="1"/>
  <c r="L270" i="6"/>
  <c r="M270" i="6" s="1"/>
  <c r="L269" i="6"/>
  <c r="M269" i="6" s="1"/>
  <c r="L268" i="6"/>
  <c r="M268" i="6" s="1"/>
  <c r="L267" i="6"/>
  <c r="M267" i="6" s="1"/>
  <c r="L266" i="6"/>
  <c r="M266" i="6" s="1"/>
  <c r="L265" i="6"/>
  <c r="M265" i="6" s="1"/>
  <c r="L264" i="6"/>
  <c r="M264" i="6" s="1"/>
  <c r="L263" i="6"/>
  <c r="M263" i="6" s="1"/>
  <c r="L262" i="6"/>
  <c r="M262" i="6" s="1"/>
  <c r="L261" i="6"/>
  <c r="M261" i="6" s="1"/>
  <c r="L260" i="6"/>
  <c r="M260" i="6" s="1"/>
  <c r="L259" i="6"/>
  <c r="M259" i="6" s="1"/>
  <c r="L258" i="6"/>
  <c r="M258" i="6" s="1"/>
  <c r="L257" i="6"/>
  <c r="M257" i="6" s="1"/>
  <c r="L256" i="6"/>
  <c r="M256" i="6" s="1"/>
  <c r="L255" i="6"/>
  <c r="M255" i="6" s="1"/>
  <c r="L254" i="6"/>
  <c r="M254" i="6" s="1"/>
  <c r="L253" i="6"/>
  <c r="M253" i="6" s="1"/>
  <c r="L252" i="6"/>
  <c r="M252" i="6" s="1"/>
  <c r="L251" i="6"/>
  <c r="M251" i="6" s="1"/>
  <c r="L250" i="6"/>
  <c r="M250" i="6" s="1"/>
  <c r="L249" i="6"/>
  <c r="M249" i="6" s="1"/>
  <c r="L248" i="6"/>
  <c r="M248" i="6" s="1"/>
  <c r="L247" i="6"/>
  <c r="M247" i="6" s="1"/>
  <c r="L246" i="6"/>
  <c r="M246" i="6" s="1"/>
  <c r="L245" i="6"/>
  <c r="M245" i="6" s="1"/>
  <c r="L244" i="6"/>
  <c r="M244" i="6" s="1"/>
  <c r="L243" i="6"/>
  <c r="M243" i="6" s="1"/>
  <c r="L242" i="6"/>
  <c r="M242" i="6" s="1"/>
  <c r="L241" i="6"/>
  <c r="M241" i="6" s="1"/>
  <c r="L240" i="6"/>
  <c r="M240" i="6" s="1"/>
  <c r="L239" i="6"/>
  <c r="M239" i="6" s="1"/>
  <c r="L238" i="6"/>
  <c r="M238" i="6" s="1"/>
  <c r="L237" i="6"/>
  <c r="M237" i="6" s="1"/>
  <c r="L236" i="6"/>
  <c r="M236" i="6" s="1"/>
  <c r="L235" i="6"/>
  <c r="M235" i="6" s="1"/>
  <c r="L234" i="6"/>
  <c r="M234" i="6" s="1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L212" i="6"/>
  <c r="M212" i="6" s="1"/>
  <c r="L211" i="6"/>
  <c r="M211" i="6" s="1"/>
  <c r="L210" i="6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L202" i="6"/>
  <c r="M202" i="6" s="1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L195" i="6"/>
  <c r="M195" i="6" s="1"/>
  <c r="L194" i="6"/>
  <c r="M194" i="6" s="1"/>
  <c r="L193" i="6"/>
  <c r="M193" i="6" s="1"/>
  <c r="L192" i="6"/>
  <c r="M192" i="6" s="1"/>
  <c r="L191" i="6"/>
  <c r="M191" i="6" s="1"/>
  <c r="L190" i="6"/>
  <c r="M190" i="6" s="1"/>
  <c r="L189" i="6"/>
  <c r="M189" i="6" s="1"/>
  <c r="L188" i="6"/>
  <c r="M188" i="6" s="1"/>
  <c r="L187" i="6"/>
  <c r="M187" i="6" s="1"/>
  <c r="L186" i="6"/>
  <c r="M186" i="6" s="1"/>
  <c r="L185" i="6"/>
  <c r="M185" i="6" s="1"/>
  <c r="L184" i="6"/>
  <c r="M184" i="6" s="1"/>
  <c r="L183" i="6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L174" i="6"/>
  <c r="M174" i="6" s="1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M168" i="6" s="1"/>
  <c r="L167" i="6"/>
  <c r="M167" i="6" s="1"/>
  <c r="L166" i="6"/>
  <c r="M166" i="6" s="1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L158" i="6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L149" i="6"/>
  <c r="M149" i="6" s="1"/>
  <c r="L148" i="6"/>
  <c r="M148" i="6" s="1"/>
  <c r="L147" i="6"/>
  <c r="M147" i="6" s="1"/>
  <c r="L146" i="6"/>
  <c r="M146" i="6" s="1"/>
  <c r="L145" i="6"/>
  <c r="M145" i="6" s="1"/>
  <c r="L144" i="6"/>
  <c r="M144" i="6" s="1"/>
  <c r="L143" i="6"/>
  <c r="M143" i="6" s="1"/>
  <c r="L142" i="6"/>
  <c r="M142" i="6" s="1"/>
  <c r="L141" i="6"/>
  <c r="M141" i="6" s="1"/>
  <c r="L140" i="6"/>
  <c r="M140" i="6" s="1"/>
  <c r="L139" i="6"/>
  <c r="M139" i="6" s="1"/>
  <c r="L138" i="6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L132" i="6"/>
  <c r="M132" i="6" s="1"/>
  <c r="L131" i="6"/>
  <c r="M131" i="6" s="1"/>
  <c r="L130" i="6"/>
  <c r="M130" i="6" s="1"/>
  <c r="L129" i="6"/>
  <c r="M129" i="6" s="1"/>
  <c r="L128" i="6"/>
  <c r="M128" i="6" s="1"/>
  <c r="L127" i="6"/>
  <c r="M127" i="6" s="1"/>
  <c r="L126" i="6"/>
  <c r="M126" i="6" s="1"/>
  <c r="L125" i="6"/>
  <c r="M125" i="6" s="1"/>
  <c r="L124" i="6"/>
  <c r="M124" i="6" s="1"/>
  <c r="L123" i="6"/>
  <c r="M123" i="6" s="1"/>
  <c r="L122" i="6"/>
  <c r="M122" i="6" s="1"/>
  <c r="L121" i="6"/>
  <c r="M121" i="6" s="1"/>
  <c r="L120" i="6"/>
  <c r="M120" i="6" s="1"/>
  <c r="L119" i="6"/>
  <c r="M119" i="6" s="1"/>
  <c r="L118" i="6"/>
  <c r="M118" i="6" s="1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L63" i="6"/>
  <c r="M63" i="6" s="1"/>
  <c r="L62" i="6"/>
  <c r="M62" i="6" s="1"/>
  <c r="AV4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4C4601-B134-E847-AC6D-89193D5216C6}" keepAlive="1" name="Query - Century" description="Connection to the 'Century' query in the workbook." type="5" refreshedVersion="8" background="1" saveData="1">
    <dbPr connection="Provider=Microsoft.Mashup.OleDb.1;Data Source=$Workbook$;Location=Century;Extended Properties=&quot;&quot;" command="SELECT * FROM [Century]"/>
  </connection>
  <connection id="2" xr16:uid="{5DB54232-40D6-9846-B425-3721AFBA9C3F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  <connection id="3" xr16:uid="{E4D1EABB-957A-F54F-9EB4-7155877ED3C9}" keepAlive="1" name="Query - Table (2)" description="Connection to the 'Table (2)' query in the workbook." type="5" refreshedVersion="8" background="1" saveData="1">
    <dbPr connection="Provider=Microsoft.Mashup.OleDb.1;Data Source=$Workbook$;Location=&quot;Table (2)&quot;;Extended Properties=&quot;&quot;" command="SELECT * FROM [Table (2)]"/>
  </connection>
  <connection id="4" xr16:uid="{CF549926-6AB4-3248-B792-57FFA53297AF}" keepAlive="1" name="Query - Table (3)" description="Connection to the 'Table (3)' query in the workbook." type="5" refreshedVersion="8" background="1" saveData="1">
    <dbPr connection="Provider=Microsoft.Mashup.OleDb.1;Data Source=$Workbook$;Location=&quot;Table (3)&quot;;Extended Properties=&quot;&quot;" command="SELECT * FROM [Table (3)]"/>
  </connection>
  <connection id="5" xr16:uid="{DD8AAE8B-4369-9741-BF0B-794AEF435DCB}" keepAlive="1" name="Query - Table (4)" description="Connection to the 'Table (4)' query in the workbook." type="5" refreshedVersion="8" background="1" saveData="1">
    <dbPr connection="Provider=Microsoft.Mashup.OleDb.1;Data Source=$Workbook$;Location=&quot;Table (4)&quot;;Extended Properties=&quot;&quot;" command="SELECT * FROM [Table (4)]"/>
  </connection>
  <connection id="6" xr16:uid="{25BF2D37-89F6-BC48-AD16-10E2F9FCADC6}" keepAlive="1" name="Query - Venue" description="Connection to the 'Venue' query in the workbook." type="5" refreshedVersion="8" background="1" saveData="1">
    <dbPr connection="Provider=Microsoft.Mashup.OleDb.1;Data Source=$Workbook$;Location=Venue;Extended Properties=&quot;&quot;" command="SELECT * FROM [Venue]"/>
  </connection>
</connections>
</file>

<file path=xl/sharedStrings.xml><?xml version="1.0" encoding="utf-8"?>
<sst xmlns="http://schemas.openxmlformats.org/spreadsheetml/2006/main" count="3366" uniqueCount="444">
  <si>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</si>
  <si>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</si>
  <si>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</si>
  <si>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</si>
  <si>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</si>
  <si>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</si>
  <si>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</si>
  <si>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</si>
  <si>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</si>
  <si>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</si>
  <si>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</si>
  <si>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overall</t>
  </si>
  <si>
    <t>2008-2024</t>
  </si>
  <si>
    <t>Innings by innings list</t>
  </si>
  <si>
    <t>Mins</t>
  </si>
  <si>
    <t>Pos</t>
  </si>
  <si>
    <t>Dismissal</t>
  </si>
  <si>
    <t>Opposition</t>
  </si>
  <si>
    <t>Ground</t>
  </si>
  <si>
    <t>Start Date</t>
  </si>
  <si>
    <t>lbw</t>
  </si>
  <si>
    <t>v Sri Lanka</t>
  </si>
  <si>
    <t>Dambulla</t>
  </si>
  <si>
    <t>caught</t>
  </si>
  <si>
    <t>run out</t>
  </si>
  <si>
    <t>Colombo (RPS)</t>
  </si>
  <si>
    <t>bowled</t>
  </si>
  <si>
    <t>not out</t>
  </si>
  <si>
    <t>v Pakistan</t>
  </si>
  <si>
    <t>Centurion</t>
  </si>
  <si>
    <t>-</t>
  </si>
  <si>
    <t>v Australia</t>
  </si>
  <si>
    <t>v West Indies</t>
  </si>
  <si>
    <t>Johannesburg</t>
  </si>
  <si>
    <t>Vadodara</t>
  </si>
  <si>
    <t>Mohali</t>
  </si>
  <si>
    <t>Rajkot</t>
  </si>
  <si>
    <t>Nagpur</t>
  </si>
  <si>
    <t>Eden Gardens</t>
  </si>
  <si>
    <t>Delhi</t>
  </si>
  <si>
    <t>Mirpur</t>
  </si>
  <si>
    <t>v Bangladesh</t>
  </si>
  <si>
    <t>v South Africa</t>
  </si>
  <si>
    <t>Jaipur</t>
  </si>
  <si>
    <t>Ahmedabad</t>
  </si>
  <si>
    <t>v Zimbabwe</t>
  </si>
  <si>
    <t>Bulawayo</t>
  </si>
  <si>
    <t>Harare</t>
  </si>
  <si>
    <t>stumped</t>
  </si>
  <si>
    <t>v New Zealand</t>
  </si>
  <si>
    <t>Visakhapatnam</t>
  </si>
  <si>
    <t>Guwahati</t>
  </si>
  <si>
    <t>Bengaluru</t>
  </si>
  <si>
    <t>Chennai</t>
  </si>
  <si>
    <t>Durban</t>
  </si>
  <si>
    <t>Cape Town</t>
  </si>
  <si>
    <t>Gqeberha</t>
  </si>
  <si>
    <t>v England</t>
  </si>
  <si>
    <t>v Ireland</t>
  </si>
  <si>
    <t>v Netherlands</t>
  </si>
  <si>
    <t>Wankhede</t>
  </si>
  <si>
    <t>Port of Spain</t>
  </si>
  <si>
    <t>North Sound</t>
  </si>
  <si>
    <t>Kingston</t>
  </si>
  <si>
    <t>Chester-le-Street</t>
  </si>
  <si>
    <t>Southampton</t>
  </si>
  <si>
    <t>The Oval</t>
  </si>
  <si>
    <t>Lord's</t>
  </si>
  <si>
    <t>hit wicket</t>
  </si>
  <si>
    <t>Cardiff</t>
  </si>
  <si>
    <t>Hyderabad</t>
  </si>
  <si>
    <t>Cuttack</t>
  </si>
  <si>
    <t>Indore</t>
  </si>
  <si>
    <t>Melbourne</t>
  </si>
  <si>
    <t>W.A.C.A</t>
  </si>
  <si>
    <t>Adelaide</t>
  </si>
  <si>
    <t>Brisbane</t>
  </si>
  <si>
    <t>Sydney</t>
  </si>
  <si>
    <t>Hobart</t>
  </si>
  <si>
    <t>Hambantota</t>
  </si>
  <si>
    <t>Pallekele</t>
  </si>
  <si>
    <t>Kochi</t>
  </si>
  <si>
    <t>Ranchi</t>
  </si>
  <si>
    <t>Dharamsala</t>
  </si>
  <si>
    <t>Birmingham</t>
  </si>
  <si>
    <t>Pune</t>
  </si>
  <si>
    <t>Kanpur</t>
  </si>
  <si>
    <t>Napier</t>
  </si>
  <si>
    <t>Hamilton</t>
  </si>
  <si>
    <t>Auckland</t>
  </si>
  <si>
    <t>Wellington</t>
  </si>
  <si>
    <t>Fatullah</t>
  </si>
  <si>
    <t>v Afghanistan</t>
  </si>
  <si>
    <t>Nottingham</t>
  </si>
  <si>
    <t>Leeds</t>
  </si>
  <si>
    <t>v U.A.E.</t>
  </si>
  <si>
    <t>Canberra</t>
  </si>
  <si>
    <t>Brabourne</t>
  </si>
  <si>
    <t>Thiruvananthapuram</t>
  </si>
  <si>
    <t>Mount Maunganui</t>
  </si>
  <si>
    <t>Manchester</t>
  </si>
  <si>
    <t>Paarl</t>
  </si>
  <si>
    <t>Chattogram</t>
  </si>
  <si>
    <t>Raipur</t>
  </si>
  <si>
    <t>Lucknow</t>
  </si>
  <si>
    <t>12</t>
  </si>
  <si>
    <t>33</t>
  </si>
  <si>
    <t>22</t>
  </si>
  <si>
    <t>1</t>
  </si>
  <si>
    <t>2</t>
  </si>
  <si>
    <t>82</t>
  </si>
  <si>
    <t>67</t>
  </si>
  <si>
    <t>6</t>
  </si>
  <si>
    <t>25</t>
  </si>
  <si>
    <t>40</t>
  </si>
  <si>
    <t>38</t>
  </si>
  <si>
    <t>4</t>
  </si>
  <si>
    <t>87</t>
  </si>
  <si>
    <t>66</t>
  </si>
  <si>
    <t>7</t>
  </si>
  <si>
    <t>31</t>
  </si>
  <si>
    <t>45</t>
  </si>
  <si>
    <t>46</t>
  </si>
  <si>
    <t>3</t>
  </si>
  <si>
    <t>16</t>
  </si>
  <si>
    <t>28</t>
  </si>
  <si>
    <t>24</t>
  </si>
  <si>
    <t>121</t>
  </si>
  <si>
    <t>104</t>
  </si>
  <si>
    <t>9</t>
  </si>
  <si>
    <t>30</t>
  </si>
  <si>
    <t>53</t>
  </si>
  <si>
    <t>41</t>
  </si>
  <si>
    <t>10</t>
  </si>
  <si>
    <t>32</t>
  </si>
  <si>
    <t>27</t>
  </si>
  <si>
    <t>20</t>
  </si>
  <si>
    <t>19</t>
  </si>
  <si>
    <t>93</t>
  </si>
  <si>
    <t>65</t>
  </si>
  <si>
    <t>11</t>
  </si>
  <si>
    <t>136</t>
  </si>
  <si>
    <t>102</t>
  </si>
  <si>
    <t>98</t>
  </si>
  <si>
    <t>68</t>
  </si>
  <si>
    <t>128</t>
  </si>
  <si>
    <t>8</t>
  </si>
  <si>
    <t>5</t>
  </si>
  <si>
    <t>57</t>
  </si>
  <si>
    <t>71</t>
  </si>
  <si>
    <t>125</t>
  </si>
  <si>
    <t>92</t>
  </si>
  <si>
    <t>18</t>
  </si>
  <si>
    <t>29</t>
  </si>
  <si>
    <t>123</t>
  </si>
  <si>
    <t>35</t>
  </si>
  <si>
    <t>13</t>
  </si>
  <si>
    <t>14</t>
  </si>
  <si>
    <t>34</t>
  </si>
  <si>
    <t>118</t>
  </si>
  <si>
    <t>193</t>
  </si>
  <si>
    <t>105</t>
  </si>
  <si>
    <t>162</t>
  </si>
  <si>
    <t>64</t>
  </si>
  <si>
    <t>78</t>
  </si>
  <si>
    <t>73</t>
  </si>
  <si>
    <t>83</t>
  </si>
  <si>
    <t>70</t>
  </si>
  <si>
    <t>122</t>
  </si>
  <si>
    <t>43</t>
  </si>
  <si>
    <t>51</t>
  </si>
  <si>
    <t>126</t>
  </si>
  <si>
    <t>113</t>
  </si>
  <si>
    <t>59</t>
  </si>
  <si>
    <t>76</t>
  </si>
  <si>
    <t>21</t>
  </si>
  <si>
    <t>69</t>
  </si>
  <si>
    <t>49</t>
  </si>
  <si>
    <t>81</t>
  </si>
  <si>
    <t>103</t>
  </si>
  <si>
    <t>94</t>
  </si>
  <si>
    <t>135</t>
  </si>
  <si>
    <t>55</t>
  </si>
  <si>
    <t>36</t>
  </si>
  <si>
    <t>63</t>
  </si>
  <si>
    <t>134</t>
  </si>
  <si>
    <t>42</t>
  </si>
  <si>
    <t>99</t>
  </si>
  <si>
    <t>117</t>
  </si>
  <si>
    <t>154</t>
  </si>
  <si>
    <t>15</t>
  </si>
  <si>
    <t>80</t>
  </si>
  <si>
    <t>156</t>
  </si>
  <si>
    <t>44</t>
  </si>
  <si>
    <t>116</t>
  </si>
  <si>
    <t>133</t>
  </si>
  <si>
    <t>86</t>
  </si>
  <si>
    <t>108</t>
  </si>
  <si>
    <t>148</t>
  </si>
  <si>
    <t>120</t>
  </si>
  <si>
    <t>211</t>
  </si>
  <si>
    <t>106</t>
  </si>
  <si>
    <t>158</t>
  </si>
  <si>
    <t>187</t>
  </si>
  <si>
    <t>119</t>
  </si>
  <si>
    <t>23</t>
  </si>
  <si>
    <t>110</t>
  </si>
  <si>
    <t>79</t>
  </si>
  <si>
    <t>26</t>
  </si>
  <si>
    <t>62</t>
  </si>
  <si>
    <t>88</t>
  </si>
  <si>
    <t>61</t>
  </si>
  <si>
    <t>84</t>
  </si>
  <si>
    <t>159</t>
  </si>
  <si>
    <t>179</t>
  </si>
  <si>
    <t>129</t>
  </si>
  <si>
    <t>157</t>
  </si>
  <si>
    <t>124</t>
  </si>
  <si>
    <t>127</t>
  </si>
  <si>
    <t>164</t>
  </si>
  <si>
    <t>109</t>
  </si>
  <si>
    <t>192</t>
  </si>
  <si>
    <t>168</t>
  </si>
  <si>
    <t>155</t>
  </si>
  <si>
    <t>202</t>
  </si>
  <si>
    <t>174</t>
  </si>
  <si>
    <t>131</t>
  </si>
  <si>
    <t>152</t>
  </si>
  <si>
    <t>147</t>
  </si>
  <si>
    <t>96</t>
  </si>
  <si>
    <t>58</t>
  </si>
  <si>
    <t>39</t>
  </si>
  <si>
    <t>203</t>
  </si>
  <si>
    <t>166</t>
  </si>
  <si>
    <t>112</t>
  </si>
  <si>
    <t>220</t>
  </si>
  <si>
    <t>217</t>
  </si>
  <si>
    <t>150</t>
  </si>
  <si>
    <t>146</t>
  </si>
  <si>
    <t>173</t>
  </si>
  <si>
    <t>171</t>
  </si>
  <si>
    <t>139</t>
  </si>
  <si>
    <t>195</t>
  </si>
  <si>
    <t>149</t>
  </si>
  <si>
    <t>First</t>
  </si>
  <si>
    <t>Second</t>
  </si>
  <si>
    <t>Row Labels</t>
  </si>
  <si>
    <t>Grand Total</t>
  </si>
  <si>
    <t>Sum of Runs</t>
  </si>
  <si>
    <t>Average of SR</t>
  </si>
  <si>
    <t>Batting Position</t>
  </si>
  <si>
    <t>Innings</t>
  </si>
  <si>
    <t>Balls</t>
  </si>
  <si>
    <t>Outs</t>
  </si>
  <si>
    <t>Avg</t>
  </si>
  <si>
    <t>Dot %</t>
  </si>
  <si>
    <t>4 </t>
  </si>
  <si>
    <t>115 </t>
  </si>
  <si>
    <t>156 </t>
  </si>
  <si>
    <t>28.8 </t>
  </si>
  <si>
    <t>73.7 </t>
  </si>
  <si>
    <t>54 </t>
  </si>
  <si>
    <t>1 </t>
  </si>
  <si>
    <t>0 </t>
  </si>
  <si>
    <t>15 </t>
  </si>
  <si>
    <t>69.9 </t>
  </si>
  <si>
    <t>3 </t>
  </si>
  <si>
    <t>51 </t>
  </si>
  <si>
    <t>99 </t>
  </si>
  <si>
    <t>12.8 </t>
  </si>
  <si>
    <t>51.5 </t>
  </si>
  <si>
    <t>37 </t>
  </si>
  <si>
    <t>7 </t>
  </si>
  <si>
    <t>74.7 </t>
  </si>
  <si>
    <t>227 </t>
  </si>
  <si>
    <t>11,785 </t>
  </si>
  <si>
    <t>12,469 </t>
  </si>
  <si>
    <t>192 </t>
  </si>
  <si>
    <t>61.4 </t>
  </si>
  <si>
    <t>94.5 </t>
  </si>
  <si>
    <t>183 </t>
  </si>
  <si>
    <t>62 </t>
  </si>
  <si>
    <t>43 </t>
  </si>
  <si>
    <t>1,102 </t>
  </si>
  <si>
    <t>137 </t>
  </si>
  <si>
    <t>44.6 </t>
  </si>
  <si>
    <t>39 </t>
  </si>
  <si>
    <t>1,767 </t>
  </si>
  <si>
    <t>1,949 </t>
  </si>
  <si>
    <t>30 </t>
  </si>
  <si>
    <t>58.9 </t>
  </si>
  <si>
    <t>90.7 </t>
  </si>
  <si>
    <t>139 </t>
  </si>
  <si>
    <t>8 </t>
  </si>
  <si>
    <t>162 </t>
  </si>
  <si>
    <t>45.0 </t>
  </si>
  <si>
    <t>127 </t>
  </si>
  <si>
    <t>153 </t>
  </si>
  <si>
    <t>5 </t>
  </si>
  <si>
    <t>25.4 </t>
  </si>
  <si>
    <t>83.0 </t>
  </si>
  <si>
    <t>80 </t>
  </si>
  <si>
    <t>9 </t>
  </si>
  <si>
    <t>39.9 </t>
  </si>
  <si>
    <t>23 </t>
  </si>
  <si>
    <t>11 </t>
  </si>
  <si>
    <t>- </t>
  </si>
  <si>
    <t>209.1 </t>
  </si>
  <si>
    <t>9.1 </t>
  </si>
  <si>
    <t>38 </t>
  </si>
  <si>
    <t>29 </t>
  </si>
  <si>
    <t>12.7 </t>
  </si>
  <si>
    <t>131.0 </t>
  </si>
  <si>
    <t>27 </t>
  </si>
  <si>
    <t>34.5 </t>
  </si>
  <si>
    <t>Total</t>
  </si>
  <si>
    <t>50</t>
  </si>
  <si>
    <t>100</t>
  </si>
  <si>
    <t>Batting Positions</t>
  </si>
  <si>
    <t>Avg batting average</t>
  </si>
  <si>
    <t>Average of Runs</t>
  </si>
  <si>
    <t>Venue Country</t>
  </si>
  <si>
    <t>Australia</t>
  </si>
  <si>
    <t>1,327 </t>
  </si>
  <si>
    <t>1,490 </t>
  </si>
  <si>
    <t>26 </t>
  </si>
  <si>
    <t>51.0 </t>
  </si>
  <si>
    <t>89.1 </t>
  </si>
  <si>
    <t>133 </t>
  </si>
  <si>
    <t>6 </t>
  </si>
  <si>
    <t>108 </t>
  </si>
  <si>
    <t>12 </t>
  </si>
  <si>
    <t>Bangladesh</t>
  </si>
  <si>
    <t>18 </t>
  </si>
  <si>
    <t>1,097 </t>
  </si>
  <si>
    <t>1,080 </t>
  </si>
  <si>
    <t>73.1 </t>
  </si>
  <si>
    <t>101.6 </t>
  </si>
  <si>
    <t>107 </t>
  </si>
  <si>
    <t>10 </t>
  </si>
  <si>
    <t>England</t>
  </si>
  <si>
    <t>33 </t>
  </si>
  <si>
    <t>1,349 </t>
  </si>
  <si>
    <t>1,479 </t>
  </si>
  <si>
    <t>51.9 </t>
  </si>
  <si>
    <t>91.2 </t>
  </si>
  <si>
    <t>122 </t>
  </si>
  <si>
    <t>India</t>
  </si>
  <si>
    <t>119 </t>
  </si>
  <si>
    <t>6,268 </t>
  </si>
  <si>
    <t>6,482 </t>
  </si>
  <si>
    <t>103 </t>
  </si>
  <si>
    <t>60.9 </t>
  </si>
  <si>
    <t>96.7 </t>
  </si>
  <si>
    <t>166 </t>
  </si>
  <si>
    <t>24 </t>
  </si>
  <si>
    <t>594 </t>
  </si>
  <si>
    <t>78 </t>
  </si>
  <si>
    <t>New Zealand</t>
  </si>
  <si>
    <t>13 </t>
  </si>
  <si>
    <t>596 </t>
  </si>
  <si>
    <t>652 </t>
  </si>
  <si>
    <t>49.7 </t>
  </si>
  <si>
    <t>91.4 </t>
  </si>
  <si>
    <t>123 </t>
  </si>
  <si>
    <t>55 </t>
  </si>
  <si>
    <t>South Africa</t>
  </si>
  <si>
    <t>993 </t>
  </si>
  <si>
    <t>1,124 </t>
  </si>
  <si>
    <t>76.4 </t>
  </si>
  <si>
    <t>88.3 </t>
  </si>
  <si>
    <t>160 </t>
  </si>
  <si>
    <t>92 </t>
  </si>
  <si>
    <t>Sri Lanka</t>
  </si>
  <si>
    <t>1,086 </t>
  </si>
  <si>
    <t>1,228 </t>
  </si>
  <si>
    <t>45.2 </t>
  </si>
  <si>
    <t>88.4 </t>
  </si>
  <si>
    <t>131 </t>
  </si>
  <si>
    <t>2 </t>
  </si>
  <si>
    <t>113 </t>
  </si>
  <si>
    <t>West Indies</t>
  </si>
  <si>
    <t>17 </t>
  </si>
  <si>
    <t>825 </t>
  </si>
  <si>
    <t>901 </t>
  </si>
  <si>
    <t>14 </t>
  </si>
  <si>
    <t>91.6 </t>
  </si>
  <si>
    <t>120 </t>
  </si>
  <si>
    <t>81 </t>
  </si>
  <si>
    <t>Zimbabwe</t>
  </si>
  <si>
    <t>365 </t>
  </si>
  <si>
    <t>430 </t>
  </si>
  <si>
    <t>73.0 </t>
  </si>
  <si>
    <t>84.9 </t>
  </si>
  <si>
    <t>31 </t>
  </si>
  <si>
    <t>Venue</t>
  </si>
  <si>
    <t>Away</t>
  </si>
  <si>
    <t>Home</t>
  </si>
  <si>
    <t>Matches</t>
  </si>
  <si>
    <t>Metric</t>
  </si>
  <si>
    <t>Strike Rate</t>
  </si>
  <si>
    <t>Runs Scored</t>
  </si>
  <si>
    <t>Runs(Y)</t>
  </si>
  <si>
    <t>BF(X2)</t>
  </si>
  <si>
    <t>Pos(X1)</t>
  </si>
  <si>
    <t>SR(X3)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</si>
  <si>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</si>
  <si>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</si>
  <si>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</si>
  <si>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</si>
  <si>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</si>
  <si>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</si>
  <si>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</si>
  <si>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</si>
  <si>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</si>
  <si>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</si>
  <si>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</si>
  <si>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</si>
  <si>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</si>
  <si>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</si>
  <si>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</si>
  <si>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</si>
  <si>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</si>
  <si>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</si>
  <si>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</si>
  <si>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</si>
  <si>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</si>
  <si>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</si>
  <si>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</si>
  <si>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</si>
  <si>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</si>
  <si>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</si>
  <si>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</si>
  <si>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</si>
  <si>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</si>
  <si>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</si>
  <si>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Percentile Rank</t>
  </si>
  <si>
    <t>Theoretical Normal Quantiles (Z-scores)</t>
  </si>
  <si>
    <t>Sorted Residuals</t>
  </si>
  <si>
    <t>Year</t>
  </si>
  <si>
    <t>Years</t>
  </si>
  <si>
    <t>Teams</t>
  </si>
  <si>
    <t>No.of centuries</t>
  </si>
  <si>
    <t>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</si>
</sst>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3"/>
      <color rgb="FF333333"/>
      <name val="Helvetica Neue"/>
      <family val="2"/>
    </font>
    <font>
      <sz val="13"/>
      <color rgb="FF333333"/>
      <name val="Helvetica Neue"/>
      <family val="2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0"/>
      <color rgb="FF000000"/>
      <name val="Arial Unicode MS"/>
      <family val="2"/>
    </font>
    <font>
      <sz val="8"/>
      <name val="Aptos Narrow"/>
      <family val="2"/>
      <scheme val="minor"/>
    </font>
    <font>
      <sz val="11"/>
      <color rgb="FF222222"/>
      <name val="Tahoma"/>
      <family val="2"/>
    </font>
    <font>
      <sz val="11"/>
      <color rgb="FF0068C3"/>
      <name val="Tahoma"/>
      <family val="2"/>
    </font>
    <font>
      <sz val="20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1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8" fillId="0" borderId="0" xfId="0" applyFont="1"/>
    <xf numFmtId="14" fontId="0" fillId="0" borderId="0" xfId="0" applyNumberFormat="1"/>
    <xf numFmtId="0" fontId="18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/>
    <xf numFmtId="0" fontId="20" fillId="0" borderId="0" xfId="42"/>
    <xf numFmtId="0" fontId="22" fillId="0" borderId="0" xfId="0" applyFont="1"/>
    <xf numFmtId="3" fontId="22" fillId="0" borderId="0" xfId="0" applyNumberFormat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0" fillId="33" borderId="11" xfId="42" applyFill="1" applyBorder="1"/>
    <xf numFmtId="0" fontId="20" fillId="0" borderId="11" xfId="42" applyBorder="1"/>
    <xf numFmtId="0" fontId="20" fillId="33" borderId="10" xfId="42" applyFill="1" applyBorder="1"/>
    <xf numFmtId="2" fontId="22" fillId="33" borderId="11" xfId="0" applyNumberFormat="1" applyFont="1" applyFill="1" applyBorder="1" applyAlignment="1">
      <alignment horizontal="center"/>
    </xf>
    <xf numFmtId="2" fontId="22" fillId="0" borderId="11" xfId="0" applyNumberFormat="1" applyFont="1" applyBorder="1" applyAlignment="1">
      <alignment horizontal="center"/>
    </xf>
    <xf numFmtId="2" fontId="22" fillId="33" borderId="10" xfId="0" applyNumberFormat="1" applyFont="1" applyFill="1" applyBorder="1" applyAlignment="1">
      <alignment horizontal="center"/>
    </xf>
    <xf numFmtId="49" fontId="20" fillId="0" borderId="0" xfId="42" applyNumberFormat="1"/>
    <xf numFmtId="0" fontId="23" fillId="0" borderId="0" xfId="0" applyFont="1"/>
    <xf numFmtId="0" fontId="24" fillId="0" borderId="0" xfId="0" applyFont="1"/>
    <xf numFmtId="0" fontId="0" fillId="0" borderId="12" xfId="0" applyBorder="1"/>
    <xf numFmtId="0" fontId="25" fillId="0" borderId="13" xfId="0" applyFont="1" applyBorder="1" applyAlignment="1">
      <alignment horizontal="center"/>
    </xf>
    <xf numFmtId="0" fontId="25" fillId="0" borderId="13" xfId="0" applyFont="1" applyBorder="1" applyAlignment="1">
      <alignment horizontal="centerContinuous"/>
    </xf>
    <xf numFmtId="0" fontId="25" fillId="0" borderId="14" xfId="0" applyFont="1" applyBorder="1" applyAlignment="1">
      <alignment horizontal="center"/>
    </xf>
    <xf numFmtId="0" fontId="26" fillId="0" borderId="0" xfId="0" applyFont="1"/>
    <xf numFmtId="2" fontId="22" fillId="0" borderId="0" xfId="0" applyNumberFormat="1" applyFont="1" applyAlignment="1">
      <alignment horizontal="right"/>
    </xf>
    <xf numFmtId="164" fontId="22" fillId="0" borderId="0" xfId="0" applyNumberFormat="1" applyFont="1"/>
    <xf numFmtId="0" fontId="28" fillId="0" borderId="0" xfId="0" applyFont="1"/>
    <xf numFmtId="0" fontId="29" fillId="0" borderId="0" xfId="0" applyFont="1"/>
    <xf numFmtId="0" fontId="0" fillId="0" borderId="11" xfId="0" applyBorder="1"/>
    <xf numFmtId="0" fontId="13" fillId="34" borderId="11" xfId="0" applyFont="1" applyFill="1" applyBorder="1"/>
    <xf numFmtId="0" fontId="0" fillId="0" borderId="15" xfId="0" applyBorder="1"/>
    <xf numFmtId="0" fontId="18" fillId="0" borderId="0" xfId="0" applyFont="1" applyAlignment="1">
      <alignment horizontal="center"/>
    </xf>
    <xf numFmtId="0" fontId="30" fillId="0" borderId="0" xfId="0" applyFont="1" applyAlignment="1">
      <alignment horizontal="left" indent="13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family val="2"/>
        <scheme val="none"/>
      </font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 kohil_Bus-240 (Datasets).xlsx]Master table!Opposition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Performance Against Different Oppositions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'Master table'!$AC$19</c:f>
              <c:strCache>
                <c:ptCount val="1"/>
                <c:pt idx="0">
                  <c:v>Average of 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'Master table'!$AA$20:$AA$33</c:f>
              <c:strCache>
                <c:ptCount val="13"/>
                <c:pt idx="0">
                  <c:v>v Afghanistan</c:v>
                </c:pt>
                <c:pt idx="1">
                  <c:v>v Australia</c:v>
                </c:pt>
                <c:pt idx="2">
                  <c:v>v Bangladesh</c:v>
                </c:pt>
                <c:pt idx="3">
                  <c:v>v England</c:v>
                </c:pt>
                <c:pt idx="4">
                  <c:v>v Ireland</c:v>
                </c:pt>
                <c:pt idx="5">
                  <c:v>v Netherlands</c:v>
                </c:pt>
                <c:pt idx="6">
                  <c:v>v New Zealand</c:v>
                </c:pt>
                <c:pt idx="7">
                  <c:v>v Pakistan</c:v>
                </c:pt>
                <c:pt idx="8">
                  <c:v>v South Africa</c:v>
                </c:pt>
                <c:pt idx="9">
                  <c:v>v Sri Lanka</c:v>
                </c:pt>
                <c:pt idx="10">
                  <c:v>v U.A.E.</c:v>
                </c:pt>
                <c:pt idx="11">
                  <c:v>v West Indies</c:v>
                </c:pt>
                <c:pt idx="12">
                  <c:v>v Zimbabwe</c:v>
                </c:pt>
              </c:strCache>
            </c:strRef>
          </c:cat>
          <c:val>
            <c:numRef>
              <c:f>'Master table'!$AC$20:$AC$33</c:f>
              <c:numCache>
                <c:formatCode>0.0</c:formatCode>
                <c:ptCount val="13"/>
                <c:pt idx="0">
                  <c:v>61</c:v>
                </c:pt>
                <c:pt idx="1">
                  <c:v>50.361702127659576</c:v>
                </c:pt>
                <c:pt idx="2">
                  <c:v>56.875</c:v>
                </c:pt>
                <c:pt idx="3">
                  <c:v>37.222222222222221</c:v>
                </c:pt>
                <c:pt idx="4">
                  <c:v>39</c:v>
                </c:pt>
                <c:pt idx="5">
                  <c:v>31.5</c:v>
                </c:pt>
                <c:pt idx="6">
                  <c:v>53.064516129032256</c:v>
                </c:pt>
                <c:pt idx="7">
                  <c:v>42.375</c:v>
                </c:pt>
                <c:pt idx="8">
                  <c:v>51.862068965517238</c:v>
                </c:pt>
                <c:pt idx="9">
                  <c:v>49.111111111111114</c:v>
                </c:pt>
                <c:pt idx="10">
                  <c:v>33</c:v>
                </c:pt>
                <c:pt idx="11">
                  <c:v>55.146341463414636</c:v>
                </c:pt>
                <c:pt idx="12">
                  <c:v>42.166666666666664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8-7B45-9C98-29E5CBE8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73696"/>
        <c:axId val="69066320"/>
      </c:barChart>
      <c:lineChart>
        <c:grouping val="standard"/>
        <c:varyColors val="0"/>
        <c:ser>
          <c:idx val="0"/>
          <c:order val="0"/>
          <c:tx>
            <c:strRef>
              <c:f>'Master table'!$AB$19</c:f>
              <c:strCache>
                <c:ptCount val="1"/>
                <c:pt idx="0">
                  <c:v>Average of 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'Master table'!$AA$20:$AA$33</c:f>
              <c:strCache>
                <c:ptCount val="13"/>
                <c:pt idx="0">
                  <c:v>v Afghanistan</c:v>
                </c:pt>
                <c:pt idx="1">
                  <c:v>v Australia</c:v>
                </c:pt>
                <c:pt idx="2">
                  <c:v>v Bangladesh</c:v>
                </c:pt>
                <c:pt idx="3">
                  <c:v>v England</c:v>
                </c:pt>
                <c:pt idx="4">
                  <c:v>v Ireland</c:v>
                </c:pt>
                <c:pt idx="5">
                  <c:v>v Netherlands</c:v>
                </c:pt>
                <c:pt idx="6">
                  <c:v>v New Zealand</c:v>
                </c:pt>
                <c:pt idx="7">
                  <c:v>v Pakistan</c:v>
                </c:pt>
                <c:pt idx="8">
                  <c:v>v South Africa</c:v>
                </c:pt>
                <c:pt idx="9">
                  <c:v>v Sri Lanka</c:v>
                </c:pt>
                <c:pt idx="10">
                  <c:v>v U.A.E.</c:v>
                </c:pt>
                <c:pt idx="11">
                  <c:v>v West Indies</c:v>
                </c:pt>
                <c:pt idx="12">
                  <c:v>v Zimbabwe</c:v>
                </c:pt>
              </c:strCache>
            </c:strRef>
          </c:cat>
          <c:val>
            <c:numRef>
              <c:f>'Master table'!$AB$20:$AB$33</c:f>
              <c:numCache>
                <c:formatCode>0.0</c:formatCode>
                <c:ptCount val="13"/>
                <c:pt idx="0">
                  <c:v>102.27500000000001</c:v>
                </c:pt>
                <c:pt idx="1">
                  <c:v>83.437446808510643</c:v>
                </c:pt>
                <c:pt idx="2">
                  <c:v>85.696250000000006</c:v>
                </c:pt>
                <c:pt idx="3">
                  <c:v>75.718333333333334</c:v>
                </c:pt>
                <c:pt idx="4">
                  <c:v>84.455000000000013</c:v>
                </c:pt>
                <c:pt idx="5">
                  <c:v>75.534999999999997</c:v>
                </c:pt>
                <c:pt idx="6">
                  <c:v>81.345806451612916</c:v>
                </c:pt>
                <c:pt idx="7">
                  <c:v>74.275624999999991</c:v>
                </c:pt>
                <c:pt idx="8">
                  <c:v>73.404137931034469</c:v>
                </c:pt>
                <c:pt idx="9">
                  <c:v>81.73259259259261</c:v>
                </c:pt>
                <c:pt idx="10">
                  <c:v>80.48</c:v>
                </c:pt>
                <c:pt idx="11">
                  <c:v>86.386585365853662</c:v>
                </c:pt>
                <c:pt idx="12">
                  <c:v>80.548000000000002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8-7B45-9C98-29E5CBE8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3696"/>
        <c:axId val="69066320"/>
      </c:lineChart>
      <c:catAx>
        <c:axId val="6917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Opposition 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320"/>
        <c:crosses val="autoZero"/>
        <c:auto val="1"/>
        <c:lblAlgn val="ctr"/>
        <c:lblOffset val="100"/>
        <c:noMultiLvlLbl val="0"/>
      </c:catAx>
      <c:valAx>
        <c:axId val="690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Virat Kohli ODI Career Batting Average Trend (2008–2024)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Runs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numCache>
            </c:numRef>
          </c:xVal>
          <c:yVal>
            <c:numRef>
              <c:f>Sheet1!$B$2:$B$18</c:f>
              <c:numCache>
                <c:formatCode>0.00</c:formatCode>
                <c:ptCount val="17"/>
                <c:pt idx="0">
                  <c:v>31.8</c:v>
                </c:pt>
                <c:pt idx="1">
                  <c:v>40.625</c:v>
                </c:pt>
                <c:pt idx="2">
                  <c:v>41.458333333333336</c:v>
                </c:pt>
                <c:pt idx="3">
                  <c:v>40.617647058823529</c:v>
                </c:pt>
                <c:pt idx="4">
                  <c:v>60.352941176470587</c:v>
                </c:pt>
                <c:pt idx="5">
                  <c:v>42.266666666666666</c:v>
                </c:pt>
                <c:pt idx="6">
                  <c:v>52.7</c:v>
                </c:pt>
                <c:pt idx="7">
                  <c:v>31.15</c:v>
                </c:pt>
                <c:pt idx="8">
                  <c:v>73.900000000000006</c:v>
                </c:pt>
                <c:pt idx="9">
                  <c:v>56.153846153846153</c:v>
                </c:pt>
                <c:pt idx="10">
                  <c:v>85.857142857142861</c:v>
                </c:pt>
                <c:pt idx="11">
                  <c:v>55.08</c:v>
                </c:pt>
                <c:pt idx="12">
                  <c:v>47.888888888888886</c:v>
                </c:pt>
                <c:pt idx="13">
                  <c:v>43</c:v>
                </c:pt>
                <c:pt idx="14">
                  <c:v>27.454545454545453</c:v>
                </c:pt>
                <c:pt idx="15">
                  <c:v>57.375</c:v>
                </c:pt>
                <c:pt idx="16">
                  <c:v>19.333333333333332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5-C441-B37C-72DFF83E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45551"/>
        <c:axId val="908525455"/>
      </c:scatterChart>
      <c:valAx>
        <c:axId val="9086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25455"/>
        <c:crosses val="autoZero"/>
        <c:crossBetween val="midCat"/>
      </c:valAx>
      <c:valAx>
        <c:axId val="9085254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Batting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4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32000">
            <a:schemeClr val="accent1">
              <a:lumMod val="45000"/>
              <a:lumOff val="55000"/>
            </a:schemeClr>
          </a:gs>
          <a:gs pos="56000">
            <a:schemeClr val="accent1">
              <a:lumMod val="45000"/>
              <a:lumOff val="55000"/>
            </a:schemeClr>
          </a:gs>
          <a:gs pos="78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Centuries Against Different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'Centuries'!$C$18</c:f>
              <c:strCache>
                <c:ptCount val="1"/>
                <c:pt idx="0">
                  <c:v>No.of centuries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'Centuries'!$B$19:$B$27</c:f>
              <c:strCache>
                <c:ptCount val="9"/>
                <c:pt idx="0">
                  <c:v>v Australia</c:v>
                </c:pt>
                <c:pt idx="1">
                  <c:v>v Bangladesh</c:v>
                </c:pt>
                <c:pt idx="2">
                  <c:v>v England</c:v>
                </c:pt>
                <c:pt idx="3">
                  <c:v>v New Zealand</c:v>
                </c:pt>
                <c:pt idx="4">
                  <c:v>v Pakistan</c:v>
                </c:pt>
                <c:pt idx="5">
                  <c:v>v South Africa</c:v>
                </c:pt>
                <c:pt idx="6">
                  <c:v>v Sri Lanka</c:v>
                </c:pt>
                <c:pt idx="7">
                  <c:v>v West Indies</c:v>
                </c:pt>
                <c:pt idx="8">
                  <c:v>v Zimbabwe</c:v>
                </c:pt>
              </c:strCache>
            </c:strRef>
          </c:cat>
          <c:val>
            <c:numRef>
              <c:f>'Centuries'!$C$19:$C$27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9-7B44-8C54-EA1E7DB5D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3948672"/>
        <c:axId val="549094784"/>
      </c:barChart>
      <c:catAx>
        <c:axId val="3339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Teams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4784"/>
        <c:crosses val="autoZero"/>
        <c:auto val="1"/>
        <c:lblAlgn val="ctr"/>
        <c:lblOffset val="100"/>
        <c:noMultiLvlLbl val="0"/>
      </c:catAx>
      <c:valAx>
        <c:axId val="5490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No.of centuries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 kohil_Bus-240 (Datasets).xlsx]Centuries!PivotTable13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Centuries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'Centuries'!$F$39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'Centuries'!$E$40:$E$53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2022</c:v>
                </c:pt>
                <c:pt idx="12">
                  <c:v>2023</c:v>
                </c:pt>
              </c:strCache>
            </c:strRef>
          </c:cat>
          <c:val>
            <c:numRef>
              <c:f>'Centuries'!$F$40:$F$53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F-4E44-8800-31BB1F34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46304"/>
        <c:axId val="780559840"/>
      </c:lineChart>
      <c:catAx>
        <c:axId val="106694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59840"/>
        <c:crosses val="autoZero"/>
        <c:auto val="1"/>
        <c:lblAlgn val="ctr"/>
        <c:lblOffset val="100"/>
        <c:noMultiLvlLbl val="0"/>
      </c:catAx>
      <c:valAx>
        <c:axId val="7805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Centuries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30-8B41-B2E5-90A57DF4D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30-8B41-B2E5-90A57DF4D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'Master table'!$AU$46:$AU$47</c:f>
              <c:strCache>
                <c:ptCount val="2"/>
                <c:pt idx="0">
                  <c:v>Away</c:v>
                </c:pt>
                <c:pt idx="1">
                  <c:v>Home</c:v>
                </c:pt>
              </c:strCache>
            </c:strRef>
          </c:cat>
          <c:val>
            <c:numRef>
              <c:f>'Master table'!$AV$46:$AV$47</c:f>
              <c:numCache>
                <c:formatCode>General</c:formatCode>
                <c:ptCount val="2"/>
                <c:pt idx="0">
                  <c:v>7638</c:v>
                </c:pt>
                <c:pt idx="1">
                  <c:v>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F-1843-827F-F09C9CDB808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table'!$Q$29</c:f>
              <c:strCache>
                <c:ptCount val="1"/>
                <c:pt idx="0">
                  <c:v>Avg batting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table'!$O$30:$O$36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'Master table'!$R$30:$R$36</c:f>
              <c:numCache>
                <c:formatCode>General</c:formatCode>
                <c:ptCount val="7"/>
                <c:pt idx="0">
                  <c:v>115</c:v>
                </c:pt>
                <c:pt idx="1">
                  <c:v>51</c:v>
                </c:pt>
                <c:pt idx="2">
                  <c:v>11785</c:v>
                </c:pt>
                <c:pt idx="3">
                  <c:v>1767</c:v>
                </c:pt>
                <c:pt idx="4">
                  <c:v>127</c:v>
                </c:pt>
                <c:pt idx="5">
                  <c:v>23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DE44-AFE7-149169E7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03456"/>
        <c:axId val="377205168"/>
      </c:lineChart>
      <c:catAx>
        <c:axId val="3772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05168"/>
        <c:crosses val="autoZero"/>
        <c:auto val="1"/>
        <c:lblAlgn val="ctr"/>
        <c:lblOffset val="100"/>
        <c:noMultiLvlLbl val="0"/>
      </c:catAx>
      <c:valAx>
        <c:axId val="3772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table'!$P$29</c:f>
              <c:strCache>
                <c:ptCount val="1"/>
                <c:pt idx="0">
                  <c:v>Average of SR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'Master table'!$O$30:$O$36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'Master table'!$P$30:$P$36</c:f>
              <c:numCache>
                <c:formatCode>General</c:formatCode>
                <c:ptCount val="7"/>
                <c:pt idx="0">
                  <c:v>75</c:v>
                </c:pt>
                <c:pt idx="1">
                  <c:v>43</c:v>
                </c:pt>
                <c:pt idx="2">
                  <c:v>80</c:v>
                </c:pt>
                <c:pt idx="3">
                  <c:v>81</c:v>
                </c:pt>
                <c:pt idx="4">
                  <c:v>105</c:v>
                </c:pt>
                <c:pt idx="5">
                  <c:v>209</c:v>
                </c:pt>
                <c:pt idx="6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6-E040-9D7F-0FB0F7BE459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869438975"/>
        <c:axId val="869952703"/>
      </c:scatterChart>
      <c:valAx>
        <c:axId val="8694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52703"/>
        <c:crosses val="autoZero"/>
        <c:crossBetween val="midCat"/>
      </c:valAx>
      <c:valAx>
        <c:axId val="8699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Strike Rate (SR), Balls Faced (BF), and Runs Scored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BF(X2)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Regression!$A$2:$A$284</c:f>
              <c:numCache>
                <c:formatCode>General</c:formatCode>
                <c:ptCount val="283"/>
                <c:pt idx="0">
                  <c:v>12</c:v>
                </c:pt>
                <c:pt idx="1">
                  <c:v>37</c:v>
                </c:pt>
                <c:pt idx="2">
                  <c:v>25</c:v>
                </c:pt>
                <c:pt idx="3">
                  <c:v>54</c:v>
                </c:pt>
                <c:pt idx="4">
                  <c:v>31</c:v>
                </c:pt>
                <c:pt idx="5">
                  <c:v>2</c:v>
                </c:pt>
                <c:pt idx="6">
                  <c:v>16</c:v>
                </c:pt>
                <c:pt idx="7">
                  <c:v>79</c:v>
                </c:pt>
                <c:pt idx="8">
                  <c:v>30</c:v>
                </c:pt>
                <c:pt idx="9">
                  <c:v>10</c:v>
                </c:pt>
                <c:pt idx="10">
                  <c:v>27</c:v>
                </c:pt>
                <c:pt idx="11">
                  <c:v>54</c:v>
                </c:pt>
                <c:pt idx="12">
                  <c:v>107</c:v>
                </c:pt>
                <c:pt idx="13">
                  <c:v>9</c:v>
                </c:pt>
                <c:pt idx="14">
                  <c:v>91</c:v>
                </c:pt>
                <c:pt idx="15">
                  <c:v>71</c:v>
                </c:pt>
                <c:pt idx="16">
                  <c:v>102</c:v>
                </c:pt>
                <c:pt idx="17">
                  <c:v>2</c:v>
                </c:pt>
                <c:pt idx="18">
                  <c:v>31</c:v>
                </c:pt>
                <c:pt idx="19">
                  <c:v>57</c:v>
                </c:pt>
                <c:pt idx="20">
                  <c:v>0</c:v>
                </c:pt>
                <c:pt idx="21">
                  <c:v>82</c:v>
                </c:pt>
                <c:pt idx="22">
                  <c:v>18</c:v>
                </c:pt>
                <c:pt idx="23">
                  <c:v>68</c:v>
                </c:pt>
                <c:pt idx="24">
                  <c:v>11</c:v>
                </c:pt>
                <c:pt idx="25">
                  <c:v>18</c:v>
                </c:pt>
                <c:pt idx="26">
                  <c:v>10</c:v>
                </c:pt>
                <c:pt idx="27">
                  <c:v>28</c:v>
                </c:pt>
                <c:pt idx="28">
                  <c:v>0</c:v>
                </c:pt>
                <c:pt idx="29">
                  <c:v>8</c:v>
                </c:pt>
                <c:pt idx="30">
                  <c:v>37</c:v>
                </c:pt>
                <c:pt idx="31">
                  <c:v>118</c:v>
                </c:pt>
                <c:pt idx="32">
                  <c:v>105</c:v>
                </c:pt>
                <c:pt idx="33">
                  <c:v>64</c:v>
                </c:pt>
                <c:pt idx="34">
                  <c:v>63</c:v>
                </c:pt>
                <c:pt idx="35">
                  <c:v>0</c:v>
                </c:pt>
                <c:pt idx="36">
                  <c:v>2</c:v>
                </c:pt>
                <c:pt idx="37">
                  <c:v>54</c:v>
                </c:pt>
                <c:pt idx="38">
                  <c:v>22</c:v>
                </c:pt>
                <c:pt idx="39">
                  <c:v>28</c:v>
                </c:pt>
                <c:pt idx="40">
                  <c:v>87</c:v>
                </c:pt>
                <c:pt idx="41">
                  <c:v>2</c:v>
                </c:pt>
                <c:pt idx="42">
                  <c:v>100</c:v>
                </c:pt>
                <c:pt idx="43">
                  <c:v>8</c:v>
                </c:pt>
                <c:pt idx="44">
                  <c:v>34</c:v>
                </c:pt>
                <c:pt idx="45">
                  <c:v>12</c:v>
                </c:pt>
                <c:pt idx="46">
                  <c:v>1</c:v>
                </c:pt>
                <c:pt idx="47">
                  <c:v>59</c:v>
                </c:pt>
                <c:pt idx="48">
                  <c:v>24</c:v>
                </c:pt>
                <c:pt idx="49">
                  <c:v>9</c:v>
                </c:pt>
                <c:pt idx="50">
                  <c:v>35</c:v>
                </c:pt>
                <c:pt idx="51">
                  <c:v>2</c:v>
                </c:pt>
                <c:pt idx="52">
                  <c:v>81</c:v>
                </c:pt>
                <c:pt idx="53">
                  <c:v>0</c:v>
                </c:pt>
                <c:pt idx="54">
                  <c:v>22</c:v>
                </c:pt>
                <c:pt idx="55">
                  <c:v>94</c:v>
                </c:pt>
                <c:pt idx="56">
                  <c:v>55</c:v>
                </c:pt>
                <c:pt idx="57">
                  <c:v>9</c:v>
                </c:pt>
                <c:pt idx="58">
                  <c:v>7</c:v>
                </c:pt>
                <c:pt idx="59">
                  <c:v>16</c:v>
                </c:pt>
                <c:pt idx="60">
                  <c:v>107</c:v>
                </c:pt>
                <c:pt idx="61">
                  <c:v>37</c:v>
                </c:pt>
                <c:pt idx="62">
                  <c:v>112</c:v>
                </c:pt>
                <c:pt idx="63">
                  <c:v>35</c:v>
                </c:pt>
                <c:pt idx="64">
                  <c:v>86</c:v>
                </c:pt>
                <c:pt idx="65">
                  <c:v>0</c:v>
                </c:pt>
                <c:pt idx="66">
                  <c:v>3</c:v>
                </c:pt>
                <c:pt idx="67">
                  <c:v>117</c:v>
                </c:pt>
                <c:pt idx="68">
                  <c:v>20</c:v>
                </c:pt>
                <c:pt idx="69">
                  <c:v>23</c:v>
                </c:pt>
                <c:pt idx="70">
                  <c:v>80</c:v>
                </c:pt>
                <c:pt idx="71">
                  <c:v>31</c:v>
                </c:pt>
                <c:pt idx="72">
                  <c:v>77</c:v>
                </c:pt>
                <c:pt idx="73">
                  <c:v>18</c:v>
                </c:pt>
                <c:pt idx="74">
                  <c:v>15</c:v>
                </c:pt>
                <c:pt idx="75">
                  <c:v>12</c:v>
                </c:pt>
                <c:pt idx="76">
                  <c:v>66</c:v>
                </c:pt>
                <c:pt idx="77">
                  <c:v>21</c:v>
                </c:pt>
                <c:pt idx="78">
                  <c:v>133</c:v>
                </c:pt>
                <c:pt idx="79">
                  <c:v>108</c:v>
                </c:pt>
                <c:pt idx="80">
                  <c:v>66</c:v>
                </c:pt>
                <c:pt idx="81">
                  <c:v>183</c:v>
                </c:pt>
                <c:pt idx="82">
                  <c:v>106</c:v>
                </c:pt>
                <c:pt idx="83">
                  <c:v>1</c:v>
                </c:pt>
                <c:pt idx="84">
                  <c:v>38</c:v>
                </c:pt>
                <c:pt idx="85">
                  <c:v>128</c:v>
                </c:pt>
                <c:pt idx="86">
                  <c:v>23</c:v>
                </c:pt>
                <c:pt idx="87">
                  <c:v>0</c:v>
                </c:pt>
                <c:pt idx="88">
                  <c:v>6</c:v>
                </c:pt>
                <c:pt idx="89">
                  <c:v>7</c:v>
                </c:pt>
                <c:pt idx="90">
                  <c:v>15</c:v>
                </c:pt>
                <c:pt idx="91">
                  <c:v>37</c:v>
                </c:pt>
                <c:pt idx="92">
                  <c:v>77</c:v>
                </c:pt>
                <c:pt idx="93">
                  <c:v>26</c:v>
                </c:pt>
                <c:pt idx="94">
                  <c:v>0</c:v>
                </c:pt>
                <c:pt idx="95">
                  <c:v>31</c:v>
                </c:pt>
                <c:pt idx="96">
                  <c:v>22</c:v>
                </c:pt>
                <c:pt idx="97">
                  <c:v>22</c:v>
                </c:pt>
                <c:pt idx="98">
                  <c:v>58</c:v>
                </c:pt>
                <c:pt idx="99">
                  <c:v>43</c:v>
                </c:pt>
                <c:pt idx="100">
                  <c:v>11</c:v>
                </c:pt>
                <c:pt idx="101">
                  <c:v>2</c:v>
                </c:pt>
                <c:pt idx="102">
                  <c:v>102</c:v>
                </c:pt>
                <c:pt idx="103">
                  <c:v>31</c:v>
                </c:pt>
                <c:pt idx="104">
                  <c:v>2</c:v>
                </c:pt>
                <c:pt idx="105">
                  <c:v>115</c:v>
                </c:pt>
                <c:pt idx="106">
                  <c:v>14</c:v>
                </c:pt>
                <c:pt idx="107">
                  <c:v>68</c:v>
                </c:pt>
                <c:pt idx="108">
                  <c:v>61</c:v>
                </c:pt>
                <c:pt idx="109">
                  <c:v>100</c:v>
                </c:pt>
                <c:pt idx="110">
                  <c:v>68</c:v>
                </c:pt>
                <c:pt idx="111">
                  <c:v>115</c:v>
                </c:pt>
                <c:pt idx="112">
                  <c:v>0</c:v>
                </c:pt>
                <c:pt idx="113">
                  <c:v>86</c:v>
                </c:pt>
                <c:pt idx="114">
                  <c:v>99</c:v>
                </c:pt>
                <c:pt idx="115">
                  <c:v>19</c:v>
                </c:pt>
                <c:pt idx="116">
                  <c:v>31</c:v>
                </c:pt>
                <c:pt idx="117">
                  <c:v>0</c:v>
                </c:pt>
                <c:pt idx="118">
                  <c:v>123</c:v>
                </c:pt>
                <c:pt idx="119">
                  <c:v>78</c:v>
                </c:pt>
                <c:pt idx="120">
                  <c:v>6</c:v>
                </c:pt>
                <c:pt idx="121">
                  <c:v>2</c:v>
                </c:pt>
                <c:pt idx="122">
                  <c:v>82</c:v>
                </c:pt>
                <c:pt idx="123">
                  <c:v>136</c:v>
                </c:pt>
                <c:pt idx="124">
                  <c:v>48</c:v>
                </c:pt>
                <c:pt idx="125">
                  <c:v>5</c:v>
                </c:pt>
                <c:pt idx="126">
                  <c:v>0</c:v>
                </c:pt>
                <c:pt idx="127">
                  <c:v>40</c:v>
                </c:pt>
                <c:pt idx="128">
                  <c:v>1</c:v>
                </c:pt>
                <c:pt idx="129">
                  <c:v>13</c:v>
                </c:pt>
                <c:pt idx="130">
                  <c:v>2</c:v>
                </c:pt>
                <c:pt idx="131">
                  <c:v>62</c:v>
                </c:pt>
                <c:pt idx="132">
                  <c:v>127</c:v>
                </c:pt>
                <c:pt idx="133">
                  <c:v>22</c:v>
                </c:pt>
                <c:pt idx="134">
                  <c:v>49</c:v>
                </c:pt>
                <c:pt idx="135">
                  <c:v>53</c:v>
                </c:pt>
                <c:pt idx="136">
                  <c:v>66</c:v>
                </c:pt>
                <c:pt idx="137">
                  <c:v>139</c:v>
                </c:pt>
                <c:pt idx="138">
                  <c:v>9</c:v>
                </c:pt>
                <c:pt idx="139">
                  <c:v>4</c:v>
                </c:pt>
                <c:pt idx="140">
                  <c:v>3</c:v>
                </c:pt>
                <c:pt idx="141">
                  <c:v>8</c:v>
                </c:pt>
                <c:pt idx="142">
                  <c:v>107</c:v>
                </c:pt>
                <c:pt idx="143">
                  <c:v>46</c:v>
                </c:pt>
                <c:pt idx="144">
                  <c:v>33</c:v>
                </c:pt>
                <c:pt idx="145">
                  <c:v>33</c:v>
                </c:pt>
                <c:pt idx="146">
                  <c:v>44</c:v>
                </c:pt>
                <c:pt idx="147">
                  <c:v>38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23</c:v>
                </c:pt>
                <c:pt idx="152">
                  <c:v>25</c:v>
                </c:pt>
                <c:pt idx="153">
                  <c:v>11</c:v>
                </c:pt>
                <c:pt idx="154">
                  <c:v>12</c:v>
                </c:pt>
                <c:pt idx="155">
                  <c:v>77</c:v>
                </c:pt>
                <c:pt idx="156">
                  <c:v>138</c:v>
                </c:pt>
                <c:pt idx="157">
                  <c:v>7</c:v>
                </c:pt>
                <c:pt idx="158">
                  <c:v>91</c:v>
                </c:pt>
                <c:pt idx="159">
                  <c:v>59</c:v>
                </c:pt>
                <c:pt idx="160">
                  <c:v>117</c:v>
                </c:pt>
                <c:pt idx="161">
                  <c:v>106</c:v>
                </c:pt>
                <c:pt idx="162">
                  <c:v>8</c:v>
                </c:pt>
                <c:pt idx="163">
                  <c:v>85</c:v>
                </c:pt>
                <c:pt idx="164">
                  <c:v>9</c:v>
                </c:pt>
                <c:pt idx="165">
                  <c:v>154</c:v>
                </c:pt>
                <c:pt idx="166">
                  <c:v>45</c:v>
                </c:pt>
                <c:pt idx="167">
                  <c:v>65</c:v>
                </c:pt>
                <c:pt idx="168">
                  <c:v>122</c:v>
                </c:pt>
                <c:pt idx="169">
                  <c:v>8</c:v>
                </c:pt>
                <c:pt idx="170">
                  <c:v>55</c:v>
                </c:pt>
                <c:pt idx="171">
                  <c:v>81</c:v>
                </c:pt>
                <c:pt idx="172">
                  <c:v>0</c:v>
                </c:pt>
                <c:pt idx="173">
                  <c:v>76</c:v>
                </c:pt>
                <c:pt idx="174">
                  <c:v>96</c:v>
                </c:pt>
                <c:pt idx="175">
                  <c:v>5</c:v>
                </c:pt>
                <c:pt idx="176">
                  <c:v>32</c:v>
                </c:pt>
                <c:pt idx="177">
                  <c:v>87</c:v>
                </c:pt>
                <c:pt idx="178">
                  <c:v>11</c:v>
                </c:pt>
                <c:pt idx="179">
                  <c:v>3</c:v>
                </c:pt>
                <c:pt idx="180">
                  <c:v>111</c:v>
                </c:pt>
                <c:pt idx="181">
                  <c:v>82</c:v>
                </c:pt>
                <c:pt idx="182">
                  <c:v>4</c:v>
                </c:pt>
                <c:pt idx="183">
                  <c:v>3</c:v>
                </c:pt>
                <c:pt idx="184">
                  <c:v>131</c:v>
                </c:pt>
                <c:pt idx="185">
                  <c:v>110</c:v>
                </c:pt>
                <c:pt idx="186">
                  <c:v>0</c:v>
                </c:pt>
                <c:pt idx="187">
                  <c:v>92</c:v>
                </c:pt>
                <c:pt idx="188">
                  <c:v>28</c:v>
                </c:pt>
                <c:pt idx="189">
                  <c:v>21</c:v>
                </c:pt>
                <c:pt idx="190">
                  <c:v>39</c:v>
                </c:pt>
                <c:pt idx="191">
                  <c:v>121</c:v>
                </c:pt>
                <c:pt idx="192">
                  <c:v>29</c:v>
                </c:pt>
                <c:pt idx="193">
                  <c:v>113</c:v>
                </c:pt>
                <c:pt idx="194">
                  <c:v>112</c:v>
                </c:pt>
                <c:pt idx="195">
                  <c:v>46</c:v>
                </c:pt>
                <c:pt idx="196">
                  <c:v>160</c:v>
                </c:pt>
                <c:pt idx="197">
                  <c:v>75</c:v>
                </c:pt>
                <c:pt idx="198">
                  <c:v>36</c:v>
                </c:pt>
                <c:pt idx="199">
                  <c:v>129</c:v>
                </c:pt>
                <c:pt idx="200">
                  <c:v>75</c:v>
                </c:pt>
                <c:pt idx="201">
                  <c:v>45</c:v>
                </c:pt>
                <c:pt idx="202">
                  <c:v>71</c:v>
                </c:pt>
                <c:pt idx="203">
                  <c:v>140</c:v>
                </c:pt>
                <c:pt idx="204">
                  <c:v>157</c:v>
                </c:pt>
                <c:pt idx="205">
                  <c:v>107</c:v>
                </c:pt>
                <c:pt idx="206">
                  <c:v>16</c:v>
                </c:pt>
                <c:pt idx="207">
                  <c:v>33</c:v>
                </c:pt>
                <c:pt idx="208">
                  <c:v>3</c:v>
                </c:pt>
                <c:pt idx="209">
                  <c:v>104</c:v>
                </c:pt>
                <c:pt idx="210">
                  <c:v>46</c:v>
                </c:pt>
                <c:pt idx="211">
                  <c:v>45</c:v>
                </c:pt>
                <c:pt idx="212">
                  <c:v>43</c:v>
                </c:pt>
                <c:pt idx="213">
                  <c:v>60</c:v>
                </c:pt>
                <c:pt idx="214">
                  <c:v>44</c:v>
                </c:pt>
                <c:pt idx="215">
                  <c:v>116</c:v>
                </c:pt>
                <c:pt idx="216">
                  <c:v>123</c:v>
                </c:pt>
                <c:pt idx="217">
                  <c:v>7</c:v>
                </c:pt>
                <c:pt idx="218">
                  <c:v>20</c:v>
                </c:pt>
                <c:pt idx="219">
                  <c:v>18</c:v>
                </c:pt>
                <c:pt idx="220">
                  <c:v>82</c:v>
                </c:pt>
                <c:pt idx="221">
                  <c:v>77</c:v>
                </c:pt>
                <c:pt idx="222">
                  <c:v>67</c:v>
                </c:pt>
                <c:pt idx="223">
                  <c:v>72</c:v>
                </c:pt>
                <c:pt idx="224">
                  <c:v>66</c:v>
                </c:pt>
                <c:pt idx="225">
                  <c:v>26</c:v>
                </c:pt>
                <c:pt idx="226">
                  <c:v>34</c:v>
                </c:pt>
                <c:pt idx="227">
                  <c:v>1</c:v>
                </c:pt>
                <c:pt idx="228">
                  <c:v>120</c:v>
                </c:pt>
                <c:pt idx="229">
                  <c:v>114</c:v>
                </c:pt>
                <c:pt idx="230">
                  <c:v>4</c:v>
                </c:pt>
                <c:pt idx="231">
                  <c:v>0</c:v>
                </c:pt>
                <c:pt idx="232">
                  <c:v>85</c:v>
                </c:pt>
                <c:pt idx="233">
                  <c:v>16</c:v>
                </c:pt>
                <c:pt idx="234">
                  <c:v>78</c:v>
                </c:pt>
                <c:pt idx="235">
                  <c:v>89</c:v>
                </c:pt>
                <c:pt idx="236">
                  <c:v>51</c:v>
                </c:pt>
                <c:pt idx="237">
                  <c:v>15</c:v>
                </c:pt>
                <c:pt idx="238">
                  <c:v>9</c:v>
                </c:pt>
                <c:pt idx="239">
                  <c:v>21</c:v>
                </c:pt>
                <c:pt idx="240">
                  <c:v>89</c:v>
                </c:pt>
                <c:pt idx="241">
                  <c:v>63</c:v>
                </c:pt>
                <c:pt idx="242">
                  <c:v>56</c:v>
                </c:pt>
                <c:pt idx="243">
                  <c:v>66</c:v>
                </c:pt>
                <c:pt idx="244">
                  <c:v>7</c:v>
                </c:pt>
                <c:pt idx="245">
                  <c:v>51</c:v>
                </c:pt>
                <c:pt idx="246">
                  <c:v>0</c:v>
                </c:pt>
                <c:pt idx="247">
                  <c:v>65</c:v>
                </c:pt>
                <c:pt idx="248">
                  <c:v>8</c:v>
                </c:pt>
                <c:pt idx="249">
                  <c:v>18</c:v>
                </c:pt>
                <c:pt idx="250">
                  <c:v>0</c:v>
                </c:pt>
                <c:pt idx="251">
                  <c:v>16</c:v>
                </c:pt>
                <c:pt idx="252">
                  <c:v>17</c:v>
                </c:pt>
                <c:pt idx="253">
                  <c:v>9</c:v>
                </c:pt>
                <c:pt idx="254">
                  <c:v>5</c:v>
                </c:pt>
                <c:pt idx="255">
                  <c:v>113</c:v>
                </c:pt>
                <c:pt idx="256">
                  <c:v>113</c:v>
                </c:pt>
                <c:pt idx="257">
                  <c:v>4</c:v>
                </c:pt>
                <c:pt idx="258">
                  <c:v>166</c:v>
                </c:pt>
                <c:pt idx="259">
                  <c:v>8</c:v>
                </c:pt>
                <c:pt idx="260">
                  <c:v>11</c:v>
                </c:pt>
                <c:pt idx="261">
                  <c:v>36</c:v>
                </c:pt>
                <c:pt idx="262">
                  <c:v>4</c:v>
                </c:pt>
                <c:pt idx="263">
                  <c:v>31</c:v>
                </c:pt>
                <c:pt idx="264">
                  <c:v>54</c:v>
                </c:pt>
                <c:pt idx="265">
                  <c:v>4</c:v>
                </c:pt>
                <c:pt idx="266">
                  <c:v>122</c:v>
                </c:pt>
                <c:pt idx="267">
                  <c:v>3</c:v>
                </c:pt>
                <c:pt idx="268">
                  <c:v>56</c:v>
                </c:pt>
                <c:pt idx="269">
                  <c:v>85</c:v>
                </c:pt>
                <c:pt idx="270">
                  <c:v>55</c:v>
                </c:pt>
                <c:pt idx="271">
                  <c:v>16</c:v>
                </c:pt>
                <c:pt idx="272">
                  <c:v>103</c:v>
                </c:pt>
                <c:pt idx="273">
                  <c:v>95</c:v>
                </c:pt>
                <c:pt idx="274">
                  <c:v>0</c:v>
                </c:pt>
                <c:pt idx="275">
                  <c:v>88</c:v>
                </c:pt>
                <c:pt idx="276">
                  <c:v>101</c:v>
                </c:pt>
                <c:pt idx="277">
                  <c:v>51</c:v>
                </c:pt>
                <c:pt idx="278">
                  <c:v>117</c:v>
                </c:pt>
                <c:pt idx="279">
                  <c:v>54</c:v>
                </c:pt>
                <c:pt idx="280">
                  <c:v>24</c:v>
                </c:pt>
                <c:pt idx="281">
                  <c:v>14</c:v>
                </c:pt>
                <c:pt idx="282">
                  <c:v>20</c:v>
                </c:pt>
              </c:numCache>
            </c:numRef>
          </c:xVal>
          <c:yVal>
            <c:numRef>
              <c:f>Regression!$C$2:$C$284</c:f>
              <c:numCache>
                <c:formatCode>General</c:formatCode>
                <c:ptCount val="283"/>
                <c:pt idx="0">
                  <c:v>22</c:v>
                </c:pt>
                <c:pt idx="1">
                  <c:v>67</c:v>
                </c:pt>
                <c:pt idx="2">
                  <c:v>38</c:v>
                </c:pt>
                <c:pt idx="3">
                  <c:v>66</c:v>
                </c:pt>
                <c:pt idx="4">
                  <c:v>46</c:v>
                </c:pt>
                <c:pt idx="5">
                  <c:v>2</c:v>
                </c:pt>
                <c:pt idx="6">
                  <c:v>24</c:v>
                </c:pt>
                <c:pt idx="7">
                  <c:v>104</c:v>
                </c:pt>
                <c:pt idx="8">
                  <c:v>41</c:v>
                </c:pt>
                <c:pt idx="9">
                  <c:v>16</c:v>
                </c:pt>
                <c:pt idx="10">
                  <c:v>19</c:v>
                </c:pt>
                <c:pt idx="11">
                  <c:v>65</c:v>
                </c:pt>
                <c:pt idx="12">
                  <c:v>114</c:v>
                </c:pt>
                <c:pt idx="13">
                  <c:v>12</c:v>
                </c:pt>
                <c:pt idx="14">
                  <c:v>102</c:v>
                </c:pt>
                <c:pt idx="15">
                  <c:v>68</c:v>
                </c:pt>
                <c:pt idx="16">
                  <c:v>95</c:v>
                </c:pt>
                <c:pt idx="17">
                  <c:v>8</c:v>
                </c:pt>
                <c:pt idx="18">
                  <c:v>46</c:v>
                </c:pt>
                <c:pt idx="19">
                  <c:v>71</c:v>
                </c:pt>
                <c:pt idx="20">
                  <c:v>0</c:v>
                </c:pt>
                <c:pt idx="21">
                  <c:v>92</c:v>
                </c:pt>
                <c:pt idx="22">
                  <c:v>29</c:v>
                </c:pt>
                <c:pt idx="23">
                  <c:v>95</c:v>
                </c:pt>
                <c:pt idx="24">
                  <c:v>22</c:v>
                </c:pt>
                <c:pt idx="25">
                  <c:v>27</c:v>
                </c:pt>
                <c:pt idx="26">
                  <c:v>14</c:v>
                </c:pt>
                <c:pt idx="27">
                  <c:v>34</c:v>
                </c:pt>
                <c:pt idx="28">
                  <c:v>3</c:v>
                </c:pt>
                <c:pt idx="29">
                  <c:v>16</c:v>
                </c:pt>
                <c:pt idx="30">
                  <c:v>57</c:v>
                </c:pt>
                <c:pt idx="31">
                  <c:v>121</c:v>
                </c:pt>
                <c:pt idx="32">
                  <c:v>104</c:v>
                </c:pt>
                <c:pt idx="33">
                  <c:v>73</c:v>
                </c:pt>
                <c:pt idx="34">
                  <c:v>70</c:v>
                </c:pt>
                <c:pt idx="35">
                  <c:v>2</c:v>
                </c:pt>
                <c:pt idx="36">
                  <c:v>8</c:v>
                </c:pt>
                <c:pt idx="37">
                  <c:v>70</c:v>
                </c:pt>
                <c:pt idx="38">
                  <c:v>34</c:v>
                </c:pt>
                <c:pt idx="39">
                  <c:v>41</c:v>
                </c:pt>
                <c:pt idx="40">
                  <c:v>92</c:v>
                </c:pt>
                <c:pt idx="41">
                  <c:v>6</c:v>
                </c:pt>
                <c:pt idx="42">
                  <c:v>83</c:v>
                </c:pt>
                <c:pt idx="43">
                  <c:v>5</c:v>
                </c:pt>
                <c:pt idx="44">
                  <c:v>53</c:v>
                </c:pt>
                <c:pt idx="45">
                  <c:v>20</c:v>
                </c:pt>
                <c:pt idx="46">
                  <c:v>3</c:v>
                </c:pt>
                <c:pt idx="47">
                  <c:v>76</c:v>
                </c:pt>
                <c:pt idx="48">
                  <c:v>33</c:v>
                </c:pt>
                <c:pt idx="49">
                  <c:v>21</c:v>
                </c:pt>
                <c:pt idx="50">
                  <c:v>49</c:v>
                </c:pt>
                <c:pt idx="51">
                  <c:v>8</c:v>
                </c:pt>
                <c:pt idx="52">
                  <c:v>103</c:v>
                </c:pt>
                <c:pt idx="53">
                  <c:v>1</c:v>
                </c:pt>
                <c:pt idx="54">
                  <c:v>33</c:v>
                </c:pt>
                <c:pt idx="55">
                  <c:v>104</c:v>
                </c:pt>
                <c:pt idx="56">
                  <c:v>73</c:v>
                </c:pt>
                <c:pt idx="57">
                  <c:v>9</c:v>
                </c:pt>
                <c:pt idx="58">
                  <c:v>18</c:v>
                </c:pt>
                <c:pt idx="59">
                  <c:v>36</c:v>
                </c:pt>
                <c:pt idx="60">
                  <c:v>93</c:v>
                </c:pt>
                <c:pt idx="61">
                  <c:v>63</c:v>
                </c:pt>
                <c:pt idx="62">
                  <c:v>98</c:v>
                </c:pt>
                <c:pt idx="63">
                  <c:v>30</c:v>
                </c:pt>
                <c:pt idx="64">
                  <c:v>99</c:v>
                </c:pt>
                <c:pt idx="65">
                  <c:v>5</c:v>
                </c:pt>
                <c:pt idx="66">
                  <c:v>6</c:v>
                </c:pt>
                <c:pt idx="67">
                  <c:v>123</c:v>
                </c:pt>
                <c:pt idx="68">
                  <c:v>30</c:v>
                </c:pt>
                <c:pt idx="69">
                  <c:v>11</c:v>
                </c:pt>
                <c:pt idx="70">
                  <c:v>85</c:v>
                </c:pt>
                <c:pt idx="71">
                  <c:v>34</c:v>
                </c:pt>
                <c:pt idx="72">
                  <c:v>94</c:v>
                </c:pt>
                <c:pt idx="73">
                  <c:v>28</c:v>
                </c:pt>
                <c:pt idx="74">
                  <c:v>25</c:v>
                </c:pt>
                <c:pt idx="75">
                  <c:v>25</c:v>
                </c:pt>
                <c:pt idx="76">
                  <c:v>83</c:v>
                </c:pt>
                <c:pt idx="77">
                  <c:v>27</c:v>
                </c:pt>
                <c:pt idx="78">
                  <c:v>86</c:v>
                </c:pt>
                <c:pt idx="79">
                  <c:v>120</c:v>
                </c:pt>
                <c:pt idx="80">
                  <c:v>82</c:v>
                </c:pt>
                <c:pt idx="81">
                  <c:v>148</c:v>
                </c:pt>
                <c:pt idx="82">
                  <c:v>113</c:v>
                </c:pt>
                <c:pt idx="83">
                  <c:v>5</c:v>
                </c:pt>
                <c:pt idx="84">
                  <c:v>65</c:v>
                </c:pt>
                <c:pt idx="85">
                  <c:v>119</c:v>
                </c:pt>
                <c:pt idx="86">
                  <c:v>35</c:v>
                </c:pt>
                <c:pt idx="87">
                  <c:v>5</c:v>
                </c:pt>
                <c:pt idx="88">
                  <c:v>9</c:v>
                </c:pt>
                <c:pt idx="89">
                  <c:v>17</c:v>
                </c:pt>
                <c:pt idx="90">
                  <c:v>22</c:v>
                </c:pt>
                <c:pt idx="91">
                  <c:v>54</c:v>
                </c:pt>
                <c:pt idx="92">
                  <c:v>79</c:v>
                </c:pt>
                <c:pt idx="93">
                  <c:v>33</c:v>
                </c:pt>
                <c:pt idx="94">
                  <c:v>1</c:v>
                </c:pt>
                <c:pt idx="95">
                  <c:v>41</c:v>
                </c:pt>
                <c:pt idx="96">
                  <c:v>18</c:v>
                </c:pt>
                <c:pt idx="97">
                  <c:v>27</c:v>
                </c:pt>
                <c:pt idx="98">
                  <c:v>64</c:v>
                </c:pt>
                <c:pt idx="99">
                  <c:v>34</c:v>
                </c:pt>
                <c:pt idx="100">
                  <c:v>21</c:v>
                </c:pt>
                <c:pt idx="101">
                  <c:v>5</c:v>
                </c:pt>
                <c:pt idx="102">
                  <c:v>83</c:v>
                </c:pt>
                <c:pt idx="103">
                  <c:v>52</c:v>
                </c:pt>
                <c:pt idx="104">
                  <c:v>5</c:v>
                </c:pt>
                <c:pt idx="105">
                  <c:v>108</c:v>
                </c:pt>
                <c:pt idx="106">
                  <c:v>18</c:v>
                </c:pt>
                <c:pt idx="107">
                  <c:v>88</c:v>
                </c:pt>
                <c:pt idx="108">
                  <c:v>85</c:v>
                </c:pt>
                <c:pt idx="109">
                  <c:v>52</c:v>
                </c:pt>
                <c:pt idx="110">
                  <c:v>73</c:v>
                </c:pt>
                <c:pt idx="111">
                  <c:v>66</c:v>
                </c:pt>
                <c:pt idx="112">
                  <c:v>3</c:v>
                </c:pt>
                <c:pt idx="113">
                  <c:v>84</c:v>
                </c:pt>
                <c:pt idx="114">
                  <c:v>100</c:v>
                </c:pt>
                <c:pt idx="115">
                  <c:v>18</c:v>
                </c:pt>
                <c:pt idx="116">
                  <c:v>35</c:v>
                </c:pt>
                <c:pt idx="117">
                  <c:v>5</c:v>
                </c:pt>
                <c:pt idx="118">
                  <c:v>111</c:v>
                </c:pt>
                <c:pt idx="119">
                  <c:v>65</c:v>
                </c:pt>
                <c:pt idx="120">
                  <c:v>20</c:v>
                </c:pt>
                <c:pt idx="121">
                  <c:v>10</c:v>
                </c:pt>
                <c:pt idx="122">
                  <c:v>78</c:v>
                </c:pt>
                <c:pt idx="123">
                  <c:v>122</c:v>
                </c:pt>
                <c:pt idx="124">
                  <c:v>51</c:v>
                </c:pt>
                <c:pt idx="125">
                  <c:v>11</c:v>
                </c:pt>
                <c:pt idx="126">
                  <c:v>3</c:v>
                </c:pt>
                <c:pt idx="127">
                  <c:v>50</c:v>
                </c:pt>
                <c:pt idx="128">
                  <c:v>3</c:v>
                </c:pt>
                <c:pt idx="129">
                  <c:v>21</c:v>
                </c:pt>
                <c:pt idx="130">
                  <c:v>5</c:v>
                </c:pt>
                <c:pt idx="131">
                  <c:v>78</c:v>
                </c:pt>
                <c:pt idx="132">
                  <c:v>114</c:v>
                </c:pt>
                <c:pt idx="133">
                  <c:v>21</c:v>
                </c:pt>
                <c:pt idx="134">
                  <c:v>44</c:v>
                </c:pt>
                <c:pt idx="135">
                  <c:v>61</c:v>
                </c:pt>
                <c:pt idx="136">
                  <c:v>64</c:v>
                </c:pt>
                <c:pt idx="137">
                  <c:v>126</c:v>
                </c:pt>
                <c:pt idx="138">
                  <c:v>16</c:v>
                </c:pt>
                <c:pt idx="139">
                  <c:v>8</c:v>
                </c:pt>
                <c:pt idx="140">
                  <c:v>9</c:v>
                </c:pt>
                <c:pt idx="141">
                  <c:v>19</c:v>
                </c:pt>
                <c:pt idx="142">
                  <c:v>126</c:v>
                </c:pt>
                <c:pt idx="143">
                  <c:v>60</c:v>
                </c:pt>
                <c:pt idx="144">
                  <c:v>41</c:v>
                </c:pt>
                <c:pt idx="145">
                  <c:v>36</c:v>
                </c:pt>
                <c:pt idx="146">
                  <c:v>42</c:v>
                </c:pt>
                <c:pt idx="147">
                  <c:v>48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27</c:v>
                </c:pt>
                <c:pt idx="152">
                  <c:v>35</c:v>
                </c:pt>
                <c:pt idx="153">
                  <c:v>18</c:v>
                </c:pt>
                <c:pt idx="154">
                  <c:v>18</c:v>
                </c:pt>
                <c:pt idx="155">
                  <c:v>99</c:v>
                </c:pt>
                <c:pt idx="156">
                  <c:v>140</c:v>
                </c:pt>
                <c:pt idx="157">
                  <c:v>6</c:v>
                </c:pt>
                <c:pt idx="158">
                  <c:v>97</c:v>
                </c:pt>
                <c:pt idx="159">
                  <c:v>67</c:v>
                </c:pt>
                <c:pt idx="160">
                  <c:v>117</c:v>
                </c:pt>
                <c:pt idx="161">
                  <c:v>92</c:v>
                </c:pt>
                <c:pt idx="162">
                  <c:v>11</c:v>
                </c:pt>
                <c:pt idx="163">
                  <c:v>81</c:v>
                </c:pt>
                <c:pt idx="164">
                  <c:v>13</c:v>
                </c:pt>
                <c:pt idx="165">
                  <c:v>134</c:v>
                </c:pt>
                <c:pt idx="166">
                  <c:v>51</c:v>
                </c:pt>
                <c:pt idx="167">
                  <c:v>76</c:v>
                </c:pt>
                <c:pt idx="168">
                  <c:v>105</c:v>
                </c:pt>
                <c:pt idx="169">
                  <c:v>5</c:v>
                </c:pt>
                <c:pt idx="170">
                  <c:v>63</c:v>
                </c:pt>
                <c:pt idx="171">
                  <c:v>68</c:v>
                </c:pt>
                <c:pt idx="172">
                  <c:v>5</c:v>
                </c:pt>
                <c:pt idx="173">
                  <c:v>101</c:v>
                </c:pt>
                <c:pt idx="174">
                  <c:v>78</c:v>
                </c:pt>
                <c:pt idx="175">
                  <c:v>9</c:v>
                </c:pt>
                <c:pt idx="176">
                  <c:v>47</c:v>
                </c:pt>
                <c:pt idx="177">
                  <c:v>66</c:v>
                </c:pt>
                <c:pt idx="178">
                  <c:v>22</c:v>
                </c:pt>
                <c:pt idx="179">
                  <c:v>12</c:v>
                </c:pt>
                <c:pt idx="180">
                  <c:v>115</c:v>
                </c:pt>
                <c:pt idx="181">
                  <c:v>70</c:v>
                </c:pt>
                <c:pt idx="182">
                  <c:v>2</c:v>
                </c:pt>
                <c:pt idx="183">
                  <c:v>11</c:v>
                </c:pt>
                <c:pt idx="184">
                  <c:v>96</c:v>
                </c:pt>
                <c:pt idx="185">
                  <c:v>116</c:v>
                </c:pt>
                <c:pt idx="186">
                  <c:v>4</c:v>
                </c:pt>
                <c:pt idx="187">
                  <c:v>107</c:v>
                </c:pt>
                <c:pt idx="188">
                  <c:v>35</c:v>
                </c:pt>
                <c:pt idx="189">
                  <c:v>21</c:v>
                </c:pt>
                <c:pt idx="190">
                  <c:v>55</c:v>
                </c:pt>
                <c:pt idx="191">
                  <c:v>125</c:v>
                </c:pt>
                <c:pt idx="192">
                  <c:v>29</c:v>
                </c:pt>
                <c:pt idx="193">
                  <c:v>106</c:v>
                </c:pt>
                <c:pt idx="194">
                  <c:v>119</c:v>
                </c:pt>
                <c:pt idx="195">
                  <c:v>50</c:v>
                </c:pt>
                <c:pt idx="196">
                  <c:v>159</c:v>
                </c:pt>
                <c:pt idx="197">
                  <c:v>83</c:v>
                </c:pt>
                <c:pt idx="198">
                  <c:v>54</c:v>
                </c:pt>
                <c:pt idx="199">
                  <c:v>96</c:v>
                </c:pt>
                <c:pt idx="200">
                  <c:v>82</c:v>
                </c:pt>
                <c:pt idx="201">
                  <c:v>56</c:v>
                </c:pt>
                <c:pt idx="202">
                  <c:v>72</c:v>
                </c:pt>
                <c:pt idx="203">
                  <c:v>107</c:v>
                </c:pt>
                <c:pt idx="204">
                  <c:v>129</c:v>
                </c:pt>
                <c:pt idx="205">
                  <c:v>119</c:v>
                </c:pt>
                <c:pt idx="206">
                  <c:v>17</c:v>
                </c:pt>
                <c:pt idx="207">
                  <c:v>29</c:v>
                </c:pt>
                <c:pt idx="208">
                  <c:v>8</c:v>
                </c:pt>
                <c:pt idx="209">
                  <c:v>112</c:v>
                </c:pt>
                <c:pt idx="210">
                  <c:v>62</c:v>
                </c:pt>
                <c:pt idx="211">
                  <c:v>59</c:v>
                </c:pt>
                <c:pt idx="212">
                  <c:v>45</c:v>
                </c:pt>
                <c:pt idx="213">
                  <c:v>74</c:v>
                </c:pt>
                <c:pt idx="214">
                  <c:v>45</c:v>
                </c:pt>
                <c:pt idx="215">
                  <c:v>120</c:v>
                </c:pt>
                <c:pt idx="216">
                  <c:v>95</c:v>
                </c:pt>
                <c:pt idx="217">
                  <c:v>6</c:v>
                </c:pt>
                <c:pt idx="218">
                  <c:v>22</c:v>
                </c:pt>
                <c:pt idx="219">
                  <c:v>34</c:v>
                </c:pt>
                <c:pt idx="220">
                  <c:v>77</c:v>
                </c:pt>
                <c:pt idx="221">
                  <c:v>65</c:v>
                </c:pt>
                <c:pt idx="222">
                  <c:v>63</c:v>
                </c:pt>
                <c:pt idx="223">
                  <c:v>82</c:v>
                </c:pt>
                <c:pt idx="224">
                  <c:v>76</c:v>
                </c:pt>
                <c:pt idx="225">
                  <c:v>27</c:v>
                </c:pt>
                <c:pt idx="226">
                  <c:v>41</c:v>
                </c:pt>
                <c:pt idx="227">
                  <c:v>6</c:v>
                </c:pt>
                <c:pt idx="228">
                  <c:v>125</c:v>
                </c:pt>
                <c:pt idx="229">
                  <c:v>99</c:v>
                </c:pt>
                <c:pt idx="230">
                  <c:v>4</c:v>
                </c:pt>
                <c:pt idx="231">
                  <c:v>1</c:v>
                </c:pt>
                <c:pt idx="232">
                  <c:v>81</c:v>
                </c:pt>
                <c:pt idx="233">
                  <c:v>14</c:v>
                </c:pt>
                <c:pt idx="234">
                  <c:v>76</c:v>
                </c:pt>
                <c:pt idx="235">
                  <c:v>91</c:v>
                </c:pt>
                <c:pt idx="236">
                  <c:v>63</c:v>
                </c:pt>
                <c:pt idx="237">
                  <c:v>25</c:v>
                </c:pt>
                <c:pt idx="238">
                  <c:v>12</c:v>
                </c:pt>
                <c:pt idx="239">
                  <c:v>21</c:v>
                </c:pt>
                <c:pt idx="240">
                  <c:v>87</c:v>
                </c:pt>
                <c:pt idx="241">
                  <c:v>78</c:v>
                </c:pt>
                <c:pt idx="242">
                  <c:v>60</c:v>
                </c:pt>
                <c:pt idx="243">
                  <c:v>79</c:v>
                </c:pt>
                <c:pt idx="244">
                  <c:v>10</c:v>
                </c:pt>
                <c:pt idx="245">
                  <c:v>63</c:v>
                </c:pt>
                <c:pt idx="246">
                  <c:v>5</c:v>
                </c:pt>
                <c:pt idx="247">
                  <c:v>84</c:v>
                </c:pt>
                <c:pt idx="248">
                  <c:v>4</c:v>
                </c:pt>
                <c:pt idx="249">
                  <c:v>30</c:v>
                </c:pt>
                <c:pt idx="250">
                  <c:v>2</c:v>
                </c:pt>
                <c:pt idx="251">
                  <c:v>25</c:v>
                </c:pt>
                <c:pt idx="252">
                  <c:v>22</c:v>
                </c:pt>
                <c:pt idx="253">
                  <c:v>15</c:v>
                </c:pt>
                <c:pt idx="254">
                  <c:v>6</c:v>
                </c:pt>
                <c:pt idx="255">
                  <c:v>91</c:v>
                </c:pt>
                <c:pt idx="256">
                  <c:v>87</c:v>
                </c:pt>
                <c:pt idx="257">
                  <c:v>9</c:v>
                </c:pt>
                <c:pt idx="258">
                  <c:v>110</c:v>
                </c:pt>
                <c:pt idx="259">
                  <c:v>10</c:v>
                </c:pt>
                <c:pt idx="260">
                  <c:v>9</c:v>
                </c:pt>
                <c:pt idx="261">
                  <c:v>27</c:v>
                </c:pt>
                <c:pt idx="262">
                  <c:v>9</c:v>
                </c:pt>
                <c:pt idx="263">
                  <c:v>35</c:v>
                </c:pt>
                <c:pt idx="264">
                  <c:v>72</c:v>
                </c:pt>
                <c:pt idx="265">
                  <c:v>7</c:v>
                </c:pt>
                <c:pt idx="266">
                  <c:v>94</c:v>
                </c:pt>
                <c:pt idx="267">
                  <c:v>12</c:v>
                </c:pt>
                <c:pt idx="268">
                  <c:v>61</c:v>
                </c:pt>
                <c:pt idx="269">
                  <c:v>116</c:v>
                </c:pt>
                <c:pt idx="270">
                  <c:v>56</c:v>
                </c:pt>
                <c:pt idx="271">
                  <c:v>18</c:v>
                </c:pt>
                <c:pt idx="272">
                  <c:v>97</c:v>
                </c:pt>
                <c:pt idx="273">
                  <c:v>104</c:v>
                </c:pt>
                <c:pt idx="274">
                  <c:v>9</c:v>
                </c:pt>
                <c:pt idx="275">
                  <c:v>94</c:v>
                </c:pt>
                <c:pt idx="276">
                  <c:v>121</c:v>
                </c:pt>
                <c:pt idx="277">
                  <c:v>56</c:v>
                </c:pt>
                <c:pt idx="278">
                  <c:v>113</c:v>
                </c:pt>
                <c:pt idx="279">
                  <c:v>63</c:v>
                </c:pt>
                <c:pt idx="280">
                  <c:v>32</c:v>
                </c:pt>
                <c:pt idx="281">
                  <c:v>19</c:v>
                </c:pt>
                <c:pt idx="28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7-F041-810F-F7775B8EA685}"/>
            </c:ext>
          </c:extLst>
        </c:ser>
        <c:ser>
          <c:idx val="1"/>
          <c:order val="1"/>
          <c:tx>
            <c:strRef>
              <c:f>Regression!$D$1</c:f>
              <c:strCache>
                <c:ptCount val="1"/>
                <c:pt idx="0">
                  <c:v>SR(X3)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Regression!$A$2:$A$284</c:f>
              <c:numCache>
                <c:formatCode>General</c:formatCode>
                <c:ptCount val="283"/>
                <c:pt idx="0">
                  <c:v>12</c:v>
                </c:pt>
                <c:pt idx="1">
                  <c:v>37</c:v>
                </c:pt>
                <c:pt idx="2">
                  <c:v>25</c:v>
                </c:pt>
                <c:pt idx="3">
                  <c:v>54</c:v>
                </c:pt>
                <c:pt idx="4">
                  <c:v>31</c:v>
                </c:pt>
                <c:pt idx="5">
                  <c:v>2</c:v>
                </c:pt>
                <c:pt idx="6">
                  <c:v>16</c:v>
                </c:pt>
                <c:pt idx="7">
                  <c:v>79</c:v>
                </c:pt>
                <c:pt idx="8">
                  <c:v>30</c:v>
                </c:pt>
                <c:pt idx="9">
                  <c:v>10</c:v>
                </c:pt>
                <c:pt idx="10">
                  <c:v>27</c:v>
                </c:pt>
                <c:pt idx="11">
                  <c:v>54</c:v>
                </c:pt>
                <c:pt idx="12">
                  <c:v>107</c:v>
                </c:pt>
                <c:pt idx="13">
                  <c:v>9</c:v>
                </c:pt>
                <c:pt idx="14">
                  <c:v>91</c:v>
                </c:pt>
                <c:pt idx="15">
                  <c:v>71</c:v>
                </c:pt>
                <c:pt idx="16">
                  <c:v>102</c:v>
                </c:pt>
                <c:pt idx="17">
                  <c:v>2</c:v>
                </c:pt>
                <c:pt idx="18">
                  <c:v>31</c:v>
                </c:pt>
                <c:pt idx="19">
                  <c:v>57</c:v>
                </c:pt>
                <c:pt idx="20">
                  <c:v>0</c:v>
                </c:pt>
                <c:pt idx="21">
                  <c:v>82</c:v>
                </c:pt>
                <c:pt idx="22">
                  <c:v>18</c:v>
                </c:pt>
                <c:pt idx="23">
                  <c:v>68</c:v>
                </c:pt>
                <c:pt idx="24">
                  <c:v>11</c:v>
                </c:pt>
                <c:pt idx="25">
                  <c:v>18</c:v>
                </c:pt>
                <c:pt idx="26">
                  <c:v>10</c:v>
                </c:pt>
                <c:pt idx="27">
                  <c:v>28</c:v>
                </c:pt>
                <c:pt idx="28">
                  <c:v>0</c:v>
                </c:pt>
                <c:pt idx="29">
                  <c:v>8</c:v>
                </c:pt>
                <c:pt idx="30">
                  <c:v>37</c:v>
                </c:pt>
                <c:pt idx="31">
                  <c:v>118</c:v>
                </c:pt>
                <c:pt idx="32">
                  <c:v>105</c:v>
                </c:pt>
                <c:pt idx="33">
                  <c:v>64</c:v>
                </c:pt>
                <c:pt idx="34">
                  <c:v>63</c:v>
                </c:pt>
                <c:pt idx="35">
                  <c:v>0</c:v>
                </c:pt>
                <c:pt idx="36">
                  <c:v>2</c:v>
                </c:pt>
                <c:pt idx="37">
                  <c:v>54</c:v>
                </c:pt>
                <c:pt idx="38">
                  <c:v>22</c:v>
                </c:pt>
                <c:pt idx="39">
                  <c:v>28</c:v>
                </c:pt>
                <c:pt idx="40">
                  <c:v>87</c:v>
                </c:pt>
                <c:pt idx="41">
                  <c:v>2</c:v>
                </c:pt>
                <c:pt idx="42">
                  <c:v>100</c:v>
                </c:pt>
                <c:pt idx="43">
                  <c:v>8</c:v>
                </c:pt>
                <c:pt idx="44">
                  <c:v>34</c:v>
                </c:pt>
                <c:pt idx="45">
                  <c:v>12</c:v>
                </c:pt>
                <c:pt idx="46">
                  <c:v>1</c:v>
                </c:pt>
                <c:pt idx="47">
                  <c:v>59</c:v>
                </c:pt>
                <c:pt idx="48">
                  <c:v>24</c:v>
                </c:pt>
                <c:pt idx="49">
                  <c:v>9</c:v>
                </c:pt>
                <c:pt idx="50">
                  <c:v>35</c:v>
                </c:pt>
                <c:pt idx="51">
                  <c:v>2</c:v>
                </c:pt>
                <c:pt idx="52">
                  <c:v>81</c:v>
                </c:pt>
                <c:pt idx="53">
                  <c:v>0</c:v>
                </c:pt>
                <c:pt idx="54">
                  <c:v>22</c:v>
                </c:pt>
                <c:pt idx="55">
                  <c:v>94</c:v>
                </c:pt>
                <c:pt idx="56">
                  <c:v>55</c:v>
                </c:pt>
                <c:pt idx="57">
                  <c:v>9</c:v>
                </c:pt>
                <c:pt idx="58">
                  <c:v>7</c:v>
                </c:pt>
                <c:pt idx="59">
                  <c:v>16</c:v>
                </c:pt>
                <c:pt idx="60">
                  <c:v>107</c:v>
                </c:pt>
                <c:pt idx="61">
                  <c:v>37</c:v>
                </c:pt>
                <c:pt idx="62">
                  <c:v>112</c:v>
                </c:pt>
                <c:pt idx="63">
                  <c:v>35</c:v>
                </c:pt>
                <c:pt idx="64">
                  <c:v>86</c:v>
                </c:pt>
                <c:pt idx="65">
                  <c:v>0</c:v>
                </c:pt>
                <c:pt idx="66">
                  <c:v>3</c:v>
                </c:pt>
                <c:pt idx="67">
                  <c:v>117</c:v>
                </c:pt>
                <c:pt idx="68">
                  <c:v>20</c:v>
                </c:pt>
                <c:pt idx="69">
                  <c:v>23</c:v>
                </c:pt>
                <c:pt idx="70">
                  <c:v>80</c:v>
                </c:pt>
                <c:pt idx="71">
                  <c:v>31</c:v>
                </c:pt>
                <c:pt idx="72">
                  <c:v>77</c:v>
                </c:pt>
                <c:pt idx="73">
                  <c:v>18</c:v>
                </c:pt>
                <c:pt idx="74">
                  <c:v>15</c:v>
                </c:pt>
                <c:pt idx="75">
                  <c:v>12</c:v>
                </c:pt>
                <c:pt idx="76">
                  <c:v>66</c:v>
                </c:pt>
                <c:pt idx="77">
                  <c:v>21</c:v>
                </c:pt>
                <c:pt idx="78">
                  <c:v>133</c:v>
                </c:pt>
                <c:pt idx="79">
                  <c:v>108</c:v>
                </c:pt>
                <c:pt idx="80">
                  <c:v>66</c:v>
                </c:pt>
                <c:pt idx="81">
                  <c:v>183</c:v>
                </c:pt>
                <c:pt idx="82">
                  <c:v>106</c:v>
                </c:pt>
                <c:pt idx="83">
                  <c:v>1</c:v>
                </c:pt>
                <c:pt idx="84">
                  <c:v>38</c:v>
                </c:pt>
                <c:pt idx="85">
                  <c:v>128</c:v>
                </c:pt>
                <c:pt idx="86">
                  <c:v>23</c:v>
                </c:pt>
                <c:pt idx="87">
                  <c:v>0</c:v>
                </c:pt>
                <c:pt idx="88">
                  <c:v>6</c:v>
                </c:pt>
                <c:pt idx="89">
                  <c:v>7</c:v>
                </c:pt>
                <c:pt idx="90">
                  <c:v>15</c:v>
                </c:pt>
                <c:pt idx="91">
                  <c:v>37</c:v>
                </c:pt>
                <c:pt idx="92">
                  <c:v>77</c:v>
                </c:pt>
                <c:pt idx="93">
                  <c:v>26</c:v>
                </c:pt>
                <c:pt idx="94">
                  <c:v>0</c:v>
                </c:pt>
                <c:pt idx="95">
                  <c:v>31</c:v>
                </c:pt>
                <c:pt idx="96">
                  <c:v>22</c:v>
                </c:pt>
                <c:pt idx="97">
                  <c:v>22</c:v>
                </c:pt>
                <c:pt idx="98">
                  <c:v>58</c:v>
                </c:pt>
                <c:pt idx="99">
                  <c:v>43</c:v>
                </c:pt>
                <c:pt idx="100">
                  <c:v>11</c:v>
                </c:pt>
                <c:pt idx="101">
                  <c:v>2</c:v>
                </c:pt>
                <c:pt idx="102">
                  <c:v>102</c:v>
                </c:pt>
                <c:pt idx="103">
                  <c:v>31</c:v>
                </c:pt>
                <c:pt idx="104">
                  <c:v>2</c:v>
                </c:pt>
                <c:pt idx="105">
                  <c:v>115</c:v>
                </c:pt>
                <c:pt idx="106">
                  <c:v>14</c:v>
                </c:pt>
                <c:pt idx="107">
                  <c:v>68</c:v>
                </c:pt>
                <c:pt idx="108">
                  <c:v>61</c:v>
                </c:pt>
                <c:pt idx="109">
                  <c:v>100</c:v>
                </c:pt>
                <c:pt idx="110">
                  <c:v>68</c:v>
                </c:pt>
                <c:pt idx="111">
                  <c:v>115</c:v>
                </c:pt>
                <c:pt idx="112">
                  <c:v>0</c:v>
                </c:pt>
                <c:pt idx="113">
                  <c:v>86</c:v>
                </c:pt>
                <c:pt idx="114">
                  <c:v>99</c:v>
                </c:pt>
                <c:pt idx="115">
                  <c:v>19</c:v>
                </c:pt>
                <c:pt idx="116">
                  <c:v>31</c:v>
                </c:pt>
                <c:pt idx="117">
                  <c:v>0</c:v>
                </c:pt>
                <c:pt idx="118">
                  <c:v>123</c:v>
                </c:pt>
                <c:pt idx="119">
                  <c:v>78</c:v>
                </c:pt>
                <c:pt idx="120">
                  <c:v>6</c:v>
                </c:pt>
                <c:pt idx="121">
                  <c:v>2</c:v>
                </c:pt>
                <c:pt idx="122">
                  <c:v>82</c:v>
                </c:pt>
                <c:pt idx="123">
                  <c:v>136</c:v>
                </c:pt>
                <c:pt idx="124">
                  <c:v>48</c:v>
                </c:pt>
                <c:pt idx="125">
                  <c:v>5</c:v>
                </c:pt>
                <c:pt idx="126">
                  <c:v>0</c:v>
                </c:pt>
                <c:pt idx="127">
                  <c:v>40</c:v>
                </c:pt>
                <c:pt idx="128">
                  <c:v>1</c:v>
                </c:pt>
                <c:pt idx="129">
                  <c:v>13</c:v>
                </c:pt>
                <c:pt idx="130">
                  <c:v>2</c:v>
                </c:pt>
                <c:pt idx="131">
                  <c:v>62</c:v>
                </c:pt>
                <c:pt idx="132">
                  <c:v>127</c:v>
                </c:pt>
                <c:pt idx="133">
                  <c:v>22</c:v>
                </c:pt>
                <c:pt idx="134">
                  <c:v>49</c:v>
                </c:pt>
                <c:pt idx="135">
                  <c:v>53</c:v>
                </c:pt>
                <c:pt idx="136">
                  <c:v>66</c:v>
                </c:pt>
                <c:pt idx="137">
                  <c:v>139</c:v>
                </c:pt>
                <c:pt idx="138">
                  <c:v>9</c:v>
                </c:pt>
                <c:pt idx="139">
                  <c:v>4</c:v>
                </c:pt>
                <c:pt idx="140">
                  <c:v>3</c:v>
                </c:pt>
                <c:pt idx="141">
                  <c:v>8</c:v>
                </c:pt>
                <c:pt idx="142">
                  <c:v>107</c:v>
                </c:pt>
                <c:pt idx="143">
                  <c:v>46</c:v>
                </c:pt>
                <c:pt idx="144">
                  <c:v>33</c:v>
                </c:pt>
                <c:pt idx="145">
                  <c:v>33</c:v>
                </c:pt>
                <c:pt idx="146">
                  <c:v>44</c:v>
                </c:pt>
                <c:pt idx="147">
                  <c:v>38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23</c:v>
                </c:pt>
                <c:pt idx="152">
                  <c:v>25</c:v>
                </c:pt>
                <c:pt idx="153">
                  <c:v>11</c:v>
                </c:pt>
                <c:pt idx="154">
                  <c:v>12</c:v>
                </c:pt>
                <c:pt idx="155">
                  <c:v>77</c:v>
                </c:pt>
                <c:pt idx="156">
                  <c:v>138</c:v>
                </c:pt>
                <c:pt idx="157">
                  <c:v>7</c:v>
                </c:pt>
                <c:pt idx="158">
                  <c:v>91</c:v>
                </c:pt>
                <c:pt idx="159">
                  <c:v>59</c:v>
                </c:pt>
                <c:pt idx="160">
                  <c:v>117</c:v>
                </c:pt>
                <c:pt idx="161">
                  <c:v>106</c:v>
                </c:pt>
                <c:pt idx="162">
                  <c:v>8</c:v>
                </c:pt>
                <c:pt idx="163">
                  <c:v>85</c:v>
                </c:pt>
                <c:pt idx="164">
                  <c:v>9</c:v>
                </c:pt>
                <c:pt idx="165">
                  <c:v>154</c:v>
                </c:pt>
                <c:pt idx="166">
                  <c:v>45</c:v>
                </c:pt>
                <c:pt idx="167">
                  <c:v>65</c:v>
                </c:pt>
                <c:pt idx="168">
                  <c:v>122</c:v>
                </c:pt>
                <c:pt idx="169">
                  <c:v>8</c:v>
                </c:pt>
                <c:pt idx="170">
                  <c:v>55</c:v>
                </c:pt>
                <c:pt idx="171">
                  <c:v>81</c:v>
                </c:pt>
                <c:pt idx="172">
                  <c:v>0</c:v>
                </c:pt>
                <c:pt idx="173">
                  <c:v>76</c:v>
                </c:pt>
                <c:pt idx="174">
                  <c:v>96</c:v>
                </c:pt>
                <c:pt idx="175">
                  <c:v>5</c:v>
                </c:pt>
                <c:pt idx="176">
                  <c:v>32</c:v>
                </c:pt>
                <c:pt idx="177">
                  <c:v>87</c:v>
                </c:pt>
                <c:pt idx="178">
                  <c:v>11</c:v>
                </c:pt>
                <c:pt idx="179">
                  <c:v>3</c:v>
                </c:pt>
                <c:pt idx="180">
                  <c:v>111</c:v>
                </c:pt>
                <c:pt idx="181">
                  <c:v>82</c:v>
                </c:pt>
                <c:pt idx="182">
                  <c:v>4</c:v>
                </c:pt>
                <c:pt idx="183">
                  <c:v>3</c:v>
                </c:pt>
                <c:pt idx="184">
                  <c:v>131</c:v>
                </c:pt>
                <c:pt idx="185">
                  <c:v>110</c:v>
                </c:pt>
                <c:pt idx="186">
                  <c:v>0</c:v>
                </c:pt>
                <c:pt idx="187">
                  <c:v>92</c:v>
                </c:pt>
                <c:pt idx="188">
                  <c:v>28</c:v>
                </c:pt>
                <c:pt idx="189">
                  <c:v>21</c:v>
                </c:pt>
                <c:pt idx="190">
                  <c:v>39</c:v>
                </c:pt>
                <c:pt idx="191">
                  <c:v>121</c:v>
                </c:pt>
                <c:pt idx="192">
                  <c:v>29</c:v>
                </c:pt>
                <c:pt idx="193">
                  <c:v>113</c:v>
                </c:pt>
                <c:pt idx="194">
                  <c:v>112</c:v>
                </c:pt>
                <c:pt idx="195">
                  <c:v>46</c:v>
                </c:pt>
                <c:pt idx="196">
                  <c:v>160</c:v>
                </c:pt>
                <c:pt idx="197">
                  <c:v>75</c:v>
                </c:pt>
                <c:pt idx="198">
                  <c:v>36</c:v>
                </c:pt>
                <c:pt idx="199">
                  <c:v>129</c:v>
                </c:pt>
                <c:pt idx="200">
                  <c:v>75</c:v>
                </c:pt>
                <c:pt idx="201">
                  <c:v>45</c:v>
                </c:pt>
                <c:pt idx="202">
                  <c:v>71</c:v>
                </c:pt>
                <c:pt idx="203">
                  <c:v>140</c:v>
                </c:pt>
                <c:pt idx="204">
                  <c:v>157</c:v>
                </c:pt>
                <c:pt idx="205">
                  <c:v>107</c:v>
                </c:pt>
                <c:pt idx="206">
                  <c:v>16</c:v>
                </c:pt>
                <c:pt idx="207">
                  <c:v>33</c:v>
                </c:pt>
                <c:pt idx="208">
                  <c:v>3</c:v>
                </c:pt>
                <c:pt idx="209">
                  <c:v>104</c:v>
                </c:pt>
                <c:pt idx="210">
                  <c:v>46</c:v>
                </c:pt>
                <c:pt idx="211">
                  <c:v>45</c:v>
                </c:pt>
                <c:pt idx="212">
                  <c:v>43</c:v>
                </c:pt>
                <c:pt idx="213">
                  <c:v>60</c:v>
                </c:pt>
                <c:pt idx="214">
                  <c:v>44</c:v>
                </c:pt>
                <c:pt idx="215">
                  <c:v>116</c:v>
                </c:pt>
                <c:pt idx="216">
                  <c:v>123</c:v>
                </c:pt>
                <c:pt idx="217">
                  <c:v>7</c:v>
                </c:pt>
                <c:pt idx="218">
                  <c:v>20</c:v>
                </c:pt>
                <c:pt idx="219">
                  <c:v>18</c:v>
                </c:pt>
                <c:pt idx="220">
                  <c:v>82</c:v>
                </c:pt>
                <c:pt idx="221">
                  <c:v>77</c:v>
                </c:pt>
                <c:pt idx="222">
                  <c:v>67</c:v>
                </c:pt>
                <c:pt idx="223">
                  <c:v>72</c:v>
                </c:pt>
                <c:pt idx="224">
                  <c:v>66</c:v>
                </c:pt>
                <c:pt idx="225">
                  <c:v>26</c:v>
                </c:pt>
                <c:pt idx="226">
                  <c:v>34</c:v>
                </c:pt>
                <c:pt idx="227">
                  <c:v>1</c:v>
                </c:pt>
                <c:pt idx="228">
                  <c:v>120</c:v>
                </c:pt>
                <c:pt idx="229">
                  <c:v>114</c:v>
                </c:pt>
                <c:pt idx="230">
                  <c:v>4</c:v>
                </c:pt>
                <c:pt idx="231">
                  <c:v>0</c:v>
                </c:pt>
                <c:pt idx="232">
                  <c:v>85</c:v>
                </c:pt>
                <c:pt idx="233">
                  <c:v>16</c:v>
                </c:pt>
                <c:pt idx="234">
                  <c:v>78</c:v>
                </c:pt>
                <c:pt idx="235">
                  <c:v>89</c:v>
                </c:pt>
                <c:pt idx="236">
                  <c:v>51</c:v>
                </c:pt>
                <c:pt idx="237">
                  <c:v>15</c:v>
                </c:pt>
                <c:pt idx="238">
                  <c:v>9</c:v>
                </c:pt>
                <c:pt idx="239">
                  <c:v>21</c:v>
                </c:pt>
                <c:pt idx="240">
                  <c:v>89</c:v>
                </c:pt>
                <c:pt idx="241">
                  <c:v>63</c:v>
                </c:pt>
                <c:pt idx="242">
                  <c:v>56</c:v>
                </c:pt>
                <c:pt idx="243">
                  <c:v>66</c:v>
                </c:pt>
                <c:pt idx="244">
                  <c:v>7</c:v>
                </c:pt>
                <c:pt idx="245">
                  <c:v>51</c:v>
                </c:pt>
                <c:pt idx="246">
                  <c:v>0</c:v>
                </c:pt>
                <c:pt idx="247">
                  <c:v>65</c:v>
                </c:pt>
                <c:pt idx="248">
                  <c:v>8</c:v>
                </c:pt>
                <c:pt idx="249">
                  <c:v>18</c:v>
                </c:pt>
                <c:pt idx="250">
                  <c:v>0</c:v>
                </c:pt>
                <c:pt idx="251">
                  <c:v>16</c:v>
                </c:pt>
                <c:pt idx="252">
                  <c:v>17</c:v>
                </c:pt>
                <c:pt idx="253">
                  <c:v>9</c:v>
                </c:pt>
                <c:pt idx="254">
                  <c:v>5</c:v>
                </c:pt>
                <c:pt idx="255">
                  <c:v>113</c:v>
                </c:pt>
                <c:pt idx="256">
                  <c:v>113</c:v>
                </c:pt>
                <c:pt idx="257">
                  <c:v>4</c:v>
                </c:pt>
                <c:pt idx="258">
                  <c:v>166</c:v>
                </c:pt>
                <c:pt idx="259">
                  <c:v>8</c:v>
                </c:pt>
                <c:pt idx="260">
                  <c:v>11</c:v>
                </c:pt>
                <c:pt idx="261">
                  <c:v>36</c:v>
                </c:pt>
                <c:pt idx="262">
                  <c:v>4</c:v>
                </c:pt>
                <c:pt idx="263">
                  <c:v>31</c:v>
                </c:pt>
                <c:pt idx="264">
                  <c:v>54</c:v>
                </c:pt>
                <c:pt idx="265">
                  <c:v>4</c:v>
                </c:pt>
                <c:pt idx="266">
                  <c:v>122</c:v>
                </c:pt>
                <c:pt idx="267">
                  <c:v>3</c:v>
                </c:pt>
                <c:pt idx="268">
                  <c:v>56</c:v>
                </c:pt>
                <c:pt idx="269">
                  <c:v>85</c:v>
                </c:pt>
                <c:pt idx="270">
                  <c:v>55</c:v>
                </c:pt>
                <c:pt idx="271">
                  <c:v>16</c:v>
                </c:pt>
                <c:pt idx="272">
                  <c:v>103</c:v>
                </c:pt>
                <c:pt idx="273">
                  <c:v>95</c:v>
                </c:pt>
                <c:pt idx="274">
                  <c:v>0</c:v>
                </c:pt>
                <c:pt idx="275">
                  <c:v>88</c:v>
                </c:pt>
                <c:pt idx="276">
                  <c:v>101</c:v>
                </c:pt>
                <c:pt idx="277">
                  <c:v>51</c:v>
                </c:pt>
                <c:pt idx="278">
                  <c:v>117</c:v>
                </c:pt>
                <c:pt idx="279">
                  <c:v>54</c:v>
                </c:pt>
                <c:pt idx="280">
                  <c:v>24</c:v>
                </c:pt>
                <c:pt idx="281">
                  <c:v>14</c:v>
                </c:pt>
                <c:pt idx="282">
                  <c:v>20</c:v>
                </c:pt>
              </c:numCache>
            </c:numRef>
          </c:xVal>
          <c:yVal>
            <c:numRef>
              <c:f>Regression!$D$2:$D$284</c:f>
              <c:numCache>
                <c:formatCode>General</c:formatCode>
                <c:ptCount val="283"/>
                <c:pt idx="0">
                  <c:v>54.54</c:v>
                </c:pt>
                <c:pt idx="1">
                  <c:v>55.22</c:v>
                </c:pt>
                <c:pt idx="2">
                  <c:v>65.78</c:v>
                </c:pt>
                <c:pt idx="3">
                  <c:v>81.81</c:v>
                </c:pt>
                <c:pt idx="4">
                  <c:v>67.39</c:v>
                </c:pt>
                <c:pt idx="5">
                  <c:v>100</c:v>
                </c:pt>
                <c:pt idx="6">
                  <c:v>66.66</c:v>
                </c:pt>
                <c:pt idx="7">
                  <c:v>75.959999999999994</c:v>
                </c:pt>
                <c:pt idx="8">
                  <c:v>73.17</c:v>
                </c:pt>
                <c:pt idx="9">
                  <c:v>62.5</c:v>
                </c:pt>
                <c:pt idx="10">
                  <c:v>142.1</c:v>
                </c:pt>
                <c:pt idx="11">
                  <c:v>83.07</c:v>
                </c:pt>
                <c:pt idx="12">
                  <c:v>93.85</c:v>
                </c:pt>
                <c:pt idx="13">
                  <c:v>75</c:v>
                </c:pt>
                <c:pt idx="14">
                  <c:v>89.21</c:v>
                </c:pt>
                <c:pt idx="15">
                  <c:v>104.41</c:v>
                </c:pt>
                <c:pt idx="16">
                  <c:v>107.36</c:v>
                </c:pt>
                <c:pt idx="17">
                  <c:v>25</c:v>
                </c:pt>
                <c:pt idx="18">
                  <c:v>67.39</c:v>
                </c:pt>
                <c:pt idx="19">
                  <c:v>80.28</c:v>
                </c:pt>
                <c:pt idx="20">
                  <c:v>0</c:v>
                </c:pt>
                <c:pt idx="21">
                  <c:v>89.13</c:v>
                </c:pt>
                <c:pt idx="22">
                  <c:v>62.06</c:v>
                </c:pt>
                <c:pt idx="23">
                  <c:v>71.569999999999993</c:v>
                </c:pt>
                <c:pt idx="24">
                  <c:v>50</c:v>
                </c:pt>
                <c:pt idx="25">
                  <c:v>66.66</c:v>
                </c:pt>
                <c:pt idx="26">
                  <c:v>71.42</c:v>
                </c:pt>
                <c:pt idx="27">
                  <c:v>82.35</c:v>
                </c:pt>
                <c:pt idx="28">
                  <c:v>0</c:v>
                </c:pt>
                <c:pt idx="29">
                  <c:v>50</c:v>
                </c:pt>
                <c:pt idx="30">
                  <c:v>64.91</c:v>
                </c:pt>
                <c:pt idx="31">
                  <c:v>97.52</c:v>
                </c:pt>
                <c:pt idx="32">
                  <c:v>100.96</c:v>
                </c:pt>
                <c:pt idx="33">
                  <c:v>87.67</c:v>
                </c:pt>
                <c:pt idx="34">
                  <c:v>90</c:v>
                </c:pt>
                <c:pt idx="35">
                  <c:v>0</c:v>
                </c:pt>
                <c:pt idx="36">
                  <c:v>25</c:v>
                </c:pt>
                <c:pt idx="37">
                  <c:v>77.14</c:v>
                </c:pt>
                <c:pt idx="38">
                  <c:v>64.7</c:v>
                </c:pt>
                <c:pt idx="39">
                  <c:v>68.290000000000006</c:v>
                </c:pt>
                <c:pt idx="40">
                  <c:v>94.56</c:v>
                </c:pt>
                <c:pt idx="41">
                  <c:v>33.33</c:v>
                </c:pt>
                <c:pt idx="42">
                  <c:v>120.48</c:v>
                </c:pt>
                <c:pt idx="43">
                  <c:v>160</c:v>
                </c:pt>
                <c:pt idx="44">
                  <c:v>64.150000000000006</c:v>
                </c:pt>
                <c:pt idx="45">
                  <c:v>60</c:v>
                </c:pt>
                <c:pt idx="46">
                  <c:v>33.33</c:v>
                </c:pt>
                <c:pt idx="47">
                  <c:v>77.63</c:v>
                </c:pt>
                <c:pt idx="48">
                  <c:v>72.72</c:v>
                </c:pt>
                <c:pt idx="49">
                  <c:v>42.85</c:v>
                </c:pt>
                <c:pt idx="50">
                  <c:v>71.42</c:v>
                </c:pt>
                <c:pt idx="51">
                  <c:v>25</c:v>
                </c:pt>
                <c:pt idx="52">
                  <c:v>78.64</c:v>
                </c:pt>
                <c:pt idx="53">
                  <c:v>0</c:v>
                </c:pt>
                <c:pt idx="54">
                  <c:v>66.66</c:v>
                </c:pt>
                <c:pt idx="55">
                  <c:v>90.38</c:v>
                </c:pt>
                <c:pt idx="56">
                  <c:v>75.34</c:v>
                </c:pt>
                <c:pt idx="57">
                  <c:v>100</c:v>
                </c:pt>
                <c:pt idx="58">
                  <c:v>38.880000000000003</c:v>
                </c:pt>
                <c:pt idx="59">
                  <c:v>44.44</c:v>
                </c:pt>
                <c:pt idx="60">
                  <c:v>115.05</c:v>
                </c:pt>
                <c:pt idx="61">
                  <c:v>58.73</c:v>
                </c:pt>
                <c:pt idx="62">
                  <c:v>114.28</c:v>
                </c:pt>
                <c:pt idx="63">
                  <c:v>116.66</c:v>
                </c:pt>
                <c:pt idx="64">
                  <c:v>86.86</c:v>
                </c:pt>
                <c:pt idx="65">
                  <c:v>0</c:v>
                </c:pt>
                <c:pt idx="66">
                  <c:v>50</c:v>
                </c:pt>
                <c:pt idx="67">
                  <c:v>95.12</c:v>
                </c:pt>
                <c:pt idx="68">
                  <c:v>66.66</c:v>
                </c:pt>
                <c:pt idx="69">
                  <c:v>209.09</c:v>
                </c:pt>
                <c:pt idx="70">
                  <c:v>94.11</c:v>
                </c:pt>
                <c:pt idx="71">
                  <c:v>91.17</c:v>
                </c:pt>
                <c:pt idx="72">
                  <c:v>81.91</c:v>
                </c:pt>
                <c:pt idx="73">
                  <c:v>64.28</c:v>
                </c:pt>
                <c:pt idx="74">
                  <c:v>60</c:v>
                </c:pt>
                <c:pt idx="75">
                  <c:v>48</c:v>
                </c:pt>
                <c:pt idx="76">
                  <c:v>79.510000000000005</c:v>
                </c:pt>
                <c:pt idx="77">
                  <c:v>77.77</c:v>
                </c:pt>
                <c:pt idx="78">
                  <c:v>154.65</c:v>
                </c:pt>
                <c:pt idx="79">
                  <c:v>90</c:v>
                </c:pt>
                <c:pt idx="80">
                  <c:v>80.48</c:v>
                </c:pt>
                <c:pt idx="81">
                  <c:v>123.64</c:v>
                </c:pt>
                <c:pt idx="82">
                  <c:v>93.8</c:v>
                </c:pt>
                <c:pt idx="83">
                  <c:v>20</c:v>
                </c:pt>
                <c:pt idx="84">
                  <c:v>58.46</c:v>
                </c:pt>
                <c:pt idx="85">
                  <c:v>107.56</c:v>
                </c:pt>
                <c:pt idx="86">
                  <c:v>65.709999999999994</c:v>
                </c:pt>
                <c:pt idx="87">
                  <c:v>0</c:v>
                </c:pt>
                <c:pt idx="88">
                  <c:v>66.66</c:v>
                </c:pt>
                <c:pt idx="89">
                  <c:v>41.17</c:v>
                </c:pt>
                <c:pt idx="90">
                  <c:v>68.180000000000007</c:v>
                </c:pt>
                <c:pt idx="91">
                  <c:v>68.510000000000005</c:v>
                </c:pt>
                <c:pt idx="92">
                  <c:v>97.46</c:v>
                </c:pt>
                <c:pt idx="93">
                  <c:v>78.78</c:v>
                </c:pt>
                <c:pt idx="94">
                  <c:v>0</c:v>
                </c:pt>
                <c:pt idx="95">
                  <c:v>75.599999999999994</c:v>
                </c:pt>
                <c:pt idx="96">
                  <c:v>122.22</c:v>
                </c:pt>
                <c:pt idx="97">
                  <c:v>81.48</c:v>
                </c:pt>
                <c:pt idx="98">
                  <c:v>90.62</c:v>
                </c:pt>
                <c:pt idx="99">
                  <c:v>126.47</c:v>
                </c:pt>
                <c:pt idx="100">
                  <c:v>52.38</c:v>
                </c:pt>
                <c:pt idx="101">
                  <c:v>40</c:v>
                </c:pt>
                <c:pt idx="102">
                  <c:v>122.89</c:v>
                </c:pt>
                <c:pt idx="103">
                  <c:v>59.61</c:v>
                </c:pt>
                <c:pt idx="104">
                  <c:v>40</c:v>
                </c:pt>
                <c:pt idx="105">
                  <c:v>106.48</c:v>
                </c:pt>
                <c:pt idx="106">
                  <c:v>77.77</c:v>
                </c:pt>
                <c:pt idx="107">
                  <c:v>77.27</c:v>
                </c:pt>
                <c:pt idx="108">
                  <c:v>71.760000000000005</c:v>
                </c:pt>
                <c:pt idx="109">
                  <c:v>192.3</c:v>
                </c:pt>
                <c:pt idx="110">
                  <c:v>93.15</c:v>
                </c:pt>
                <c:pt idx="111">
                  <c:v>174.24</c:v>
                </c:pt>
                <c:pt idx="112">
                  <c:v>0</c:v>
                </c:pt>
                <c:pt idx="113">
                  <c:v>102.38</c:v>
                </c:pt>
                <c:pt idx="114">
                  <c:v>99</c:v>
                </c:pt>
                <c:pt idx="115">
                  <c:v>105.55</c:v>
                </c:pt>
                <c:pt idx="116">
                  <c:v>88.57</c:v>
                </c:pt>
                <c:pt idx="117">
                  <c:v>0</c:v>
                </c:pt>
                <c:pt idx="118">
                  <c:v>110.81</c:v>
                </c:pt>
                <c:pt idx="119">
                  <c:v>120</c:v>
                </c:pt>
                <c:pt idx="120">
                  <c:v>30</c:v>
                </c:pt>
                <c:pt idx="121">
                  <c:v>20</c:v>
                </c:pt>
                <c:pt idx="122">
                  <c:v>105.12</c:v>
                </c:pt>
                <c:pt idx="123">
                  <c:v>111.47</c:v>
                </c:pt>
                <c:pt idx="124">
                  <c:v>94.11</c:v>
                </c:pt>
                <c:pt idx="125">
                  <c:v>45.45</c:v>
                </c:pt>
                <c:pt idx="126">
                  <c:v>0</c:v>
                </c:pt>
                <c:pt idx="127">
                  <c:v>80</c:v>
                </c:pt>
                <c:pt idx="128">
                  <c:v>33.33</c:v>
                </c:pt>
                <c:pt idx="129">
                  <c:v>61.9</c:v>
                </c:pt>
                <c:pt idx="130">
                  <c:v>40</c:v>
                </c:pt>
                <c:pt idx="131">
                  <c:v>79.48</c:v>
                </c:pt>
                <c:pt idx="132">
                  <c:v>111.4</c:v>
                </c:pt>
                <c:pt idx="133">
                  <c:v>104.76</c:v>
                </c:pt>
                <c:pt idx="134">
                  <c:v>111.36</c:v>
                </c:pt>
                <c:pt idx="135">
                  <c:v>86.88</c:v>
                </c:pt>
                <c:pt idx="136">
                  <c:v>103.12</c:v>
                </c:pt>
                <c:pt idx="137">
                  <c:v>110.31</c:v>
                </c:pt>
                <c:pt idx="138">
                  <c:v>56.25</c:v>
                </c:pt>
                <c:pt idx="139">
                  <c:v>50</c:v>
                </c:pt>
                <c:pt idx="140">
                  <c:v>33.33</c:v>
                </c:pt>
                <c:pt idx="141">
                  <c:v>42.1</c:v>
                </c:pt>
                <c:pt idx="142">
                  <c:v>84.92</c:v>
                </c:pt>
                <c:pt idx="143">
                  <c:v>76.66</c:v>
                </c:pt>
                <c:pt idx="144">
                  <c:v>80.48</c:v>
                </c:pt>
                <c:pt idx="145">
                  <c:v>91.66</c:v>
                </c:pt>
                <c:pt idx="146">
                  <c:v>104.76</c:v>
                </c:pt>
                <c:pt idx="147">
                  <c:v>79.16</c:v>
                </c:pt>
                <c:pt idx="148">
                  <c:v>37.5</c:v>
                </c:pt>
                <c:pt idx="149">
                  <c:v>7.69</c:v>
                </c:pt>
                <c:pt idx="150">
                  <c:v>25</c:v>
                </c:pt>
                <c:pt idx="151">
                  <c:v>85.18</c:v>
                </c:pt>
                <c:pt idx="152">
                  <c:v>71.42</c:v>
                </c:pt>
                <c:pt idx="153">
                  <c:v>61.11</c:v>
                </c:pt>
                <c:pt idx="154">
                  <c:v>66.66</c:v>
                </c:pt>
                <c:pt idx="155">
                  <c:v>77.77</c:v>
                </c:pt>
                <c:pt idx="156">
                  <c:v>98.57</c:v>
                </c:pt>
                <c:pt idx="157">
                  <c:v>116.66</c:v>
                </c:pt>
                <c:pt idx="158">
                  <c:v>93.81</c:v>
                </c:pt>
                <c:pt idx="159">
                  <c:v>88.05</c:v>
                </c:pt>
                <c:pt idx="160">
                  <c:v>100</c:v>
                </c:pt>
                <c:pt idx="161">
                  <c:v>115.21</c:v>
                </c:pt>
                <c:pt idx="162">
                  <c:v>72.72</c:v>
                </c:pt>
                <c:pt idx="163">
                  <c:v>104.93</c:v>
                </c:pt>
                <c:pt idx="164">
                  <c:v>69.23</c:v>
                </c:pt>
                <c:pt idx="165">
                  <c:v>114.92</c:v>
                </c:pt>
                <c:pt idx="166">
                  <c:v>88.23</c:v>
                </c:pt>
                <c:pt idx="167">
                  <c:v>85.52</c:v>
                </c:pt>
                <c:pt idx="168">
                  <c:v>116.19</c:v>
                </c:pt>
                <c:pt idx="169">
                  <c:v>160</c:v>
                </c:pt>
                <c:pt idx="170">
                  <c:v>87.3</c:v>
                </c:pt>
                <c:pt idx="171">
                  <c:v>119.11</c:v>
                </c:pt>
                <c:pt idx="172">
                  <c:v>0</c:v>
                </c:pt>
                <c:pt idx="173">
                  <c:v>75.239999999999995</c:v>
                </c:pt>
                <c:pt idx="174">
                  <c:v>123.07</c:v>
                </c:pt>
                <c:pt idx="175">
                  <c:v>55.55</c:v>
                </c:pt>
                <c:pt idx="176">
                  <c:v>68.08</c:v>
                </c:pt>
                <c:pt idx="177">
                  <c:v>131.81</c:v>
                </c:pt>
                <c:pt idx="178">
                  <c:v>50</c:v>
                </c:pt>
                <c:pt idx="179">
                  <c:v>25</c:v>
                </c:pt>
                <c:pt idx="180">
                  <c:v>96.52</c:v>
                </c:pt>
                <c:pt idx="181">
                  <c:v>117.14</c:v>
                </c:pt>
                <c:pt idx="182">
                  <c:v>200</c:v>
                </c:pt>
                <c:pt idx="183">
                  <c:v>27.27</c:v>
                </c:pt>
                <c:pt idx="184">
                  <c:v>136.44999999999999</c:v>
                </c:pt>
                <c:pt idx="185">
                  <c:v>94.82</c:v>
                </c:pt>
                <c:pt idx="186">
                  <c:v>0</c:v>
                </c:pt>
                <c:pt idx="187">
                  <c:v>85.98</c:v>
                </c:pt>
                <c:pt idx="188">
                  <c:v>80</c:v>
                </c:pt>
                <c:pt idx="189">
                  <c:v>100</c:v>
                </c:pt>
                <c:pt idx="190">
                  <c:v>70.900000000000006</c:v>
                </c:pt>
                <c:pt idx="191">
                  <c:v>96.8</c:v>
                </c:pt>
                <c:pt idx="192">
                  <c:v>100</c:v>
                </c:pt>
                <c:pt idx="193">
                  <c:v>106.6</c:v>
                </c:pt>
                <c:pt idx="194">
                  <c:v>94.11</c:v>
                </c:pt>
                <c:pt idx="195">
                  <c:v>92</c:v>
                </c:pt>
                <c:pt idx="196">
                  <c:v>100.62</c:v>
                </c:pt>
                <c:pt idx="197">
                  <c:v>90.36</c:v>
                </c:pt>
                <c:pt idx="198">
                  <c:v>66.66</c:v>
                </c:pt>
                <c:pt idx="199">
                  <c:v>134.37</c:v>
                </c:pt>
                <c:pt idx="200">
                  <c:v>91.46</c:v>
                </c:pt>
                <c:pt idx="201">
                  <c:v>80.349999999999994</c:v>
                </c:pt>
                <c:pt idx="202">
                  <c:v>98.61</c:v>
                </c:pt>
                <c:pt idx="203">
                  <c:v>130.84</c:v>
                </c:pt>
                <c:pt idx="204">
                  <c:v>121.7</c:v>
                </c:pt>
                <c:pt idx="205">
                  <c:v>89.91</c:v>
                </c:pt>
                <c:pt idx="206">
                  <c:v>94.11</c:v>
                </c:pt>
                <c:pt idx="207">
                  <c:v>113.79</c:v>
                </c:pt>
                <c:pt idx="208">
                  <c:v>37.5</c:v>
                </c:pt>
                <c:pt idx="209">
                  <c:v>92.85</c:v>
                </c:pt>
                <c:pt idx="210">
                  <c:v>74.19</c:v>
                </c:pt>
                <c:pt idx="211">
                  <c:v>76.27</c:v>
                </c:pt>
                <c:pt idx="212">
                  <c:v>95.55</c:v>
                </c:pt>
                <c:pt idx="213">
                  <c:v>81.08</c:v>
                </c:pt>
                <c:pt idx="214">
                  <c:v>97.77</c:v>
                </c:pt>
                <c:pt idx="215">
                  <c:v>96.66</c:v>
                </c:pt>
                <c:pt idx="216">
                  <c:v>129.47</c:v>
                </c:pt>
                <c:pt idx="217">
                  <c:v>116.66</c:v>
                </c:pt>
                <c:pt idx="218">
                  <c:v>90.9</c:v>
                </c:pt>
                <c:pt idx="219">
                  <c:v>52.94</c:v>
                </c:pt>
                <c:pt idx="220">
                  <c:v>106.49</c:v>
                </c:pt>
                <c:pt idx="221">
                  <c:v>118.46</c:v>
                </c:pt>
                <c:pt idx="222">
                  <c:v>106.34</c:v>
                </c:pt>
                <c:pt idx="223">
                  <c:v>87.8</c:v>
                </c:pt>
                <c:pt idx="224">
                  <c:v>86.84</c:v>
                </c:pt>
                <c:pt idx="225">
                  <c:v>96.29</c:v>
                </c:pt>
                <c:pt idx="226">
                  <c:v>82.92</c:v>
                </c:pt>
                <c:pt idx="227">
                  <c:v>16.66</c:v>
                </c:pt>
                <c:pt idx="228">
                  <c:v>96</c:v>
                </c:pt>
                <c:pt idx="229">
                  <c:v>115.15</c:v>
                </c:pt>
                <c:pt idx="230">
                  <c:v>100</c:v>
                </c:pt>
                <c:pt idx="231">
                  <c:v>0</c:v>
                </c:pt>
                <c:pt idx="232">
                  <c:v>104.93</c:v>
                </c:pt>
                <c:pt idx="233">
                  <c:v>114.28</c:v>
                </c:pt>
                <c:pt idx="234">
                  <c:v>102.63</c:v>
                </c:pt>
                <c:pt idx="235">
                  <c:v>97.8</c:v>
                </c:pt>
                <c:pt idx="236">
                  <c:v>80.95</c:v>
                </c:pt>
                <c:pt idx="237">
                  <c:v>60</c:v>
                </c:pt>
                <c:pt idx="238">
                  <c:v>75</c:v>
                </c:pt>
                <c:pt idx="239">
                  <c:v>100</c:v>
                </c:pt>
                <c:pt idx="240">
                  <c:v>102.29</c:v>
                </c:pt>
                <c:pt idx="241">
                  <c:v>80.760000000000005</c:v>
                </c:pt>
                <c:pt idx="242">
                  <c:v>93.33</c:v>
                </c:pt>
                <c:pt idx="243">
                  <c:v>83.54</c:v>
                </c:pt>
                <c:pt idx="244">
                  <c:v>70</c:v>
                </c:pt>
                <c:pt idx="245">
                  <c:v>80.95</c:v>
                </c:pt>
                <c:pt idx="246">
                  <c:v>0</c:v>
                </c:pt>
                <c:pt idx="247">
                  <c:v>77.38</c:v>
                </c:pt>
                <c:pt idx="248">
                  <c:v>200</c:v>
                </c:pt>
                <c:pt idx="249">
                  <c:v>60</c:v>
                </c:pt>
                <c:pt idx="250">
                  <c:v>0</c:v>
                </c:pt>
                <c:pt idx="251">
                  <c:v>64</c:v>
                </c:pt>
                <c:pt idx="252">
                  <c:v>77.27</c:v>
                </c:pt>
                <c:pt idx="253">
                  <c:v>60</c:v>
                </c:pt>
                <c:pt idx="254">
                  <c:v>83.33</c:v>
                </c:pt>
                <c:pt idx="255">
                  <c:v>124.17</c:v>
                </c:pt>
                <c:pt idx="256">
                  <c:v>129.88</c:v>
                </c:pt>
                <c:pt idx="257">
                  <c:v>44.44</c:v>
                </c:pt>
                <c:pt idx="258">
                  <c:v>150.9</c:v>
                </c:pt>
                <c:pt idx="259">
                  <c:v>80</c:v>
                </c:pt>
                <c:pt idx="260">
                  <c:v>122.22</c:v>
                </c:pt>
                <c:pt idx="261">
                  <c:v>133.33000000000001</c:v>
                </c:pt>
                <c:pt idx="262">
                  <c:v>44.44</c:v>
                </c:pt>
                <c:pt idx="263">
                  <c:v>88.57</c:v>
                </c:pt>
                <c:pt idx="264">
                  <c:v>75</c:v>
                </c:pt>
                <c:pt idx="265">
                  <c:v>57.14</c:v>
                </c:pt>
                <c:pt idx="266">
                  <c:v>129.78</c:v>
                </c:pt>
                <c:pt idx="267">
                  <c:v>25</c:v>
                </c:pt>
                <c:pt idx="268">
                  <c:v>91.8</c:v>
                </c:pt>
                <c:pt idx="269">
                  <c:v>73.27</c:v>
                </c:pt>
                <c:pt idx="270">
                  <c:v>98.21</c:v>
                </c:pt>
                <c:pt idx="271">
                  <c:v>88.88</c:v>
                </c:pt>
                <c:pt idx="272">
                  <c:v>106.18</c:v>
                </c:pt>
                <c:pt idx="273">
                  <c:v>91.34</c:v>
                </c:pt>
                <c:pt idx="274">
                  <c:v>0</c:v>
                </c:pt>
                <c:pt idx="275">
                  <c:v>93.61</c:v>
                </c:pt>
                <c:pt idx="276">
                  <c:v>83.47</c:v>
                </c:pt>
                <c:pt idx="277">
                  <c:v>91.07</c:v>
                </c:pt>
                <c:pt idx="278">
                  <c:v>103.53</c:v>
                </c:pt>
                <c:pt idx="279">
                  <c:v>85.71</c:v>
                </c:pt>
                <c:pt idx="280">
                  <c:v>75</c:v>
                </c:pt>
                <c:pt idx="281">
                  <c:v>73.680000000000007</c:v>
                </c:pt>
                <c:pt idx="282">
                  <c:v>111.11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7-F041-810F-F7775B8EA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32704"/>
        <c:axId val="824014848"/>
      </c:scatterChart>
      <c:valAx>
        <c:axId val="8240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Balls Faced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4848"/>
        <c:crosses val="autoZero"/>
        <c:crossBetween val="midCat"/>
      </c:valAx>
      <c:valAx>
        <c:axId val="8240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Residuals vs Fitted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Regression!$H$60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Regression!$G$61:$G$343</c:f>
              <c:numCache>
                <c:formatCode>General</c:formatCode>
                <c:ptCount val="283"/>
                <c:pt idx="0">
                  <c:v>15.767107293086532</c:v>
                </c:pt>
                <c:pt idx="1">
                  <c:v>58.723245221055151</c:v>
                </c:pt>
                <c:pt idx="2">
                  <c:v>34.583886736791172</c:v>
                </c:pt>
                <c:pt idx="3">
                  <c:v>64.71730248222228</c:v>
                </c:pt>
                <c:pt idx="4">
                  <c:v>42.545431665940988</c:v>
                </c:pt>
                <c:pt idx="5">
                  <c:v>0.94068842191162072</c:v>
                </c:pt>
                <c:pt idx="6">
                  <c:v>18.026318852470432</c:v>
                </c:pt>
                <c:pt idx="7">
                  <c:v>96.158126224279741</c:v>
                </c:pt>
                <c:pt idx="8">
                  <c:v>35.618513441537175</c:v>
                </c:pt>
                <c:pt idx="9">
                  <c:v>10.652273054150413</c:v>
                </c:pt>
                <c:pt idx="10">
                  <c:v>26.29800299946762</c:v>
                </c:pt>
                <c:pt idx="11">
                  <c:v>60.609334189695836</c:v>
                </c:pt>
                <c:pt idx="12">
                  <c:v>109.5742521768729</c:v>
                </c:pt>
                <c:pt idx="13">
                  <c:v>9.5744205515549812</c:v>
                </c:pt>
                <c:pt idx="14">
                  <c:v>98.290343270433681</c:v>
                </c:pt>
                <c:pt idx="15">
                  <c:v>69.263068059009015</c:v>
                </c:pt>
                <c:pt idx="16">
                  <c:v>95.591371074591535</c:v>
                </c:pt>
                <c:pt idx="17">
                  <c:v>-5.1398466540631711</c:v>
                </c:pt>
                <c:pt idx="18">
                  <c:v>37.969972263088479</c:v>
                </c:pt>
                <c:pt idx="19">
                  <c:v>66.852172652865988</c:v>
                </c:pt>
                <c:pt idx="20">
                  <c:v>-18.204683421672211</c:v>
                </c:pt>
                <c:pt idx="21">
                  <c:v>88.760050051613874</c:v>
                </c:pt>
                <c:pt idx="22">
                  <c:v>22.922962885041056</c:v>
                </c:pt>
                <c:pt idx="23">
                  <c:v>87.782614559052604</c:v>
                </c:pt>
                <c:pt idx="24">
                  <c:v>13.632693278345833</c:v>
                </c:pt>
                <c:pt idx="25">
                  <c:v>22.02403528558354</c:v>
                </c:pt>
                <c:pt idx="26">
                  <c:v>10.695894438965828</c:v>
                </c:pt>
                <c:pt idx="27">
                  <c:v>32.106307858230323</c:v>
                </c:pt>
                <c:pt idx="28">
                  <c:v>-15.350831839272228</c:v>
                </c:pt>
                <c:pt idx="29">
                  <c:v>7.9249901135458689</c:v>
                </c:pt>
                <c:pt idx="30">
                  <c:v>50.180731497898726</c:v>
                </c:pt>
                <c:pt idx="31">
                  <c:v>118.17783432454748</c:v>
                </c:pt>
                <c:pt idx="32">
                  <c:v>102.75655695620195</c:v>
                </c:pt>
                <c:pt idx="33">
                  <c:v>70.367110048951389</c:v>
                </c:pt>
                <c:pt idx="34">
                  <c:v>68.021624006680085</c:v>
                </c:pt>
                <c:pt idx="35">
                  <c:v>-16.302115700072221</c:v>
                </c:pt>
                <c:pt idx="36">
                  <c:v>-5.1398466540631711</c:v>
                </c:pt>
                <c:pt idx="37">
                  <c:v>65.215795317386139</c:v>
                </c:pt>
                <c:pt idx="38">
                  <c:v>28.255384346096708</c:v>
                </c:pt>
                <c:pt idx="39">
                  <c:v>35.697647032238287</c:v>
                </c:pt>
                <c:pt idx="40">
                  <c:v>89.944781761012493</c:v>
                </c:pt>
                <c:pt idx="41">
                  <c:v>-5.2249530240442912</c:v>
                </c:pt>
                <c:pt idx="42">
                  <c:v>85.894656068737007</c:v>
                </c:pt>
                <c:pt idx="43">
                  <c:v>16.885498119213409</c:v>
                </c:pt>
                <c:pt idx="44">
                  <c:v>45.065912401196869</c:v>
                </c:pt>
                <c:pt idx="45">
                  <c:v>11.624222207803227</c:v>
                </c:pt>
                <c:pt idx="46">
                  <c:v>-12.654264009296782</c:v>
                </c:pt>
                <c:pt idx="47">
                  <c:v>71.030407973457798</c:v>
                </c:pt>
                <c:pt idx="48">
                  <c:v>27.91006036927546</c:v>
                </c:pt>
                <c:pt idx="49">
                  <c:v>9.9775387248069158</c:v>
                </c:pt>
                <c:pt idx="50">
                  <c:v>42.846964716252494</c:v>
                </c:pt>
                <c:pt idx="51">
                  <c:v>-5.1398466540631711</c:v>
                </c:pt>
                <c:pt idx="52">
                  <c:v>96.935436676658483</c:v>
                </c:pt>
                <c:pt idx="53">
                  <c:v>-17.253399560872218</c:v>
                </c:pt>
                <c:pt idx="54">
                  <c:v>27.731738450383503</c:v>
                </c:pt>
                <c:pt idx="55">
                  <c:v>100.44818467527426</c:v>
                </c:pt>
                <c:pt idx="56">
                  <c:v>66.533053305625941</c:v>
                </c:pt>
                <c:pt idx="57">
                  <c:v>11.031269999650959</c:v>
                </c:pt>
                <c:pt idx="58">
                  <c:v>6.25750208047093</c:v>
                </c:pt>
                <c:pt idx="59">
                  <c:v>24.593707026851725</c:v>
                </c:pt>
                <c:pt idx="60">
                  <c:v>94.22276296733834</c:v>
                </c:pt>
                <c:pt idx="61">
                  <c:v>53.396201126150672</c:v>
                </c:pt>
                <c:pt idx="62">
                  <c:v>98.811181642197056</c:v>
                </c:pt>
                <c:pt idx="63">
                  <c:v>34.643153779688568</c:v>
                </c:pt>
                <c:pt idx="64">
                  <c:v>93.779897644486923</c:v>
                </c:pt>
                <c:pt idx="65">
                  <c:v>-13.448264117672242</c:v>
                </c:pt>
                <c:pt idx="66">
                  <c:v>-2.7317133451671967</c:v>
                </c:pt>
                <c:pt idx="67">
                  <c:v>118.41289887083828</c:v>
                </c:pt>
                <c:pt idx="68">
                  <c:v>23.734022017270394</c:v>
                </c:pt>
                <c:pt idx="69">
                  <c:v>34.447651699068665</c:v>
                </c:pt>
                <c:pt idx="70">
                  <c:v>80.89988284812452</c:v>
                </c:pt>
                <c:pt idx="71">
                  <c:v>34.030678701120891</c:v>
                </c:pt>
                <c:pt idx="72">
                  <c:v>89.087339146720694</c:v>
                </c:pt>
                <c:pt idx="73">
                  <c:v>22.45604447449243</c:v>
                </c:pt>
                <c:pt idx="74">
                  <c:v>18.668371213229452</c:v>
                </c:pt>
                <c:pt idx="75">
                  <c:v>16.050179590249087</c:v>
                </c:pt>
                <c:pt idx="76">
                  <c:v>76.955713502611559</c:v>
                </c:pt>
                <c:pt idx="77">
                  <c:v>23.304179512479731</c:v>
                </c:pt>
                <c:pt idx="78">
                  <c:v>96.203808297573573</c:v>
                </c:pt>
                <c:pt idx="79">
                  <c:v>115.58581704667979</c:v>
                </c:pt>
                <c:pt idx="80">
                  <c:v>77.359931648715602</c:v>
                </c:pt>
                <c:pt idx="81">
                  <c:v>149.56142899883457</c:v>
                </c:pt>
                <c:pt idx="82">
                  <c:v>109.75592403502363</c:v>
                </c:pt>
                <c:pt idx="83">
                  <c:v>-9.0846114127049713</c:v>
                </c:pt>
                <c:pt idx="84">
                  <c:v>56.383724386946731</c:v>
                </c:pt>
                <c:pt idx="85">
                  <c:v>118.46582026084106</c:v>
                </c:pt>
                <c:pt idx="86">
                  <c:v>29.427032668497546</c:v>
                </c:pt>
                <c:pt idx="87">
                  <c:v>-13.448264117672242</c:v>
                </c:pt>
                <c:pt idx="88">
                  <c:v>4.9009257911836457</c:v>
                </c:pt>
                <c:pt idx="89">
                  <c:v>6.9497213051028135</c:v>
                </c:pt>
                <c:pt idx="90">
                  <c:v>17.599253587161083</c:v>
                </c:pt>
                <c:pt idx="91">
                  <c:v>48.112337402392853</c:v>
                </c:pt>
                <c:pt idx="92">
                  <c:v>78.210821212832826</c:v>
                </c:pt>
                <c:pt idx="93">
                  <c:v>30.376111989593671</c:v>
                </c:pt>
                <c:pt idx="94">
                  <c:v>-17.253399560872218</c:v>
                </c:pt>
                <c:pt idx="95">
                  <c:v>37.292562095903826</c:v>
                </c:pt>
                <c:pt idx="96">
                  <c:v>25.58470775278267</c:v>
                </c:pt>
                <c:pt idx="97">
                  <c:v>25.257501939964289</c:v>
                </c:pt>
                <c:pt idx="98">
                  <c:v>62.449194075734106</c:v>
                </c:pt>
                <c:pt idx="99">
                  <c:v>41.732525725388122</c:v>
                </c:pt>
                <c:pt idx="100">
                  <c:v>13.200684089436946</c:v>
                </c:pt>
                <c:pt idx="101">
                  <c:v>-5.8648235584508264</c:v>
                </c:pt>
                <c:pt idx="102">
                  <c:v>87.564341070398683</c:v>
                </c:pt>
                <c:pt idx="103">
                  <c:v>44.267944227082431</c:v>
                </c:pt>
                <c:pt idx="104">
                  <c:v>-4.7209587077377009</c:v>
                </c:pt>
                <c:pt idx="105">
                  <c:v>107.76606054597289</c:v>
                </c:pt>
                <c:pt idx="106">
                  <c:v>15.886489615992911</c:v>
                </c:pt>
                <c:pt idx="107">
                  <c:v>82.367268554368323</c:v>
                </c:pt>
                <c:pt idx="108">
                  <c:v>78.311230651749852</c:v>
                </c:pt>
                <c:pt idx="109">
                  <c:v>73.218598098187783</c:v>
                </c:pt>
                <c:pt idx="110">
                  <c:v>71.562750890112412</c:v>
                </c:pt>
                <c:pt idx="111">
                  <c:v>82.596193756802265</c:v>
                </c:pt>
                <c:pt idx="112">
                  <c:v>-15.350831839272228</c:v>
                </c:pt>
                <c:pt idx="113">
                  <c:v>84.040699082254747</c:v>
                </c:pt>
                <c:pt idx="114">
                  <c:v>98.523783547915173</c:v>
                </c:pt>
                <c:pt idx="115">
                  <c:v>21.947603223192448</c:v>
                </c:pt>
                <c:pt idx="116">
                  <c:v>34.414687710275139</c:v>
                </c:pt>
                <c:pt idx="117">
                  <c:v>-13.448264117672242</c:v>
                </c:pt>
                <c:pt idx="118">
                  <c:v>111.56464293899829</c:v>
                </c:pt>
                <c:pt idx="119">
                  <c:v>69.810683760131027</c:v>
                </c:pt>
                <c:pt idx="120">
                  <c:v>7.3664728517785756</c:v>
                </c:pt>
                <c:pt idx="121">
                  <c:v>-3.1843272579918711</c:v>
                </c:pt>
                <c:pt idx="122">
                  <c:v>78.930816338035299</c:v>
                </c:pt>
                <c:pt idx="123">
                  <c:v>122.17276594706213</c:v>
                </c:pt>
                <c:pt idx="124">
                  <c:v>50.843961282350975</c:v>
                </c:pt>
                <c:pt idx="125">
                  <c:v>2.1758398191658457</c:v>
                </c:pt>
                <c:pt idx="126">
                  <c:v>-15.350831839272228</c:v>
                </c:pt>
                <c:pt idx="127">
                  <c:v>46.814120438196575</c:v>
                </c:pt>
                <c:pt idx="128">
                  <c:v>-8.0788046064442725</c:v>
                </c:pt>
                <c:pt idx="129">
                  <c:v>15.277782777001365</c:v>
                </c:pt>
                <c:pt idx="130">
                  <c:v>-4.7209587077377009</c:v>
                </c:pt>
                <c:pt idx="131">
                  <c:v>72.192748719554132</c:v>
                </c:pt>
                <c:pt idx="132">
                  <c:v>114.5472222761948</c:v>
                </c:pt>
                <c:pt idx="133">
                  <c:v>23.485225673033099</c:v>
                </c:pt>
                <c:pt idx="134">
                  <c:v>46.80475986407216</c:v>
                </c:pt>
                <c:pt idx="135">
                  <c:v>57.635474586792121</c:v>
                </c:pt>
                <c:pt idx="136">
                  <c:v>64.032612165625522</c:v>
                </c:pt>
                <c:pt idx="137">
                  <c:v>124.5809446826609</c:v>
                </c:pt>
                <c:pt idx="138">
                  <c:v>8.1447667331350164</c:v>
                </c:pt>
                <c:pt idx="139">
                  <c:v>-0.82914562356720867</c:v>
                </c:pt>
                <c:pt idx="140">
                  <c:v>-3.5149662923574354</c:v>
                </c:pt>
                <c:pt idx="141">
                  <c:v>9.0551988774837806</c:v>
                </c:pt>
                <c:pt idx="142">
                  <c:v>120.18515242441808</c:v>
                </c:pt>
                <c:pt idx="143">
                  <c:v>55.598229044466976</c:v>
                </c:pt>
                <c:pt idx="144">
                  <c:v>38.357293355915843</c:v>
                </c:pt>
                <c:pt idx="145">
                  <c:v>36.040155913992571</c:v>
                </c:pt>
                <c:pt idx="146">
                  <c:v>44.606051600546103</c:v>
                </c:pt>
                <c:pt idx="147">
                  <c:v>44.728279302987957</c:v>
                </c:pt>
                <c:pt idx="148">
                  <c:v>-2.4125637134586269</c:v>
                </c:pt>
                <c:pt idx="149">
                  <c:v>-4.1601687662123732</c:v>
                </c:pt>
                <c:pt idx="150">
                  <c:v>-8.9449820972631464</c:v>
                </c:pt>
                <c:pt idx="151">
                  <c:v>26.064777690383234</c:v>
                </c:pt>
                <c:pt idx="152">
                  <c:v>30.672855515765704</c:v>
                </c:pt>
                <c:pt idx="153">
                  <c:v>11.107702062042049</c:v>
                </c:pt>
                <c:pt idx="154">
                  <c:v>12.318615687670468</c:v>
                </c:pt>
                <c:pt idx="155">
                  <c:v>92.940482340792428</c:v>
                </c:pt>
                <c:pt idx="156">
                  <c:v>136.48131944675814</c:v>
                </c:pt>
                <c:pt idx="157">
                  <c:v>12.95620597120184</c:v>
                </c:pt>
                <c:pt idx="158">
                  <c:v>94.537564088576204</c:v>
                </c:pt>
                <c:pt idx="159">
                  <c:v>64.742316285545797</c:v>
                </c:pt>
                <c:pt idx="160">
                  <c:v>114.91379181676345</c:v>
                </c:pt>
                <c:pt idx="161">
                  <c:v>94.450253178891202</c:v>
                </c:pt>
                <c:pt idx="162">
                  <c:v>8.1256802823887178</c:v>
                </c:pt>
                <c:pt idx="163">
                  <c:v>81.743213219738095</c:v>
                </c:pt>
                <c:pt idx="164">
                  <c:v>9.2667906069719184</c:v>
                </c:pt>
                <c:pt idx="165">
                  <c:v>134.34090236826893</c:v>
                </c:pt>
                <c:pt idx="166">
                  <c:v>49.561047387090596</c:v>
                </c:pt>
                <c:pt idx="167">
                  <c:v>72.751868965567382</c:v>
                </c:pt>
                <c:pt idx="168">
                  <c:v>107.03076235183453</c:v>
                </c:pt>
                <c:pt idx="169">
                  <c:v>21.460957522065918</c:v>
                </c:pt>
                <c:pt idx="170">
                  <c:v>60.773543865909552</c:v>
                </c:pt>
                <c:pt idx="171">
                  <c:v>72.470352797159961</c:v>
                </c:pt>
                <c:pt idx="172">
                  <c:v>-13.448264117672242</c:v>
                </c:pt>
                <c:pt idx="173">
                  <c:v>94.291047995214058</c:v>
                </c:pt>
                <c:pt idx="174">
                  <c:v>82.847194640743425</c:v>
                </c:pt>
                <c:pt idx="175">
                  <c:v>2.4769167135743269</c:v>
                </c:pt>
                <c:pt idx="176">
                  <c:v>41.359531843636098</c:v>
                </c:pt>
                <c:pt idx="177">
                  <c:v>73.338704543214192</c:v>
                </c:pt>
                <c:pt idx="178">
                  <c:v>13.632693278345833</c:v>
                </c:pt>
                <c:pt idx="179">
                  <c:v>-1.3347112108631947</c:v>
                </c:pt>
                <c:pt idx="180">
                  <c:v>112.25194852449914</c:v>
                </c:pt>
                <c:pt idx="181">
                  <c:v>73.943100727320669</c:v>
                </c:pt>
                <c:pt idx="182">
                  <c:v>25.046681648174221</c:v>
                </c:pt>
                <c:pt idx="183">
                  <c:v>-1.7907204896494038</c:v>
                </c:pt>
                <c:pt idx="184">
                  <c:v>102.88958779476641</c:v>
                </c:pt>
                <c:pt idx="185">
                  <c:v>112.83232190537693</c:v>
                </c:pt>
                <c:pt idx="186">
                  <c:v>-14.399547978472235</c:v>
                </c:pt>
                <c:pt idx="187">
                  <c:v>102.34203266258145</c:v>
                </c:pt>
                <c:pt idx="188">
                  <c:v>32.54486252619666</c:v>
                </c:pt>
                <c:pt idx="189">
                  <c:v>23.590541179964013</c:v>
                </c:pt>
                <c:pt idx="190">
                  <c:v>49.585077761436438</c:v>
                </c:pt>
                <c:pt idx="191">
                  <c:v>121.82587827036863</c:v>
                </c:pt>
                <c:pt idx="192">
                  <c:v>31.200812066363966</c:v>
                </c:pt>
                <c:pt idx="193">
                  <c:v>105.8896747406027</c:v>
                </c:pt>
                <c:pt idx="194">
                  <c:v>115.53126381675057</c:v>
                </c:pt>
                <c:pt idx="195">
                  <c:v>49.432312061176937</c:v>
                </c:pt>
                <c:pt idx="196">
                  <c:v>155.00298720421719</c:v>
                </c:pt>
                <c:pt idx="197">
                  <c:v>80.466859945769414</c:v>
                </c:pt>
                <c:pt idx="198">
                  <c:v>47.708699527183377</c:v>
                </c:pt>
                <c:pt idx="199">
                  <c:v>102.43576791344982</c:v>
                </c:pt>
                <c:pt idx="200">
                  <c:v>79.755576983742628</c:v>
                </c:pt>
                <c:pt idx="201">
                  <c:v>52.598187525333465</c:v>
                </c:pt>
                <c:pt idx="202">
                  <c:v>71.802744217768492</c:v>
                </c:pt>
                <c:pt idx="203">
                  <c:v>112.12970567982303</c:v>
                </c:pt>
                <c:pt idx="204">
                  <c:v>131.06376133125286</c:v>
                </c:pt>
                <c:pt idx="205">
                  <c:v>114.61489674870744</c:v>
                </c:pt>
                <c:pt idx="206">
                  <c:v>18.500310015151179</c:v>
                </c:pt>
                <c:pt idx="207">
                  <c:v>34.209550606438903</c:v>
                </c:pt>
                <c:pt idx="208">
                  <c:v>-2.4125637134586269</c:v>
                </c:pt>
                <c:pt idx="209">
                  <c:v>108.59736667073767</c:v>
                </c:pt>
                <c:pt idx="210">
                  <c:v>56.961885657003506</c:v>
                </c:pt>
                <c:pt idx="211">
                  <c:v>54.561853955920121</c:v>
                </c:pt>
                <c:pt idx="212">
                  <c:v>45.450441112308653</c:v>
                </c:pt>
                <c:pt idx="213">
                  <c:v>69.880570343464669</c:v>
                </c:pt>
                <c:pt idx="214">
                  <c:v>45.93480656256002</c:v>
                </c:pt>
                <c:pt idx="215">
                  <c:v>117.0389133974339</c:v>
                </c:pt>
                <c:pt idx="216">
                  <c:v>100.41538913993284</c:v>
                </c:pt>
                <c:pt idx="217">
                  <c:v>11.812341120488714</c:v>
                </c:pt>
                <c:pt idx="218">
                  <c:v>22.556363060003903</c:v>
                </c:pt>
                <c:pt idx="219">
                  <c:v>25.689556555575951</c:v>
                </c:pt>
                <c:pt idx="220">
                  <c:v>78.278442687525569</c:v>
                </c:pt>
                <c:pt idx="221">
                  <c:v>69.474682501848548</c:v>
                </c:pt>
                <c:pt idx="222">
                  <c:v>64.92774124103839</c:v>
                </c:pt>
                <c:pt idx="223">
                  <c:v>78.957028538733624</c:v>
                </c:pt>
                <c:pt idx="224">
                  <c:v>73.039870044095224</c:v>
                </c:pt>
                <c:pt idx="225">
                  <c:v>28.488786767992551</c:v>
                </c:pt>
                <c:pt idx="226">
                  <c:v>38.889658985921848</c:v>
                </c:pt>
                <c:pt idx="227">
                  <c:v>-8.8620575536345108</c:v>
                </c:pt>
                <c:pt idx="228">
                  <c:v>121.65133216216994</c:v>
                </c:pt>
                <c:pt idx="229">
                  <c:v>101.09614924637626</c:v>
                </c:pt>
                <c:pt idx="230">
                  <c:v>7.4187155463641163</c:v>
                </c:pt>
                <c:pt idx="231">
                  <c:v>-17.253399560872218</c:v>
                </c:pt>
                <c:pt idx="232">
                  <c:v>81.743213219738095</c:v>
                </c:pt>
                <c:pt idx="233">
                  <c:v>18.903337334997563</c:v>
                </c:pt>
                <c:pt idx="234">
                  <c:v>76.484973854666876</c:v>
                </c:pt>
                <c:pt idx="235">
                  <c:v>89.700409638417199</c:v>
                </c:pt>
                <c:pt idx="236">
                  <c:v>59.38808413208244</c:v>
                </c:pt>
                <c:pt idx="237">
                  <c:v>18.668371213229452</c:v>
                </c:pt>
                <c:pt idx="238">
                  <c:v>9.5744205515549812</c:v>
                </c:pt>
                <c:pt idx="239">
                  <c:v>23.590541179964013</c:v>
                </c:pt>
                <c:pt idx="240">
                  <c:v>86.874914227482364</c:v>
                </c:pt>
                <c:pt idx="241">
                  <c:v>73.615887343385168</c:v>
                </c:pt>
                <c:pt idx="242">
                  <c:v>59.235333574057201</c:v>
                </c:pt>
                <c:pt idx="243">
                  <c:v>75.17371893017561</c:v>
                </c:pt>
                <c:pt idx="244">
                  <c:v>6.580939653713175</c:v>
                </c:pt>
                <c:pt idx="245">
                  <c:v>59.38808413208244</c:v>
                </c:pt>
                <c:pt idx="246">
                  <c:v>-13.448264117672242</c:v>
                </c:pt>
                <c:pt idx="247">
                  <c:v>78.586133201045655</c:v>
                </c:pt>
                <c:pt idx="248">
                  <c:v>29.236979071200466</c:v>
                </c:pt>
                <c:pt idx="249">
                  <c:v>23.424790517229422</c:v>
                </c:pt>
                <c:pt idx="250">
                  <c:v>-16.302115700072221</c:v>
                </c:pt>
                <c:pt idx="251">
                  <c:v>19.541101754222904</c:v>
                </c:pt>
                <c:pt idx="252">
                  <c:v>19.582533741568707</c:v>
                </c:pt>
                <c:pt idx="253">
                  <c:v>9.1555326052295101</c:v>
                </c:pt>
                <c:pt idx="254">
                  <c:v>7.9719084398001403</c:v>
                </c:pt>
                <c:pt idx="255">
                  <c:v>95.45388572991655</c:v>
                </c:pt>
                <c:pt idx="256">
                  <c:v>92.894573133984721</c:v>
                </c:pt>
                <c:pt idx="257">
                  <c:v>5.2907635965008373E-2</c:v>
                </c:pt>
                <c:pt idx="258">
                  <c:v>119.3603009253052</c:v>
                </c:pt>
                <c:pt idx="259">
                  <c:v>8.7627660061968093</c:v>
                </c:pt>
                <c:pt idx="260">
                  <c:v>17.023153005582721</c:v>
                </c:pt>
                <c:pt idx="261">
                  <c:v>36.570271577591939</c:v>
                </c:pt>
                <c:pt idx="262">
                  <c:v>5.2907635965008373E-2</c:v>
                </c:pt>
                <c:pt idx="263">
                  <c:v>34.414687710275139</c:v>
                </c:pt>
                <c:pt idx="264">
                  <c:v>66.651452199554626</c:v>
                </c:pt>
                <c:pt idx="265">
                  <c:v>0.92125938201923929</c:v>
                </c:pt>
                <c:pt idx="266">
                  <c:v>99.531741896059856</c:v>
                </c:pt>
                <c:pt idx="267">
                  <c:v>-1.3347112108631947</c:v>
                </c:pt>
                <c:pt idx="268">
                  <c:v>59.852798002927202</c:v>
                </c:pt>
                <c:pt idx="269">
                  <c:v>108.1304861157747</c:v>
                </c:pt>
                <c:pt idx="270">
                  <c:v>56.494929390869238</c:v>
                </c:pt>
                <c:pt idx="271">
                  <c:v>18.310498693602231</c:v>
                </c:pt>
                <c:pt idx="272">
                  <c:v>97.236483286598457</c:v>
                </c:pt>
                <c:pt idx="273">
                  <c:v>100.6576400051127</c:v>
                </c:pt>
                <c:pt idx="274">
                  <c:v>-9.6431286744722655</c:v>
                </c:pt>
                <c:pt idx="275">
                  <c:v>91.64007597912655</c:v>
                </c:pt>
                <c:pt idx="276">
                  <c:v>115.11236829930797</c:v>
                </c:pt>
                <c:pt idx="277">
                  <c:v>54.93710537519592</c:v>
                </c:pt>
                <c:pt idx="278">
                  <c:v>111.8788410759902</c:v>
                </c:pt>
                <c:pt idx="279">
                  <c:v>60.426633475864648</c:v>
                </c:pt>
                <c:pt idx="280">
                  <c:v>28.60009776755486</c:v>
                </c:pt>
                <c:pt idx="281">
                  <c:v>15.945406498627101</c:v>
                </c:pt>
                <c:pt idx="282">
                  <c:v>23.16069867517335</c:v>
                </c:pt>
              </c:numCache>
            </c:numRef>
          </c:xVal>
          <c:yVal>
            <c:numRef>
              <c:f>Regression!$H$61:$H$343</c:f>
              <c:numCache>
                <c:formatCode>General</c:formatCode>
                <c:ptCount val="283"/>
                <c:pt idx="0">
                  <c:v>-3.7671072930865321</c:v>
                </c:pt>
                <c:pt idx="1">
                  <c:v>-21.723245221055151</c:v>
                </c:pt>
                <c:pt idx="2">
                  <c:v>-9.5838867367911718</c:v>
                </c:pt>
                <c:pt idx="3">
                  <c:v>-10.71730248222228</c:v>
                </c:pt>
                <c:pt idx="4">
                  <c:v>-11.545431665940988</c:v>
                </c:pt>
                <c:pt idx="5">
                  <c:v>1.0593115780883793</c:v>
                </c:pt>
                <c:pt idx="6">
                  <c:v>-2.0263188524704319</c:v>
                </c:pt>
                <c:pt idx="7">
                  <c:v>-17.158126224279741</c:v>
                </c:pt>
                <c:pt idx="8">
                  <c:v>-5.6185134415371749</c:v>
                </c:pt>
                <c:pt idx="9">
                  <c:v>-0.65227305415041315</c:v>
                </c:pt>
                <c:pt idx="10">
                  <c:v>0.7019970005323799</c:v>
                </c:pt>
                <c:pt idx="11">
                  <c:v>-6.6093341896958364</c:v>
                </c:pt>
                <c:pt idx="12">
                  <c:v>-2.5742521768729034</c:v>
                </c:pt>
                <c:pt idx="13">
                  <c:v>-0.57442055155498117</c:v>
                </c:pt>
                <c:pt idx="14">
                  <c:v>-7.2903432704336808</c:v>
                </c:pt>
                <c:pt idx="15">
                  <c:v>1.7369319409909849</c:v>
                </c:pt>
                <c:pt idx="16">
                  <c:v>6.4086289254084647</c:v>
                </c:pt>
                <c:pt idx="17">
                  <c:v>7.1398466540631711</c:v>
                </c:pt>
                <c:pt idx="18">
                  <c:v>-6.9699722630884793</c:v>
                </c:pt>
                <c:pt idx="19">
                  <c:v>-9.8521726528659883</c:v>
                </c:pt>
                <c:pt idx="20">
                  <c:v>18.204683421672211</c:v>
                </c:pt>
                <c:pt idx="21">
                  <c:v>-6.7600500516138737</c:v>
                </c:pt>
                <c:pt idx="22">
                  <c:v>-4.9229628850410556</c:v>
                </c:pt>
                <c:pt idx="23">
                  <c:v>-19.782614559052604</c:v>
                </c:pt>
                <c:pt idx="24">
                  <c:v>-2.6326932783458332</c:v>
                </c:pt>
                <c:pt idx="25">
                  <c:v>-4.0240352855835404</c:v>
                </c:pt>
                <c:pt idx="26">
                  <c:v>-0.69589443896582814</c:v>
                </c:pt>
                <c:pt idx="27">
                  <c:v>-4.1063078582303234</c:v>
                </c:pt>
                <c:pt idx="28">
                  <c:v>15.350831839272228</c:v>
                </c:pt>
                <c:pt idx="29">
                  <c:v>7.5009886454131092E-2</c:v>
                </c:pt>
                <c:pt idx="30">
                  <c:v>-13.180731497898726</c:v>
                </c:pt>
                <c:pt idx="31">
                  <c:v>-0.17783432454747583</c:v>
                </c:pt>
                <c:pt idx="32">
                  <c:v>2.2434430437980524</c:v>
                </c:pt>
                <c:pt idx="33">
                  <c:v>-6.367110048951389</c:v>
                </c:pt>
                <c:pt idx="34">
                  <c:v>-5.021624006680085</c:v>
                </c:pt>
                <c:pt idx="35">
                  <c:v>16.302115700072221</c:v>
                </c:pt>
                <c:pt idx="36">
                  <c:v>7.1398466540631711</c:v>
                </c:pt>
                <c:pt idx="37">
                  <c:v>-11.215795317386139</c:v>
                </c:pt>
                <c:pt idx="38">
                  <c:v>-6.255384346096708</c:v>
                </c:pt>
                <c:pt idx="39">
                  <c:v>-7.6976470322382866</c:v>
                </c:pt>
                <c:pt idx="40">
                  <c:v>-2.9447817610124929</c:v>
                </c:pt>
                <c:pt idx="41">
                  <c:v>7.2249530240442912</c:v>
                </c:pt>
                <c:pt idx="42">
                  <c:v>14.105343931262993</c:v>
                </c:pt>
                <c:pt idx="43">
                  <c:v>-8.885498119213409</c:v>
                </c:pt>
                <c:pt idx="44">
                  <c:v>-11.065912401196869</c:v>
                </c:pt>
                <c:pt idx="45">
                  <c:v>0.37577779219677332</c:v>
                </c:pt>
                <c:pt idx="46">
                  <c:v>13.654264009296782</c:v>
                </c:pt>
                <c:pt idx="47">
                  <c:v>-12.030407973457798</c:v>
                </c:pt>
                <c:pt idx="48">
                  <c:v>-3.9100603692754596</c:v>
                </c:pt>
                <c:pt idx="49">
                  <c:v>-0.97753872480691584</c:v>
                </c:pt>
                <c:pt idx="50">
                  <c:v>-7.8469647162524936</c:v>
                </c:pt>
                <c:pt idx="51">
                  <c:v>7.1398466540631711</c:v>
                </c:pt>
                <c:pt idx="52">
                  <c:v>-15.935436676658483</c:v>
                </c:pt>
                <c:pt idx="53">
                  <c:v>17.253399560872218</c:v>
                </c:pt>
                <c:pt idx="54">
                  <c:v>-5.7317384503835029</c:v>
                </c:pt>
                <c:pt idx="55">
                  <c:v>-6.4481846752742626</c:v>
                </c:pt>
                <c:pt idx="56">
                  <c:v>-11.533053305625941</c:v>
                </c:pt>
                <c:pt idx="57">
                  <c:v>-2.0312699996509593</c:v>
                </c:pt>
                <c:pt idx="58">
                  <c:v>0.74249791952906996</c:v>
                </c:pt>
                <c:pt idx="59">
                  <c:v>-8.5937070268517246</c:v>
                </c:pt>
                <c:pt idx="60">
                  <c:v>12.77723703266166</c:v>
                </c:pt>
                <c:pt idx="61">
                  <c:v>-16.396201126150672</c:v>
                </c:pt>
                <c:pt idx="62">
                  <c:v>13.188818357802944</c:v>
                </c:pt>
                <c:pt idx="63">
                  <c:v>0.35684622031143221</c:v>
                </c:pt>
                <c:pt idx="64">
                  <c:v>-7.7798976444869226</c:v>
                </c:pt>
                <c:pt idx="65">
                  <c:v>13.448264117672242</c:v>
                </c:pt>
                <c:pt idx="66">
                  <c:v>5.7317133451671971</c:v>
                </c:pt>
                <c:pt idx="67">
                  <c:v>-1.4128988708382764</c:v>
                </c:pt>
                <c:pt idx="68">
                  <c:v>-3.7340220172703944</c:v>
                </c:pt>
                <c:pt idx="69">
                  <c:v>-11.447651699068665</c:v>
                </c:pt>
                <c:pt idx="70">
                  <c:v>-0.8998828481245198</c:v>
                </c:pt>
                <c:pt idx="71">
                  <c:v>-3.0306787011208911</c:v>
                </c:pt>
                <c:pt idx="72">
                  <c:v>-12.087339146720694</c:v>
                </c:pt>
                <c:pt idx="73">
                  <c:v>-4.4560444744924297</c:v>
                </c:pt>
                <c:pt idx="74">
                  <c:v>-3.6683712132294524</c:v>
                </c:pt>
                <c:pt idx="75">
                  <c:v>-4.0501795902490869</c:v>
                </c:pt>
                <c:pt idx="76">
                  <c:v>-10.955713502611559</c:v>
                </c:pt>
                <c:pt idx="77">
                  <c:v>-2.3041795124797311</c:v>
                </c:pt>
                <c:pt idx="78">
                  <c:v>36.796191702426427</c:v>
                </c:pt>
                <c:pt idx="79">
                  <c:v>-7.585817046679793</c:v>
                </c:pt>
                <c:pt idx="80">
                  <c:v>-11.359931648715602</c:v>
                </c:pt>
                <c:pt idx="81">
                  <c:v>33.438571001165428</c:v>
                </c:pt>
                <c:pt idx="82">
                  <c:v>-3.7559240350236252</c:v>
                </c:pt>
                <c:pt idx="83">
                  <c:v>10.084611412704971</c:v>
                </c:pt>
                <c:pt idx="84">
                  <c:v>-18.383724386946731</c:v>
                </c:pt>
                <c:pt idx="85">
                  <c:v>9.5341797391589438</c:v>
                </c:pt>
                <c:pt idx="86">
                  <c:v>-6.4270326684975458</c:v>
                </c:pt>
                <c:pt idx="87">
                  <c:v>13.448264117672242</c:v>
                </c:pt>
                <c:pt idx="88">
                  <c:v>1.0990742088163543</c:v>
                </c:pt>
                <c:pt idx="89">
                  <c:v>5.0278694897186504E-2</c:v>
                </c:pt>
                <c:pt idx="90">
                  <c:v>-2.5992535871610833</c:v>
                </c:pt>
                <c:pt idx="91">
                  <c:v>-11.112337402392853</c:v>
                </c:pt>
                <c:pt idx="92">
                  <c:v>-1.2108212128328262</c:v>
                </c:pt>
                <c:pt idx="93">
                  <c:v>-4.3761119895936709</c:v>
                </c:pt>
                <c:pt idx="94">
                  <c:v>17.253399560872218</c:v>
                </c:pt>
                <c:pt idx="95">
                  <c:v>-6.2925620959038255</c:v>
                </c:pt>
                <c:pt idx="96">
                  <c:v>-3.5847077527826698</c:v>
                </c:pt>
                <c:pt idx="97">
                  <c:v>-3.2575019399642891</c:v>
                </c:pt>
                <c:pt idx="98">
                  <c:v>-4.4491940757341055</c:v>
                </c:pt>
                <c:pt idx="99">
                  <c:v>1.2674742746118781</c:v>
                </c:pt>
                <c:pt idx="100">
                  <c:v>-2.2006840894369457</c:v>
                </c:pt>
                <c:pt idx="101">
                  <c:v>7.8648235584508264</c:v>
                </c:pt>
                <c:pt idx="102">
                  <c:v>14.435658929601317</c:v>
                </c:pt>
                <c:pt idx="103">
                  <c:v>-13.267944227082431</c:v>
                </c:pt>
                <c:pt idx="104">
                  <c:v>6.7209587077377009</c:v>
                </c:pt>
                <c:pt idx="105">
                  <c:v>7.2339394540271087</c:v>
                </c:pt>
                <c:pt idx="106">
                  <c:v>-1.886489615992911</c:v>
                </c:pt>
                <c:pt idx="107">
                  <c:v>-14.367268554368323</c:v>
                </c:pt>
                <c:pt idx="108">
                  <c:v>-17.311230651749852</c:v>
                </c:pt>
                <c:pt idx="109">
                  <c:v>26.781401901812217</c:v>
                </c:pt>
                <c:pt idx="110">
                  <c:v>-3.5627508901124116</c:v>
                </c:pt>
                <c:pt idx="111">
                  <c:v>32.403806243197735</c:v>
                </c:pt>
                <c:pt idx="112">
                  <c:v>15.350831839272228</c:v>
                </c:pt>
                <c:pt idx="113">
                  <c:v>1.9593009177452529</c:v>
                </c:pt>
                <c:pt idx="114">
                  <c:v>0.47621645208482732</c:v>
                </c:pt>
                <c:pt idx="115">
                  <c:v>-2.9476032231924485</c:v>
                </c:pt>
                <c:pt idx="116">
                  <c:v>-3.414687710275139</c:v>
                </c:pt>
                <c:pt idx="117">
                  <c:v>13.448264117672242</c:v>
                </c:pt>
                <c:pt idx="118">
                  <c:v>11.43535706100171</c:v>
                </c:pt>
                <c:pt idx="119">
                  <c:v>8.1893162398689725</c:v>
                </c:pt>
                <c:pt idx="120">
                  <c:v>-1.3664728517785756</c:v>
                </c:pt>
                <c:pt idx="121">
                  <c:v>5.1843272579918711</c:v>
                </c:pt>
                <c:pt idx="122">
                  <c:v>3.0691836619647006</c:v>
                </c:pt>
                <c:pt idx="123">
                  <c:v>13.827234052937868</c:v>
                </c:pt>
                <c:pt idx="124">
                  <c:v>-2.8439612823509748</c:v>
                </c:pt>
                <c:pt idx="125">
                  <c:v>2.8241601808341543</c:v>
                </c:pt>
                <c:pt idx="126">
                  <c:v>15.350831839272228</c:v>
                </c:pt>
                <c:pt idx="127">
                  <c:v>-6.814120438196575</c:v>
                </c:pt>
                <c:pt idx="128">
                  <c:v>9.0788046064442725</c:v>
                </c:pt>
                <c:pt idx="129">
                  <c:v>-2.2777827770013648</c:v>
                </c:pt>
                <c:pt idx="130">
                  <c:v>6.7209587077377009</c:v>
                </c:pt>
                <c:pt idx="131">
                  <c:v>-10.192748719554132</c:v>
                </c:pt>
                <c:pt idx="132">
                  <c:v>12.452777723805198</c:v>
                </c:pt>
                <c:pt idx="133">
                  <c:v>-1.4852256730330993</c:v>
                </c:pt>
                <c:pt idx="134">
                  <c:v>2.1952401359278397</c:v>
                </c:pt>
                <c:pt idx="135">
                  <c:v>-4.635474586792121</c:v>
                </c:pt>
                <c:pt idx="136">
                  <c:v>1.9673878343744775</c:v>
                </c:pt>
                <c:pt idx="137">
                  <c:v>14.419055317339101</c:v>
                </c:pt>
                <c:pt idx="138">
                  <c:v>0.85523326686498358</c:v>
                </c:pt>
                <c:pt idx="139">
                  <c:v>4.829145623567209</c:v>
                </c:pt>
                <c:pt idx="140">
                  <c:v>6.5149662923574354</c:v>
                </c:pt>
                <c:pt idx="141">
                  <c:v>-1.0551988774837806</c:v>
                </c:pt>
                <c:pt idx="142">
                  <c:v>-13.185152424418078</c:v>
                </c:pt>
                <c:pt idx="143">
                  <c:v>-9.5982290444669758</c:v>
                </c:pt>
                <c:pt idx="144">
                  <c:v>-5.3572933559158429</c:v>
                </c:pt>
                <c:pt idx="145">
                  <c:v>-3.0401559139925709</c:v>
                </c:pt>
                <c:pt idx="146">
                  <c:v>-0.60605160054610252</c:v>
                </c:pt>
                <c:pt idx="147">
                  <c:v>-6.7282793029879571</c:v>
                </c:pt>
                <c:pt idx="148">
                  <c:v>5.4125637134586269</c:v>
                </c:pt>
                <c:pt idx="149">
                  <c:v>5.1601687662123732</c:v>
                </c:pt>
                <c:pt idx="150">
                  <c:v>9.9449820972631464</c:v>
                </c:pt>
                <c:pt idx="151">
                  <c:v>-3.0647776903832344</c:v>
                </c:pt>
                <c:pt idx="152">
                  <c:v>-5.6728555157657041</c:v>
                </c:pt>
                <c:pt idx="153">
                  <c:v>-0.10770206204204946</c:v>
                </c:pt>
                <c:pt idx="154">
                  <c:v>-0.31861568767046755</c:v>
                </c:pt>
                <c:pt idx="155">
                  <c:v>-15.940482340792428</c:v>
                </c:pt>
                <c:pt idx="156">
                  <c:v>1.5186805532418646</c:v>
                </c:pt>
                <c:pt idx="157">
                  <c:v>-5.9562059712018396</c:v>
                </c:pt>
                <c:pt idx="158">
                  <c:v>-3.5375640885762039</c:v>
                </c:pt>
                <c:pt idx="159">
                  <c:v>-5.7423162855457974</c:v>
                </c:pt>
                <c:pt idx="160">
                  <c:v>2.0862081832365504</c:v>
                </c:pt>
                <c:pt idx="161">
                  <c:v>11.549746821108798</c:v>
                </c:pt>
                <c:pt idx="162">
                  <c:v>-0.12568028238871776</c:v>
                </c:pt>
                <c:pt idx="163">
                  <c:v>3.2567867802619048</c:v>
                </c:pt>
                <c:pt idx="164">
                  <c:v>-0.26679060697191836</c:v>
                </c:pt>
                <c:pt idx="165">
                  <c:v>19.659097631731072</c:v>
                </c:pt>
                <c:pt idx="166">
                  <c:v>-4.5610473870905963</c:v>
                </c:pt>
                <c:pt idx="167">
                  <c:v>-7.7518689655673825</c:v>
                </c:pt>
                <c:pt idx="168">
                  <c:v>14.969237648165475</c:v>
                </c:pt>
                <c:pt idx="169">
                  <c:v>-13.460957522065918</c:v>
                </c:pt>
                <c:pt idx="170">
                  <c:v>-5.7735438659095522</c:v>
                </c:pt>
                <c:pt idx="171">
                  <c:v>8.5296472028400387</c:v>
                </c:pt>
                <c:pt idx="172">
                  <c:v>13.448264117672242</c:v>
                </c:pt>
                <c:pt idx="173">
                  <c:v>-18.291047995214058</c:v>
                </c:pt>
                <c:pt idx="174">
                  <c:v>13.152805359256575</c:v>
                </c:pt>
                <c:pt idx="175">
                  <c:v>2.5230832864256731</c:v>
                </c:pt>
                <c:pt idx="176">
                  <c:v>-9.3595318436360984</c:v>
                </c:pt>
                <c:pt idx="177">
                  <c:v>13.661295456785808</c:v>
                </c:pt>
                <c:pt idx="178">
                  <c:v>-2.6326932783458332</c:v>
                </c:pt>
                <c:pt idx="179">
                  <c:v>4.3347112108631949</c:v>
                </c:pt>
                <c:pt idx="180">
                  <c:v>-1.2519485244991415</c:v>
                </c:pt>
                <c:pt idx="181">
                  <c:v>8.0568992726793311</c:v>
                </c:pt>
                <c:pt idx="182">
                  <c:v>-21.046681648174221</c:v>
                </c:pt>
                <c:pt idx="183">
                  <c:v>4.790720489649404</c:v>
                </c:pt>
                <c:pt idx="184">
                  <c:v>28.110412205233587</c:v>
                </c:pt>
                <c:pt idx="185">
                  <c:v>-2.8323219053769293</c:v>
                </c:pt>
                <c:pt idx="186">
                  <c:v>14.399547978472235</c:v>
                </c:pt>
                <c:pt idx="187">
                  <c:v>-10.342032662581445</c:v>
                </c:pt>
                <c:pt idx="188">
                  <c:v>-4.5448625261966598</c:v>
                </c:pt>
                <c:pt idx="189">
                  <c:v>-2.5905411799640135</c:v>
                </c:pt>
                <c:pt idx="190">
                  <c:v>-10.585077761436438</c:v>
                </c:pt>
                <c:pt idx="191">
                  <c:v>-0.82587827036863359</c:v>
                </c:pt>
                <c:pt idx="192">
                  <c:v>-2.2008120663639659</c:v>
                </c:pt>
                <c:pt idx="193">
                  <c:v>7.1103252593972996</c:v>
                </c:pt>
                <c:pt idx="194">
                  <c:v>-3.5312638167505668</c:v>
                </c:pt>
                <c:pt idx="195">
                  <c:v>-3.4323120611769369</c:v>
                </c:pt>
                <c:pt idx="196">
                  <c:v>4.9970127957828083</c:v>
                </c:pt>
                <c:pt idx="197">
                  <c:v>-5.4668599457694143</c:v>
                </c:pt>
                <c:pt idx="198">
                  <c:v>-11.708699527183377</c:v>
                </c:pt>
                <c:pt idx="199">
                  <c:v>26.564232086550177</c:v>
                </c:pt>
                <c:pt idx="200">
                  <c:v>-4.7555769837426283</c:v>
                </c:pt>
                <c:pt idx="201">
                  <c:v>-7.598187525333465</c:v>
                </c:pt>
                <c:pt idx="202">
                  <c:v>-0.80274421776849181</c:v>
                </c:pt>
                <c:pt idx="203">
                  <c:v>27.870294320176967</c:v>
                </c:pt>
                <c:pt idx="204">
                  <c:v>25.936238668747137</c:v>
                </c:pt>
                <c:pt idx="205">
                  <c:v>-7.6148967487074373</c:v>
                </c:pt>
                <c:pt idx="206">
                  <c:v>-2.5003100151511788</c:v>
                </c:pt>
                <c:pt idx="207">
                  <c:v>-1.2095506064389028</c:v>
                </c:pt>
                <c:pt idx="208">
                  <c:v>5.4125637134586269</c:v>
                </c:pt>
                <c:pt idx="209">
                  <c:v>-4.5973666707376708</c:v>
                </c:pt>
                <c:pt idx="210">
                  <c:v>-10.961885657003506</c:v>
                </c:pt>
                <c:pt idx="211">
                  <c:v>-9.561853955920121</c:v>
                </c:pt>
                <c:pt idx="212">
                  <c:v>-2.4504411123086527</c:v>
                </c:pt>
                <c:pt idx="213">
                  <c:v>-9.8805703434646688</c:v>
                </c:pt>
                <c:pt idx="214">
                  <c:v>-1.9348065625600199</c:v>
                </c:pt>
                <c:pt idx="215">
                  <c:v>-1.0389133974339018</c:v>
                </c:pt>
                <c:pt idx="216">
                  <c:v>22.584610860067158</c:v>
                </c:pt>
                <c:pt idx="217">
                  <c:v>-4.8123411204887141</c:v>
                </c:pt>
                <c:pt idx="218">
                  <c:v>-2.5563630600039033</c:v>
                </c:pt>
                <c:pt idx="219">
                  <c:v>-7.6895565555759511</c:v>
                </c:pt>
                <c:pt idx="220">
                  <c:v>3.721557312474431</c:v>
                </c:pt>
                <c:pt idx="221">
                  <c:v>7.5253174981514519</c:v>
                </c:pt>
                <c:pt idx="222">
                  <c:v>2.0722587589616097</c:v>
                </c:pt>
                <c:pt idx="223">
                  <c:v>-6.9570285387336241</c:v>
                </c:pt>
                <c:pt idx="224">
                  <c:v>-7.039870044095224</c:v>
                </c:pt>
                <c:pt idx="225">
                  <c:v>-2.4887867679925506</c:v>
                </c:pt>
                <c:pt idx="226">
                  <c:v>-4.889658985921848</c:v>
                </c:pt>
                <c:pt idx="227">
                  <c:v>9.8620575536345108</c:v>
                </c:pt>
                <c:pt idx="228">
                  <c:v>-1.6513321621699362</c:v>
                </c:pt>
                <c:pt idx="229">
                  <c:v>12.903850753623743</c:v>
                </c:pt>
                <c:pt idx="230">
                  <c:v>-3.4187155463641163</c:v>
                </c:pt>
                <c:pt idx="231">
                  <c:v>17.253399560872218</c:v>
                </c:pt>
                <c:pt idx="232">
                  <c:v>3.2567867802619048</c:v>
                </c:pt>
                <c:pt idx="233">
                  <c:v>-2.9033373349975626</c:v>
                </c:pt>
                <c:pt idx="234">
                  <c:v>1.515026145333124</c:v>
                </c:pt>
                <c:pt idx="235">
                  <c:v>-0.70040963841719872</c:v>
                </c:pt>
                <c:pt idx="236">
                  <c:v>-8.3880841320824402</c:v>
                </c:pt>
                <c:pt idx="237">
                  <c:v>-3.6683712132294524</c:v>
                </c:pt>
                <c:pt idx="238">
                  <c:v>-0.57442055155498117</c:v>
                </c:pt>
                <c:pt idx="239">
                  <c:v>-2.5905411799640135</c:v>
                </c:pt>
                <c:pt idx="240">
                  <c:v>2.125085772517636</c:v>
                </c:pt>
                <c:pt idx="241">
                  <c:v>-10.615887343385168</c:v>
                </c:pt>
                <c:pt idx="242">
                  <c:v>-3.2353335740572007</c:v>
                </c:pt>
                <c:pt idx="243">
                  <c:v>-9.1737189301756104</c:v>
                </c:pt>
                <c:pt idx="244">
                  <c:v>0.41906034628682498</c:v>
                </c:pt>
                <c:pt idx="245">
                  <c:v>-8.3880841320824402</c:v>
                </c:pt>
                <c:pt idx="246">
                  <c:v>13.448264117672242</c:v>
                </c:pt>
                <c:pt idx="247">
                  <c:v>-13.586133201045655</c:v>
                </c:pt>
                <c:pt idx="248">
                  <c:v>-21.236979071200466</c:v>
                </c:pt>
                <c:pt idx="249">
                  <c:v>-5.4247905172294217</c:v>
                </c:pt>
                <c:pt idx="250">
                  <c:v>16.302115700072221</c:v>
                </c:pt>
                <c:pt idx="251">
                  <c:v>-3.541101754222904</c:v>
                </c:pt>
                <c:pt idx="252">
                  <c:v>-2.5825337415687066</c:v>
                </c:pt>
                <c:pt idx="253">
                  <c:v>-0.15553260522951007</c:v>
                </c:pt>
                <c:pt idx="254">
                  <c:v>-2.9719084398001403</c:v>
                </c:pt>
                <c:pt idx="255">
                  <c:v>17.54611427008345</c:v>
                </c:pt>
                <c:pt idx="256">
                  <c:v>20.105426866015279</c:v>
                </c:pt>
                <c:pt idx="257">
                  <c:v>3.9470923640349915</c:v>
                </c:pt>
                <c:pt idx="258">
                  <c:v>46.639699074694803</c:v>
                </c:pt>
                <c:pt idx="259">
                  <c:v>-0.76276600619680934</c:v>
                </c:pt>
                <c:pt idx="260">
                  <c:v>-6.0231530055827207</c:v>
                </c:pt>
                <c:pt idx="261">
                  <c:v>-0.57027157759193869</c:v>
                </c:pt>
                <c:pt idx="262">
                  <c:v>3.9470923640349915</c:v>
                </c:pt>
                <c:pt idx="263">
                  <c:v>-3.414687710275139</c:v>
                </c:pt>
                <c:pt idx="264">
                  <c:v>-12.651452199554626</c:v>
                </c:pt>
                <c:pt idx="265">
                  <c:v>3.0787406179807606</c:v>
                </c:pt>
                <c:pt idx="266">
                  <c:v>22.468258103940144</c:v>
                </c:pt>
                <c:pt idx="267">
                  <c:v>4.3347112108631949</c:v>
                </c:pt>
                <c:pt idx="268">
                  <c:v>-3.8527980029272015</c:v>
                </c:pt>
                <c:pt idx="269">
                  <c:v>-23.130486115774701</c:v>
                </c:pt>
                <c:pt idx="270">
                  <c:v>-1.4949293908692383</c:v>
                </c:pt>
                <c:pt idx="271">
                  <c:v>-2.3104986936022307</c:v>
                </c:pt>
                <c:pt idx="272">
                  <c:v>5.7635167134015433</c:v>
                </c:pt>
                <c:pt idx="273">
                  <c:v>-5.6576400051126967</c:v>
                </c:pt>
                <c:pt idx="274">
                  <c:v>9.6431286744722655</c:v>
                </c:pt>
                <c:pt idx="275">
                  <c:v>-3.64007597912655</c:v>
                </c:pt>
                <c:pt idx="276">
                  <c:v>-14.112368299307974</c:v>
                </c:pt>
                <c:pt idx="277">
                  <c:v>-3.9371053751959195</c:v>
                </c:pt>
                <c:pt idx="278">
                  <c:v>5.121158924009805</c:v>
                </c:pt>
                <c:pt idx="279">
                  <c:v>-6.4266334758646479</c:v>
                </c:pt>
                <c:pt idx="280">
                  <c:v>-4.6000977675548604</c:v>
                </c:pt>
                <c:pt idx="281">
                  <c:v>-1.9454064986271007</c:v>
                </c:pt>
                <c:pt idx="282">
                  <c:v>-3.1606986751733501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9-5340-B822-80F19584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83360"/>
        <c:axId val="451834304"/>
      </c:scatterChart>
      <c:valAx>
        <c:axId val="4518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34304"/>
        <c:crosses val="autoZero"/>
        <c:crossBetween val="midCat"/>
      </c:valAx>
      <c:valAx>
        <c:axId val="4518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Residuals (Observed - Predicted)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Normal Q-Q Plot of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Regression!$Q$60</c:f>
              <c:strCache>
                <c:ptCount val="1"/>
                <c:pt idx="0">
                  <c:v>Percentile 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Regression!$P$61:$P$343</c:f>
              <c:numCache>
                <c:formatCode>General</c:formatCode>
                <c:ptCount val="283"/>
                <c:pt idx="0">
                  <c:v>-3.7671072930865321</c:v>
                </c:pt>
                <c:pt idx="1">
                  <c:v>-21.723245221055151</c:v>
                </c:pt>
                <c:pt idx="2">
                  <c:v>-9.5838867367911718</c:v>
                </c:pt>
                <c:pt idx="3">
                  <c:v>-10.71730248222228</c:v>
                </c:pt>
                <c:pt idx="4">
                  <c:v>-11.545431665940988</c:v>
                </c:pt>
                <c:pt idx="5">
                  <c:v>1.0593115780883793</c:v>
                </c:pt>
                <c:pt idx="6">
                  <c:v>-2.0263188524704319</c:v>
                </c:pt>
                <c:pt idx="7">
                  <c:v>-17.158126224279741</c:v>
                </c:pt>
                <c:pt idx="8">
                  <c:v>-5.6185134415371749</c:v>
                </c:pt>
                <c:pt idx="9">
                  <c:v>-0.65227305415041315</c:v>
                </c:pt>
                <c:pt idx="10">
                  <c:v>0.7019970005323799</c:v>
                </c:pt>
                <c:pt idx="11">
                  <c:v>-6.6093341896958364</c:v>
                </c:pt>
                <c:pt idx="12">
                  <c:v>-2.5742521768729034</c:v>
                </c:pt>
                <c:pt idx="13">
                  <c:v>-0.57442055155498117</c:v>
                </c:pt>
                <c:pt idx="14">
                  <c:v>-7.2903432704336808</c:v>
                </c:pt>
                <c:pt idx="15">
                  <c:v>1.7369319409909849</c:v>
                </c:pt>
                <c:pt idx="16">
                  <c:v>6.4086289254084647</c:v>
                </c:pt>
                <c:pt idx="17">
                  <c:v>7.1398466540631711</c:v>
                </c:pt>
                <c:pt idx="18">
                  <c:v>-6.9699722630884793</c:v>
                </c:pt>
                <c:pt idx="19">
                  <c:v>-9.8521726528659883</c:v>
                </c:pt>
                <c:pt idx="20">
                  <c:v>18.204683421672211</c:v>
                </c:pt>
                <c:pt idx="21">
                  <c:v>-6.7600500516138737</c:v>
                </c:pt>
                <c:pt idx="22">
                  <c:v>-4.9229628850410556</c:v>
                </c:pt>
                <c:pt idx="23">
                  <c:v>-19.782614559052604</c:v>
                </c:pt>
                <c:pt idx="24">
                  <c:v>-2.6326932783458332</c:v>
                </c:pt>
                <c:pt idx="25">
                  <c:v>-4.0240352855835404</c:v>
                </c:pt>
                <c:pt idx="26">
                  <c:v>-0.69589443896582814</c:v>
                </c:pt>
                <c:pt idx="27">
                  <c:v>-4.1063078582303234</c:v>
                </c:pt>
                <c:pt idx="28">
                  <c:v>15.350831839272228</c:v>
                </c:pt>
                <c:pt idx="29">
                  <c:v>7.5009886454131092E-2</c:v>
                </c:pt>
                <c:pt idx="30">
                  <c:v>-13.180731497898726</c:v>
                </c:pt>
                <c:pt idx="31">
                  <c:v>-0.17783432454747583</c:v>
                </c:pt>
                <c:pt idx="32">
                  <c:v>2.2434430437980524</c:v>
                </c:pt>
                <c:pt idx="33">
                  <c:v>-6.367110048951389</c:v>
                </c:pt>
                <c:pt idx="34">
                  <c:v>-5.021624006680085</c:v>
                </c:pt>
                <c:pt idx="35">
                  <c:v>16.302115700072221</c:v>
                </c:pt>
                <c:pt idx="36">
                  <c:v>7.1398466540631711</c:v>
                </c:pt>
                <c:pt idx="37">
                  <c:v>-11.215795317386139</c:v>
                </c:pt>
                <c:pt idx="38">
                  <c:v>-6.255384346096708</c:v>
                </c:pt>
                <c:pt idx="39">
                  <c:v>-7.6976470322382866</c:v>
                </c:pt>
                <c:pt idx="40">
                  <c:v>-2.9447817610124929</c:v>
                </c:pt>
                <c:pt idx="41">
                  <c:v>7.2249530240442912</c:v>
                </c:pt>
                <c:pt idx="42">
                  <c:v>14.105343931262993</c:v>
                </c:pt>
                <c:pt idx="43">
                  <c:v>-8.885498119213409</c:v>
                </c:pt>
                <c:pt idx="44">
                  <c:v>-11.065912401196869</c:v>
                </c:pt>
                <c:pt idx="45">
                  <c:v>0.37577779219677332</c:v>
                </c:pt>
                <c:pt idx="46">
                  <c:v>13.654264009296782</c:v>
                </c:pt>
                <c:pt idx="47">
                  <c:v>-12.030407973457798</c:v>
                </c:pt>
                <c:pt idx="48">
                  <c:v>-3.9100603692754596</c:v>
                </c:pt>
                <c:pt idx="49">
                  <c:v>-0.97753872480691584</c:v>
                </c:pt>
                <c:pt idx="50">
                  <c:v>-7.8469647162524936</c:v>
                </c:pt>
                <c:pt idx="51">
                  <c:v>7.1398466540631711</c:v>
                </c:pt>
                <c:pt idx="52">
                  <c:v>-15.935436676658483</c:v>
                </c:pt>
                <c:pt idx="53">
                  <c:v>17.253399560872218</c:v>
                </c:pt>
                <c:pt idx="54">
                  <c:v>-5.7317384503835029</c:v>
                </c:pt>
                <c:pt idx="55">
                  <c:v>-6.4481846752742626</c:v>
                </c:pt>
                <c:pt idx="56">
                  <c:v>-11.533053305625941</c:v>
                </c:pt>
                <c:pt idx="57">
                  <c:v>-2.0312699996509593</c:v>
                </c:pt>
                <c:pt idx="58">
                  <c:v>0.74249791952906996</c:v>
                </c:pt>
                <c:pt idx="59">
                  <c:v>-8.5937070268517246</c:v>
                </c:pt>
                <c:pt idx="60">
                  <c:v>12.77723703266166</c:v>
                </c:pt>
                <c:pt idx="61">
                  <c:v>-16.396201126150672</c:v>
                </c:pt>
                <c:pt idx="62">
                  <c:v>13.188818357802944</c:v>
                </c:pt>
                <c:pt idx="63">
                  <c:v>0.35684622031143221</c:v>
                </c:pt>
                <c:pt idx="64">
                  <c:v>-7.7798976444869226</c:v>
                </c:pt>
                <c:pt idx="65">
                  <c:v>13.448264117672242</c:v>
                </c:pt>
                <c:pt idx="66">
                  <c:v>5.7317133451671971</c:v>
                </c:pt>
                <c:pt idx="67">
                  <c:v>-1.4128988708382764</c:v>
                </c:pt>
                <c:pt idx="68">
                  <c:v>-3.7340220172703944</c:v>
                </c:pt>
                <c:pt idx="69">
                  <c:v>-11.447651699068665</c:v>
                </c:pt>
                <c:pt idx="70">
                  <c:v>-0.8998828481245198</c:v>
                </c:pt>
                <c:pt idx="71">
                  <c:v>-3.0306787011208911</c:v>
                </c:pt>
                <c:pt idx="72">
                  <c:v>-12.087339146720694</c:v>
                </c:pt>
                <c:pt idx="73">
                  <c:v>-4.4560444744924297</c:v>
                </c:pt>
                <c:pt idx="74">
                  <c:v>-3.6683712132294524</c:v>
                </c:pt>
                <c:pt idx="75">
                  <c:v>-4.0501795902490869</c:v>
                </c:pt>
                <c:pt idx="76">
                  <c:v>-10.955713502611559</c:v>
                </c:pt>
                <c:pt idx="77">
                  <c:v>-2.3041795124797311</c:v>
                </c:pt>
                <c:pt idx="78">
                  <c:v>36.796191702426427</c:v>
                </c:pt>
                <c:pt idx="79">
                  <c:v>-7.585817046679793</c:v>
                </c:pt>
                <c:pt idx="80">
                  <c:v>-11.359931648715602</c:v>
                </c:pt>
                <c:pt idx="81">
                  <c:v>33.438571001165428</c:v>
                </c:pt>
                <c:pt idx="82">
                  <c:v>-3.7559240350236252</c:v>
                </c:pt>
                <c:pt idx="83">
                  <c:v>10.084611412704971</c:v>
                </c:pt>
                <c:pt idx="84">
                  <c:v>-18.383724386946731</c:v>
                </c:pt>
                <c:pt idx="85">
                  <c:v>9.5341797391589438</c:v>
                </c:pt>
                <c:pt idx="86">
                  <c:v>-6.4270326684975458</c:v>
                </c:pt>
                <c:pt idx="87">
                  <c:v>13.448264117672242</c:v>
                </c:pt>
                <c:pt idx="88">
                  <c:v>1.0990742088163543</c:v>
                </c:pt>
                <c:pt idx="89">
                  <c:v>5.0278694897186504E-2</c:v>
                </c:pt>
                <c:pt idx="90">
                  <c:v>-2.5992535871610833</c:v>
                </c:pt>
                <c:pt idx="91">
                  <c:v>-11.112337402392853</c:v>
                </c:pt>
                <c:pt idx="92">
                  <c:v>-1.2108212128328262</c:v>
                </c:pt>
                <c:pt idx="93">
                  <c:v>-4.3761119895936709</c:v>
                </c:pt>
                <c:pt idx="94">
                  <c:v>17.253399560872218</c:v>
                </c:pt>
                <c:pt idx="95">
                  <c:v>-6.2925620959038255</c:v>
                </c:pt>
                <c:pt idx="96">
                  <c:v>-3.5847077527826698</c:v>
                </c:pt>
                <c:pt idx="97">
                  <c:v>-3.2575019399642891</c:v>
                </c:pt>
                <c:pt idx="98">
                  <c:v>-4.4491940757341055</c:v>
                </c:pt>
                <c:pt idx="99">
                  <c:v>1.2674742746118781</c:v>
                </c:pt>
                <c:pt idx="100">
                  <c:v>-2.2006840894369457</c:v>
                </c:pt>
                <c:pt idx="101">
                  <c:v>7.8648235584508264</c:v>
                </c:pt>
                <c:pt idx="102">
                  <c:v>14.435658929601317</c:v>
                </c:pt>
                <c:pt idx="103">
                  <c:v>-13.267944227082431</c:v>
                </c:pt>
                <c:pt idx="104">
                  <c:v>6.7209587077377009</c:v>
                </c:pt>
                <c:pt idx="105">
                  <c:v>7.2339394540271087</c:v>
                </c:pt>
                <c:pt idx="106">
                  <c:v>-1.886489615992911</c:v>
                </c:pt>
                <c:pt idx="107">
                  <c:v>-14.367268554368323</c:v>
                </c:pt>
                <c:pt idx="108">
                  <c:v>-17.311230651749852</c:v>
                </c:pt>
                <c:pt idx="109">
                  <c:v>26.781401901812217</c:v>
                </c:pt>
                <c:pt idx="110">
                  <c:v>-3.5627508901124116</c:v>
                </c:pt>
                <c:pt idx="111">
                  <c:v>32.403806243197735</c:v>
                </c:pt>
                <c:pt idx="112">
                  <c:v>15.350831839272228</c:v>
                </c:pt>
                <c:pt idx="113">
                  <c:v>1.9593009177452529</c:v>
                </c:pt>
                <c:pt idx="114">
                  <c:v>0.47621645208482732</c:v>
                </c:pt>
                <c:pt idx="115">
                  <c:v>-2.9476032231924485</c:v>
                </c:pt>
                <c:pt idx="116">
                  <c:v>-3.414687710275139</c:v>
                </c:pt>
                <c:pt idx="117">
                  <c:v>13.448264117672242</c:v>
                </c:pt>
                <c:pt idx="118">
                  <c:v>11.43535706100171</c:v>
                </c:pt>
                <c:pt idx="119">
                  <c:v>8.1893162398689725</c:v>
                </c:pt>
                <c:pt idx="120">
                  <c:v>-1.3664728517785756</c:v>
                </c:pt>
                <c:pt idx="121">
                  <c:v>5.1843272579918711</c:v>
                </c:pt>
                <c:pt idx="122">
                  <c:v>3.0691836619647006</c:v>
                </c:pt>
                <c:pt idx="123">
                  <c:v>13.827234052937868</c:v>
                </c:pt>
                <c:pt idx="124">
                  <c:v>-2.8439612823509748</c:v>
                </c:pt>
                <c:pt idx="125">
                  <c:v>2.8241601808341543</c:v>
                </c:pt>
                <c:pt idx="126">
                  <c:v>15.350831839272228</c:v>
                </c:pt>
                <c:pt idx="127">
                  <c:v>-6.814120438196575</c:v>
                </c:pt>
                <c:pt idx="128">
                  <c:v>9.0788046064442725</c:v>
                </c:pt>
                <c:pt idx="129">
                  <c:v>-2.2777827770013648</c:v>
                </c:pt>
                <c:pt idx="130">
                  <c:v>6.7209587077377009</c:v>
                </c:pt>
                <c:pt idx="131">
                  <c:v>-10.192748719554132</c:v>
                </c:pt>
                <c:pt idx="132">
                  <c:v>12.452777723805198</c:v>
                </c:pt>
                <c:pt idx="133">
                  <c:v>-1.4852256730330993</c:v>
                </c:pt>
                <c:pt idx="134">
                  <c:v>2.1952401359278397</c:v>
                </c:pt>
                <c:pt idx="135">
                  <c:v>-4.635474586792121</c:v>
                </c:pt>
                <c:pt idx="136">
                  <c:v>1.9673878343744775</c:v>
                </c:pt>
                <c:pt idx="137">
                  <c:v>14.419055317339101</c:v>
                </c:pt>
                <c:pt idx="138">
                  <c:v>0.85523326686498358</c:v>
                </c:pt>
                <c:pt idx="139">
                  <c:v>4.829145623567209</c:v>
                </c:pt>
                <c:pt idx="140">
                  <c:v>6.5149662923574354</c:v>
                </c:pt>
                <c:pt idx="141">
                  <c:v>-1.0551988774837806</c:v>
                </c:pt>
                <c:pt idx="142">
                  <c:v>-13.185152424418078</c:v>
                </c:pt>
                <c:pt idx="143">
                  <c:v>-9.5982290444669758</c:v>
                </c:pt>
                <c:pt idx="144">
                  <c:v>-5.3572933559158429</c:v>
                </c:pt>
                <c:pt idx="145">
                  <c:v>-3.0401559139925709</c:v>
                </c:pt>
                <c:pt idx="146">
                  <c:v>-0.60605160054610252</c:v>
                </c:pt>
                <c:pt idx="147">
                  <c:v>-6.7282793029879571</c:v>
                </c:pt>
                <c:pt idx="148">
                  <c:v>5.4125637134586269</c:v>
                </c:pt>
                <c:pt idx="149">
                  <c:v>5.1601687662123732</c:v>
                </c:pt>
                <c:pt idx="150">
                  <c:v>9.9449820972631464</c:v>
                </c:pt>
                <c:pt idx="151">
                  <c:v>-3.0647776903832344</c:v>
                </c:pt>
                <c:pt idx="152">
                  <c:v>-5.6728555157657041</c:v>
                </c:pt>
                <c:pt idx="153">
                  <c:v>-0.10770206204204946</c:v>
                </c:pt>
                <c:pt idx="154">
                  <c:v>-0.31861568767046755</c:v>
                </c:pt>
                <c:pt idx="155">
                  <c:v>-15.940482340792428</c:v>
                </c:pt>
                <c:pt idx="156">
                  <c:v>1.5186805532418646</c:v>
                </c:pt>
                <c:pt idx="157">
                  <c:v>-5.9562059712018396</c:v>
                </c:pt>
                <c:pt idx="158">
                  <c:v>-3.5375640885762039</c:v>
                </c:pt>
                <c:pt idx="159">
                  <c:v>-5.7423162855457974</c:v>
                </c:pt>
                <c:pt idx="160">
                  <c:v>2.0862081832365504</c:v>
                </c:pt>
                <c:pt idx="161">
                  <c:v>11.549746821108798</c:v>
                </c:pt>
                <c:pt idx="162">
                  <c:v>-0.12568028238871776</c:v>
                </c:pt>
                <c:pt idx="163">
                  <c:v>3.2567867802619048</c:v>
                </c:pt>
                <c:pt idx="164">
                  <c:v>-0.26679060697191836</c:v>
                </c:pt>
                <c:pt idx="165">
                  <c:v>19.659097631731072</c:v>
                </c:pt>
                <c:pt idx="166">
                  <c:v>-4.5610473870905963</c:v>
                </c:pt>
                <c:pt idx="167">
                  <c:v>-7.7518689655673825</c:v>
                </c:pt>
                <c:pt idx="168">
                  <c:v>14.969237648165475</c:v>
                </c:pt>
                <c:pt idx="169">
                  <c:v>-13.460957522065918</c:v>
                </c:pt>
                <c:pt idx="170">
                  <c:v>-5.7735438659095522</c:v>
                </c:pt>
                <c:pt idx="171">
                  <c:v>8.5296472028400387</c:v>
                </c:pt>
                <c:pt idx="172">
                  <c:v>13.448264117672242</c:v>
                </c:pt>
                <c:pt idx="173">
                  <c:v>-18.291047995214058</c:v>
                </c:pt>
                <c:pt idx="174">
                  <c:v>13.152805359256575</c:v>
                </c:pt>
                <c:pt idx="175">
                  <c:v>2.5230832864256731</c:v>
                </c:pt>
                <c:pt idx="176">
                  <c:v>-9.3595318436360984</c:v>
                </c:pt>
                <c:pt idx="177">
                  <c:v>13.661295456785808</c:v>
                </c:pt>
                <c:pt idx="178">
                  <c:v>-2.6326932783458332</c:v>
                </c:pt>
                <c:pt idx="179">
                  <c:v>4.3347112108631949</c:v>
                </c:pt>
                <c:pt idx="180">
                  <c:v>-1.2519485244991415</c:v>
                </c:pt>
                <c:pt idx="181">
                  <c:v>8.0568992726793311</c:v>
                </c:pt>
                <c:pt idx="182">
                  <c:v>-21.046681648174221</c:v>
                </c:pt>
                <c:pt idx="183">
                  <c:v>4.790720489649404</c:v>
                </c:pt>
                <c:pt idx="184">
                  <c:v>28.110412205233587</c:v>
                </c:pt>
                <c:pt idx="185">
                  <c:v>-2.8323219053769293</c:v>
                </c:pt>
                <c:pt idx="186">
                  <c:v>14.399547978472235</c:v>
                </c:pt>
                <c:pt idx="187">
                  <c:v>-10.342032662581445</c:v>
                </c:pt>
                <c:pt idx="188">
                  <c:v>-4.5448625261966598</c:v>
                </c:pt>
                <c:pt idx="189">
                  <c:v>-2.5905411799640135</c:v>
                </c:pt>
                <c:pt idx="190">
                  <c:v>-10.585077761436438</c:v>
                </c:pt>
                <c:pt idx="191">
                  <c:v>-0.82587827036863359</c:v>
                </c:pt>
                <c:pt idx="192">
                  <c:v>-2.2008120663639659</c:v>
                </c:pt>
                <c:pt idx="193">
                  <c:v>7.1103252593972996</c:v>
                </c:pt>
                <c:pt idx="194">
                  <c:v>-3.5312638167505668</c:v>
                </c:pt>
                <c:pt idx="195">
                  <c:v>-3.4323120611769369</c:v>
                </c:pt>
                <c:pt idx="196">
                  <c:v>4.9970127957828083</c:v>
                </c:pt>
                <c:pt idx="197">
                  <c:v>-5.4668599457694143</c:v>
                </c:pt>
                <c:pt idx="198">
                  <c:v>-11.708699527183377</c:v>
                </c:pt>
                <c:pt idx="199">
                  <c:v>26.564232086550177</c:v>
                </c:pt>
                <c:pt idx="200">
                  <c:v>-4.7555769837426283</c:v>
                </c:pt>
                <c:pt idx="201">
                  <c:v>-7.598187525333465</c:v>
                </c:pt>
                <c:pt idx="202">
                  <c:v>-0.80274421776849181</c:v>
                </c:pt>
                <c:pt idx="203">
                  <c:v>27.870294320176967</c:v>
                </c:pt>
                <c:pt idx="204">
                  <c:v>25.936238668747137</c:v>
                </c:pt>
                <c:pt idx="205">
                  <c:v>-7.6148967487074373</c:v>
                </c:pt>
                <c:pt idx="206">
                  <c:v>-2.5003100151511788</c:v>
                </c:pt>
                <c:pt idx="207">
                  <c:v>-1.2095506064389028</c:v>
                </c:pt>
                <c:pt idx="208">
                  <c:v>5.4125637134586269</c:v>
                </c:pt>
                <c:pt idx="209">
                  <c:v>-4.5973666707376708</c:v>
                </c:pt>
                <c:pt idx="210">
                  <c:v>-10.961885657003506</c:v>
                </c:pt>
                <c:pt idx="211">
                  <c:v>-9.561853955920121</c:v>
                </c:pt>
                <c:pt idx="212">
                  <c:v>-2.4504411123086527</c:v>
                </c:pt>
                <c:pt idx="213">
                  <c:v>-9.8805703434646688</c:v>
                </c:pt>
                <c:pt idx="214">
                  <c:v>-1.9348065625600199</c:v>
                </c:pt>
                <c:pt idx="215">
                  <c:v>-1.0389133974339018</c:v>
                </c:pt>
                <c:pt idx="216">
                  <c:v>22.584610860067158</c:v>
                </c:pt>
                <c:pt idx="217">
                  <c:v>-4.8123411204887141</c:v>
                </c:pt>
                <c:pt idx="218">
                  <c:v>-2.5563630600039033</c:v>
                </c:pt>
                <c:pt idx="219">
                  <c:v>-7.6895565555759511</c:v>
                </c:pt>
                <c:pt idx="220">
                  <c:v>3.721557312474431</c:v>
                </c:pt>
                <c:pt idx="221">
                  <c:v>7.5253174981514519</c:v>
                </c:pt>
                <c:pt idx="222">
                  <c:v>2.0722587589616097</c:v>
                </c:pt>
                <c:pt idx="223">
                  <c:v>-6.9570285387336241</c:v>
                </c:pt>
                <c:pt idx="224">
                  <c:v>-7.039870044095224</c:v>
                </c:pt>
                <c:pt idx="225">
                  <c:v>-2.4887867679925506</c:v>
                </c:pt>
                <c:pt idx="226">
                  <c:v>-4.889658985921848</c:v>
                </c:pt>
                <c:pt idx="227">
                  <c:v>9.8620575536345108</c:v>
                </c:pt>
                <c:pt idx="228">
                  <c:v>-1.6513321621699362</c:v>
                </c:pt>
                <c:pt idx="229">
                  <c:v>12.903850753623743</c:v>
                </c:pt>
                <c:pt idx="230">
                  <c:v>-3.4187155463641163</c:v>
                </c:pt>
                <c:pt idx="231">
                  <c:v>17.253399560872218</c:v>
                </c:pt>
                <c:pt idx="232">
                  <c:v>3.2567867802619048</c:v>
                </c:pt>
                <c:pt idx="233">
                  <c:v>-2.9033373349975626</c:v>
                </c:pt>
                <c:pt idx="234">
                  <c:v>1.515026145333124</c:v>
                </c:pt>
                <c:pt idx="235">
                  <c:v>-0.70040963841719872</c:v>
                </c:pt>
                <c:pt idx="236">
                  <c:v>-8.3880841320824402</c:v>
                </c:pt>
                <c:pt idx="237">
                  <c:v>-3.6683712132294524</c:v>
                </c:pt>
                <c:pt idx="238">
                  <c:v>-0.57442055155498117</c:v>
                </c:pt>
                <c:pt idx="239">
                  <c:v>-2.5905411799640135</c:v>
                </c:pt>
                <c:pt idx="240">
                  <c:v>2.125085772517636</c:v>
                </c:pt>
                <c:pt idx="241">
                  <c:v>-10.615887343385168</c:v>
                </c:pt>
                <c:pt idx="242">
                  <c:v>-3.2353335740572007</c:v>
                </c:pt>
                <c:pt idx="243">
                  <c:v>-9.1737189301756104</c:v>
                </c:pt>
                <c:pt idx="244">
                  <c:v>0.41906034628682498</c:v>
                </c:pt>
                <c:pt idx="245">
                  <c:v>-8.3880841320824402</c:v>
                </c:pt>
                <c:pt idx="246">
                  <c:v>13.448264117672242</c:v>
                </c:pt>
                <c:pt idx="247">
                  <c:v>-13.586133201045655</c:v>
                </c:pt>
                <c:pt idx="248">
                  <c:v>-21.236979071200466</c:v>
                </c:pt>
                <c:pt idx="249">
                  <c:v>-5.4247905172294217</c:v>
                </c:pt>
                <c:pt idx="250">
                  <c:v>16.302115700072221</c:v>
                </c:pt>
                <c:pt idx="251">
                  <c:v>-3.541101754222904</c:v>
                </c:pt>
                <c:pt idx="252">
                  <c:v>-2.5825337415687066</c:v>
                </c:pt>
                <c:pt idx="253">
                  <c:v>-0.15553260522951007</c:v>
                </c:pt>
                <c:pt idx="254">
                  <c:v>-2.9719084398001403</c:v>
                </c:pt>
                <c:pt idx="255">
                  <c:v>17.54611427008345</c:v>
                </c:pt>
                <c:pt idx="256">
                  <c:v>20.105426866015279</c:v>
                </c:pt>
                <c:pt idx="257">
                  <c:v>3.9470923640349915</c:v>
                </c:pt>
                <c:pt idx="258">
                  <c:v>46.639699074694803</c:v>
                </c:pt>
                <c:pt idx="259">
                  <c:v>-0.76276600619680934</c:v>
                </c:pt>
                <c:pt idx="260">
                  <c:v>-6.0231530055827207</c:v>
                </c:pt>
                <c:pt idx="261">
                  <c:v>-0.57027157759193869</c:v>
                </c:pt>
                <c:pt idx="262">
                  <c:v>3.9470923640349915</c:v>
                </c:pt>
                <c:pt idx="263">
                  <c:v>-3.414687710275139</c:v>
                </c:pt>
                <c:pt idx="264">
                  <c:v>-12.651452199554626</c:v>
                </c:pt>
                <c:pt idx="265">
                  <c:v>3.0787406179807606</c:v>
                </c:pt>
                <c:pt idx="266">
                  <c:v>22.468258103940144</c:v>
                </c:pt>
                <c:pt idx="267">
                  <c:v>4.3347112108631949</c:v>
                </c:pt>
                <c:pt idx="268">
                  <c:v>-3.8527980029272015</c:v>
                </c:pt>
                <c:pt idx="269">
                  <c:v>-23.130486115774701</c:v>
                </c:pt>
                <c:pt idx="270">
                  <c:v>-1.4949293908692383</c:v>
                </c:pt>
                <c:pt idx="271">
                  <c:v>-2.3104986936022307</c:v>
                </c:pt>
                <c:pt idx="272">
                  <c:v>5.7635167134015433</c:v>
                </c:pt>
                <c:pt idx="273">
                  <c:v>-5.6576400051126967</c:v>
                </c:pt>
                <c:pt idx="274">
                  <c:v>9.6431286744722655</c:v>
                </c:pt>
                <c:pt idx="275">
                  <c:v>-3.64007597912655</c:v>
                </c:pt>
                <c:pt idx="276">
                  <c:v>-14.112368299307974</c:v>
                </c:pt>
                <c:pt idx="277">
                  <c:v>-3.9371053751959195</c:v>
                </c:pt>
                <c:pt idx="278">
                  <c:v>5.121158924009805</c:v>
                </c:pt>
                <c:pt idx="279">
                  <c:v>-6.4266334758646479</c:v>
                </c:pt>
                <c:pt idx="280">
                  <c:v>-4.6000977675548604</c:v>
                </c:pt>
                <c:pt idx="281">
                  <c:v>-1.9454064986271007</c:v>
                </c:pt>
                <c:pt idx="282">
                  <c:v>-3.1606986751733501</c:v>
                </c:pt>
              </c:numCache>
            </c:numRef>
          </c:xVal>
          <c:yVal>
            <c:numRef>
              <c:f>Regression!$Q$61:$Q$343</c:f>
              <c:numCache>
                <c:formatCode>General</c:formatCode>
                <c:ptCount val="283"/>
                <c:pt idx="0">
                  <c:v>0.35399999999999998</c:v>
                </c:pt>
                <c:pt idx="1">
                  <c:v>3.0000000000000001E-3</c:v>
                </c:pt>
                <c:pt idx="2">
                  <c:v>0.14099999999999999</c:v>
                </c:pt>
                <c:pt idx="3">
                  <c:v>0.113</c:v>
                </c:pt>
                <c:pt idx="4">
                  <c:v>8.1000000000000003E-2</c:v>
                </c:pt>
                <c:pt idx="5">
                  <c:v>0.65600000000000003</c:v>
                </c:pt>
                <c:pt idx="6">
                  <c:v>0.51</c:v>
                </c:pt>
                <c:pt idx="7">
                  <c:v>2.8000000000000001E-2</c:v>
                </c:pt>
                <c:pt idx="8">
                  <c:v>0.27300000000000002</c:v>
                </c:pt>
                <c:pt idx="9">
                  <c:v>0.58499999999999996</c:v>
                </c:pt>
                <c:pt idx="10">
                  <c:v>0.64500000000000002</c:v>
                </c:pt>
                <c:pt idx="11">
                  <c:v>0.223</c:v>
                </c:pt>
                <c:pt idx="12">
                  <c:v>0.47099999999999997</c:v>
                </c:pt>
                <c:pt idx="13">
                  <c:v>0.59199999999999997</c:v>
                </c:pt>
                <c:pt idx="14">
                  <c:v>0.19800000000000001</c:v>
                </c:pt>
                <c:pt idx="15">
                  <c:v>0.67300000000000004</c:v>
                </c:pt>
                <c:pt idx="16">
                  <c:v>0.77600000000000002</c:v>
                </c:pt>
                <c:pt idx="17">
                  <c:v>0.79400000000000004</c:v>
                </c:pt>
                <c:pt idx="18">
                  <c:v>0.20499999999999999</c:v>
                </c:pt>
                <c:pt idx="19">
                  <c:v>0.13400000000000001</c:v>
                </c:pt>
                <c:pt idx="20">
                  <c:v>0.95299999999999996</c:v>
                </c:pt>
                <c:pt idx="21">
                  <c:v>0.216</c:v>
                </c:pt>
                <c:pt idx="22">
                  <c:v>0.28999999999999998</c:v>
                </c:pt>
                <c:pt idx="23">
                  <c:v>1.4E-2</c:v>
                </c:pt>
                <c:pt idx="24">
                  <c:v>0.45</c:v>
                </c:pt>
                <c:pt idx="25">
                  <c:v>0.34</c:v>
                </c:pt>
                <c:pt idx="26">
                  <c:v>0.58099999999999996</c:v>
                </c:pt>
                <c:pt idx="27">
                  <c:v>0.33300000000000002</c:v>
                </c:pt>
                <c:pt idx="28">
                  <c:v>0.92100000000000004</c:v>
                </c:pt>
                <c:pt idx="29">
                  <c:v>0.627</c:v>
                </c:pt>
                <c:pt idx="30">
                  <c:v>6.3E-2</c:v>
                </c:pt>
                <c:pt idx="31">
                  <c:v>0.60899999999999999</c:v>
                </c:pt>
                <c:pt idx="32">
                  <c:v>0.69799999999999995</c:v>
                </c:pt>
                <c:pt idx="33">
                  <c:v>0.23699999999999999</c:v>
                </c:pt>
                <c:pt idx="34">
                  <c:v>0.28699999999999998</c:v>
                </c:pt>
                <c:pt idx="35">
                  <c:v>0.93200000000000005</c:v>
                </c:pt>
                <c:pt idx="36">
                  <c:v>0.79400000000000004</c:v>
                </c:pt>
                <c:pt idx="37">
                  <c:v>9.5000000000000001E-2</c:v>
                </c:pt>
                <c:pt idx="38">
                  <c:v>0.24399999999999999</c:v>
                </c:pt>
                <c:pt idx="39">
                  <c:v>0.18</c:v>
                </c:pt>
                <c:pt idx="40">
                  <c:v>0.436</c:v>
                </c:pt>
                <c:pt idx="41">
                  <c:v>0.80400000000000005</c:v>
                </c:pt>
                <c:pt idx="42">
                  <c:v>0.90400000000000003</c:v>
                </c:pt>
                <c:pt idx="43">
                  <c:v>0.156</c:v>
                </c:pt>
                <c:pt idx="44">
                  <c:v>0.10199999999999999</c:v>
                </c:pt>
                <c:pt idx="45">
                  <c:v>0.63400000000000001</c:v>
                </c:pt>
                <c:pt idx="46">
                  <c:v>0.89300000000000002</c:v>
                </c:pt>
                <c:pt idx="47">
                  <c:v>7.3999999999999996E-2</c:v>
                </c:pt>
                <c:pt idx="48">
                  <c:v>0.34699999999999998</c:v>
                </c:pt>
                <c:pt idx="49">
                  <c:v>0.56000000000000005</c:v>
                </c:pt>
                <c:pt idx="50">
                  <c:v>0.17</c:v>
                </c:pt>
                <c:pt idx="51">
                  <c:v>0.79400000000000004</c:v>
                </c:pt>
                <c:pt idx="52">
                  <c:v>3.9E-2</c:v>
                </c:pt>
                <c:pt idx="53">
                  <c:v>0.93899999999999995</c:v>
                </c:pt>
                <c:pt idx="54">
                  <c:v>0.26200000000000001</c:v>
                </c:pt>
                <c:pt idx="55">
                  <c:v>0.22600000000000001</c:v>
                </c:pt>
                <c:pt idx="56">
                  <c:v>8.5000000000000006E-2</c:v>
                </c:pt>
                <c:pt idx="57">
                  <c:v>0.50700000000000001</c:v>
                </c:pt>
                <c:pt idx="58">
                  <c:v>0.64800000000000002</c:v>
                </c:pt>
                <c:pt idx="59">
                  <c:v>0.159</c:v>
                </c:pt>
                <c:pt idx="60">
                  <c:v>0.86099999999999999</c:v>
                </c:pt>
                <c:pt idx="61">
                  <c:v>3.1E-2</c:v>
                </c:pt>
                <c:pt idx="62">
                  <c:v>0.872</c:v>
                </c:pt>
                <c:pt idx="63">
                  <c:v>0.63100000000000001</c:v>
                </c:pt>
                <c:pt idx="64">
                  <c:v>0.17299999999999999</c:v>
                </c:pt>
                <c:pt idx="65">
                  <c:v>0.875</c:v>
                </c:pt>
                <c:pt idx="66">
                  <c:v>0.76900000000000002</c:v>
                </c:pt>
                <c:pt idx="67">
                  <c:v>0.53500000000000003</c:v>
                </c:pt>
                <c:pt idx="68">
                  <c:v>0.36099999999999999</c:v>
                </c:pt>
                <c:pt idx="69">
                  <c:v>8.7999999999999995E-2</c:v>
                </c:pt>
                <c:pt idx="70">
                  <c:v>0.56299999999999994</c:v>
                </c:pt>
                <c:pt idx="71">
                  <c:v>0.42499999999999999</c:v>
                </c:pt>
                <c:pt idx="72">
                  <c:v>7.0000000000000007E-2</c:v>
                </c:pt>
                <c:pt idx="73">
                  <c:v>0.32200000000000001</c:v>
                </c:pt>
                <c:pt idx="74">
                  <c:v>0.36499999999999999</c:v>
                </c:pt>
                <c:pt idx="75">
                  <c:v>0.33600000000000002</c:v>
                </c:pt>
                <c:pt idx="76">
                  <c:v>0.109</c:v>
                </c:pt>
                <c:pt idx="77">
                  <c:v>0.49199999999999999</c:v>
                </c:pt>
                <c:pt idx="78">
                  <c:v>0.996</c:v>
                </c:pt>
                <c:pt idx="79">
                  <c:v>0.19500000000000001</c:v>
                </c:pt>
                <c:pt idx="80">
                  <c:v>9.1999999999999998E-2</c:v>
                </c:pt>
                <c:pt idx="81">
                  <c:v>0.99199999999999999</c:v>
                </c:pt>
                <c:pt idx="82">
                  <c:v>0.35799999999999998</c:v>
                </c:pt>
                <c:pt idx="83">
                  <c:v>0.84699999999999998</c:v>
                </c:pt>
                <c:pt idx="84">
                  <c:v>1.7000000000000001E-2</c:v>
                </c:pt>
                <c:pt idx="85">
                  <c:v>0.83299999999999996</c:v>
                </c:pt>
                <c:pt idx="86">
                  <c:v>0.23</c:v>
                </c:pt>
                <c:pt idx="87">
                  <c:v>0.875</c:v>
                </c:pt>
                <c:pt idx="88">
                  <c:v>0.65900000000000003</c:v>
                </c:pt>
                <c:pt idx="89">
                  <c:v>0.624</c:v>
                </c:pt>
                <c:pt idx="90">
                  <c:v>0.45700000000000002</c:v>
                </c:pt>
                <c:pt idx="91">
                  <c:v>9.9000000000000005E-2</c:v>
                </c:pt>
                <c:pt idx="92">
                  <c:v>0.54600000000000004</c:v>
                </c:pt>
                <c:pt idx="93">
                  <c:v>0.32900000000000001</c:v>
                </c:pt>
                <c:pt idx="94">
                  <c:v>0.93899999999999995</c:v>
                </c:pt>
                <c:pt idx="95">
                  <c:v>0.24099999999999999</c:v>
                </c:pt>
                <c:pt idx="96">
                  <c:v>0.375</c:v>
                </c:pt>
                <c:pt idx="97">
                  <c:v>0.40699999999999997</c:v>
                </c:pt>
                <c:pt idx="98">
                  <c:v>0.32600000000000001</c:v>
                </c:pt>
                <c:pt idx="99">
                  <c:v>0.66300000000000003</c:v>
                </c:pt>
                <c:pt idx="100">
                  <c:v>0.503</c:v>
                </c:pt>
                <c:pt idx="101">
                  <c:v>0.81499999999999995</c:v>
                </c:pt>
                <c:pt idx="102">
                  <c:v>0.91400000000000003</c:v>
                </c:pt>
                <c:pt idx="103">
                  <c:v>5.6000000000000001E-2</c:v>
                </c:pt>
                <c:pt idx="104">
                  <c:v>0.78300000000000003</c:v>
                </c:pt>
                <c:pt idx="105">
                  <c:v>0.80800000000000005</c:v>
                </c:pt>
                <c:pt idx="106">
                  <c:v>0.52100000000000002</c:v>
                </c:pt>
                <c:pt idx="107">
                  <c:v>4.2000000000000003E-2</c:v>
                </c:pt>
                <c:pt idx="108">
                  <c:v>2.4E-2</c:v>
                </c:pt>
                <c:pt idx="109">
                  <c:v>0.97799999999999998</c:v>
                </c:pt>
                <c:pt idx="110">
                  <c:v>0.379</c:v>
                </c:pt>
                <c:pt idx="111">
                  <c:v>0.98899999999999999</c:v>
                </c:pt>
                <c:pt idx="112">
                  <c:v>0.92100000000000004</c:v>
                </c:pt>
                <c:pt idx="113">
                  <c:v>0.67700000000000005</c:v>
                </c:pt>
                <c:pt idx="114">
                  <c:v>0.64100000000000001</c:v>
                </c:pt>
                <c:pt idx="115">
                  <c:v>0.432</c:v>
                </c:pt>
                <c:pt idx="116">
                  <c:v>0.4</c:v>
                </c:pt>
                <c:pt idx="117">
                  <c:v>0.875</c:v>
                </c:pt>
                <c:pt idx="118">
                  <c:v>0.85099999999999998</c:v>
                </c:pt>
                <c:pt idx="119">
                  <c:v>0.82199999999999995</c:v>
                </c:pt>
                <c:pt idx="120">
                  <c:v>0.53900000000000003</c:v>
                </c:pt>
                <c:pt idx="121">
                  <c:v>0.75800000000000001</c:v>
                </c:pt>
                <c:pt idx="122">
                  <c:v>0.70899999999999996</c:v>
                </c:pt>
                <c:pt idx="123">
                  <c:v>0.9</c:v>
                </c:pt>
                <c:pt idx="124">
                  <c:v>0.443</c:v>
                </c:pt>
                <c:pt idx="125">
                  <c:v>0.70499999999999996</c:v>
                </c:pt>
                <c:pt idx="126">
                  <c:v>0.92100000000000004</c:v>
                </c:pt>
                <c:pt idx="127">
                  <c:v>0.21199999999999999</c:v>
                </c:pt>
                <c:pt idx="128">
                  <c:v>0.82899999999999996</c:v>
                </c:pt>
                <c:pt idx="129">
                  <c:v>0.496</c:v>
                </c:pt>
                <c:pt idx="130">
                  <c:v>0.78300000000000003</c:v>
                </c:pt>
                <c:pt idx="131">
                  <c:v>0.127</c:v>
                </c:pt>
                <c:pt idx="132">
                  <c:v>0.85799999999999998</c:v>
                </c:pt>
                <c:pt idx="133">
                  <c:v>0.53100000000000003</c:v>
                </c:pt>
                <c:pt idx="134">
                  <c:v>0.69499999999999995</c:v>
                </c:pt>
                <c:pt idx="135">
                  <c:v>0.30399999999999999</c:v>
                </c:pt>
                <c:pt idx="136">
                  <c:v>0.68</c:v>
                </c:pt>
                <c:pt idx="137">
                  <c:v>0.91100000000000003</c:v>
                </c:pt>
                <c:pt idx="138">
                  <c:v>0.65200000000000002</c:v>
                </c:pt>
                <c:pt idx="139">
                  <c:v>0.74399999999999999</c:v>
                </c:pt>
                <c:pt idx="140">
                  <c:v>0.78</c:v>
                </c:pt>
                <c:pt idx="141">
                  <c:v>0.55300000000000005</c:v>
                </c:pt>
                <c:pt idx="142">
                  <c:v>0.06</c:v>
                </c:pt>
                <c:pt idx="143">
                  <c:v>0.13800000000000001</c:v>
                </c:pt>
                <c:pt idx="144">
                  <c:v>0.28299999999999997</c:v>
                </c:pt>
                <c:pt idx="145">
                  <c:v>0.42099999999999999</c:v>
                </c:pt>
                <c:pt idx="146">
                  <c:v>0.58799999999999997</c:v>
                </c:pt>
                <c:pt idx="147">
                  <c:v>0.219</c:v>
                </c:pt>
                <c:pt idx="148">
                  <c:v>0.76200000000000001</c:v>
                </c:pt>
                <c:pt idx="149">
                  <c:v>0.755</c:v>
                </c:pt>
                <c:pt idx="150">
                  <c:v>0.84299999999999997</c:v>
                </c:pt>
                <c:pt idx="151">
                  <c:v>0.41799999999999998</c:v>
                </c:pt>
                <c:pt idx="152">
                  <c:v>0.26500000000000001</c:v>
                </c:pt>
                <c:pt idx="153">
                  <c:v>0.62</c:v>
                </c:pt>
                <c:pt idx="154">
                  <c:v>0.60199999999999998</c:v>
                </c:pt>
                <c:pt idx="155">
                  <c:v>3.5000000000000003E-2</c:v>
                </c:pt>
                <c:pt idx="156">
                  <c:v>0.67</c:v>
                </c:pt>
                <c:pt idx="157">
                  <c:v>0.251</c:v>
                </c:pt>
                <c:pt idx="158">
                  <c:v>0.38600000000000001</c:v>
                </c:pt>
                <c:pt idx="159">
                  <c:v>0.25800000000000001</c:v>
                </c:pt>
                <c:pt idx="160">
                  <c:v>0.68700000000000006</c:v>
                </c:pt>
                <c:pt idx="161">
                  <c:v>0.85399999999999998</c:v>
                </c:pt>
                <c:pt idx="162">
                  <c:v>0.61699999999999999</c:v>
                </c:pt>
                <c:pt idx="163">
                  <c:v>0.71599999999999997</c:v>
                </c:pt>
                <c:pt idx="164">
                  <c:v>0.60599999999999998</c:v>
                </c:pt>
                <c:pt idx="165">
                  <c:v>0.95699999999999996</c:v>
                </c:pt>
                <c:pt idx="166">
                  <c:v>0.315</c:v>
                </c:pt>
                <c:pt idx="167">
                  <c:v>0.17699999999999999</c:v>
                </c:pt>
                <c:pt idx="168">
                  <c:v>0.91800000000000004</c:v>
                </c:pt>
                <c:pt idx="169">
                  <c:v>5.2999999999999999E-2</c:v>
                </c:pt>
                <c:pt idx="170">
                  <c:v>0.255</c:v>
                </c:pt>
                <c:pt idx="171">
                  <c:v>0.82599999999999996</c:v>
                </c:pt>
                <c:pt idx="172">
                  <c:v>0.875</c:v>
                </c:pt>
                <c:pt idx="173">
                  <c:v>2.1000000000000001E-2</c:v>
                </c:pt>
                <c:pt idx="174">
                  <c:v>0.86799999999999999</c:v>
                </c:pt>
                <c:pt idx="175">
                  <c:v>0.70199999999999996</c:v>
                </c:pt>
                <c:pt idx="176">
                  <c:v>0.14799999999999999</c:v>
                </c:pt>
                <c:pt idx="177">
                  <c:v>0.89700000000000002</c:v>
                </c:pt>
                <c:pt idx="178">
                  <c:v>0.45</c:v>
                </c:pt>
                <c:pt idx="179">
                  <c:v>0.73399999999999999</c:v>
                </c:pt>
                <c:pt idx="180">
                  <c:v>0.54200000000000004</c:v>
                </c:pt>
                <c:pt idx="181">
                  <c:v>0.81899999999999995</c:v>
                </c:pt>
                <c:pt idx="182">
                  <c:v>0.01</c:v>
                </c:pt>
                <c:pt idx="183">
                  <c:v>0.74099999999999999</c:v>
                </c:pt>
                <c:pt idx="184">
                  <c:v>0.98499999999999999</c:v>
                </c:pt>
                <c:pt idx="185">
                  <c:v>0.44600000000000001</c:v>
                </c:pt>
                <c:pt idx="186">
                  <c:v>0.90700000000000003</c:v>
                </c:pt>
                <c:pt idx="187">
                  <c:v>0.124</c:v>
                </c:pt>
                <c:pt idx="188">
                  <c:v>0.31900000000000001</c:v>
                </c:pt>
                <c:pt idx="189">
                  <c:v>0.46</c:v>
                </c:pt>
                <c:pt idx="190">
                  <c:v>0.12</c:v>
                </c:pt>
                <c:pt idx="191">
                  <c:v>0.56699999999999995</c:v>
                </c:pt>
                <c:pt idx="192">
                  <c:v>0.5</c:v>
                </c:pt>
                <c:pt idx="193">
                  <c:v>0.79</c:v>
                </c:pt>
                <c:pt idx="194">
                  <c:v>0.39</c:v>
                </c:pt>
                <c:pt idx="195">
                  <c:v>0.39300000000000002</c:v>
                </c:pt>
                <c:pt idx="196">
                  <c:v>0.748</c:v>
                </c:pt>
                <c:pt idx="197">
                  <c:v>0.27600000000000002</c:v>
                </c:pt>
                <c:pt idx="198">
                  <c:v>7.8E-2</c:v>
                </c:pt>
                <c:pt idx="199">
                  <c:v>0.97499999999999998</c:v>
                </c:pt>
                <c:pt idx="200">
                  <c:v>0.30099999999999999</c:v>
                </c:pt>
                <c:pt idx="201">
                  <c:v>0.191</c:v>
                </c:pt>
                <c:pt idx="202">
                  <c:v>0.56999999999999995</c:v>
                </c:pt>
                <c:pt idx="203">
                  <c:v>0.98199999999999998</c:v>
                </c:pt>
                <c:pt idx="204">
                  <c:v>0.97099999999999997</c:v>
                </c:pt>
                <c:pt idx="205">
                  <c:v>0.187</c:v>
                </c:pt>
                <c:pt idx="206">
                  <c:v>0.47799999999999998</c:v>
                </c:pt>
                <c:pt idx="207">
                  <c:v>0.54900000000000004</c:v>
                </c:pt>
                <c:pt idx="208">
                  <c:v>0.76200000000000001</c:v>
                </c:pt>
                <c:pt idx="209">
                  <c:v>0.312</c:v>
                </c:pt>
                <c:pt idx="210">
                  <c:v>0.106</c:v>
                </c:pt>
                <c:pt idx="211">
                  <c:v>0.14499999999999999</c:v>
                </c:pt>
                <c:pt idx="212">
                  <c:v>0.48499999999999999</c:v>
                </c:pt>
                <c:pt idx="213">
                  <c:v>0.13100000000000001</c:v>
                </c:pt>
                <c:pt idx="214">
                  <c:v>0.51700000000000002</c:v>
                </c:pt>
                <c:pt idx="215">
                  <c:v>0.55600000000000005</c:v>
                </c:pt>
                <c:pt idx="216">
                  <c:v>0.96799999999999997</c:v>
                </c:pt>
                <c:pt idx="217">
                  <c:v>0.29699999999999999</c:v>
                </c:pt>
                <c:pt idx="218">
                  <c:v>0.47499999999999998</c:v>
                </c:pt>
                <c:pt idx="219">
                  <c:v>0.184</c:v>
                </c:pt>
                <c:pt idx="220">
                  <c:v>0.72299999999999998</c:v>
                </c:pt>
                <c:pt idx="221">
                  <c:v>0.81200000000000006</c:v>
                </c:pt>
                <c:pt idx="222">
                  <c:v>0.68400000000000005</c:v>
                </c:pt>
                <c:pt idx="223">
                  <c:v>0.20899999999999999</c:v>
                </c:pt>
                <c:pt idx="224">
                  <c:v>0.20200000000000001</c:v>
                </c:pt>
                <c:pt idx="225">
                  <c:v>0.48199999999999998</c:v>
                </c:pt>
                <c:pt idx="226">
                  <c:v>0.29399999999999998</c:v>
                </c:pt>
                <c:pt idx="227">
                  <c:v>0.84</c:v>
                </c:pt>
                <c:pt idx="228">
                  <c:v>0.52400000000000002</c:v>
                </c:pt>
                <c:pt idx="229">
                  <c:v>0.86499999999999999</c:v>
                </c:pt>
                <c:pt idx="230">
                  <c:v>0.39700000000000002</c:v>
                </c:pt>
                <c:pt idx="231">
                  <c:v>0.93899999999999995</c:v>
                </c:pt>
                <c:pt idx="232">
                  <c:v>0.71599999999999997</c:v>
                </c:pt>
                <c:pt idx="233">
                  <c:v>0.439</c:v>
                </c:pt>
                <c:pt idx="234">
                  <c:v>0.66600000000000004</c:v>
                </c:pt>
                <c:pt idx="235">
                  <c:v>0.57799999999999996</c:v>
                </c:pt>
                <c:pt idx="236">
                  <c:v>0.16300000000000001</c:v>
                </c:pt>
                <c:pt idx="237">
                  <c:v>0.36499999999999999</c:v>
                </c:pt>
                <c:pt idx="238">
                  <c:v>0.59199999999999997</c:v>
                </c:pt>
                <c:pt idx="239">
                  <c:v>0.46</c:v>
                </c:pt>
                <c:pt idx="240">
                  <c:v>0.69099999999999995</c:v>
                </c:pt>
                <c:pt idx="241">
                  <c:v>0.11700000000000001</c:v>
                </c:pt>
                <c:pt idx="242">
                  <c:v>0.41099999999999998</c:v>
                </c:pt>
                <c:pt idx="243">
                  <c:v>0.152</c:v>
                </c:pt>
                <c:pt idx="244">
                  <c:v>0.63800000000000001</c:v>
                </c:pt>
                <c:pt idx="245">
                  <c:v>0.16300000000000001</c:v>
                </c:pt>
                <c:pt idx="246">
                  <c:v>0.875</c:v>
                </c:pt>
                <c:pt idx="247">
                  <c:v>4.9000000000000002E-2</c:v>
                </c:pt>
                <c:pt idx="248">
                  <c:v>7.0000000000000001E-3</c:v>
                </c:pt>
                <c:pt idx="249">
                  <c:v>0.28000000000000003</c:v>
                </c:pt>
                <c:pt idx="250">
                  <c:v>0.93200000000000005</c:v>
                </c:pt>
                <c:pt idx="251">
                  <c:v>0.38200000000000001</c:v>
                </c:pt>
                <c:pt idx="252">
                  <c:v>0.46800000000000003</c:v>
                </c:pt>
                <c:pt idx="253">
                  <c:v>0.61299999999999999</c:v>
                </c:pt>
                <c:pt idx="254">
                  <c:v>0.42899999999999999</c:v>
                </c:pt>
                <c:pt idx="255">
                  <c:v>0.95</c:v>
                </c:pt>
                <c:pt idx="256">
                  <c:v>0.96</c:v>
                </c:pt>
                <c:pt idx="257">
                  <c:v>0.72599999999999998</c:v>
                </c:pt>
                <c:pt idx="258">
                  <c:v>1</c:v>
                </c:pt>
                <c:pt idx="259">
                  <c:v>0.57399999999999995</c:v>
                </c:pt>
                <c:pt idx="260">
                  <c:v>0.248</c:v>
                </c:pt>
                <c:pt idx="261">
                  <c:v>0.59899999999999998</c:v>
                </c:pt>
                <c:pt idx="262">
                  <c:v>0.72599999999999998</c:v>
                </c:pt>
                <c:pt idx="263">
                  <c:v>0.4</c:v>
                </c:pt>
                <c:pt idx="264">
                  <c:v>6.7000000000000004E-2</c:v>
                </c:pt>
                <c:pt idx="265">
                  <c:v>0.71199999999999997</c:v>
                </c:pt>
                <c:pt idx="266">
                  <c:v>0.96399999999999997</c:v>
                </c:pt>
                <c:pt idx="267">
                  <c:v>0.73399999999999999</c:v>
                </c:pt>
                <c:pt idx="268">
                  <c:v>0.35099999999999998</c:v>
                </c:pt>
                <c:pt idx="269">
                  <c:v>0</c:v>
                </c:pt>
                <c:pt idx="270">
                  <c:v>0.52800000000000002</c:v>
                </c:pt>
                <c:pt idx="271">
                  <c:v>0.48899999999999999</c:v>
                </c:pt>
                <c:pt idx="272">
                  <c:v>0.77300000000000002</c:v>
                </c:pt>
                <c:pt idx="273">
                  <c:v>0.26900000000000002</c:v>
                </c:pt>
                <c:pt idx="274">
                  <c:v>0.83599999999999997</c:v>
                </c:pt>
                <c:pt idx="275">
                  <c:v>0.372</c:v>
                </c:pt>
                <c:pt idx="276">
                  <c:v>4.5999999999999999E-2</c:v>
                </c:pt>
                <c:pt idx="277">
                  <c:v>0.34300000000000003</c:v>
                </c:pt>
                <c:pt idx="278">
                  <c:v>0.751</c:v>
                </c:pt>
                <c:pt idx="279">
                  <c:v>0.23400000000000001</c:v>
                </c:pt>
                <c:pt idx="280">
                  <c:v>0.308</c:v>
                </c:pt>
                <c:pt idx="281">
                  <c:v>0.51400000000000001</c:v>
                </c:pt>
                <c:pt idx="282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D-F549-8CAC-5654D0E17EAA}"/>
            </c:ext>
          </c:extLst>
        </c:ser>
        <c:ser>
          <c:idx val="1"/>
          <c:order val="1"/>
          <c:tx>
            <c:strRef>
              <c:f>Regression!$R$60</c:f>
              <c:strCache>
                <c:ptCount val="1"/>
                <c:pt idx="0">
                  <c:v>Theoretical Normal Quantiles (Z-scores)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Regression!$P$61:$P$343</c:f>
              <c:numCache>
                <c:formatCode>General</c:formatCode>
                <c:ptCount val="283"/>
                <c:pt idx="0">
                  <c:v>-3.7671072930865321</c:v>
                </c:pt>
                <c:pt idx="1">
                  <c:v>-21.723245221055151</c:v>
                </c:pt>
                <c:pt idx="2">
                  <c:v>-9.5838867367911718</c:v>
                </c:pt>
                <c:pt idx="3">
                  <c:v>-10.71730248222228</c:v>
                </c:pt>
                <c:pt idx="4">
                  <c:v>-11.545431665940988</c:v>
                </c:pt>
                <c:pt idx="5">
                  <c:v>1.0593115780883793</c:v>
                </c:pt>
                <c:pt idx="6">
                  <c:v>-2.0263188524704319</c:v>
                </c:pt>
                <c:pt idx="7">
                  <c:v>-17.158126224279741</c:v>
                </c:pt>
                <c:pt idx="8">
                  <c:v>-5.6185134415371749</c:v>
                </c:pt>
                <c:pt idx="9">
                  <c:v>-0.65227305415041315</c:v>
                </c:pt>
                <c:pt idx="10">
                  <c:v>0.7019970005323799</c:v>
                </c:pt>
                <c:pt idx="11">
                  <c:v>-6.6093341896958364</c:v>
                </c:pt>
                <c:pt idx="12">
                  <c:v>-2.5742521768729034</c:v>
                </c:pt>
                <c:pt idx="13">
                  <c:v>-0.57442055155498117</c:v>
                </c:pt>
                <c:pt idx="14">
                  <c:v>-7.2903432704336808</c:v>
                </c:pt>
                <c:pt idx="15">
                  <c:v>1.7369319409909849</c:v>
                </c:pt>
                <c:pt idx="16">
                  <c:v>6.4086289254084647</c:v>
                </c:pt>
                <c:pt idx="17">
                  <c:v>7.1398466540631711</c:v>
                </c:pt>
                <c:pt idx="18">
                  <c:v>-6.9699722630884793</c:v>
                </c:pt>
                <c:pt idx="19">
                  <c:v>-9.8521726528659883</c:v>
                </c:pt>
                <c:pt idx="20">
                  <c:v>18.204683421672211</c:v>
                </c:pt>
                <c:pt idx="21">
                  <c:v>-6.7600500516138737</c:v>
                </c:pt>
                <c:pt idx="22">
                  <c:v>-4.9229628850410556</c:v>
                </c:pt>
                <c:pt idx="23">
                  <c:v>-19.782614559052604</c:v>
                </c:pt>
                <c:pt idx="24">
                  <c:v>-2.6326932783458332</c:v>
                </c:pt>
                <c:pt idx="25">
                  <c:v>-4.0240352855835404</c:v>
                </c:pt>
                <c:pt idx="26">
                  <c:v>-0.69589443896582814</c:v>
                </c:pt>
                <c:pt idx="27">
                  <c:v>-4.1063078582303234</c:v>
                </c:pt>
                <c:pt idx="28">
                  <c:v>15.350831839272228</c:v>
                </c:pt>
                <c:pt idx="29">
                  <c:v>7.5009886454131092E-2</c:v>
                </c:pt>
                <c:pt idx="30">
                  <c:v>-13.180731497898726</c:v>
                </c:pt>
                <c:pt idx="31">
                  <c:v>-0.17783432454747583</c:v>
                </c:pt>
                <c:pt idx="32">
                  <c:v>2.2434430437980524</c:v>
                </c:pt>
                <c:pt idx="33">
                  <c:v>-6.367110048951389</c:v>
                </c:pt>
                <c:pt idx="34">
                  <c:v>-5.021624006680085</c:v>
                </c:pt>
                <c:pt idx="35">
                  <c:v>16.302115700072221</c:v>
                </c:pt>
                <c:pt idx="36">
                  <c:v>7.1398466540631711</c:v>
                </c:pt>
                <c:pt idx="37">
                  <c:v>-11.215795317386139</c:v>
                </c:pt>
                <c:pt idx="38">
                  <c:v>-6.255384346096708</c:v>
                </c:pt>
                <c:pt idx="39">
                  <c:v>-7.6976470322382866</c:v>
                </c:pt>
                <c:pt idx="40">
                  <c:v>-2.9447817610124929</c:v>
                </c:pt>
                <c:pt idx="41">
                  <c:v>7.2249530240442912</c:v>
                </c:pt>
                <c:pt idx="42">
                  <c:v>14.105343931262993</c:v>
                </c:pt>
                <c:pt idx="43">
                  <c:v>-8.885498119213409</c:v>
                </c:pt>
                <c:pt idx="44">
                  <c:v>-11.065912401196869</c:v>
                </c:pt>
                <c:pt idx="45">
                  <c:v>0.37577779219677332</c:v>
                </c:pt>
                <c:pt idx="46">
                  <c:v>13.654264009296782</c:v>
                </c:pt>
                <c:pt idx="47">
                  <c:v>-12.030407973457798</c:v>
                </c:pt>
                <c:pt idx="48">
                  <c:v>-3.9100603692754596</c:v>
                </c:pt>
                <c:pt idx="49">
                  <c:v>-0.97753872480691584</c:v>
                </c:pt>
                <c:pt idx="50">
                  <c:v>-7.8469647162524936</c:v>
                </c:pt>
                <c:pt idx="51">
                  <c:v>7.1398466540631711</c:v>
                </c:pt>
                <c:pt idx="52">
                  <c:v>-15.935436676658483</c:v>
                </c:pt>
                <c:pt idx="53">
                  <c:v>17.253399560872218</c:v>
                </c:pt>
                <c:pt idx="54">
                  <c:v>-5.7317384503835029</c:v>
                </c:pt>
                <c:pt idx="55">
                  <c:v>-6.4481846752742626</c:v>
                </c:pt>
                <c:pt idx="56">
                  <c:v>-11.533053305625941</c:v>
                </c:pt>
                <c:pt idx="57">
                  <c:v>-2.0312699996509593</c:v>
                </c:pt>
                <c:pt idx="58">
                  <c:v>0.74249791952906996</c:v>
                </c:pt>
                <c:pt idx="59">
                  <c:v>-8.5937070268517246</c:v>
                </c:pt>
                <c:pt idx="60">
                  <c:v>12.77723703266166</c:v>
                </c:pt>
                <c:pt idx="61">
                  <c:v>-16.396201126150672</c:v>
                </c:pt>
                <c:pt idx="62">
                  <c:v>13.188818357802944</c:v>
                </c:pt>
                <c:pt idx="63">
                  <c:v>0.35684622031143221</c:v>
                </c:pt>
                <c:pt idx="64">
                  <c:v>-7.7798976444869226</c:v>
                </c:pt>
                <c:pt idx="65">
                  <c:v>13.448264117672242</c:v>
                </c:pt>
                <c:pt idx="66">
                  <c:v>5.7317133451671971</c:v>
                </c:pt>
                <c:pt idx="67">
                  <c:v>-1.4128988708382764</c:v>
                </c:pt>
                <c:pt idx="68">
                  <c:v>-3.7340220172703944</c:v>
                </c:pt>
                <c:pt idx="69">
                  <c:v>-11.447651699068665</c:v>
                </c:pt>
                <c:pt idx="70">
                  <c:v>-0.8998828481245198</c:v>
                </c:pt>
                <c:pt idx="71">
                  <c:v>-3.0306787011208911</c:v>
                </c:pt>
                <c:pt idx="72">
                  <c:v>-12.087339146720694</c:v>
                </c:pt>
                <c:pt idx="73">
                  <c:v>-4.4560444744924297</c:v>
                </c:pt>
                <c:pt idx="74">
                  <c:v>-3.6683712132294524</c:v>
                </c:pt>
                <c:pt idx="75">
                  <c:v>-4.0501795902490869</c:v>
                </c:pt>
                <c:pt idx="76">
                  <c:v>-10.955713502611559</c:v>
                </c:pt>
                <c:pt idx="77">
                  <c:v>-2.3041795124797311</c:v>
                </c:pt>
                <c:pt idx="78">
                  <c:v>36.796191702426427</c:v>
                </c:pt>
                <c:pt idx="79">
                  <c:v>-7.585817046679793</c:v>
                </c:pt>
                <c:pt idx="80">
                  <c:v>-11.359931648715602</c:v>
                </c:pt>
                <c:pt idx="81">
                  <c:v>33.438571001165428</c:v>
                </c:pt>
                <c:pt idx="82">
                  <c:v>-3.7559240350236252</c:v>
                </c:pt>
                <c:pt idx="83">
                  <c:v>10.084611412704971</c:v>
                </c:pt>
                <c:pt idx="84">
                  <c:v>-18.383724386946731</c:v>
                </c:pt>
                <c:pt idx="85">
                  <c:v>9.5341797391589438</c:v>
                </c:pt>
                <c:pt idx="86">
                  <c:v>-6.4270326684975458</c:v>
                </c:pt>
                <c:pt idx="87">
                  <c:v>13.448264117672242</c:v>
                </c:pt>
                <c:pt idx="88">
                  <c:v>1.0990742088163543</c:v>
                </c:pt>
                <c:pt idx="89">
                  <c:v>5.0278694897186504E-2</c:v>
                </c:pt>
                <c:pt idx="90">
                  <c:v>-2.5992535871610833</c:v>
                </c:pt>
                <c:pt idx="91">
                  <c:v>-11.112337402392853</c:v>
                </c:pt>
                <c:pt idx="92">
                  <c:v>-1.2108212128328262</c:v>
                </c:pt>
                <c:pt idx="93">
                  <c:v>-4.3761119895936709</c:v>
                </c:pt>
                <c:pt idx="94">
                  <c:v>17.253399560872218</c:v>
                </c:pt>
                <c:pt idx="95">
                  <c:v>-6.2925620959038255</c:v>
                </c:pt>
                <c:pt idx="96">
                  <c:v>-3.5847077527826698</c:v>
                </c:pt>
                <c:pt idx="97">
                  <c:v>-3.2575019399642891</c:v>
                </c:pt>
                <c:pt idx="98">
                  <c:v>-4.4491940757341055</c:v>
                </c:pt>
                <c:pt idx="99">
                  <c:v>1.2674742746118781</c:v>
                </c:pt>
                <c:pt idx="100">
                  <c:v>-2.2006840894369457</c:v>
                </c:pt>
                <c:pt idx="101">
                  <c:v>7.8648235584508264</c:v>
                </c:pt>
                <c:pt idx="102">
                  <c:v>14.435658929601317</c:v>
                </c:pt>
                <c:pt idx="103">
                  <c:v>-13.267944227082431</c:v>
                </c:pt>
                <c:pt idx="104">
                  <c:v>6.7209587077377009</c:v>
                </c:pt>
                <c:pt idx="105">
                  <c:v>7.2339394540271087</c:v>
                </c:pt>
                <c:pt idx="106">
                  <c:v>-1.886489615992911</c:v>
                </c:pt>
                <c:pt idx="107">
                  <c:v>-14.367268554368323</c:v>
                </c:pt>
                <c:pt idx="108">
                  <c:v>-17.311230651749852</c:v>
                </c:pt>
                <c:pt idx="109">
                  <c:v>26.781401901812217</c:v>
                </c:pt>
                <c:pt idx="110">
                  <c:v>-3.5627508901124116</c:v>
                </c:pt>
                <c:pt idx="111">
                  <c:v>32.403806243197735</c:v>
                </c:pt>
                <c:pt idx="112">
                  <c:v>15.350831839272228</c:v>
                </c:pt>
                <c:pt idx="113">
                  <c:v>1.9593009177452529</c:v>
                </c:pt>
                <c:pt idx="114">
                  <c:v>0.47621645208482732</c:v>
                </c:pt>
                <c:pt idx="115">
                  <c:v>-2.9476032231924485</c:v>
                </c:pt>
                <c:pt idx="116">
                  <c:v>-3.414687710275139</c:v>
                </c:pt>
                <c:pt idx="117">
                  <c:v>13.448264117672242</c:v>
                </c:pt>
                <c:pt idx="118">
                  <c:v>11.43535706100171</c:v>
                </c:pt>
                <c:pt idx="119">
                  <c:v>8.1893162398689725</c:v>
                </c:pt>
                <c:pt idx="120">
                  <c:v>-1.3664728517785756</c:v>
                </c:pt>
                <c:pt idx="121">
                  <c:v>5.1843272579918711</c:v>
                </c:pt>
                <c:pt idx="122">
                  <c:v>3.0691836619647006</c:v>
                </c:pt>
                <c:pt idx="123">
                  <c:v>13.827234052937868</c:v>
                </c:pt>
                <c:pt idx="124">
                  <c:v>-2.8439612823509748</c:v>
                </c:pt>
                <c:pt idx="125">
                  <c:v>2.8241601808341543</c:v>
                </c:pt>
                <c:pt idx="126">
                  <c:v>15.350831839272228</c:v>
                </c:pt>
                <c:pt idx="127">
                  <c:v>-6.814120438196575</c:v>
                </c:pt>
                <c:pt idx="128">
                  <c:v>9.0788046064442725</c:v>
                </c:pt>
                <c:pt idx="129">
                  <c:v>-2.2777827770013648</c:v>
                </c:pt>
                <c:pt idx="130">
                  <c:v>6.7209587077377009</c:v>
                </c:pt>
                <c:pt idx="131">
                  <c:v>-10.192748719554132</c:v>
                </c:pt>
                <c:pt idx="132">
                  <c:v>12.452777723805198</c:v>
                </c:pt>
                <c:pt idx="133">
                  <c:v>-1.4852256730330993</c:v>
                </c:pt>
                <c:pt idx="134">
                  <c:v>2.1952401359278397</c:v>
                </c:pt>
                <c:pt idx="135">
                  <c:v>-4.635474586792121</c:v>
                </c:pt>
                <c:pt idx="136">
                  <c:v>1.9673878343744775</c:v>
                </c:pt>
                <c:pt idx="137">
                  <c:v>14.419055317339101</c:v>
                </c:pt>
                <c:pt idx="138">
                  <c:v>0.85523326686498358</c:v>
                </c:pt>
                <c:pt idx="139">
                  <c:v>4.829145623567209</c:v>
                </c:pt>
                <c:pt idx="140">
                  <c:v>6.5149662923574354</c:v>
                </c:pt>
                <c:pt idx="141">
                  <c:v>-1.0551988774837806</c:v>
                </c:pt>
                <c:pt idx="142">
                  <c:v>-13.185152424418078</c:v>
                </c:pt>
                <c:pt idx="143">
                  <c:v>-9.5982290444669758</c:v>
                </c:pt>
                <c:pt idx="144">
                  <c:v>-5.3572933559158429</c:v>
                </c:pt>
                <c:pt idx="145">
                  <c:v>-3.0401559139925709</c:v>
                </c:pt>
                <c:pt idx="146">
                  <c:v>-0.60605160054610252</c:v>
                </c:pt>
                <c:pt idx="147">
                  <c:v>-6.7282793029879571</c:v>
                </c:pt>
                <c:pt idx="148">
                  <c:v>5.4125637134586269</c:v>
                </c:pt>
                <c:pt idx="149">
                  <c:v>5.1601687662123732</c:v>
                </c:pt>
                <c:pt idx="150">
                  <c:v>9.9449820972631464</c:v>
                </c:pt>
                <c:pt idx="151">
                  <c:v>-3.0647776903832344</c:v>
                </c:pt>
                <c:pt idx="152">
                  <c:v>-5.6728555157657041</c:v>
                </c:pt>
                <c:pt idx="153">
                  <c:v>-0.10770206204204946</c:v>
                </c:pt>
                <c:pt idx="154">
                  <c:v>-0.31861568767046755</c:v>
                </c:pt>
                <c:pt idx="155">
                  <c:v>-15.940482340792428</c:v>
                </c:pt>
                <c:pt idx="156">
                  <c:v>1.5186805532418646</c:v>
                </c:pt>
                <c:pt idx="157">
                  <c:v>-5.9562059712018396</c:v>
                </c:pt>
                <c:pt idx="158">
                  <c:v>-3.5375640885762039</c:v>
                </c:pt>
                <c:pt idx="159">
                  <c:v>-5.7423162855457974</c:v>
                </c:pt>
                <c:pt idx="160">
                  <c:v>2.0862081832365504</c:v>
                </c:pt>
                <c:pt idx="161">
                  <c:v>11.549746821108798</c:v>
                </c:pt>
                <c:pt idx="162">
                  <c:v>-0.12568028238871776</c:v>
                </c:pt>
                <c:pt idx="163">
                  <c:v>3.2567867802619048</c:v>
                </c:pt>
                <c:pt idx="164">
                  <c:v>-0.26679060697191836</c:v>
                </c:pt>
                <c:pt idx="165">
                  <c:v>19.659097631731072</c:v>
                </c:pt>
                <c:pt idx="166">
                  <c:v>-4.5610473870905963</c:v>
                </c:pt>
                <c:pt idx="167">
                  <c:v>-7.7518689655673825</c:v>
                </c:pt>
                <c:pt idx="168">
                  <c:v>14.969237648165475</c:v>
                </c:pt>
                <c:pt idx="169">
                  <c:v>-13.460957522065918</c:v>
                </c:pt>
                <c:pt idx="170">
                  <c:v>-5.7735438659095522</c:v>
                </c:pt>
                <c:pt idx="171">
                  <c:v>8.5296472028400387</c:v>
                </c:pt>
                <c:pt idx="172">
                  <c:v>13.448264117672242</c:v>
                </c:pt>
                <c:pt idx="173">
                  <c:v>-18.291047995214058</c:v>
                </c:pt>
                <c:pt idx="174">
                  <c:v>13.152805359256575</c:v>
                </c:pt>
                <c:pt idx="175">
                  <c:v>2.5230832864256731</c:v>
                </c:pt>
                <c:pt idx="176">
                  <c:v>-9.3595318436360984</c:v>
                </c:pt>
                <c:pt idx="177">
                  <c:v>13.661295456785808</c:v>
                </c:pt>
                <c:pt idx="178">
                  <c:v>-2.6326932783458332</c:v>
                </c:pt>
                <c:pt idx="179">
                  <c:v>4.3347112108631949</c:v>
                </c:pt>
                <c:pt idx="180">
                  <c:v>-1.2519485244991415</c:v>
                </c:pt>
                <c:pt idx="181">
                  <c:v>8.0568992726793311</c:v>
                </c:pt>
                <c:pt idx="182">
                  <c:v>-21.046681648174221</c:v>
                </c:pt>
                <c:pt idx="183">
                  <c:v>4.790720489649404</c:v>
                </c:pt>
                <c:pt idx="184">
                  <c:v>28.110412205233587</c:v>
                </c:pt>
                <c:pt idx="185">
                  <c:v>-2.8323219053769293</c:v>
                </c:pt>
                <c:pt idx="186">
                  <c:v>14.399547978472235</c:v>
                </c:pt>
                <c:pt idx="187">
                  <c:v>-10.342032662581445</c:v>
                </c:pt>
                <c:pt idx="188">
                  <c:v>-4.5448625261966598</c:v>
                </c:pt>
                <c:pt idx="189">
                  <c:v>-2.5905411799640135</c:v>
                </c:pt>
                <c:pt idx="190">
                  <c:v>-10.585077761436438</c:v>
                </c:pt>
                <c:pt idx="191">
                  <c:v>-0.82587827036863359</c:v>
                </c:pt>
                <c:pt idx="192">
                  <c:v>-2.2008120663639659</c:v>
                </c:pt>
                <c:pt idx="193">
                  <c:v>7.1103252593972996</c:v>
                </c:pt>
                <c:pt idx="194">
                  <c:v>-3.5312638167505668</c:v>
                </c:pt>
                <c:pt idx="195">
                  <c:v>-3.4323120611769369</c:v>
                </c:pt>
                <c:pt idx="196">
                  <c:v>4.9970127957828083</c:v>
                </c:pt>
                <c:pt idx="197">
                  <c:v>-5.4668599457694143</c:v>
                </c:pt>
                <c:pt idx="198">
                  <c:v>-11.708699527183377</c:v>
                </c:pt>
                <c:pt idx="199">
                  <c:v>26.564232086550177</c:v>
                </c:pt>
                <c:pt idx="200">
                  <c:v>-4.7555769837426283</c:v>
                </c:pt>
                <c:pt idx="201">
                  <c:v>-7.598187525333465</c:v>
                </c:pt>
                <c:pt idx="202">
                  <c:v>-0.80274421776849181</c:v>
                </c:pt>
                <c:pt idx="203">
                  <c:v>27.870294320176967</c:v>
                </c:pt>
                <c:pt idx="204">
                  <c:v>25.936238668747137</c:v>
                </c:pt>
                <c:pt idx="205">
                  <c:v>-7.6148967487074373</c:v>
                </c:pt>
                <c:pt idx="206">
                  <c:v>-2.5003100151511788</c:v>
                </c:pt>
                <c:pt idx="207">
                  <c:v>-1.2095506064389028</c:v>
                </c:pt>
                <c:pt idx="208">
                  <c:v>5.4125637134586269</c:v>
                </c:pt>
                <c:pt idx="209">
                  <c:v>-4.5973666707376708</c:v>
                </c:pt>
                <c:pt idx="210">
                  <c:v>-10.961885657003506</c:v>
                </c:pt>
                <c:pt idx="211">
                  <c:v>-9.561853955920121</c:v>
                </c:pt>
                <c:pt idx="212">
                  <c:v>-2.4504411123086527</c:v>
                </c:pt>
                <c:pt idx="213">
                  <c:v>-9.8805703434646688</c:v>
                </c:pt>
                <c:pt idx="214">
                  <c:v>-1.9348065625600199</c:v>
                </c:pt>
                <c:pt idx="215">
                  <c:v>-1.0389133974339018</c:v>
                </c:pt>
                <c:pt idx="216">
                  <c:v>22.584610860067158</c:v>
                </c:pt>
                <c:pt idx="217">
                  <c:v>-4.8123411204887141</c:v>
                </c:pt>
                <c:pt idx="218">
                  <c:v>-2.5563630600039033</c:v>
                </c:pt>
                <c:pt idx="219">
                  <c:v>-7.6895565555759511</c:v>
                </c:pt>
                <c:pt idx="220">
                  <c:v>3.721557312474431</c:v>
                </c:pt>
                <c:pt idx="221">
                  <c:v>7.5253174981514519</c:v>
                </c:pt>
                <c:pt idx="222">
                  <c:v>2.0722587589616097</c:v>
                </c:pt>
                <c:pt idx="223">
                  <c:v>-6.9570285387336241</c:v>
                </c:pt>
                <c:pt idx="224">
                  <c:v>-7.039870044095224</c:v>
                </c:pt>
                <c:pt idx="225">
                  <c:v>-2.4887867679925506</c:v>
                </c:pt>
                <c:pt idx="226">
                  <c:v>-4.889658985921848</c:v>
                </c:pt>
                <c:pt idx="227">
                  <c:v>9.8620575536345108</c:v>
                </c:pt>
                <c:pt idx="228">
                  <c:v>-1.6513321621699362</c:v>
                </c:pt>
                <c:pt idx="229">
                  <c:v>12.903850753623743</c:v>
                </c:pt>
                <c:pt idx="230">
                  <c:v>-3.4187155463641163</c:v>
                </c:pt>
                <c:pt idx="231">
                  <c:v>17.253399560872218</c:v>
                </c:pt>
                <c:pt idx="232">
                  <c:v>3.2567867802619048</c:v>
                </c:pt>
                <c:pt idx="233">
                  <c:v>-2.9033373349975626</c:v>
                </c:pt>
                <c:pt idx="234">
                  <c:v>1.515026145333124</c:v>
                </c:pt>
                <c:pt idx="235">
                  <c:v>-0.70040963841719872</c:v>
                </c:pt>
                <c:pt idx="236">
                  <c:v>-8.3880841320824402</c:v>
                </c:pt>
                <c:pt idx="237">
                  <c:v>-3.6683712132294524</c:v>
                </c:pt>
                <c:pt idx="238">
                  <c:v>-0.57442055155498117</c:v>
                </c:pt>
                <c:pt idx="239">
                  <c:v>-2.5905411799640135</c:v>
                </c:pt>
                <c:pt idx="240">
                  <c:v>2.125085772517636</c:v>
                </c:pt>
                <c:pt idx="241">
                  <c:v>-10.615887343385168</c:v>
                </c:pt>
                <c:pt idx="242">
                  <c:v>-3.2353335740572007</c:v>
                </c:pt>
                <c:pt idx="243">
                  <c:v>-9.1737189301756104</c:v>
                </c:pt>
                <c:pt idx="244">
                  <c:v>0.41906034628682498</c:v>
                </c:pt>
                <c:pt idx="245">
                  <c:v>-8.3880841320824402</c:v>
                </c:pt>
                <c:pt idx="246">
                  <c:v>13.448264117672242</c:v>
                </c:pt>
                <c:pt idx="247">
                  <c:v>-13.586133201045655</c:v>
                </c:pt>
                <c:pt idx="248">
                  <c:v>-21.236979071200466</c:v>
                </c:pt>
                <c:pt idx="249">
                  <c:v>-5.4247905172294217</c:v>
                </c:pt>
                <c:pt idx="250">
                  <c:v>16.302115700072221</c:v>
                </c:pt>
                <c:pt idx="251">
                  <c:v>-3.541101754222904</c:v>
                </c:pt>
                <c:pt idx="252">
                  <c:v>-2.5825337415687066</c:v>
                </c:pt>
                <c:pt idx="253">
                  <c:v>-0.15553260522951007</c:v>
                </c:pt>
                <c:pt idx="254">
                  <c:v>-2.9719084398001403</c:v>
                </c:pt>
                <c:pt idx="255">
                  <c:v>17.54611427008345</c:v>
                </c:pt>
                <c:pt idx="256">
                  <c:v>20.105426866015279</c:v>
                </c:pt>
                <c:pt idx="257">
                  <c:v>3.9470923640349915</c:v>
                </c:pt>
                <c:pt idx="258">
                  <c:v>46.639699074694803</c:v>
                </c:pt>
                <c:pt idx="259">
                  <c:v>-0.76276600619680934</c:v>
                </c:pt>
                <c:pt idx="260">
                  <c:v>-6.0231530055827207</c:v>
                </c:pt>
                <c:pt idx="261">
                  <c:v>-0.57027157759193869</c:v>
                </c:pt>
                <c:pt idx="262">
                  <c:v>3.9470923640349915</c:v>
                </c:pt>
                <c:pt idx="263">
                  <c:v>-3.414687710275139</c:v>
                </c:pt>
                <c:pt idx="264">
                  <c:v>-12.651452199554626</c:v>
                </c:pt>
                <c:pt idx="265">
                  <c:v>3.0787406179807606</c:v>
                </c:pt>
                <c:pt idx="266">
                  <c:v>22.468258103940144</c:v>
                </c:pt>
                <c:pt idx="267">
                  <c:v>4.3347112108631949</c:v>
                </c:pt>
                <c:pt idx="268">
                  <c:v>-3.8527980029272015</c:v>
                </c:pt>
                <c:pt idx="269">
                  <c:v>-23.130486115774701</c:v>
                </c:pt>
                <c:pt idx="270">
                  <c:v>-1.4949293908692383</c:v>
                </c:pt>
                <c:pt idx="271">
                  <c:v>-2.3104986936022307</c:v>
                </c:pt>
                <c:pt idx="272">
                  <c:v>5.7635167134015433</c:v>
                </c:pt>
                <c:pt idx="273">
                  <c:v>-5.6576400051126967</c:v>
                </c:pt>
                <c:pt idx="274">
                  <c:v>9.6431286744722655</c:v>
                </c:pt>
                <c:pt idx="275">
                  <c:v>-3.64007597912655</c:v>
                </c:pt>
                <c:pt idx="276">
                  <c:v>-14.112368299307974</c:v>
                </c:pt>
                <c:pt idx="277">
                  <c:v>-3.9371053751959195</c:v>
                </c:pt>
                <c:pt idx="278">
                  <c:v>5.121158924009805</c:v>
                </c:pt>
                <c:pt idx="279">
                  <c:v>-6.4266334758646479</c:v>
                </c:pt>
                <c:pt idx="280">
                  <c:v>-4.6000977675548604</c:v>
                </c:pt>
                <c:pt idx="281">
                  <c:v>-1.9454064986271007</c:v>
                </c:pt>
                <c:pt idx="282">
                  <c:v>-3.1606986751733501</c:v>
                </c:pt>
              </c:numCache>
            </c:numRef>
          </c:xVal>
          <c:yVal>
            <c:numRef>
              <c:f>Regression!$R$61:$R$343</c:f>
              <c:numCache>
                <c:formatCode>General</c:formatCode>
                <c:ptCount val="283"/>
                <c:pt idx="0">
                  <c:v>-0.37454349919944274</c:v>
                </c:pt>
                <c:pt idx="1">
                  <c:v>-2.7477813854449931</c:v>
                </c:pt>
                <c:pt idx="2">
                  <c:v>-1.0758373610404319</c:v>
                </c:pt>
                <c:pt idx="3">
                  <c:v>-1.210727132791598</c:v>
                </c:pt>
                <c:pt idx="4">
                  <c:v>-1.3983766207974972</c:v>
                </c:pt>
                <c:pt idx="5">
                  <c:v>0.40157069563014858</c:v>
                </c:pt>
                <c:pt idx="6">
                  <c:v>2.506890825871106E-2</c:v>
                </c:pt>
                <c:pt idx="7">
                  <c:v>-1.9110356475491179</c:v>
                </c:pt>
                <c:pt idx="8">
                  <c:v>-0.60376483779862977</c:v>
                </c:pt>
                <c:pt idx="9">
                  <c:v>0.21470156800174439</c:v>
                </c:pt>
                <c:pt idx="10">
                  <c:v>0.3718560893850747</c:v>
                </c:pt>
                <c:pt idx="11">
                  <c:v>-0.76210054099506697</c:v>
                </c:pt>
                <c:pt idx="12">
                  <c:v>-7.2756358176037483E-2</c:v>
                </c:pt>
                <c:pt idx="13">
                  <c:v>0.23269274918304472</c:v>
                </c:pt>
                <c:pt idx="14">
                  <c:v>-0.84878668591596718</c:v>
                </c:pt>
                <c:pt idx="15">
                  <c:v>0.44821228145660935</c:v>
                </c:pt>
                <c:pt idx="16">
                  <c:v>0.75875354450437071</c:v>
                </c:pt>
                <c:pt idx="17">
                  <c:v>0.82037914596846162</c:v>
                </c:pt>
                <c:pt idx="18">
                  <c:v>-0.82389363033855767</c:v>
                </c:pt>
                <c:pt idx="19">
                  <c:v>-1.1076800921478009</c:v>
                </c:pt>
                <c:pt idx="20">
                  <c:v>1.6746648890243248</c:v>
                </c:pt>
                <c:pt idx="21">
                  <c:v>-0.78577383152448399</c:v>
                </c:pt>
                <c:pt idx="22">
                  <c:v>-0.55338471955567303</c:v>
                </c:pt>
                <c:pt idx="23">
                  <c:v>-2.1972863766410518</c:v>
                </c:pt>
                <c:pt idx="24">
                  <c:v>-0.12566134685507402</c:v>
                </c:pt>
                <c:pt idx="25">
                  <c:v>-0.41246312944140484</c:v>
                </c:pt>
                <c:pt idx="26">
                  <c:v>0.2044523815368208</c:v>
                </c:pt>
                <c:pt idx="27">
                  <c:v>-0.43164423938395602</c:v>
                </c:pt>
                <c:pt idx="28">
                  <c:v>1.4118300775008099</c:v>
                </c:pt>
                <c:pt idx="29">
                  <c:v>0.32391815328113305</c:v>
                </c:pt>
                <c:pt idx="30">
                  <c:v>-1.5300675881378281</c:v>
                </c:pt>
                <c:pt idx="31">
                  <c:v>0.27671363673674687</c:v>
                </c:pt>
                <c:pt idx="32">
                  <c:v>0.51865693208039088</c:v>
                </c:pt>
                <c:pt idx="33">
                  <c:v>-0.7159859896102051</c:v>
                </c:pt>
                <c:pt idx="34">
                  <c:v>-0.56217029225792647</c:v>
                </c:pt>
                <c:pt idx="35">
                  <c:v>1.4908533552466612</c:v>
                </c:pt>
                <c:pt idx="36">
                  <c:v>0.82037914596846162</c:v>
                </c:pt>
                <c:pt idx="37">
                  <c:v>-1.3105791121681303</c:v>
                </c:pt>
                <c:pt idx="38">
                  <c:v>-0.6934933462832894</c:v>
                </c:pt>
                <c:pt idx="39">
                  <c:v>-0.91536508784281501</c:v>
                </c:pt>
                <c:pt idx="40">
                  <c:v>-0.16111858851074543</c:v>
                </c:pt>
                <c:pt idx="41">
                  <c:v>0.85599598549268174</c:v>
                </c:pt>
                <c:pt idx="42">
                  <c:v>1.3046853852287905</c:v>
                </c:pt>
                <c:pt idx="43">
                  <c:v>-1.0110343281418137</c:v>
                </c:pt>
                <c:pt idx="44">
                  <c:v>-1.2702376223931489</c:v>
                </c:pt>
                <c:pt idx="45">
                  <c:v>0.34246630146539053</c:v>
                </c:pt>
                <c:pt idx="46">
                  <c:v>1.2426414185778814</c:v>
                </c:pt>
                <c:pt idx="47">
                  <c:v>-1.4466320671589785</c:v>
                </c:pt>
                <c:pt idx="48">
                  <c:v>-0.39343259411096659</c:v>
                </c:pt>
                <c:pt idx="49">
                  <c:v>0.15096921549677741</c:v>
                </c:pt>
                <c:pt idx="50">
                  <c:v>-0.95416525314619549</c:v>
                </c:pt>
                <c:pt idx="51">
                  <c:v>0.82037914596846162</c:v>
                </c:pt>
                <c:pt idx="52">
                  <c:v>-1.7624102978623895</c:v>
                </c:pt>
                <c:pt idx="53">
                  <c:v>1.5464331222567471</c:v>
                </c:pt>
                <c:pt idx="54">
                  <c:v>-0.63719167450447467</c:v>
                </c:pt>
                <c:pt idx="55">
                  <c:v>-0.75208490669549144</c:v>
                </c:pt>
                <c:pt idx="56">
                  <c:v>-1.3722038089987272</c:v>
                </c:pt>
                <c:pt idx="57">
                  <c:v>1.7547298372150792E-2</c:v>
                </c:pt>
                <c:pt idx="58">
                  <c:v>0.37992646704130745</c:v>
                </c:pt>
                <c:pt idx="59">
                  <c:v>-0.99857627061565746</c:v>
                </c:pt>
                <c:pt idx="60">
                  <c:v>1.0848231279419567</c:v>
                </c:pt>
                <c:pt idx="61">
                  <c:v>-1.8662957434581073</c:v>
                </c:pt>
                <c:pt idx="62">
                  <c:v>1.135896221167312</c:v>
                </c:pt>
                <c:pt idx="63">
                  <c:v>0.33450303642321233</c:v>
                </c:pt>
                <c:pt idx="64">
                  <c:v>-0.94237633259795117</c:v>
                </c:pt>
                <c:pt idx="65">
                  <c:v>1.1503493803760083</c:v>
                </c:pt>
                <c:pt idx="66">
                  <c:v>0.73555755738511053</c:v>
                </c:pt>
                <c:pt idx="67">
                  <c:v>8.7844837895871816E-2</c:v>
                </c:pt>
                <c:pt idx="68">
                  <c:v>-0.35578711403487517</c:v>
                </c:pt>
                <c:pt idx="69">
                  <c:v>-1.3531741545480023</c:v>
                </c:pt>
                <c:pt idx="70">
                  <c:v>0.15857972975384338</c:v>
                </c:pt>
                <c:pt idx="71">
                  <c:v>-0.18911842627279254</c:v>
                </c:pt>
                <c:pt idx="72">
                  <c:v>-1.4757910281791702</c:v>
                </c:pt>
                <c:pt idx="73">
                  <c:v>-0.46211340177637733</c:v>
                </c:pt>
                <c:pt idx="74">
                  <c:v>-0.34512553147047242</c:v>
                </c:pt>
                <c:pt idx="75">
                  <c:v>-0.4234047223941827</c:v>
                </c:pt>
                <c:pt idx="76">
                  <c:v>-1.2318637087349826</c:v>
                </c:pt>
                <c:pt idx="77">
                  <c:v>-2.0054370352950636E-2</c:v>
                </c:pt>
                <c:pt idx="78">
                  <c:v>2.6520698079021954</c:v>
                </c:pt>
                <c:pt idx="79">
                  <c:v>-0.85961736424191304</c:v>
                </c:pt>
                <c:pt idx="80">
                  <c:v>-1.3285393288568097</c:v>
                </c:pt>
                <c:pt idx="81">
                  <c:v>2.4089155458154612</c:v>
                </c:pt>
                <c:pt idx="82">
                  <c:v>-0.36380985902969581</c:v>
                </c:pt>
                <c:pt idx="83">
                  <c:v>1.0236513115560855</c:v>
                </c:pt>
                <c:pt idx="84">
                  <c:v>-2.1200716897421503</c:v>
                </c:pt>
                <c:pt idx="85">
                  <c:v>0.96608829713237321</c:v>
                </c:pt>
                <c:pt idx="86">
                  <c:v>-0.73884684918521393</c:v>
                </c:pt>
                <c:pt idx="87">
                  <c:v>1.1503493803760083</c:v>
                </c:pt>
                <c:pt idx="88">
                  <c:v>0.40973548032128115</c:v>
                </c:pt>
                <c:pt idx="89">
                  <c:v>0.31600330441248298</c:v>
                </c:pt>
                <c:pt idx="90">
                  <c:v>-0.10799456940915406</c:v>
                </c:pt>
                <c:pt idx="91">
                  <c:v>-1.2872705631079415</c:v>
                </c:pt>
                <c:pt idx="92">
                  <c:v>0.11556159710538329</c:v>
                </c:pt>
                <c:pt idx="93">
                  <c:v>-0.44267614420382129</c:v>
                </c:pt>
                <c:pt idx="94">
                  <c:v>1.5464331222567471</c:v>
                </c:pt>
                <c:pt idx="95">
                  <c:v>-0.70308946033092834</c:v>
                </c:pt>
                <c:pt idx="96">
                  <c:v>-0.3186393639643752</c:v>
                </c:pt>
                <c:pt idx="97">
                  <c:v>-0.23526894111327976</c:v>
                </c:pt>
                <c:pt idx="98">
                  <c:v>-0.4509854994323706</c:v>
                </c:pt>
                <c:pt idx="99">
                  <c:v>0.4206646196376157</c:v>
                </c:pt>
                <c:pt idx="100">
                  <c:v>7.5199556985405249E-3</c:v>
                </c:pt>
                <c:pt idx="101">
                  <c:v>0.89647336400191591</c:v>
                </c:pt>
                <c:pt idx="102">
                  <c:v>1.3658055625722731</c:v>
                </c:pt>
                <c:pt idx="103">
                  <c:v>-1.5892675570513919</c:v>
                </c:pt>
                <c:pt idx="104">
                  <c:v>0.78236516485538721</c:v>
                </c:pt>
                <c:pt idx="105">
                  <c:v>0.87054983019565435</c:v>
                </c:pt>
                <c:pt idx="106">
                  <c:v>5.2663526894068446E-2</c:v>
                </c:pt>
                <c:pt idx="107">
                  <c:v>-1.7279343223884183</c:v>
                </c:pt>
                <c:pt idx="108">
                  <c:v>-1.9773684281819468</c:v>
                </c:pt>
                <c:pt idx="109">
                  <c:v>2.0140908120181384</c:v>
                </c:pt>
                <c:pt idx="110">
                  <c:v>-0.30810820244735493</c:v>
                </c:pt>
                <c:pt idx="111">
                  <c:v>2.290367877855267</c:v>
                </c:pt>
                <c:pt idx="112">
                  <c:v>1.4118300775008099</c:v>
                </c:pt>
                <c:pt idx="113">
                  <c:v>0.45932611083566316</c:v>
                </c:pt>
                <c:pt idx="114">
                  <c:v>0.36113303355721232</c:v>
                </c:pt>
                <c:pt idx="115">
                  <c:v>-0.17128458593150664</c:v>
                </c:pt>
                <c:pt idx="116">
                  <c:v>-0.25334710313579978</c:v>
                </c:pt>
                <c:pt idx="117">
                  <c:v>1.1503493803760083</c:v>
                </c:pt>
                <c:pt idx="118">
                  <c:v>1.040731886467543</c:v>
                </c:pt>
                <c:pt idx="119">
                  <c:v>0.92301382625497874</c:v>
                </c:pt>
                <c:pt idx="120">
                  <c:v>9.7914734211499488E-2</c:v>
                </c:pt>
                <c:pt idx="121">
                  <c:v>0.69988360019734119</c:v>
                </c:pt>
                <c:pt idx="122">
                  <c:v>0.55046569502011267</c:v>
                </c:pt>
                <c:pt idx="123">
                  <c:v>1.2815515655446006</c:v>
                </c:pt>
                <c:pt idx="124">
                  <c:v>-0.1433674354577667</c:v>
                </c:pt>
                <c:pt idx="125">
                  <c:v>0.53883603027845006</c:v>
                </c:pt>
                <c:pt idx="126">
                  <c:v>1.4118300775008099</c:v>
                </c:pt>
                <c:pt idx="127">
                  <c:v>-0.79950094313273623</c:v>
                </c:pt>
                <c:pt idx="128">
                  <c:v>0.95022094154101566</c:v>
                </c:pt>
                <c:pt idx="129">
                  <c:v>-1.0026681100274763E-2</c:v>
                </c:pt>
                <c:pt idx="130">
                  <c:v>0.78236516485538721</c:v>
                </c:pt>
                <c:pt idx="131">
                  <c:v>-1.140687476337622</c:v>
                </c:pt>
                <c:pt idx="132">
                  <c:v>1.0713768892802134</c:v>
                </c:pt>
                <c:pt idx="133">
                  <c:v>7.7783841646915236E-2</c:v>
                </c:pt>
                <c:pt idx="134">
                  <c:v>0.51007345696859474</c:v>
                </c:pt>
                <c:pt idx="135">
                  <c:v>-0.51293041061472844</c:v>
                </c:pt>
                <c:pt idx="136">
                  <c:v>0.46769879911450835</c:v>
                </c:pt>
                <c:pt idx="137">
                  <c:v>1.3469386261102789</c:v>
                </c:pt>
                <c:pt idx="138">
                  <c:v>0.39072570019687003</c:v>
                </c:pt>
                <c:pt idx="139">
                  <c:v>0.65572667879825364</c:v>
                </c:pt>
                <c:pt idx="140">
                  <c:v>0.77219321418868503</c:v>
                </c:pt>
                <c:pt idx="141">
                  <c:v>0.13324452361112402</c:v>
                </c:pt>
                <c:pt idx="142">
                  <c:v>-1.554773594596853</c:v>
                </c:pt>
                <c:pt idx="143">
                  <c:v>-1.0893490279242772</c:v>
                </c:pt>
                <c:pt idx="144">
                  <c:v>-0.57395241856857337</c:v>
                </c:pt>
                <c:pt idx="145">
                  <c:v>-0.19933589806120697</c:v>
                </c:pt>
                <c:pt idx="146">
                  <c:v>0.22240322692720624</c:v>
                </c:pt>
                <c:pt idx="147">
                  <c:v>-0.77557494281888439</c:v>
                </c:pt>
                <c:pt idx="148">
                  <c:v>0.71275076022004324</c:v>
                </c:pt>
                <c:pt idx="149">
                  <c:v>0.69030882393303394</c:v>
                </c:pt>
                <c:pt idx="150">
                  <c:v>1.0068642787985218</c:v>
                </c:pt>
                <c:pt idx="151">
                  <c:v>-0.20701262338518728</c:v>
                </c:pt>
                <c:pt idx="152">
                  <c:v>-0.62800601443756987</c:v>
                </c:pt>
                <c:pt idx="153">
                  <c:v>0.30548078809939727</c:v>
                </c:pt>
                <c:pt idx="154">
                  <c:v>0.2585272773163097</c:v>
                </c:pt>
                <c:pt idx="155">
                  <c:v>-1.8119106729525978</c:v>
                </c:pt>
                <c:pt idx="156">
                  <c:v>0.43991316567323396</c:v>
                </c:pt>
                <c:pt idx="157">
                  <c:v>-0.67134621487780533</c:v>
                </c:pt>
                <c:pt idx="158">
                  <c:v>-0.28975980522891426</c:v>
                </c:pt>
                <c:pt idx="159">
                  <c:v>-0.6495235958443254</c:v>
                </c:pt>
                <c:pt idx="160">
                  <c:v>0.48736456546944085</c:v>
                </c:pt>
                <c:pt idx="161">
                  <c:v>1.0537443021306669</c:v>
                </c:pt>
                <c:pt idx="162">
                  <c:v>0.29761110223347992</c:v>
                </c:pt>
                <c:pt idx="163">
                  <c:v>0.57099947311298727</c:v>
                </c:pt>
                <c:pt idx="164">
                  <c:v>0.26890862445370972</c:v>
                </c:pt>
                <c:pt idx="165">
                  <c:v>1.7168860184310404</c:v>
                </c:pt>
                <c:pt idx="166">
                  <c:v>-0.48172684958473044</c:v>
                </c:pt>
                <c:pt idx="167">
                  <c:v>-0.92685851281604492</c:v>
                </c:pt>
                <c:pt idx="168">
                  <c:v>1.3917437793963261</c:v>
                </c:pt>
                <c:pt idx="169">
                  <c:v>-1.6164363711150214</c:v>
                </c:pt>
                <c:pt idx="170">
                  <c:v>-0.65883769273618775</c:v>
                </c:pt>
                <c:pt idx="171">
                  <c:v>0.93847569841156686</c:v>
                </c:pt>
                <c:pt idx="172">
                  <c:v>1.1503493803760083</c:v>
                </c:pt>
                <c:pt idx="173">
                  <c:v>-2.0335201492530506</c:v>
                </c:pt>
                <c:pt idx="174">
                  <c:v>1.1169867278766101</c:v>
                </c:pt>
                <c:pt idx="175">
                  <c:v>0.53016144505551943</c:v>
                </c:pt>
                <c:pt idx="176">
                  <c:v>-1.0450496996583867</c:v>
                </c:pt>
                <c:pt idx="177">
                  <c:v>1.2646411356610798</c:v>
                </c:pt>
                <c:pt idx="178">
                  <c:v>-0.12566134685507402</c:v>
                </c:pt>
                <c:pt idx="179">
                  <c:v>0.62495590349468755</c:v>
                </c:pt>
                <c:pt idx="180">
                  <c:v>0.10547362176886817</c:v>
                </c:pt>
                <c:pt idx="181">
                  <c:v>0.91156073506753921</c:v>
                </c:pt>
                <c:pt idx="182">
                  <c:v>-2.3263478740408408</c:v>
                </c:pt>
                <c:pt idx="183">
                  <c:v>0.64643141632440781</c:v>
                </c:pt>
                <c:pt idx="184">
                  <c:v>2.1700903775845601</c:v>
                </c:pt>
                <c:pt idx="185">
                  <c:v>-0.13577393130211154</c:v>
                </c:pt>
                <c:pt idx="186">
                  <c:v>1.3225051367384359</c:v>
                </c:pt>
                <c:pt idx="187">
                  <c:v>-1.155220846611952</c:v>
                </c:pt>
                <c:pt idx="188">
                  <c:v>-0.47049696790494144</c:v>
                </c:pt>
                <c:pt idx="189">
                  <c:v>-0.10043372051146976</c:v>
                </c:pt>
                <c:pt idx="190">
                  <c:v>-1.1749867920660904</c:v>
                </c:pt>
                <c:pt idx="191">
                  <c:v>0.1687414676205379</c:v>
                </c:pt>
                <c:pt idx="192">
                  <c:v>0</c:v>
                </c:pt>
                <c:pt idx="193">
                  <c:v>0.80642124701824058</c:v>
                </c:pt>
                <c:pt idx="194">
                  <c:v>-0.27931903444745415</c:v>
                </c:pt>
                <c:pt idx="195">
                  <c:v>-0.27150845201783863</c:v>
                </c:pt>
                <c:pt idx="196">
                  <c:v>0.6682092997257234</c:v>
                </c:pt>
                <c:pt idx="197">
                  <c:v>-0.59476584680167843</c:v>
                </c:pt>
                <c:pt idx="198">
                  <c:v>-1.4186537061727389</c:v>
                </c:pt>
                <c:pt idx="199">
                  <c:v>1.9599639845400536</c:v>
                </c:pt>
                <c:pt idx="200">
                  <c:v>-0.52152657182893225</c:v>
                </c:pt>
                <c:pt idx="201">
                  <c:v>-0.87421716486648293</c:v>
                </c:pt>
                <c:pt idx="202">
                  <c:v>0.17637416478086121</c:v>
                </c:pt>
                <c:pt idx="203">
                  <c:v>2.0969274291643414</c:v>
                </c:pt>
                <c:pt idx="204">
                  <c:v>1.8956979239918379</c:v>
                </c:pt>
                <c:pt idx="205">
                  <c:v>-0.88900573060102461</c:v>
                </c:pt>
                <c:pt idx="206">
                  <c:v>-5.5173802138316796E-2</c:v>
                </c:pt>
                <c:pt idx="207">
                  <c:v>0.12313524773483667</c:v>
                </c:pt>
                <c:pt idx="208">
                  <c:v>0.71275076022004324</c:v>
                </c:pt>
                <c:pt idx="209">
                  <c:v>-0.49018923171520939</c:v>
                </c:pt>
                <c:pt idx="210">
                  <c:v>-1.248084811127548</c:v>
                </c:pt>
                <c:pt idx="211">
                  <c:v>-1.058121617684777</c:v>
                </c:pt>
                <c:pt idx="212">
                  <c:v>-3.7608287661255936E-2</c:v>
                </c:pt>
                <c:pt idx="213">
                  <c:v>-1.1216765279254892</c:v>
                </c:pt>
                <c:pt idx="214">
                  <c:v>4.2625585176944369E-2</c:v>
                </c:pt>
                <c:pt idx="215">
                  <c:v>0.14083537039712735</c:v>
                </c:pt>
                <c:pt idx="216">
                  <c:v>1.8521798587690466</c:v>
                </c:pt>
                <c:pt idx="217">
                  <c:v>-0.53304851090290906</c:v>
                </c:pt>
                <c:pt idx="218">
                  <c:v>-6.2706777943213846E-2</c:v>
                </c:pt>
                <c:pt idx="219">
                  <c:v>-0.90022598570143386</c:v>
                </c:pt>
                <c:pt idx="220">
                  <c:v>0.59177689059144645</c:v>
                </c:pt>
                <c:pt idx="221">
                  <c:v>0.88529044882964236</c:v>
                </c:pt>
                <c:pt idx="222">
                  <c:v>0.47891373411225591</c:v>
                </c:pt>
                <c:pt idx="223">
                  <c:v>-0.80989591473589784</c:v>
                </c:pt>
                <c:pt idx="224">
                  <c:v>-0.83449873482574055</c:v>
                </c:pt>
                <c:pt idx="225">
                  <c:v>-4.5134628481421322E-2</c:v>
                </c:pt>
                <c:pt idx="226">
                  <c:v>-0.54173656011281679</c:v>
                </c:pt>
                <c:pt idx="227">
                  <c:v>0.9944578832097497</c:v>
                </c:pt>
                <c:pt idx="228">
                  <c:v>6.0195411728956635E-2</c:v>
                </c:pt>
                <c:pt idx="229">
                  <c:v>1.1030625561995977</c:v>
                </c:pt>
                <c:pt idx="230">
                  <c:v>-0.26111995954851813</c:v>
                </c:pt>
                <c:pt idx="231">
                  <c:v>1.5464331222567471</c:v>
                </c:pt>
                <c:pt idx="232">
                  <c:v>0.57099947311298727</c:v>
                </c:pt>
                <c:pt idx="233">
                  <c:v>-0.15350506037805708</c:v>
                </c:pt>
                <c:pt idx="234">
                  <c:v>0.42889450407420171</c:v>
                </c:pt>
                <c:pt idx="235">
                  <c:v>0.19677962021846662</c:v>
                </c:pt>
                <c:pt idx="236">
                  <c:v>-0.98220269533346871</c:v>
                </c:pt>
                <c:pt idx="237">
                  <c:v>-0.34512553147047242</c:v>
                </c:pt>
                <c:pt idx="238">
                  <c:v>0.23269274918304472</c:v>
                </c:pt>
                <c:pt idx="239">
                  <c:v>-0.10043372051146976</c:v>
                </c:pt>
                <c:pt idx="240">
                  <c:v>0.49868686414212199</c:v>
                </c:pt>
                <c:pt idx="241">
                  <c:v>-1.1901180418964232</c:v>
                </c:pt>
                <c:pt idx="242">
                  <c:v>-0.22497335831381152</c:v>
                </c:pt>
                <c:pt idx="243">
                  <c:v>-1.02789334580214</c:v>
                </c:pt>
                <c:pt idx="244">
                  <c:v>0.35311797197368927</c:v>
                </c:pt>
                <c:pt idx="245">
                  <c:v>-0.98220269533346871</c:v>
                </c:pt>
                <c:pt idx="246">
                  <c:v>1.1503493803760083</c:v>
                </c:pt>
                <c:pt idx="247">
                  <c:v>-1.6546279023510773</c:v>
                </c:pt>
                <c:pt idx="248">
                  <c:v>-2.4572633902054375</c:v>
                </c:pt>
                <c:pt idx="249">
                  <c:v>-0.58284150727121631</c:v>
                </c:pt>
                <c:pt idx="250">
                  <c:v>1.4908533552466612</c:v>
                </c:pt>
                <c:pt idx="251">
                  <c:v>-0.30023225938072184</c:v>
                </c:pt>
                <c:pt idx="252">
                  <c:v>-8.0298312892054913E-2</c:v>
                </c:pt>
                <c:pt idx="253">
                  <c:v>0.28714669431474538</c:v>
                </c:pt>
                <c:pt idx="254">
                  <c:v>-0.17892066027131209</c:v>
                </c:pt>
                <c:pt idx="255">
                  <c:v>1.6448536269514715</c:v>
                </c:pt>
                <c:pt idx="256">
                  <c:v>1.7506860712521695</c:v>
                </c:pt>
                <c:pt idx="257">
                  <c:v>0.6007597742493187</c:v>
                </c:pt>
                <c:pt idx="258">
                  <c:v>1E-4</c:v>
                </c:pt>
                <c:pt idx="259">
                  <c:v>0.1865671818365193</c:v>
                </c:pt>
                <c:pt idx="260">
                  <c:v>-0.68079691876457493</c:v>
                </c:pt>
                <c:pt idx="261">
                  <c:v>0.25075957188291603</c:v>
                </c:pt>
                <c:pt idx="262">
                  <c:v>0.6007597742493187</c:v>
                </c:pt>
                <c:pt idx="263">
                  <c:v>-0.25334710313579978</c:v>
                </c:pt>
                <c:pt idx="264">
                  <c:v>-1.4985130678799752</c:v>
                </c:pt>
                <c:pt idx="265">
                  <c:v>0.55923697761190683</c:v>
                </c:pt>
                <c:pt idx="266">
                  <c:v>1.7991181068379669</c:v>
                </c:pt>
                <c:pt idx="267">
                  <c:v>0.62495590349468755</c:v>
                </c:pt>
                <c:pt idx="268">
                  <c:v>-0.38262207516253416</c:v>
                </c:pt>
                <c:pt idx="269">
                  <c:v>1E-4</c:v>
                </c:pt>
                <c:pt idx="270">
                  <c:v>7.0243313821916731E-2</c:v>
                </c:pt>
                <c:pt idx="271">
                  <c:v>-2.757640573939172E-2</c:v>
                </c:pt>
                <c:pt idx="272">
                  <c:v>0.74876310661490864</c:v>
                </c:pt>
                <c:pt idx="273">
                  <c:v>-0.61584018874797186</c:v>
                </c:pt>
                <c:pt idx="274">
                  <c:v>0.97815028626247047</c:v>
                </c:pt>
                <c:pt idx="275">
                  <c:v>-0.32656092741237269</c:v>
                </c:pt>
                <c:pt idx="276">
                  <c:v>-1.6849407678719146</c:v>
                </c:pt>
                <c:pt idx="277">
                  <c:v>-0.40428929029857874</c:v>
                </c:pt>
                <c:pt idx="278">
                  <c:v>0.67763996487799605</c:v>
                </c:pt>
                <c:pt idx="279">
                  <c:v>-0.72573702410080487</c:v>
                </c:pt>
                <c:pt idx="280">
                  <c:v>-0.50152739897770826</c:v>
                </c:pt>
                <c:pt idx="281">
                  <c:v>3.5100001772708847E-2</c:v>
                </c:pt>
                <c:pt idx="282">
                  <c:v>-0.21726735034186337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D-F549-8CAC-5654D0E1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57760"/>
        <c:axId val="334327632"/>
      </c:scatterChart>
      <c:valAx>
        <c:axId val="5706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AxisTheoretical Quantiles (Normal Distribution)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27632"/>
        <c:crosses val="autoZero"/>
        <c:crossBetween val="midCat"/>
      </c:valAx>
      <c:valAx>
        <c:axId val="334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 Quantiles (Residuals)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 Chart: Total Runs vs. Years (with Moving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analysis'!$H$4</c:f>
              <c:strCache>
                <c:ptCount val="1"/>
                <c:pt idx="0">
                  <c:v>Sum of Runs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'Time series analysis'!$G$5:$G$21</c:f>
              <c:numCache>
                <c:formatCode>General</c:formatCod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numCache>
            </c:numRef>
          </c:cat>
          <c:val>
            <c:numRef>
              <c:f>'Time series analysis'!$H$5:$H$21</c:f>
              <c:numCache>
                <c:formatCode>General</c:formatCode>
                <c:ptCount val="17"/>
                <c:pt idx="0">
                  <c:v>159</c:v>
                </c:pt>
                <c:pt idx="1">
                  <c:v>325</c:v>
                </c:pt>
                <c:pt idx="2">
                  <c:v>995</c:v>
                </c:pt>
                <c:pt idx="3">
                  <c:v>1381</c:v>
                </c:pt>
                <c:pt idx="4">
                  <c:v>1026</c:v>
                </c:pt>
                <c:pt idx="5">
                  <c:v>1268</c:v>
                </c:pt>
                <c:pt idx="6">
                  <c:v>1054</c:v>
                </c:pt>
                <c:pt idx="7">
                  <c:v>623</c:v>
                </c:pt>
                <c:pt idx="8">
                  <c:v>739</c:v>
                </c:pt>
                <c:pt idx="9">
                  <c:v>1460</c:v>
                </c:pt>
                <c:pt idx="10">
                  <c:v>1202</c:v>
                </c:pt>
                <c:pt idx="11">
                  <c:v>1377</c:v>
                </c:pt>
                <c:pt idx="12">
                  <c:v>431</c:v>
                </c:pt>
                <c:pt idx="13">
                  <c:v>129</c:v>
                </c:pt>
                <c:pt idx="14">
                  <c:v>302</c:v>
                </c:pt>
                <c:pt idx="15">
                  <c:v>1377</c:v>
                </c:pt>
                <c:pt idx="1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E-8C43-9DF8-37F8D9FB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51312832"/>
        <c:axId val="951280176"/>
      </c:lineChart>
      <c:catAx>
        <c:axId val="9513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0176"/>
        <c:crosses val="autoZero"/>
        <c:auto val="1"/>
        <c:lblAlgn val="ctr"/>
        <c:lblOffset val="100"/>
        <c:noMultiLvlLbl val="0"/>
      </c:catAx>
      <c:valAx>
        <c:axId val="9512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Runs Scored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Runs and Strike Rate(2008 - 2024)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'Time series analysis'!$I$4</c:f>
              <c:strCache>
                <c:ptCount val="1"/>
                <c:pt idx="0">
                  <c:v>Average of Runs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'Time series analysis'!$G$5:$G$21</c:f>
              <c:numCache>
                <c:formatCode>General</c:formatCod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numCache>
            </c:numRef>
          </c:cat>
          <c:val>
            <c:numRef>
              <c:f>'Time series analysis'!$I$5:$I$21</c:f>
              <c:numCache>
                <c:formatCode>0.00</c:formatCode>
                <c:ptCount val="17"/>
                <c:pt idx="0">
                  <c:v>31.8</c:v>
                </c:pt>
                <c:pt idx="1">
                  <c:v>40.625</c:v>
                </c:pt>
                <c:pt idx="2">
                  <c:v>41.458333333333336</c:v>
                </c:pt>
                <c:pt idx="3">
                  <c:v>40.617647058823529</c:v>
                </c:pt>
                <c:pt idx="4">
                  <c:v>60.352941176470587</c:v>
                </c:pt>
                <c:pt idx="5">
                  <c:v>42.266666666666666</c:v>
                </c:pt>
                <c:pt idx="6">
                  <c:v>52.7</c:v>
                </c:pt>
                <c:pt idx="7">
                  <c:v>31.15</c:v>
                </c:pt>
                <c:pt idx="8">
                  <c:v>73.900000000000006</c:v>
                </c:pt>
                <c:pt idx="9">
                  <c:v>56.153846153846153</c:v>
                </c:pt>
                <c:pt idx="10">
                  <c:v>85.857142857142861</c:v>
                </c:pt>
                <c:pt idx="11">
                  <c:v>55.08</c:v>
                </c:pt>
                <c:pt idx="12">
                  <c:v>47.888888888888886</c:v>
                </c:pt>
                <c:pt idx="13">
                  <c:v>43</c:v>
                </c:pt>
                <c:pt idx="14">
                  <c:v>27.454545454545453</c:v>
                </c:pt>
                <c:pt idx="15">
                  <c:v>57.375</c:v>
                </c:pt>
                <c:pt idx="16">
                  <c:v>19.333333333333332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6-4E42-83C4-09EC541F3664}"/>
            </c:ext>
          </c:extLst>
        </c:ser>
        <c:ser>
          <c:idx val="3"/>
          <c:order val="1"/>
          <c:tx>
            <c:strRef>
              <c:f>'Time series analysis'!$J$4</c:f>
              <c:strCache>
                <c:ptCount val="1"/>
                <c:pt idx="0">
                  <c:v>Average of SR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'Time series analysis'!$G$5:$G$21</c:f>
              <c:numCache>
                <c:formatCode>General</c:formatCod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numCache>
            </c:numRef>
          </c:cat>
          <c:val>
            <c:numRef>
              <c:f>'Time series analysis'!$J$5:$J$21</c:f>
              <c:numCache>
                <c:formatCode>0.00</c:formatCode>
                <c:ptCount val="17"/>
                <c:pt idx="0">
                  <c:v>64.948000000000008</c:v>
                </c:pt>
                <c:pt idx="1">
                  <c:v>87.163750000000007</c:v>
                </c:pt>
                <c:pt idx="2">
                  <c:v>67.734782608695653</c:v>
                </c:pt>
                <c:pt idx="3">
                  <c:v>75.485294117647072</c:v>
                </c:pt>
                <c:pt idx="4">
                  <c:v>76.290588235294123</c:v>
                </c:pt>
                <c:pt idx="5">
                  <c:v>80.683333333333351</c:v>
                </c:pt>
                <c:pt idx="6">
                  <c:v>77.974999999999994</c:v>
                </c:pt>
                <c:pt idx="7">
                  <c:v>67.344000000000008</c:v>
                </c:pt>
                <c:pt idx="8">
                  <c:v>93.262</c:v>
                </c:pt>
                <c:pt idx="9">
                  <c:v>89.378076923076932</c:v>
                </c:pt>
                <c:pt idx="10">
                  <c:v>99.920714285714297</c:v>
                </c:pt>
                <c:pt idx="11">
                  <c:v>86.388799999999989</c:v>
                </c:pt>
                <c:pt idx="12">
                  <c:v>90.412222222222212</c:v>
                </c:pt>
                <c:pt idx="13">
                  <c:v>82.29</c:v>
                </c:pt>
                <c:pt idx="14">
                  <c:v>75.190909090909088</c:v>
                </c:pt>
                <c:pt idx="15">
                  <c:v>86.990416666666661</c:v>
                </c:pt>
                <c:pt idx="16">
                  <c:v>86.596666666666678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6-4E42-83C4-09EC541F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85423"/>
        <c:axId val="447090256"/>
      </c:lineChart>
      <c:catAx>
        <c:axId val="40318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0256"/>
        <c:crosses val="autoZero"/>
        <c:auto val="1"/>
        <c:lblAlgn val="ctr"/>
        <c:lblOffset val="100"/>
        <c:noMultiLvlLbl val="0"/>
      </c:catAx>
      <c:valAx>
        <c:axId val="44709025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Runs / Strike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54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Kohli's Runs in ODI Matches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Kohli's Runs in ODI Matches</a:t>
          </a:r>
        </a:p>
      </cx:txPr>
    </cx:title>
    <cx:plotArea>
      <cx:plotAreaRegion>
        <cx:series layoutId="clusteredColumn" uniqueId="{5A127DDE-549E-8E46-B8AC-C8E55CFF1186}">
          <cx:tx>
            <cx:txData>
              <cx:f>_xlchart.v1.0</cx:f>
              <cx:v>Runs</cx:v>
            </cx:txData>
          </cx:tx>
          <cx:dataPt idx="0"/>
          <cx:dataLabels pos="ctr">
            <cx:visibility seriesName="0" categoryName="0" value="1"/>
            <cx:separator>, </cx:separator>
          </cx:dataLabels>
          <cx:dataId val="0"/>
          <cx:layoutPr>
            <cx:binning intervalClosed="r" overflow="150">
              <cx:binSize val="30"/>
            </cx:binning>
          </cx:layoutPr>
        </cx:series>
      </cx:plotAreaRegion>
      <cx:axis id="0">
        <cx:catScaling gapWidth="0"/>
        <cx:title>
          <cx:tx>
            <cx:txData>
              <cx:v>Score Intervals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Score Intervals</a:t>
              </a:r>
            </a:p>
          </cx:txPr>
        </cx:title>
        <cx:tickLabels/>
      </cx:axis>
      <cx:axis id="1">
        <cx:valScaling/>
        <cx:title>
          <cx:tx>
            <cx:txData>
              <cx:v>Count of Innings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 of Innings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999067</xdr:colOff>
      <xdr:row>36</xdr:row>
      <xdr:rowOff>1</xdr:rowOff>
    </xdr:from>
    <xdr:to>
      <xdr:col>38</xdr:col>
      <xdr:colOff>457201</xdr:colOff>
      <xdr:row>57</xdr:row>
      <xdr:rowOff>135467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F91D9E-F9A1-D623-9886-5EB1FF3A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372533</xdr:colOff>
      <xdr:row>17</xdr:row>
      <xdr:rowOff>16933</xdr:rowOff>
    </xdr:from>
    <xdr:to>
      <xdr:col>54</xdr:col>
      <xdr:colOff>338666</xdr:colOff>
      <xdr:row>41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7A3B38-EAE3-4696-552A-FEED032F1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719667</xdr:colOff>
      <xdr:row>7</xdr:row>
      <xdr:rowOff>211667</xdr:rowOff>
    </xdr:from>
    <xdr:to>
      <xdr:col>18</xdr:col>
      <xdr:colOff>567267</xdr:colOff>
      <xdr:row>21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36CD9C-949C-8088-D010-A7201714EC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8567" y="1684867"/>
              <a:ext cx="6426200" cy="2722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16933</xdr:colOff>
      <xdr:row>41</xdr:row>
      <xdr:rowOff>76199</xdr:rowOff>
    </xdr:from>
    <xdr:to>
      <xdr:col>18</xdr:col>
      <xdr:colOff>381000</xdr:colOff>
      <xdr:row>58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EEF54-364D-46D3-A955-77FA9816E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482599</xdr:colOff>
      <xdr:row>61</xdr:row>
      <xdr:rowOff>127000</xdr:rowOff>
    </xdr:from>
    <xdr:to>
      <xdr:col>17</xdr:col>
      <xdr:colOff>1312333</xdr:colOff>
      <xdr:row>74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70FF5-50E4-8431-7E91-CDCB17A74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190500</xdr:rowOff>
    </xdr:from>
    <xdr:to>
      <xdr:col>10</xdr:col>
      <xdr:colOff>114300</xdr:colOff>
      <xdr:row>29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55FCB-5394-CAAB-F591-72154575A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64575</xdr:colOff>
      <xdr:row>4</xdr:row>
      <xdr:rowOff>86102</xdr:rowOff>
    </xdr:from>
    <xdr:to>
      <xdr:col>19</xdr:col>
      <xdr:colOff>107626</xdr:colOff>
      <xdr:row>28</xdr:row>
      <xdr:rowOff>21525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EA75A3-3DCD-0457-D2C3-E70AF8B2A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81796</xdr:colOff>
      <xdr:row>4</xdr:row>
      <xdr:rowOff>81364</xdr:rowOff>
    </xdr:from>
    <xdr:to>
      <xdr:col>29</xdr:col>
      <xdr:colOff>430509</xdr:colOff>
      <xdr:row>26</xdr:row>
      <xdr:rowOff>172203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172612-7900-0767-9F54-54A9BCDC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24</xdr:row>
      <xdr:rowOff>0</xdr:rowOff>
    </xdr:from>
    <xdr:to>
      <xdr:col>10</xdr:col>
      <xdr:colOff>368300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080A0-1812-4C4D-5F25-FB881FA9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</xdr:row>
      <xdr:rowOff>101600</xdr:rowOff>
    </xdr:from>
    <xdr:to>
      <xdr:col>17</xdr:col>
      <xdr:colOff>177800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0D6C5-D4DE-05FA-C5AD-A0F732C3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25400</xdr:rowOff>
    </xdr:from>
    <xdr:to>
      <xdr:col>10</xdr:col>
      <xdr:colOff>444500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27A47D-561B-7293-2E0E-C3E654F95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13</xdr:row>
      <xdr:rowOff>0</xdr:rowOff>
    </xdr:from>
    <xdr:to>
      <xdr:col>8</xdr:col>
      <xdr:colOff>768350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A538C-10AD-7C05-DDF1-895CDD14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42</xdr:row>
      <xdr:rowOff>114300</xdr:rowOff>
    </xdr:from>
    <xdr:to>
      <xdr:col>14</xdr:col>
      <xdr:colOff>736600</xdr:colOff>
      <xdr:row>56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ACC71F-35D4-2817-BE47-87DE93D2D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kumar" refreshedDate="45641.013969328706" createdVersion="8" refreshedVersion="8" minRefreshableVersion="3" recordCount="283" xr:uid="{7434C41B-33CC-A841-85FF-3CFB03F1BBF1}">
  <cacheSource type="worksheet">
    <worksheetSource name="Main_Table"/>
  </cacheSource>
  <cacheFields count="13">
    <cacheField name="Runs" numFmtId="0">
      <sharedItems containsSemiMixedTypes="0" containsString="0" containsNumber="1" containsInteger="1" minValue="0" maxValue="183"/>
    </cacheField>
    <cacheField name="Mins" numFmtId="1">
      <sharedItems/>
    </cacheField>
    <cacheField name="BF" numFmtId="0">
      <sharedItems containsSemiMixedTypes="0" containsString="0" containsNumber="1" containsInteger="1" minValue="0" maxValue="159"/>
    </cacheField>
    <cacheField name="4s" numFmtId="0">
      <sharedItems containsSemiMixedTypes="0" containsString="0" containsNumber="1" containsInteger="1" minValue="0" maxValue="22"/>
    </cacheField>
    <cacheField name="6s" numFmtId="0">
      <sharedItems containsSemiMixedTypes="0" containsString="0" containsNumber="1" containsInteger="1" minValue="0" maxValue="8"/>
    </cacheField>
    <cacheField name="SR" numFmtId="0">
      <sharedItems containsString="0" containsBlank="1" containsNumber="1" minValue="0" maxValue="209.09"/>
    </cacheField>
    <cacheField name="Pos" numFmtId="0">
      <sharedItems containsSemiMixedTypes="0" containsString="0" containsNumber="1" containsInteger="1" minValue="1" maxValue="7" count="7">
        <n v="2"/>
        <n v="1"/>
        <n v="7"/>
        <n v="4"/>
        <n v="3"/>
        <n v="5"/>
        <n v="6"/>
      </sharedItems>
    </cacheField>
    <cacheField name="Dismissal" numFmtId="0">
      <sharedItems/>
    </cacheField>
    <cacheField name="Inns" numFmtId="0">
      <sharedItems/>
    </cacheField>
    <cacheField name="Opposition" numFmtId="0">
      <sharedItems count="13">
        <s v="v Sri Lanka"/>
        <s v="v Pakistan"/>
        <s v="v West Indies"/>
        <s v="v Australia"/>
        <s v="v Bangladesh"/>
        <s v="v South Africa"/>
        <s v="v Zimbabwe"/>
        <s v="v New Zealand"/>
        <s v="v England"/>
        <s v="v Ireland"/>
        <s v="v Netherlands"/>
        <s v="v U.A.E."/>
        <s v="v Afghanistan"/>
      </sharedItems>
    </cacheField>
    <cacheField name="Ground" numFmtId="0">
      <sharedItems/>
    </cacheField>
    <cacheField name="Start Date" numFmtId="14">
      <sharedItems containsSemiMixedTypes="0" containsNonDate="0" containsDate="1" containsString="0" minDate="2008-08-18T00:00:00" maxDate="2024-08-08T00:00:00"/>
    </cacheField>
    <cacheField name="Year" numFmtId="0">
      <sharedItems containsSemiMixedTypes="0" containsString="0" containsNumber="1" containsInteger="1" minValue="2008" maxValue="2024" count="17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kumar" refreshedDate="45641.013969560183" createdVersion="8" refreshedVersion="8" minRefreshableVersion="3" recordCount="9" xr:uid="{0B550E1D-9683-B84D-BB6E-C52A500BC8CD}">
  <cacheSource type="worksheet">
    <worksheetSource name="Table6"/>
  </cacheSource>
  <cacheFields count="3">
    <cacheField name="Venue" numFmtId="0">
      <sharedItems count="2">
        <s v="Away"/>
        <s v="Home"/>
      </sharedItems>
    </cacheField>
    <cacheField name="Matches" numFmtId="2">
      <sharedItems/>
    </cacheField>
    <cacheField name="Runs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kumar" refreshedDate="45641.013969560183" createdVersion="8" refreshedVersion="8" minRefreshableVersion="3" recordCount="9" xr:uid="{32EC7922-2C32-924E-80B0-F9B069A64B96}">
  <cacheSource type="worksheet">
    <worksheetSource name="Venue"/>
  </cacheSource>
  <cacheFields count="13">
    <cacheField name="Venue Country" numFmtId="0">
      <sharedItems/>
    </cacheField>
    <cacheField name="Venue" numFmtId="0">
      <sharedItems count="2">
        <s v="Away"/>
        <s v="Home"/>
      </sharedItems>
    </cacheField>
    <cacheField name="Innings" numFmtId="0">
      <sharedItems containsSemiMixedTypes="0" containsString="0" containsNumber="1" containsInteger="1" minValue="6" maxValue="119"/>
    </cacheField>
    <cacheField name="Runs" numFmtId="0">
      <sharedItems containsSemiMixedTypes="0" containsString="0" containsNumber="1" containsInteger="1" minValue="365" maxValue="6268"/>
    </cacheField>
    <cacheField name="Balls" numFmtId="0">
      <sharedItems containsSemiMixedTypes="0" containsString="0" containsNumber="1" containsInteger="1" minValue="430" maxValue="6482"/>
    </cacheField>
    <cacheField name="Outs" numFmtId="0">
      <sharedItems containsSemiMixedTypes="0" containsString="0" containsNumber="1" containsInteger="1" minValue="5" maxValue="103"/>
    </cacheField>
    <cacheField name="Avg" numFmtId="0">
      <sharedItems containsSemiMixedTypes="0" containsString="0" containsNumber="1" minValue="45.2" maxValue="76.400000000000006"/>
    </cacheField>
    <cacheField name="SR" numFmtId="0">
      <sharedItems containsSemiMixedTypes="0" containsString="0" containsNumber="1" minValue="84.9" maxValue="101.6"/>
    </cacheField>
    <cacheField name="HS" numFmtId="0">
      <sharedItems containsSemiMixedTypes="0" containsString="0" containsNumber="1" containsInteger="1" minValue="107" maxValue="183"/>
    </cacheField>
    <cacheField name="50" numFmtId="0">
      <sharedItems containsSemiMixedTypes="0" containsString="0" containsNumber="1" containsInteger="1" minValue="2" maxValue="33"/>
    </cacheField>
    <cacheField name="100" numFmtId="0">
      <sharedItems containsSemiMixedTypes="0" containsString="0" containsNumber="1" containsInteger="1" minValue="1" maxValue="24"/>
    </cacheField>
    <cacheField name="4s" numFmtId="0">
      <sharedItems containsSemiMixedTypes="0" containsString="0" containsNumber="1" containsInteger="1" minValue="31" maxValue="594"/>
    </cacheField>
    <cacheField name="6s" numFmtId="0">
      <sharedItems containsSemiMixedTypes="0" containsString="0" containsNumber="1" containsInteger="1" minValue="2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kumar" refreshedDate="45641.082231134256" createdVersion="8" refreshedVersion="8" minRefreshableVersion="3" recordCount="50" xr:uid="{5684DEB5-36C8-0D4D-9EF2-6688D41FFB3C}">
  <cacheSource type="worksheet">
    <worksheetSource name="Century"/>
  </cacheSource>
  <cacheFields count="3">
    <cacheField name="Runs" numFmtId="0">
      <sharedItems containsSemiMixedTypes="0" containsString="0" containsNumber="1" containsInteger="1" minValue="100" maxValue="183"/>
    </cacheField>
    <cacheField name="Opposition" numFmtId="0">
      <sharedItems/>
    </cacheField>
    <cacheField name="Year" numFmtId="0">
      <sharedItems containsSemiMixedTypes="0" containsString="0" containsNumber="1" containsInteger="1" minValue="2009" maxValue="2023" count="13">
        <n v="2012"/>
        <n v="2023"/>
        <n v="2018"/>
        <n v="2016"/>
        <n v="2014"/>
        <n v="2015"/>
        <n v="2017"/>
        <n v="2019"/>
        <n v="2010"/>
        <n v="2011"/>
        <n v="2013"/>
        <n v="2022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n v="12"/>
    <s v="33"/>
    <n v="22"/>
    <n v="1"/>
    <n v="0"/>
    <n v="54.54"/>
    <x v="0"/>
    <s v="lbw"/>
    <s v="First"/>
    <x v="0"/>
    <s v="Dambulla"/>
    <d v="2008-08-18T00:00:00"/>
    <x v="0"/>
  </r>
  <r>
    <n v="37"/>
    <s v="82"/>
    <n v="67"/>
    <n v="6"/>
    <n v="0"/>
    <n v="55.22"/>
    <x v="0"/>
    <s v="caught"/>
    <s v="Second"/>
    <x v="0"/>
    <s v="Dambulla"/>
    <d v="2008-08-20T00:00:00"/>
    <x v="0"/>
  </r>
  <r>
    <n v="25"/>
    <s v="40"/>
    <n v="38"/>
    <n v="4"/>
    <n v="0"/>
    <n v="65.78"/>
    <x v="1"/>
    <s v="run out"/>
    <s v="First"/>
    <x v="0"/>
    <s v="Colombo (RPS)"/>
    <d v="2008-08-24T00:00:00"/>
    <x v="0"/>
  </r>
  <r>
    <n v="54"/>
    <s v="87"/>
    <n v="66"/>
    <n v="7"/>
    <n v="0"/>
    <n v="81.81"/>
    <x v="1"/>
    <s v="bowled"/>
    <s v="First"/>
    <x v="0"/>
    <s v="Colombo (RPS)"/>
    <d v="2008-08-27T00:00:00"/>
    <x v="0"/>
  </r>
  <r>
    <n v="31"/>
    <s v="45"/>
    <n v="46"/>
    <n v="3"/>
    <n v="1"/>
    <n v="67.39"/>
    <x v="1"/>
    <s v="lbw"/>
    <s v="Second"/>
    <x v="0"/>
    <s v="Colombo (RPS)"/>
    <d v="2008-08-29T00:00:00"/>
    <x v="0"/>
  </r>
  <r>
    <n v="2"/>
    <s v="6"/>
    <n v="2"/>
    <n v="0"/>
    <n v="0"/>
    <n v="100"/>
    <x v="2"/>
    <s v="not out"/>
    <s v="First"/>
    <x v="0"/>
    <s v="Colombo (RPS)"/>
    <d v="2009-09-14T00:00:00"/>
    <x v="1"/>
  </r>
  <r>
    <n v="16"/>
    <s v="28"/>
    <n v="24"/>
    <n v="1"/>
    <n v="0"/>
    <n v="66.66"/>
    <x v="3"/>
    <s v="caught"/>
    <s v="Second"/>
    <x v="1"/>
    <s v="Centurion"/>
    <d v="2009-09-26T00:00:00"/>
    <x v="1"/>
  </r>
  <r>
    <n v="79"/>
    <s v="121"/>
    <n v="104"/>
    <n v="9"/>
    <n v="2"/>
    <n v="75.959999999999994"/>
    <x v="3"/>
    <s v="not out"/>
    <s v="Second"/>
    <x v="2"/>
    <s v="Johannesburg"/>
    <d v="2009-09-30T00:00:00"/>
    <x v="1"/>
  </r>
  <r>
    <n v="30"/>
    <s v="53"/>
    <n v="41"/>
    <n v="3"/>
    <n v="0"/>
    <n v="73.17"/>
    <x v="3"/>
    <s v="caught"/>
    <s v="Second"/>
    <x v="3"/>
    <s v="Vadodara"/>
    <d v="2009-10-25T00:00:00"/>
    <x v="1"/>
  </r>
  <r>
    <n v="10"/>
    <s v="32"/>
    <n v="16"/>
    <n v="1"/>
    <n v="0"/>
    <n v="62.5"/>
    <x v="4"/>
    <s v="caught"/>
    <s v="Second"/>
    <x v="3"/>
    <s v="Mohali"/>
    <d v="2009-11-02T00:00:00"/>
    <x v="1"/>
  </r>
  <r>
    <n v="27"/>
    <s v="20"/>
    <n v="19"/>
    <n v="4"/>
    <n v="0"/>
    <n v="142.1"/>
    <x v="2"/>
    <s v="bowled"/>
    <s v="First"/>
    <x v="0"/>
    <s v="Rajkot"/>
    <d v="2009-12-15T00:00:00"/>
    <x v="1"/>
  </r>
  <r>
    <n v="54"/>
    <s v="93"/>
    <n v="65"/>
    <n v="7"/>
    <n v="0"/>
    <n v="83.07"/>
    <x v="3"/>
    <s v="lbw"/>
    <s v="First"/>
    <x v="0"/>
    <s v="Nagpur"/>
    <d v="2009-12-18T00:00:00"/>
    <x v="1"/>
  </r>
  <r>
    <n v="107"/>
    <s v="-"/>
    <n v="114"/>
    <n v="11"/>
    <n v="1"/>
    <n v="93.85"/>
    <x v="3"/>
    <s v="caught"/>
    <s v="Second"/>
    <x v="0"/>
    <s v="Eden Gardens"/>
    <d v="2009-12-24T00:00:00"/>
    <x v="1"/>
  </r>
  <r>
    <n v="9"/>
    <s v="19"/>
    <n v="12"/>
    <n v="1"/>
    <n v="0"/>
    <n v="75"/>
    <x v="4"/>
    <s v="caught"/>
    <s v="First"/>
    <x v="0"/>
    <s v="Mirpur"/>
    <d v="2010-01-05T00:00:00"/>
    <x v="2"/>
  </r>
  <r>
    <n v="91"/>
    <s v="136"/>
    <n v="102"/>
    <n v="7"/>
    <n v="0"/>
    <n v="89.21"/>
    <x v="4"/>
    <s v="caught"/>
    <s v="Second"/>
    <x v="4"/>
    <s v="Mirpur"/>
    <d v="2010-01-07T00:00:00"/>
    <x v="2"/>
  </r>
  <r>
    <n v="71"/>
    <s v="98"/>
    <n v="68"/>
    <n v="9"/>
    <n v="0"/>
    <n v="104.41"/>
    <x v="4"/>
    <s v="not out"/>
    <s v="Second"/>
    <x v="0"/>
    <s v="Mirpur"/>
    <d v="2010-01-10T00:00:00"/>
    <x v="2"/>
  </r>
  <r>
    <n v="102"/>
    <s v="128"/>
    <n v="95"/>
    <n v="11"/>
    <n v="0"/>
    <n v="107.36"/>
    <x v="4"/>
    <s v="not out"/>
    <s v="Second"/>
    <x v="4"/>
    <s v="Mirpur"/>
    <d v="2010-01-11T00:00:00"/>
    <x v="2"/>
  </r>
  <r>
    <n v="2"/>
    <s v="6"/>
    <n v="8"/>
    <n v="0"/>
    <n v="0"/>
    <n v="25"/>
    <x v="4"/>
    <s v="caught"/>
    <s v="First"/>
    <x v="0"/>
    <s v="Mirpur"/>
    <d v="2010-01-13T00:00:00"/>
    <x v="2"/>
  </r>
  <r>
    <n v="31"/>
    <s v="-"/>
    <n v="46"/>
    <n v="1"/>
    <n v="0"/>
    <n v="67.39"/>
    <x v="5"/>
    <s v="caught"/>
    <s v="First"/>
    <x v="5"/>
    <s v="Jaipur"/>
    <d v="2010-02-21T00:00:00"/>
    <x v="2"/>
  </r>
  <r>
    <n v="57"/>
    <s v="-"/>
    <n v="71"/>
    <n v="4"/>
    <n v="1"/>
    <n v="80.28"/>
    <x v="4"/>
    <s v="caught"/>
    <s v="Second"/>
    <x v="5"/>
    <s v="Ahmedabad"/>
    <d v="2010-02-27T00:00:00"/>
    <x v="2"/>
  </r>
  <r>
    <n v="0"/>
    <s v="3"/>
    <n v="0"/>
    <n v="0"/>
    <n v="0"/>
    <m/>
    <x v="4"/>
    <s v="run out"/>
    <s v="First"/>
    <x v="6"/>
    <s v="Bulawayo"/>
    <d v="2010-05-28T00:00:00"/>
    <x v="2"/>
  </r>
  <r>
    <n v="82"/>
    <s v="125"/>
    <n v="92"/>
    <n v="4"/>
    <n v="0"/>
    <n v="89.13"/>
    <x v="4"/>
    <s v="caught"/>
    <s v="Second"/>
    <x v="0"/>
    <s v="Bulawayo"/>
    <d v="2010-05-30T00:00:00"/>
    <x v="2"/>
  </r>
  <r>
    <n v="18"/>
    <s v="28"/>
    <n v="29"/>
    <n v="1"/>
    <n v="0"/>
    <n v="62.06"/>
    <x v="4"/>
    <s v="caught"/>
    <s v="First"/>
    <x v="6"/>
    <s v="Harare"/>
    <d v="2010-06-03T00:00:00"/>
    <x v="2"/>
  </r>
  <r>
    <n v="68"/>
    <s v="123"/>
    <n v="95"/>
    <n v="5"/>
    <n v="0"/>
    <n v="71.569999999999993"/>
    <x v="4"/>
    <s v="caught"/>
    <s v="First"/>
    <x v="0"/>
    <s v="Harare"/>
    <d v="2010-06-05T00:00:00"/>
    <x v="2"/>
  </r>
  <r>
    <n v="11"/>
    <s v="35"/>
    <n v="22"/>
    <n v="0"/>
    <n v="0"/>
    <n v="50"/>
    <x v="4"/>
    <s v="stumped"/>
    <s v="Second"/>
    <x v="4"/>
    <s v="Dambulla"/>
    <d v="2010-06-16T00:00:00"/>
    <x v="2"/>
  </r>
  <r>
    <n v="18"/>
    <s v="31"/>
    <n v="27"/>
    <n v="1"/>
    <n v="0"/>
    <n v="66.66"/>
    <x v="4"/>
    <s v="bowled"/>
    <s v="Second"/>
    <x v="1"/>
    <s v="Dambulla"/>
    <d v="2010-06-19T00:00:00"/>
    <x v="2"/>
  </r>
  <r>
    <n v="10"/>
    <s v="13"/>
    <n v="14"/>
    <n v="1"/>
    <n v="0"/>
    <n v="71.42"/>
    <x v="4"/>
    <s v="caught"/>
    <s v="First"/>
    <x v="0"/>
    <s v="Dambulla"/>
    <d v="2010-06-22T00:00:00"/>
    <x v="2"/>
  </r>
  <r>
    <n v="28"/>
    <s v="57"/>
    <n v="34"/>
    <n v="4"/>
    <n v="0"/>
    <n v="82.35"/>
    <x v="4"/>
    <s v="caught"/>
    <s v="First"/>
    <x v="0"/>
    <s v="Dambulla"/>
    <d v="2010-06-24T00:00:00"/>
    <x v="2"/>
  </r>
  <r>
    <n v="0"/>
    <s v="5"/>
    <n v="3"/>
    <n v="0"/>
    <n v="0"/>
    <n v="0"/>
    <x v="4"/>
    <s v="caught"/>
    <s v="Second"/>
    <x v="0"/>
    <s v="Dambulla"/>
    <d v="2010-08-16T00:00:00"/>
    <x v="2"/>
  </r>
  <r>
    <n v="8"/>
    <s v="22"/>
    <n v="16"/>
    <n v="1"/>
    <n v="0"/>
    <n v="50"/>
    <x v="4"/>
    <s v="caught"/>
    <s v="First"/>
    <x v="7"/>
    <s v="Dambulla"/>
    <d v="2010-08-25T00:00:00"/>
    <x v="2"/>
  </r>
  <r>
    <n v="37"/>
    <s v="98"/>
    <n v="57"/>
    <n v="5"/>
    <n v="0"/>
    <n v="64.91"/>
    <x v="4"/>
    <s v="caught"/>
    <s v="Second"/>
    <x v="0"/>
    <s v="Dambulla"/>
    <d v="2010-08-28T00:00:00"/>
    <x v="2"/>
  </r>
  <r>
    <n v="118"/>
    <s v="193"/>
    <n v="121"/>
    <n v="11"/>
    <n v="1"/>
    <n v="97.52"/>
    <x v="4"/>
    <s v="caught"/>
    <s v="Second"/>
    <x v="3"/>
    <s v="Visakhapatnam"/>
    <d v="2010-10-20T00:00:00"/>
    <x v="2"/>
  </r>
  <r>
    <n v="105"/>
    <s v="162"/>
    <n v="104"/>
    <n v="10"/>
    <n v="0"/>
    <n v="100.96"/>
    <x v="4"/>
    <s v="caught"/>
    <s v="First"/>
    <x v="7"/>
    <s v="Guwahati"/>
    <d v="2010-11-28T00:00:00"/>
    <x v="2"/>
  </r>
  <r>
    <n v="64"/>
    <s v="78"/>
    <n v="73"/>
    <n v="8"/>
    <n v="0"/>
    <n v="87.67"/>
    <x v="4"/>
    <s v="caught"/>
    <s v="Second"/>
    <x v="7"/>
    <s v="Jaipur"/>
    <d v="2010-12-01T00:00:00"/>
    <x v="2"/>
  </r>
  <r>
    <n v="63"/>
    <s v="83"/>
    <n v="70"/>
    <n v="6"/>
    <n v="2"/>
    <n v="90"/>
    <x v="4"/>
    <s v="not out"/>
    <s v="Second"/>
    <x v="7"/>
    <s v="Vadodara"/>
    <d v="2010-12-04T00:00:00"/>
    <x v="2"/>
  </r>
  <r>
    <n v="0"/>
    <s v="3"/>
    <n v="2"/>
    <n v="0"/>
    <n v="0"/>
    <n v="0"/>
    <x v="4"/>
    <s v="caught"/>
    <s v="Second"/>
    <x v="7"/>
    <s v="Bengaluru"/>
    <d v="2010-12-07T00:00:00"/>
    <x v="2"/>
  </r>
  <r>
    <n v="2"/>
    <s v="10"/>
    <n v="8"/>
    <n v="0"/>
    <n v="0"/>
    <n v="25"/>
    <x v="4"/>
    <s v="caught"/>
    <s v="Second"/>
    <x v="7"/>
    <s v="Chennai"/>
    <d v="2010-12-10T00:00:00"/>
    <x v="2"/>
  </r>
  <r>
    <n v="54"/>
    <s v="122"/>
    <n v="70"/>
    <n v="2"/>
    <n v="1"/>
    <n v="77.14"/>
    <x v="4"/>
    <s v="caught"/>
    <s v="Second"/>
    <x v="5"/>
    <s v="Durban"/>
    <d v="2011-01-12T00:00:00"/>
    <x v="3"/>
  </r>
  <r>
    <n v="22"/>
    <s v="43"/>
    <n v="34"/>
    <n v="1"/>
    <n v="0"/>
    <n v="64.7"/>
    <x v="4"/>
    <s v="run out"/>
    <s v="First"/>
    <x v="5"/>
    <s v="Johannesburg"/>
    <d v="2011-01-15T00:00:00"/>
    <x v="3"/>
  </r>
  <r>
    <n v="28"/>
    <s v="51"/>
    <n v="41"/>
    <n v="5"/>
    <n v="0"/>
    <n v="68.290000000000006"/>
    <x v="4"/>
    <s v="caught"/>
    <s v="Second"/>
    <x v="5"/>
    <s v="Cape Town"/>
    <d v="2011-01-18T00:00:00"/>
    <x v="3"/>
  </r>
  <r>
    <n v="87"/>
    <s v="126"/>
    <n v="92"/>
    <n v="7"/>
    <n v="2"/>
    <n v="94.56"/>
    <x v="4"/>
    <s v="not out"/>
    <s v="Second"/>
    <x v="5"/>
    <s v="Gqeberha"/>
    <d v="2011-01-21T00:00:00"/>
    <x v="3"/>
  </r>
  <r>
    <n v="2"/>
    <s v="11"/>
    <n v="6"/>
    <n v="0"/>
    <n v="0"/>
    <n v="33.33"/>
    <x v="4"/>
    <s v="caught"/>
    <s v="Second"/>
    <x v="5"/>
    <s v="Centurion"/>
    <d v="2011-01-23T00:00:00"/>
    <x v="3"/>
  </r>
  <r>
    <n v="100"/>
    <s v="113"/>
    <n v="83"/>
    <n v="8"/>
    <n v="2"/>
    <n v="120.48"/>
    <x v="3"/>
    <s v="not out"/>
    <s v="First"/>
    <x v="4"/>
    <s v="Mirpur"/>
    <d v="2011-02-19T00:00:00"/>
    <x v="3"/>
  </r>
  <r>
    <n v="8"/>
    <s v="12"/>
    <n v="5"/>
    <n v="1"/>
    <n v="0"/>
    <n v="160"/>
    <x v="2"/>
    <s v="bowled"/>
    <s v="First"/>
    <x v="8"/>
    <s v="Bengaluru"/>
    <d v="2011-02-27T00:00:00"/>
    <x v="3"/>
  </r>
  <r>
    <n v="34"/>
    <s v="82"/>
    <n v="53"/>
    <n v="3"/>
    <n v="0"/>
    <n v="64.150000000000006"/>
    <x v="3"/>
    <s v="run out"/>
    <s v="Second"/>
    <x v="9"/>
    <s v="Bengaluru"/>
    <d v="2011-03-06T00:00:00"/>
    <x v="3"/>
  </r>
  <r>
    <n v="12"/>
    <s v="16"/>
    <n v="20"/>
    <n v="2"/>
    <n v="0"/>
    <n v="60"/>
    <x v="5"/>
    <s v="bowled"/>
    <s v="Second"/>
    <x v="10"/>
    <s v="Delhi"/>
    <d v="2011-03-09T00:00:00"/>
    <x v="3"/>
  </r>
  <r>
    <n v="1"/>
    <s v="2"/>
    <n v="3"/>
    <n v="0"/>
    <n v="0"/>
    <n v="33.33"/>
    <x v="2"/>
    <s v="caught"/>
    <s v="First"/>
    <x v="5"/>
    <s v="Nagpur"/>
    <d v="2011-03-12T00:00:00"/>
    <x v="3"/>
  </r>
  <r>
    <n v="59"/>
    <s v="128"/>
    <n v="76"/>
    <n v="5"/>
    <n v="0"/>
    <n v="77.63"/>
    <x v="4"/>
    <s v="bowled"/>
    <s v="First"/>
    <x v="2"/>
    <s v="Chennai"/>
    <d v="2011-03-20T00:00:00"/>
    <x v="3"/>
  </r>
  <r>
    <n v="24"/>
    <s v="38"/>
    <n v="33"/>
    <n v="1"/>
    <n v="0"/>
    <n v="72.72"/>
    <x v="3"/>
    <s v="caught"/>
    <s v="Second"/>
    <x v="3"/>
    <s v="Ahmedabad"/>
    <d v="2011-03-24T00:00:00"/>
    <x v="3"/>
  </r>
  <r>
    <n v="9"/>
    <s v="20"/>
    <n v="21"/>
    <n v="0"/>
    <n v="0"/>
    <n v="42.85"/>
    <x v="3"/>
    <s v="caught"/>
    <s v="First"/>
    <x v="1"/>
    <s v="Mohali"/>
    <d v="2011-03-30T00:00:00"/>
    <x v="3"/>
  </r>
  <r>
    <n v="35"/>
    <s v="69"/>
    <n v="49"/>
    <n v="4"/>
    <n v="0"/>
    <n v="71.42"/>
    <x v="3"/>
    <s v="caught"/>
    <s v="Second"/>
    <x v="0"/>
    <s v="Wankhede"/>
    <d v="2011-04-02T00:00:00"/>
    <x v="3"/>
  </r>
  <r>
    <n v="2"/>
    <s v="5"/>
    <n v="8"/>
    <n v="0"/>
    <n v="0"/>
    <n v="25"/>
    <x v="4"/>
    <s v="caught"/>
    <s v="Second"/>
    <x v="2"/>
    <s v="Port of Spain"/>
    <d v="2011-06-06T00:00:00"/>
    <x v="3"/>
  </r>
  <r>
    <n v="81"/>
    <s v="118"/>
    <n v="103"/>
    <n v="6"/>
    <n v="1"/>
    <n v="78.64"/>
    <x v="4"/>
    <s v="caught"/>
    <s v="Second"/>
    <x v="2"/>
    <s v="Port of Spain"/>
    <d v="2011-06-08T00:00:00"/>
    <x v="3"/>
  </r>
  <r>
    <n v="0"/>
    <s v="1"/>
    <n v="1"/>
    <n v="0"/>
    <n v="0"/>
    <n v="0"/>
    <x v="4"/>
    <s v="lbw"/>
    <s v="Second"/>
    <x v="2"/>
    <s v="North Sound"/>
    <d v="2011-06-11T00:00:00"/>
    <x v="3"/>
  </r>
  <r>
    <n v="22"/>
    <s v="68"/>
    <n v="33"/>
    <n v="1"/>
    <n v="0"/>
    <n v="66.66"/>
    <x v="4"/>
    <s v="stumped"/>
    <s v="Second"/>
    <x v="2"/>
    <s v="North Sound"/>
    <d v="2011-06-13T00:00:00"/>
    <x v="3"/>
  </r>
  <r>
    <n v="94"/>
    <s v="135"/>
    <n v="104"/>
    <n v="10"/>
    <n v="0"/>
    <n v="90.38"/>
    <x v="4"/>
    <s v="run out"/>
    <s v="First"/>
    <x v="2"/>
    <s v="Kingston"/>
    <d v="2011-06-16T00:00:00"/>
    <x v="3"/>
  </r>
  <r>
    <n v="55"/>
    <s v="92"/>
    <n v="73"/>
    <n v="4"/>
    <n v="0"/>
    <n v="75.34"/>
    <x v="3"/>
    <s v="bowled"/>
    <s v="First"/>
    <x v="8"/>
    <s v="Chester-le-Street"/>
    <d v="2011-09-03T00:00:00"/>
    <x v="3"/>
  </r>
  <r>
    <n v="9"/>
    <s v="9"/>
    <n v="9"/>
    <n v="0"/>
    <n v="0"/>
    <n v="100"/>
    <x v="3"/>
    <s v="caught"/>
    <s v="First"/>
    <x v="8"/>
    <s v="Southampton"/>
    <d v="2011-09-06T00:00:00"/>
    <x v="3"/>
  </r>
  <r>
    <n v="7"/>
    <s v="18"/>
    <n v="18"/>
    <n v="0"/>
    <n v="0"/>
    <n v="38.880000000000003"/>
    <x v="3"/>
    <s v="caught"/>
    <s v="First"/>
    <x v="8"/>
    <s v="The Oval"/>
    <d v="2011-09-09T00:00:00"/>
    <x v="3"/>
  </r>
  <r>
    <n v="16"/>
    <s v="40"/>
    <n v="36"/>
    <n v="1"/>
    <n v="0"/>
    <n v="44.44"/>
    <x v="3"/>
    <s v="caught"/>
    <s v="First"/>
    <x v="8"/>
    <s v="Lord's"/>
    <d v="2011-09-11T00:00:00"/>
    <x v="3"/>
  </r>
  <r>
    <n v="107"/>
    <s v="102"/>
    <n v="93"/>
    <n v="9"/>
    <n v="1"/>
    <n v="115.05"/>
    <x v="3"/>
    <s v="hit wicket"/>
    <s v="First"/>
    <x v="8"/>
    <s v="Cardiff"/>
    <d v="2011-09-16T00:00:00"/>
    <x v="3"/>
  </r>
  <r>
    <n v="37"/>
    <s v="70"/>
    <n v="63"/>
    <n v="0"/>
    <n v="0"/>
    <n v="58.73"/>
    <x v="3"/>
    <s v="caught"/>
    <s v="First"/>
    <x v="8"/>
    <s v="Hyderabad"/>
    <d v="2011-10-14T00:00:00"/>
    <x v="3"/>
  </r>
  <r>
    <n v="112"/>
    <s v="134"/>
    <n v="98"/>
    <n v="16"/>
    <n v="0"/>
    <n v="114.28"/>
    <x v="3"/>
    <s v="not out"/>
    <s v="Second"/>
    <x v="8"/>
    <s v="Delhi"/>
    <d v="2011-10-17T00:00:00"/>
    <x v="3"/>
  </r>
  <r>
    <n v="35"/>
    <s v="42"/>
    <n v="30"/>
    <n v="5"/>
    <n v="0"/>
    <n v="116.66"/>
    <x v="3"/>
    <s v="lbw"/>
    <s v="Second"/>
    <x v="8"/>
    <s v="Mohali"/>
    <d v="2011-10-20T00:00:00"/>
    <x v="3"/>
  </r>
  <r>
    <n v="86"/>
    <s v="-"/>
    <n v="99"/>
    <n v="11"/>
    <n v="0"/>
    <n v="86.86"/>
    <x v="3"/>
    <s v="not out"/>
    <s v="Second"/>
    <x v="8"/>
    <s v="Wankhede"/>
    <d v="2011-10-23T00:00:00"/>
    <x v="3"/>
  </r>
  <r>
    <n v="0"/>
    <s v="5"/>
    <n v="5"/>
    <n v="0"/>
    <n v="0"/>
    <n v="0"/>
    <x v="4"/>
    <s v="bowled"/>
    <s v="First"/>
    <x v="8"/>
    <s v="Eden Gardens"/>
    <d v="2011-10-25T00:00:00"/>
    <x v="3"/>
  </r>
  <r>
    <n v="3"/>
    <s v="13"/>
    <n v="6"/>
    <n v="0"/>
    <n v="0"/>
    <n v="50"/>
    <x v="3"/>
    <s v="bowled"/>
    <s v="Second"/>
    <x v="2"/>
    <s v="Cuttack"/>
    <d v="2011-11-29T00:00:00"/>
    <x v="3"/>
  </r>
  <r>
    <n v="117"/>
    <s v="154"/>
    <n v="123"/>
    <n v="14"/>
    <n v="0"/>
    <n v="95.12"/>
    <x v="3"/>
    <s v="caught"/>
    <s v="Second"/>
    <x v="2"/>
    <s v="Visakhapatnam"/>
    <d v="2011-12-02T00:00:00"/>
    <x v="3"/>
  </r>
  <r>
    <n v="20"/>
    <s v="21"/>
    <n v="30"/>
    <n v="3"/>
    <n v="0"/>
    <n v="66.66"/>
    <x v="3"/>
    <s v="lbw"/>
    <s v="Second"/>
    <x v="2"/>
    <s v="Ahmedabad"/>
    <d v="2011-12-05T00:00:00"/>
    <x v="3"/>
  </r>
  <r>
    <n v="23"/>
    <s v="15"/>
    <n v="11"/>
    <n v="3"/>
    <n v="0"/>
    <n v="209.09"/>
    <x v="6"/>
    <s v="not out"/>
    <s v="First"/>
    <x v="2"/>
    <s v="Indore"/>
    <d v="2011-12-08T00:00:00"/>
    <x v="3"/>
  </r>
  <r>
    <n v="80"/>
    <s v="99"/>
    <n v="85"/>
    <n v="5"/>
    <n v="0"/>
    <n v="94.11"/>
    <x v="5"/>
    <s v="caught"/>
    <s v="First"/>
    <x v="2"/>
    <s v="Chennai"/>
    <d v="2011-12-11T00:00:00"/>
    <x v="3"/>
  </r>
  <r>
    <n v="31"/>
    <s v="30"/>
    <n v="34"/>
    <n v="3"/>
    <n v="0"/>
    <n v="91.17"/>
    <x v="4"/>
    <s v="caught"/>
    <s v="Second"/>
    <x v="3"/>
    <s v="Melbourne"/>
    <d v="2012-02-05T00:00:00"/>
    <x v="4"/>
  </r>
  <r>
    <n v="77"/>
    <s v="156"/>
    <n v="94"/>
    <n v="8"/>
    <n v="1"/>
    <n v="81.91"/>
    <x v="4"/>
    <s v="run out"/>
    <s v="Second"/>
    <x v="0"/>
    <s v="W.A.C.A"/>
    <d v="2012-02-08T00:00:00"/>
    <x v="4"/>
  </r>
  <r>
    <n v="18"/>
    <s v="41"/>
    <n v="28"/>
    <n v="1"/>
    <n v="0"/>
    <n v="64.28"/>
    <x v="4"/>
    <s v="caught"/>
    <s v="Second"/>
    <x v="3"/>
    <s v="Adelaide"/>
    <d v="2012-02-12T00:00:00"/>
    <x v="4"/>
  </r>
  <r>
    <n v="15"/>
    <s v="32"/>
    <n v="25"/>
    <n v="1"/>
    <n v="0"/>
    <n v="60"/>
    <x v="4"/>
    <s v="lbw"/>
    <s v="Second"/>
    <x v="0"/>
    <s v="Adelaide"/>
    <d v="2012-02-14T00:00:00"/>
    <x v="4"/>
  </r>
  <r>
    <n v="12"/>
    <s v="44"/>
    <n v="25"/>
    <n v="0"/>
    <n v="0"/>
    <n v="48"/>
    <x v="4"/>
    <s v="caught"/>
    <s v="Second"/>
    <x v="3"/>
    <s v="Brisbane"/>
    <d v="2012-02-19T00:00:00"/>
    <x v="4"/>
  </r>
  <r>
    <n v="66"/>
    <s v="116"/>
    <n v="83"/>
    <n v="2"/>
    <n v="0"/>
    <n v="79.510000000000005"/>
    <x v="3"/>
    <s v="caught"/>
    <s v="Second"/>
    <x v="0"/>
    <s v="Brisbane"/>
    <d v="2012-02-21T00:00:00"/>
    <x v="4"/>
  </r>
  <r>
    <n v="21"/>
    <s v="36"/>
    <n v="27"/>
    <n v="2"/>
    <n v="0"/>
    <n v="77.77"/>
    <x v="3"/>
    <s v="caught"/>
    <s v="Second"/>
    <x v="3"/>
    <s v="Sydney"/>
    <d v="2012-02-26T00:00:00"/>
    <x v="4"/>
  </r>
  <r>
    <n v="133"/>
    <s v="133"/>
    <n v="86"/>
    <n v="16"/>
    <n v="2"/>
    <n v="154.65"/>
    <x v="3"/>
    <s v="not out"/>
    <s v="Second"/>
    <x v="0"/>
    <s v="Hobart"/>
    <d v="2012-02-28T00:00:00"/>
    <x v="4"/>
  </r>
  <r>
    <n v="108"/>
    <s v="148"/>
    <n v="120"/>
    <n v="7"/>
    <n v="0"/>
    <n v="90"/>
    <x v="4"/>
    <s v="caught"/>
    <s v="First"/>
    <x v="0"/>
    <s v="Mirpur"/>
    <d v="2012-03-13T00:00:00"/>
    <x v="4"/>
  </r>
  <r>
    <n v="66"/>
    <s v="126"/>
    <n v="82"/>
    <n v="5"/>
    <n v="0"/>
    <n v="80.48"/>
    <x v="4"/>
    <s v="bowled"/>
    <s v="First"/>
    <x v="4"/>
    <s v="Mirpur"/>
    <d v="2012-03-16T00:00:00"/>
    <x v="4"/>
  </r>
  <r>
    <n v="183"/>
    <s v="211"/>
    <n v="148"/>
    <n v="22"/>
    <n v="1"/>
    <n v="123.64"/>
    <x v="4"/>
    <s v="caught"/>
    <s v="Second"/>
    <x v="1"/>
    <s v="Mirpur"/>
    <d v="2012-03-18T00:00:00"/>
    <x v="4"/>
  </r>
  <r>
    <n v="106"/>
    <s v="158"/>
    <n v="113"/>
    <n v="9"/>
    <n v="0"/>
    <n v="93.8"/>
    <x v="4"/>
    <s v="caught"/>
    <s v="First"/>
    <x v="0"/>
    <s v="Hambantota"/>
    <d v="2012-07-21T00:00:00"/>
    <x v="4"/>
  </r>
  <r>
    <n v="1"/>
    <s v="6"/>
    <n v="5"/>
    <n v="0"/>
    <n v="0"/>
    <n v="20"/>
    <x v="4"/>
    <s v="caught"/>
    <s v="First"/>
    <x v="0"/>
    <s v="Hambantota"/>
    <d v="2012-07-24T00:00:00"/>
    <x v="4"/>
  </r>
  <r>
    <n v="38"/>
    <s v="80"/>
    <n v="65"/>
    <n v="2"/>
    <n v="0"/>
    <n v="58.46"/>
    <x v="4"/>
    <s v="caught"/>
    <s v="Second"/>
    <x v="0"/>
    <s v="Colombo (RPS)"/>
    <d v="2012-07-28T00:00:00"/>
    <x v="4"/>
  </r>
  <r>
    <n v="128"/>
    <s v="187"/>
    <n v="119"/>
    <n v="12"/>
    <n v="1"/>
    <n v="107.56"/>
    <x v="4"/>
    <s v="not out"/>
    <s v="Second"/>
    <x v="0"/>
    <s v="Colombo (RPS)"/>
    <d v="2012-07-31T00:00:00"/>
    <x v="4"/>
  </r>
  <r>
    <n v="23"/>
    <s v="42"/>
    <n v="35"/>
    <n v="2"/>
    <n v="0"/>
    <n v="65.709999999999994"/>
    <x v="4"/>
    <s v="lbw"/>
    <s v="First"/>
    <x v="0"/>
    <s v="Pallekele"/>
    <d v="2012-08-04T00:00:00"/>
    <x v="4"/>
  </r>
  <r>
    <n v="0"/>
    <s v="9"/>
    <n v="5"/>
    <n v="0"/>
    <n v="0"/>
    <n v="0"/>
    <x v="4"/>
    <s v="bowled"/>
    <s v="First"/>
    <x v="1"/>
    <s v="Chennai"/>
    <d v="2012-12-30T00:00:00"/>
    <x v="4"/>
  </r>
  <r>
    <n v="6"/>
    <s v="12"/>
    <n v="9"/>
    <n v="1"/>
    <n v="0"/>
    <n v="66.66"/>
    <x v="4"/>
    <s v="caught"/>
    <s v="Second"/>
    <x v="1"/>
    <s v="Eden Gardens"/>
    <d v="2013-01-03T00:00:00"/>
    <x v="5"/>
  </r>
  <r>
    <n v="7"/>
    <s v="25"/>
    <n v="17"/>
    <n v="1"/>
    <n v="0"/>
    <n v="41.17"/>
    <x v="4"/>
    <s v="caught"/>
    <s v="First"/>
    <x v="1"/>
    <s v="Delhi"/>
    <d v="2013-01-06T00:00:00"/>
    <x v="5"/>
  </r>
  <r>
    <n v="15"/>
    <s v="45"/>
    <n v="22"/>
    <n v="1"/>
    <n v="0"/>
    <n v="68.180000000000007"/>
    <x v="4"/>
    <s v="caught"/>
    <s v="Second"/>
    <x v="8"/>
    <s v="Rajkot"/>
    <d v="2013-01-11T00:00:00"/>
    <x v="5"/>
  </r>
  <r>
    <n v="37"/>
    <s v="86"/>
    <n v="54"/>
    <n v="1"/>
    <n v="1"/>
    <n v="68.510000000000005"/>
    <x v="4"/>
    <s v="caught"/>
    <s v="First"/>
    <x v="8"/>
    <s v="Kochi"/>
    <d v="2013-01-15T00:00:00"/>
    <x v="5"/>
  </r>
  <r>
    <n v="77"/>
    <s v="110"/>
    <n v="79"/>
    <n v="9"/>
    <n v="2"/>
    <n v="97.46"/>
    <x v="4"/>
    <s v="not out"/>
    <s v="Second"/>
    <x v="8"/>
    <s v="Ranchi"/>
    <d v="2013-01-19T00:00:00"/>
    <x v="5"/>
  </r>
  <r>
    <n v="26"/>
    <s v="44"/>
    <n v="33"/>
    <n v="3"/>
    <n v="0"/>
    <n v="78.78"/>
    <x v="4"/>
    <s v="caught"/>
    <s v="Second"/>
    <x v="8"/>
    <s v="Mohali"/>
    <d v="2013-01-23T00:00:00"/>
    <x v="5"/>
  </r>
  <r>
    <n v="0"/>
    <s v="1"/>
    <n v="1"/>
    <n v="0"/>
    <n v="0"/>
    <n v="0"/>
    <x v="4"/>
    <s v="caught"/>
    <s v="First"/>
    <x v="8"/>
    <s v="Dharamsala"/>
    <d v="2013-01-27T00:00:00"/>
    <x v="5"/>
  </r>
  <r>
    <n v="31"/>
    <s v="46"/>
    <n v="41"/>
    <n v="2"/>
    <n v="0"/>
    <n v="75.599999999999994"/>
    <x v="4"/>
    <s v="caught"/>
    <s v="First"/>
    <x v="5"/>
    <s v="Cardiff"/>
    <d v="2013-06-06T00:00:00"/>
    <x v="5"/>
  </r>
  <r>
    <n v="22"/>
    <s v="18"/>
    <n v="18"/>
    <n v="4"/>
    <n v="0"/>
    <n v="122.22"/>
    <x v="4"/>
    <s v="bowled"/>
    <s v="Second"/>
    <x v="2"/>
    <s v="The Oval"/>
    <d v="2013-06-11T00:00:00"/>
    <x v="5"/>
  </r>
  <r>
    <n v="22"/>
    <s v="36"/>
    <n v="27"/>
    <n v="3"/>
    <n v="0"/>
    <n v="81.48"/>
    <x v="4"/>
    <s v="not out"/>
    <s v="Second"/>
    <x v="1"/>
    <s v="Birmingham"/>
    <d v="2013-06-15T00:00:00"/>
    <x v="5"/>
  </r>
  <r>
    <n v="58"/>
    <s v="80"/>
    <n v="64"/>
    <n v="4"/>
    <n v="1"/>
    <n v="90.62"/>
    <x v="4"/>
    <s v="not out"/>
    <s v="Second"/>
    <x v="0"/>
    <s v="Cardiff"/>
    <d v="2013-06-20T00:00:00"/>
    <x v="5"/>
  </r>
  <r>
    <n v="43"/>
    <s v="66"/>
    <n v="34"/>
    <n v="4"/>
    <n v="1"/>
    <n v="126.47"/>
    <x v="4"/>
    <s v="caught"/>
    <s v="First"/>
    <x v="8"/>
    <s v="Birmingham"/>
    <d v="2013-06-23T00:00:00"/>
    <x v="5"/>
  </r>
  <r>
    <n v="11"/>
    <s v="19"/>
    <n v="21"/>
    <n v="0"/>
    <n v="1"/>
    <n v="52.38"/>
    <x v="4"/>
    <s v="caught"/>
    <s v="First"/>
    <x v="2"/>
    <s v="Kingston"/>
    <d v="2013-06-30T00:00:00"/>
    <x v="5"/>
  </r>
  <r>
    <n v="2"/>
    <s v="6"/>
    <n v="5"/>
    <n v="0"/>
    <n v="0"/>
    <n v="40"/>
    <x v="3"/>
    <s v="caught"/>
    <s v="Second"/>
    <x v="0"/>
    <s v="Kingston"/>
    <d v="2013-07-02T00:00:00"/>
    <x v="5"/>
  </r>
  <r>
    <n v="102"/>
    <s v="120"/>
    <n v="83"/>
    <n v="13"/>
    <n v="2"/>
    <n v="122.89"/>
    <x v="4"/>
    <s v="caught"/>
    <s v="First"/>
    <x v="2"/>
    <s v="Port of Spain"/>
    <d v="2013-07-05T00:00:00"/>
    <x v="5"/>
  </r>
  <r>
    <n v="31"/>
    <s v="62"/>
    <n v="52"/>
    <n v="4"/>
    <n v="0"/>
    <n v="59.61"/>
    <x v="4"/>
    <s v="lbw"/>
    <s v="First"/>
    <x v="0"/>
    <s v="Port of Spain"/>
    <d v="2013-07-09T00:00:00"/>
    <x v="5"/>
  </r>
  <r>
    <n v="2"/>
    <s v="8"/>
    <n v="5"/>
    <n v="0"/>
    <n v="0"/>
    <n v="40"/>
    <x v="4"/>
    <s v="caught"/>
    <s v="Second"/>
    <x v="0"/>
    <s v="Port of Spain"/>
    <d v="2013-07-11T00:00:00"/>
    <x v="5"/>
  </r>
  <r>
    <n v="115"/>
    <s v="133"/>
    <n v="108"/>
    <n v="13"/>
    <n v="1"/>
    <n v="106.48"/>
    <x v="4"/>
    <s v="caught"/>
    <s v="Second"/>
    <x v="6"/>
    <s v="Harare"/>
    <d v="2013-07-24T00:00:00"/>
    <x v="5"/>
  </r>
  <r>
    <n v="14"/>
    <s v="35"/>
    <n v="18"/>
    <n v="2"/>
    <n v="0"/>
    <n v="77.77"/>
    <x v="4"/>
    <s v="caught"/>
    <s v="First"/>
    <x v="6"/>
    <s v="Harare"/>
    <d v="2013-07-26T00:00:00"/>
    <x v="5"/>
  </r>
  <r>
    <n v="68"/>
    <s v="128"/>
    <n v="88"/>
    <n v="5"/>
    <n v="1"/>
    <n v="77.27"/>
    <x v="4"/>
    <s v="not out"/>
    <s v="Second"/>
    <x v="6"/>
    <s v="Harare"/>
    <d v="2013-07-28T00:00:00"/>
    <x v="5"/>
  </r>
  <r>
    <n v="61"/>
    <s v="121"/>
    <n v="85"/>
    <n v="6"/>
    <n v="0"/>
    <n v="71.760000000000005"/>
    <x v="4"/>
    <s v="lbw"/>
    <s v="Second"/>
    <x v="3"/>
    <s v="Pune"/>
    <d v="2013-10-13T00:00:00"/>
    <x v="5"/>
  </r>
  <r>
    <n v="100"/>
    <s v="82"/>
    <n v="52"/>
    <n v="8"/>
    <n v="7"/>
    <n v="192.3"/>
    <x v="4"/>
    <s v="not out"/>
    <s v="Second"/>
    <x v="3"/>
    <s v="Jaipur"/>
    <d v="2013-10-16T00:00:00"/>
    <x v="5"/>
  </r>
  <r>
    <n v="68"/>
    <s v="121"/>
    <n v="73"/>
    <n v="9"/>
    <n v="0"/>
    <n v="93.15"/>
    <x v="4"/>
    <s v="caught"/>
    <s v="First"/>
    <x v="3"/>
    <s v="Mohali"/>
    <d v="2013-10-19T00:00:00"/>
    <x v="5"/>
  </r>
  <r>
    <n v="115"/>
    <s v="104"/>
    <n v="66"/>
    <n v="18"/>
    <n v="1"/>
    <n v="174.24"/>
    <x v="4"/>
    <s v="not out"/>
    <s v="Second"/>
    <x v="3"/>
    <s v="Nagpur"/>
    <d v="2013-10-30T00:00:00"/>
    <x v="5"/>
  </r>
  <r>
    <n v="0"/>
    <s v="4"/>
    <n v="3"/>
    <n v="0"/>
    <n v="0"/>
    <n v="0"/>
    <x v="4"/>
    <s v="run out"/>
    <s v="First"/>
    <x v="3"/>
    <s v="Bengaluru"/>
    <d v="2013-11-02T00:00:00"/>
    <x v="5"/>
  </r>
  <r>
    <n v="86"/>
    <s v="120"/>
    <n v="84"/>
    <n v="9"/>
    <n v="2"/>
    <n v="102.38"/>
    <x v="4"/>
    <s v="caught"/>
    <s v="Second"/>
    <x v="2"/>
    <s v="Kochi"/>
    <d v="2013-11-21T00:00:00"/>
    <x v="5"/>
  </r>
  <r>
    <n v="99"/>
    <s v="159"/>
    <n v="100"/>
    <n v="9"/>
    <n v="0"/>
    <n v="99"/>
    <x v="4"/>
    <s v="caught"/>
    <s v="First"/>
    <x v="2"/>
    <s v="Visakhapatnam"/>
    <d v="2013-11-24T00:00:00"/>
    <x v="5"/>
  </r>
  <r>
    <n v="19"/>
    <s v="19"/>
    <n v="18"/>
    <n v="3"/>
    <n v="0"/>
    <n v="105.55"/>
    <x v="4"/>
    <s v="caught"/>
    <s v="Second"/>
    <x v="2"/>
    <s v="Kanpur"/>
    <d v="2013-11-27T00:00:00"/>
    <x v="5"/>
  </r>
  <r>
    <n v="31"/>
    <s v="41"/>
    <n v="35"/>
    <n v="5"/>
    <n v="0"/>
    <n v="88.57"/>
    <x v="4"/>
    <s v="caught"/>
    <s v="Second"/>
    <x v="5"/>
    <s v="Johannesburg"/>
    <d v="2013-12-05T00:00:00"/>
    <x v="5"/>
  </r>
  <r>
    <n v="0"/>
    <s v="7"/>
    <n v="5"/>
    <n v="0"/>
    <n v="0"/>
    <n v="0"/>
    <x v="4"/>
    <s v="caught"/>
    <s v="Second"/>
    <x v="5"/>
    <s v="Durban"/>
    <d v="2013-12-08T00:00:00"/>
    <x v="5"/>
  </r>
  <r>
    <n v="123"/>
    <s v="179"/>
    <n v="111"/>
    <n v="11"/>
    <n v="2"/>
    <n v="110.81"/>
    <x v="4"/>
    <s v="caught"/>
    <s v="Second"/>
    <x v="7"/>
    <s v="Napier"/>
    <d v="2014-01-19T00:00:00"/>
    <x v="6"/>
  </r>
  <r>
    <n v="78"/>
    <s v="88"/>
    <n v="65"/>
    <n v="7"/>
    <n v="2"/>
    <n v="120"/>
    <x v="4"/>
    <s v="caught"/>
    <s v="Second"/>
    <x v="7"/>
    <s v="Hamilton"/>
    <d v="2014-01-22T00:00:00"/>
    <x v="6"/>
  </r>
  <r>
    <n v="6"/>
    <s v="27"/>
    <n v="20"/>
    <n v="1"/>
    <n v="0"/>
    <n v="30"/>
    <x v="4"/>
    <s v="caught"/>
    <s v="Second"/>
    <x v="7"/>
    <s v="Auckland"/>
    <d v="2014-01-25T00:00:00"/>
    <x v="6"/>
  </r>
  <r>
    <n v="2"/>
    <s v="14"/>
    <n v="10"/>
    <n v="0"/>
    <n v="0"/>
    <n v="20"/>
    <x v="0"/>
    <s v="caught"/>
    <s v="First"/>
    <x v="7"/>
    <s v="Hamilton"/>
    <d v="2014-01-28T00:00:00"/>
    <x v="6"/>
  </r>
  <r>
    <n v="82"/>
    <s v="129"/>
    <n v="78"/>
    <n v="7"/>
    <n v="3"/>
    <n v="105.12"/>
    <x v="4"/>
    <s v="caught"/>
    <s v="Second"/>
    <x v="7"/>
    <s v="Wellington"/>
    <d v="2014-01-31T00:00:00"/>
    <x v="6"/>
  </r>
  <r>
    <n v="136"/>
    <s v="157"/>
    <n v="122"/>
    <n v="16"/>
    <n v="2"/>
    <n v="111.47"/>
    <x v="4"/>
    <s v="bowled"/>
    <s v="Second"/>
    <x v="4"/>
    <s v="Fatullah"/>
    <d v="2014-02-26T00:00:00"/>
    <x v="6"/>
  </r>
  <r>
    <n v="48"/>
    <s v="66"/>
    <n v="51"/>
    <n v="4"/>
    <n v="1"/>
    <n v="94.11"/>
    <x v="4"/>
    <s v="bowled"/>
    <s v="First"/>
    <x v="0"/>
    <s v="Fatullah"/>
    <d v="2014-02-28T00:00:00"/>
    <x v="6"/>
  </r>
  <r>
    <n v="5"/>
    <s v="29"/>
    <n v="11"/>
    <n v="0"/>
    <n v="0"/>
    <n v="45.45"/>
    <x v="4"/>
    <s v="caught"/>
    <s v="First"/>
    <x v="1"/>
    <s v="Mirpur"/>
    <d v="2014-03-02T00:00:00"/>
    <x v="6"/>
  </r>
  <r>
    <n v="0"/>
    <s v="1"/>
    <n v="3"/>
    <n v="0"/>
    <n v="0"/>
    <n v="0"/>
    <x v="4"/>
    <s v="caught"/>
    <s v="First"/>
    <x v="8"/>
    <s v="Cardiff"/>
    <d v="2014-08-27T00:00:00"/>
    <x v="6"/>
  </r>
  <r>
    <n v="40"/>
    <s v="67"/>
    <n v="50"/>
    <n v="2"/>
    <n v="1"/>
    <n v="80"/>
    <x v="4"/>
    <s v="caught"/>
    <s v="Second"/>
    <x v="8"/>
    <s v="Nottingham"/>
    <d v="2014-08-30T00:00:00"/>
    <x v="6"/>
  </r>
  <r>
    <n v="1"/>
    <s v="9"/>
    <n v="3"/>
    <n v="0"/>
    <n v="0"/>
    <n v="33.33"/>
    <x v="4"/>
    <s v="not out"/>
    <s v="Second"/>
    <x v="8"/>
    <s v="Birmingham"/>
    <d v="2014-09-02T00:00:00"/>
    <x v="6"/>
  </r>
  <r>
    <n v="13"/>
    <s v="25"/>
    <n v="21"/>
    <n v="2"/>
    <n v="0"/>
    <n v="61.9"/>
    <x v="4"/>
    <s v="caught"/>
    <s v="Second"/>
    <x v="8"/>
    <s v="Leeds"/>
    <d v="2014-09-05T00:00:00"/>
    <x v="6"/>
  </r>
  <r>
    <n v="2"/>
    <s v="7"/>
    <n v="5"/>
    <n v="0"/>
    <n v="0"/>
    <n v="40"/>
    <x v="4"/>
    <s v="caught"/>
    <s v="Second"/>
    <x v="2"/>
    <s v="Kochi"/>
    <d v="2014-10-08T00:00:00"/>
    <x v="6"/>
  </r>
  <r>
    <n v="62"/>
    <s v="124"/>
    <n v="78"/>
    <n v="5"/>
    <n v="0"/>
    <n v="79.48"/>
    <x v="3"/>
    <s v="caught"/>
    <s v="First"/>
    <x v="2"/>
    <s v="Delhi"/>
    <d v="2014-10-11T00:00:00"/>
    <x v="6"/>
  </r>
  <r>
    <n v="127"/>
    <s v="164"/>
    <n v="114"/>
    <n v="13"/>
    <n v="3"/>
    <n v="111.4"/>
    <x v="4"/>
    <s v="run out"/>
    <s v="First"/>
    <x v="2"/>
    <s v="Dharamsala"/>
    <d v="2014-10-17T00:00:00"/>
    <x v="6"/>
  </r>
  <r>
    <n v="22"/>
    <s v="34"/>
    <n v="21"/>
    <n v="2"/>
    <n v="0"/>
    <n v="104.76"/>
    <x v="3"/>
    <s v="caught"/>
    <s v="First"/>
    <x v="0"/>
    <s v="Cuttack"/>
    <d v="2014-11-02T00:00:00"/>
    <x v="6"/>
  </r>
  <r>
    <n v="49"/>
    <s v="-"/>
    <n v="44"/>
    <n v="2"/>
    <n v="2"/>
    <n v="111.36"/>
    <x v="3"/>
    <s v="caught"/>
    <s v="Second"/>
    <x v="0"/>
    <s v="Ahmedabad"/>
    <d v="2014-11-06T00:00:00"/>
    <x v="6"/>
  </r>
  <r>
    <n v="53"/>
    <s v="-"/>
    <n v="61"/>
    <n v="4"/>
    <n v="1"/>
    <n v="86.88"/>
    <x v="3"/>
    <s v="caught"/>
    <s v="Second"/>
    <x v="0"/>
    <s v="Hyderabad"/>
    <d v="2014-11-09T00:00:00"/>
    <x v="6"/>
  </r>
  <r>
    <n v="66"/>
    <s v="109"/>
    <n v="64"/>
    <n v="6"/>
    <n v="0"/>
    <n v="103.12"/>
    <x v="3"/>
    <s v="run out"/>
    <s v="First"/>
    <x v="0"/>
    <s v="Eden Gardens"/>
    <d v="2014-11-13T00:00:00"/>
    <x v="6"/>
  </r>
  <r>
    <n v="139"/>
    <s v="192"/>
    <n v="126"/>
    <n v="12"/>
    <n v="3"/>
    <n v="110.31"/>
    <x v="3"/>
    <s v="not out"/>
    <s v="Second"/>
    <x v="0"/>
    <s v="Ranchi"/>
    <d v="2014-11-16T00:00:00"/>
    <x v="6"/>
  </r>
  <r>
    <n v="9"/>
    <s v="24"/>
    <n v="16"/>
    <n v="0"/>
    <n v="0"/>
    <n v="56.25"/>
    <x v="3"/>
    <s v="caught"/>
    <s v="First"/>
    <x v="3"/>
    <s v="Melbourne"/>
    <d v="2015-01-18T00:00:00"/>
    <x v="7"/>
  </r>
  <r>
    <n v="4"/>
    <s v="13"/>
    <n v="8"/>
    <n v="0"/>
    <n v="0"/>
    <n v="50"/>
    <x v="3"/>
    <s v="caught"/>
    <s v="First"/>
    <x v="8"/>
    <s v="Brisbane"/>
    <d v="2015-01-20T00:00:00"/>
    <x v="7"/>
  </r>
  <r>
    <n v="3"/>
    <s v="8"/>
    <n v="9"/>
    <n v="0"/>
    <n v="0"/>
    <n v="33.33"/>
    <x v="3"/>
    <s v="not out"/>
    <s v="First"/>
    <x v="3"/>
    <s v="Sydney"/>
    <d v="2015-01-26T00:00:00"/>
    <x v="7"/>
  </r>
  <r>
    <n v="8"/>
    <s v="26"/>
    <n v="19"/>
    <n v="0"/>
    <n v="0"/>
    <n v="42.1"/>
    <x v="4"/>
    <s v="caught"/>
    <s v="First"/>
    <x v="8"/>
    <s v="W.A.C.A"/>
    <d v="2015-01-30T00:00:00"/>
    <x v="7"/>
  </r>
  <r>
    <n v="107"/>
    <s v="168"/>
    <n v="126"/>
    <n v="8"/>
    <n v="0"/>
    <n v="84.92"/>
    <x v="4"/>
    <s v="caught"/>
    <s v="First"/>
    <x v="1"/>
    <s v="Adelaide"/>
    <d v="2015-02-15T00:00:00"/>
    <x v="7"/>
  </r>
  <r>
    <n v="46"/>
    <s v="106"/>
    <n v="60"/>
    <n v="3"/>
    <n v="0"/>
    <n v="76.66"/>
    <x v="4"/>
    <s v="caught"/>
    <s v="First"/>
    <x v="5"/>
    <s v="Melbourne"/>
    <d v="2015-02-22T00:00:00"/>
    <x v="7"/>
  </r>
  <r>
    <n v="33"/>
    <s v="49"/>
    <n v="41"/>
    <n v="5"/>
    <n v="0"/>
    <n v="80.48"/>
    <x v="4"/>
    <s v="not out"/>
    <s v="Second"/>
    <x v="11"/>
    <s v="W.A.C.A"/>
    <d v="2015-02-28T00:00:00"/>
    <x v="7"/>
  </r>
  <r>
    <n v="33"/>
    <s v="51"/>
    <n v="36"/>
    <n v="5"/>
    <n v="0"/>
    <n v="91.66"/>
    <x v="4"/>
    <s v="caught"/>
    <s v="Second"/>
    <x v="2"/>
    <s v="W.A.C.A"/>
    <d v="2015-03-06T00:00:00"/>
    <x v="7"/>
  </r>
  <r>
    <n v="44"/>
    <s v="64"/>
    <n v="42"/>
    <n v="4"/>
    <n v="1"/>
    <n v="104.76"/>
    <x v="4"/>
    <s v="not out"/>
    <s v="Second"/>
    <x v="9"/>
    <s v="Hamilton"/>
    <d v="2015-03-10T00:00:00"/>
    <x v="7"/>
  </r>
  <r>
    <n v="38"/>
    <s v="71"/>
    <n v="48"/>
    <n v="4"/>
    <n v="0"/>
    <n v="79.16"/>
    <x v="4"/>
    <s v="bowled"/>
    <s v="Second"/>
    <x v="6"/>
    <s v="Auckland"/>
    <d v="2015-03-14T00:00:00"/>
    <x v="7"/>
  </r>
  <r>
    <n v="3"/>
    <s v="6"/>
    <n v="8"/>
    <n v="0"/>
    <n v="0"/>
    <n v="37.5"/>
    <x v="4"/>
    <s v="caught"/>
    <s v="First"/>
    <x v="4"/>
    <s v="Melbourne"/>
    <d v="2015-03-19T00:00:00"/>
    <x v="7"/>
  </r>
  <r>
    <n v="1"/>
    <s v="11"/>
    <n v="13"/>
    <n v="0"/>
    <n v="0"/>
    <n v="7.69"/>
    <x v="4"/>
    <s v="caught"/>
    <s v="Second"/>
    <x v="3"/>
    <s v="Sydney"/>
    <d v="2015-03-26T00:00:00"/>
    <x v="7"/>
  </r>
  <r>
    <n v="1"/>
    <s v="9"/>
    <n v="4"/>
    <n v="0"/>
    <n v="0"/>
    <n v="25"/>
    <x v="4"/>
    <s v="caught"/>
    <s v="Second"/>
    <x v="4"/>
    <s v="Mirpur"/>
    <d v="2015-06-18T00:00:00"/>
    <x v="7"/>
  </r>
  <r>
    <n v="23"/>
    <s v="57"/>
    <n v="27"/>
    <n v="3"/>
    <n v="1"/>
    <n v="85.18"/>
    <x v="4"/>
    <s v="lbw"/>
    <s v="First"/>
    <x v="4"/>
    <s v="Mirpur"/>
    <d v="2015-06-21T00:00:00"/>
    <x v="7"/>
  </r>
  <r>
    <n v="25"/>
    <s v="55"/>
    <n v="35"/>
    <n v="1"/>
    <n v="0"/>
    <n v="71.42"/>
    <x v="4"/>
    <s v="bowled"/>
    <s v="First"/>
    <x v="4"/>
    <s v="Mirpur"/>
    <d v="2015-06-24T00:00:00"/>
    <x v="7"/>
  </r>
  <r>
    <n v="11"/>
    <s v="29"/>
    <n v="18"/>
    <n v="0"/>
    <n v="0"/>
    <n v="61.11"/>
    <x v="3"/>
    <s v="caught"/>
    <s v="Second"/>
    <x v="5"/>
    <s v="Kanpur"/>
    <d v="2015-10-11T00:00:00"/>
    <x v="7"/>
  </r>
  <r>
    <n v="12"/>
    <s v="24"/>
    <n v="18"/>
    <n v="0"/>
    <n v="0"/>
    <n v="66.66"/>
    <x v="3"/>
    <s v="run out"/>
    <s v="First"/>
    <x v="5"/>
    <s v="Indore"/>
    <d v="2015-10-14T00:00:00"/>
    <x v="7"/>
  </r>
  <r>
    <n v="77"/>
    <s v="155"/>
    <n v="99"/>
    <n v="5"/>
    <n v="0"/>
    <n v="77.77"/>
    <x v="4"/>
    <s v="caught"/>
    <s v="Second"/>
    <x v="5"/>
    <s v="Rajkot"/>
    <d v="2015-10-18T00:00:00"/>
    <x v="7"/>
  </r>
  <r>
    <n v="138"/>
    <s v="202"/>
    <n v="140"/>
    <n v="6"/>
    <n v="5"/>
    <n v="98.57"/>
    <x v="4"/>
    <s v="caught"/>
    <s v="First"/>
    <x v="5"/>
    <s v="Chennai"/>
    <d v="2015-10-22T00:00:00"/>
    <x v="7"/>
  </r>
  <r>
    <n v="7"/>
    <s v="11"/>
    <n v="6"/>
    <n v="0"/>
    <n v="1"/>
    <n v="116.66"/>
    <x v="4"/>
    <s v="caught"/>
    <s v="Second"/>
    <x v="5"/>
    <s v="Wankhede"/>
    <d v="2015-10-25T00:00:00"/>
    <x v="7"/>
  </r>
  <r>
    <n v="91"/>
    <s v="148"/>
    <n v="97"/>
    <n v="9"/>
    <n v="1"/>
    <n v="93.81"/>
    <x v="4"/>
    <s v="caught"/>
    <s v="First"/>
    <x v="3"/>
    <s v="W.A.C.A"/>
    <d v="2016-01-12T00:00:00"/>
    <x v="8"/>
  </r>
  <r>
    <n v="59"/>
    <s v="84"/>
    <n v="67"/>
    <n v="4"/>
    <n v="0"/>
    <n v="88.05"/>
    <x v="4"/>
    <s v="run out"/>
    <s v="First"/>
    <x v="3"/>
    <s v="Brisbane"/>
    <d v="2016-01-15T00:00:00"/>
    <x v="8"/>
  </r>
  <r>
    <n v="117"/>
    <s v="174"/>
    <n v="117"/>
    <n v="7"/>
    <n v="2"/>
    <n v="100"/>
    <x v="4"/>
    <s v="caught"/>
    <s v="First"/>
    <x v="3"/>
    <s v="Melbourne"/>
    <d v="2016-01-17T00:00:00"/>
    <x v="8"/>
  </r>
  <r>
    <n v="106"/>
    <s v="131"/>
    <n v="92"/>
    <n v="11"/>
    <n v="1"/>
    <n v="115.21"/>
    <x v="4"/>
    <s v="caught"/>
    <s v="Second"/>
    <x v="3"/>
    <s v="Canberra"/>
    <d v="2016-01-20T00:00:00"/>
    <x v="8"/>
  </r>
  <r>
    <n v="8"/>
    <s v="11"/>
    <n v="11"/>
    <n v="1"/>
    <n v="0"/>
    <n v="72.72"/>
    <x v="4"/>
    <s v="caught"/>
    <s v="Second"/>
    <x v="3"/>
    <s v="Sydney"/>
    <d v="2016-01-23T00:00:00"/>
    <x v="8"/>
  </r>
  <r>
    <n v="85"/>
    <s v="109"/>
    <n v="81"/>
    <n v="9"/>
    <n v="1"/>
    <n v="104.93"/>
    <x v="4"/>
    <s v="not out"/>
    <s v="Second"/>
    <x v="7"/>
    <s v="Dharamsala"/>
    <d v="2016-10-16T00:00:00"/>
    <x v="8"/>
  </r>
  <r>
    <n v="9"/>
    <s v="18"/>
    <n v="13"/>
    <n v="1"/>
    <n v="0"/>
    <n v="69.23"/>
    <x v="4"/>
    <s v="caught"/>
    <s v="Second"/>
    <x v="7"/>
    <s v="Delhi"/>
    <d v="2016-10-20T00:00:00"/>
    <x v="8"/>
  </r>
  <r>
    <n v="154"/>
    <s v="202"/>
    <n v="134"/>
    <n v="16"/>
    <n v="1"/>
    <n v="114.92"/>
    <x v="4"/>
    <s v="not out"/>
    <s v="Second"/>
    <x v="7"/>
    <s v="Mohali"/>
    <d v="2016-10-23T00:00:00"/>
    <x v="8"/>
  </r>
  <r>
    <n v="45"/>
    <s v="64"/>
    <n v="51"/>
    <n v="2"/>
    <n v="1"/>
    <n v="88.23"/>
    <x v="4"/>
    <s v="caught"/>
    <s v="Second"/>
    <x v="7"/>
    <s v="Ranchi"/>
    <d v="2016-10-26T00:00:00"/>
    <x v="8"/>
  </r>
  <r>
    <n v="65"/>
    <s v="152"/>
    <n v="76"/>
    <n v="2"/>
    <n v="1"/>
    <n v="85.52"/>
    <x v="4"/>
    <s v="caught"/>
    <s v="First"/>
    <x v="7"/>
    <s v="Visakhapatnam"/>
    <d v="2016-10-29T00:00:00"/>
    <x v="8"/>
  </r>
  <r>
    <n v="122"/>
    <s v="147"/>
    <n v="105"/>
    <n v="8"/>
    <n v="5"/>
    <n v="116.19"/>
    <x v="4"/>
    <s v="caught"/>
    <s v="Second"/>
    <x v="8"/>
    <s v="Pune"/>
    <d v="2017-01-15T00:00:00"/>
    <x v="9"/>
  </r>
  <r>
    <n v="8"/>
    <s v="6"/>
    <n v="5"/>
    <n v="2"/>
    <n v="0"/>
    <n v="160"/>
    <x v="4"/>
    <s v="caught"/>
    <s v="First"/>
    <x v="8"/>
    <s v="Cuttack"/>
    <d v="2017-01-19T00:00:00"/>
    <x v="9"/>
  </r>
  <r>
    <n v="55"/>
    <s v="81"/>
    <n v="63"/>
    <n v="8"/>
    <n v="0"/>
    <n v="87.3"/>
    <x v="4"/>
    <s v="caught"/>
    <s v="Second"/>
    <x v="8"/>
    <s v="Eden Gardens"/>
    <d v="2017-01-22T00:00:00"/>
    <x v="9"/>
  </r>
  <r>
    <n v="81"/>
    <s v="108"/>
    <n v="68"/>
    <n v="6"/>
    <n v="3"/>
    <n v="119.11"/>
    <x v="4"/>
    <s v="not out"/>
    <s v="First"/>
    <x v="1"/>
    <s v="Birmingham"/>
    <d v="2017-06-04T00:00:00"/>
    <x v="9"/>
  </r>
  <r>
    <n v="0"/>
    <s v="5"/>
    <n v="5"/>
    <n v="0"/>
    <n v="0"/>
    <n v="0"/>
    <x v="4"/>
    <s v="caught"/>
    <s v="First"/>
    <x v="0"/>
    <s v="The Oval"/>
    <d v="2017-06-08T00:00:00"/>
    <x v="9"/>
  </r>
  <r>
    <n v="76"/>
    <s v="136"/>
    <n v="101"/>
    <n v="7"/>
    <n v="1"/>
    <n v="75.239999999999995"/>
    <x v="4"/>
    <s v="not out"/>
    <s v="Second"/>
    <x v="5"/>
    <s v="The Oval"/>
    <d v="2017-06-11T00:00:00"/>
    <x v="9"/>
  </r>
  <r>
    <n v="96"/>
    <s v="96"/>
    <n v="78"/>
    <n v="13"/>
    <n v="0"/>
    <n v="123.07"/>
    <x v="4"/>
    <s v="not out"/>
    <s v="Second"/>
    <x v="4"/>
    <s v="Birmingham"/>
    <d v="2017-06-15T00:00:00"/>
    <x v="9"/>
  </r>
  <r>
    <n v="5"/>
    <s v="11"/>
    <n v="9"/>
    <n v="0"/>
    <n v="0"/>
    <n v="55.55"/>
    <x v="4"/>
    <s v="caught"/>
    <s v="Second"/>
    <x v="1"/>
    <s v="The Oval"/>
    <d v="2017-06-18T00:00:00"/>
    <x v="9"/>
  </r>
  <r>
    <n v="32"/>
    <s v="-"/>
    <n v="47"/>
    <n v="1"/>
    <n v="0"/>
    <n v="68.08"/>
    <x v="4"/>
    <s v="not out"/>
    <s v="First"/>
    <x v="2"/>
    <s v="Port of Spain"/>
    <d v="2017-06-23T00:00:00"/>
    <x v="9"/>
  </r>
  <r>
    <n v="87"/>
    <s v="-"/>
    <n v="66"/>
    <n v="4"/>
    <n v="4"/>
    <n v="131.81"/>
    <x v="4"/>
    <s v="caught"/>
    <s v="First"/>
    <x v="2"/>
    <s v="Port of Spain"/>
    <d v="2017-06-25T00:00:00"/>
    <x v="9"/>
  </r>
  <r>
    <n v="11"/>
    <s v="-"/>
    <n v="22"/>
    <n v="2"/>
    <n v="0"/>
    <n v="50"/>
    <x v="4"/>
    <s v="caught"/>
    <s v="First"/>
    <x v="2"/>
    <s v="North Sound"/>
    <d v="2017-06-30T00:00:00"/>
    <x v="9"/>
  </r>
  <r>
    <n v="3"/>
    <s v="-"/>
    <n v="12"/>
    <n v="0"/>
    <n v="0"/>
    <n v="25"/>
    <x v="4"/>
    <s v="caught"/>
    <s v="Second"/>
    <x v="2"/>
    <s v="North Sound"/>
    <d v="2017-07-02T00:00:00"/>
    <x v="9"/>
  </r>
  <r>
    <n v="111"/>
    <s v="-"/>
    <n v="115"/>
    <n v="12"/>
    <n v="2"/>
    <n v="96.52"/>
    <x v="4"/>
    <s v="not out"/>
    <s v="Second"/>
    <x v="2"/>
    <s v="Kingston"/>
    <d v="2017-07-06T00:00:00"/>
    <x v="9"/>
  </r>
  <r>
    <n v="82"/>
    <s v="-"/>
    <n v="70"/>
    <n v="10"/>
    <n v="1"/>
    <n v="117.14"/>
    <x v="4"/>
    <s v="not out"/>
    <s v="Second"/>
    <x v="0"/>
    <s v="Dambulla"/>
    <d v="2017-08-20T00:00:00"/>
    <x v="9"/>
  </r>
  <r>
    <n v="4"/>
    <s v="-"/>
    <n v="2"/>
    <n v="1"/>
    <n v="0"/>
    <n v="200"/>
    <x v="5"/>
    <s v="bowled"/>
    <s v="Second"/>
    <x v="0"/>
    <s v="Pallekele"/>
    <d v="2017-08-24T00:00:00"/>
    <x v="9"/>
  </r>
  <r>
    <n v="3"/>
    <s v="-"/>
    <n v="11"/>
    <n v="0"/>
    <n v="0"/>
    <n v="27.27"/>
    <x v="4"/>
    <s v="caught"/>
    <s v="Second"/>
    <x v="0"/>
    <s v="Pallekele"/>
    <d v="2017-08-27T00:00:00"/>
    <x v="9"/>
  </r>
  <r>
    <n v="131"/>
    <s v="-"/>
    <n v="96"/>
    <n v="17"/>
    <n v="2"/>
    <n v="136.44999999999999"/>
    <x v="4"/>
    <s v="caught"/>
    <s v="First"/>
    <x v="0"/>
    <s v="Colombo (RPS)"/>
    <d v="2017-08-31T00:00:00"/>
    <x v="9"/>
  </r>
  <r>
    <n v="110"/>
    <s v="-"/>
    <n v="116"/>
    <n v="9"/>
    <n v="0"/>
    <n v="94.82"/>
    <x v="4"/>
    <s v="not out"/>
    <s v="Second"/>
    <x v="0"/>
    <s v="Colombo (RPS)"/>
    <d v="2017-09-03T00:00:00"/>
    <x v="9"/>
  </r>
  <r>
    <n v="0"/>
    <s v="7"/>
    <n v="4"/>
    <n v="0"/>
    <n v="0"/>
    <n v="0"/>
    <x v="4"/>
    <s v="caught"/>
    <s v="First"/>
    <x v="3"/>
    <s v="Chennai"/>
    <d v="2017-09-17T00:00:00"/>
    <x v="9"/>
  </r>
  <r>
    <n v="92"/>
    <s v="148"/>
    <n v="107"/>
    <n v="8"/>
    <n v="0"/>
    <n v="85.98"/>
    <x v="4"/>
    <s v="bowled"/>
    <s v="First"/>
    <x v="3"/>
    <s v="Eden Gardens"/>
    <d v="2017-09-21T00:00:00"/>
    <x v="9"/>
  </r>
  <r>
    <n v="28"/>
    <s v="58"/>
    <n v="35"/>
    <n v="2"/>
    <n v="0"/>
    <n v="80"/>
    <x v="4"/>
    <s v="caught"/>
    <s v="Second"/>
    <x v="3"/>
    <s v="Indore"/>
    <d v="2017-09-24T00:00:00"/>
    <x v="9"/>
  </r>
  <r>
    <n v="21"/>
    <s v="23"/>
    <n v="21"/>
    <n v="3"/>
    <n v="0"/>
    <n v="100"/>
    <x v="4"/>
    <s v="bowled"/>
    <s v="Second"/>
    <x v="3"/>
    <s v="Bengaluru"/>
    <d v="2017-09-28T00:00:00"/>
    <x v="9"/>
  </r>
  <r>
    <n v="39"/>
    <s v="73"/>
    <n v="55"/>
    <n v="2"/>
    <n v="0"/>
    <n v="70.900000000000006"/>
    <x v="4"/>
    <s v="caught"/>
    <s v="Second"/>
    <x v="3"/>
    <s v="Nagpur"/>
    <d v="2017-10-01T00:00:00"/>
    <x v="9"/>
  </r>
  <r>
    <n v="121"/>
    <s v="203"/>
    <n v="125"/>
    <n v="9"/>
    <n v="2"/>
    <n v="96.8"/>
    <x v="4"/>
    <s v="caught"/>
    <s v="First"/>
    <x v="7"/>
    <s v="Wankhede"/>
    <d v="2017-10-22T00:00:00"/>
    <x v="9"/>
  </r>
  <r>
    <n v="29"/>
    <s v="40"/>
    <n v="29"/>
    <n v="3"/>
    <n v="1"/>
    <n v="100"/>
    <x v="4"/>
    <s v="caught"/>
    <s v="Second"/>
    <x v="7"/>
    <s v="Pune"/>
    <d v="2017-10-25T00:00:00"/>
    <x v="9"/>
  </r>
  <r>
    <n v="113"/>
    <s v="166"/>
    <n v="106"/>
    <n v="9"/>
    <n v="1"/>
    <n v="106.6"/>
    <x v="4"/>
    <s v="caught"/>
    <s v="First"/>
    <x v="7"/>
    <s v="Kanpur"/>
    <d v="2017-10-29T00:00:00"/>
    <x v="9"/>
  </r>
  <r>
    <n v="112"/>
    <s v="164"/>
    <n v="119"/>
    <n v="10"/>
    <n v="0"/>
    <n v="94.11"/>
    <x v="4"/>
    <s v="caught"/>
    <s v="Second"/>
    <x v="5"/>
    <s v="Durban"/>
    <d v="2018-02-01T00:00:00"/>
    <x v="10"/>
  </r>
  <r>
    <n v="46"/>
    <s v="64"/>
    <n v="50"/>
    <n v="4"/>
    <n v="1"/>
    <n v="92"/>
    <x v="4"/>
    <s v="not out"/>
    <s v="Second"/>
    <x v="5"/>
    <s v="Centurion"/>
    <d v="2018-02-04T00:00:00"/>
    <x v="10"/>
  </r>
  <r>
    <n v="160"/>
    <s v="220"/>
    <n v="159"/>
    <n v="12"/>
    <n v="2"/>
    <n v="100.62"/>
    <x v="4"/>
    <s v="not out"/>
    <s v="First"/>
    <x v="5"/>
    <s v="Cape Town"/>
    <d v="2018-02-07T00:00:00"/>
    <x v="10"/>
  </r>
  <r>
    <n v="75"/>
    <s v="119"/>
    <n v="83"/>
    <n v="7"/>
    <n v="1"/>
    <n v="90.36"/>
    <x v="4"/>
    <s v="caught"/>
    <s v="First"/>
    <x v="5"/>
    <s v="Johannesburg"/>
    <d v="2018-02-10T00:00:00"/>
    <x v="10"/>
  </r>
  <r>
    <n v="36"/>
    <s v="76"/>
    <n v="54"/>
    <n v="2"/>
    <n v="0"/>
    <n v="66.66"/>
    <x v="4"/>
    <s v="run out"/>
    <s v="First"/>
    <x v="5"/>
    <s v="Gqeberha"/>
    <d v="2018-02-13T00:00:00"/>
    <x v="10"/>
  </r>
  <r>
    <n v="129"/>
    <s v="123"/>
    <n v="96"/>
    <n v="19"/>
    <n v="2"/>
    <n v="134.37"/>
    <x v="4"/>
    <s v="not out"/>
    <s v="Second"/>
    <x v="5"/>
    <s v="Centurion"/>
    <d v="2018-02-16T00:00:00"/>
    <x v="10"/>
  </r>
  <r>
    <n v="75"/>
    <s v="-"/>
    <n v="82"/>
    <n v="7"/>
    <n v="0"/>
    <n v="91.46"/>
    <x v="4"/>
    <s v="stumped"/>
    <s v="Second"/>
    <x v="8"/>
    <s v="Nottingham"/>
    <d v="2018-07-12T00:00:00"/>
    <x v="10"/>
  </r>
  <r>
    <n v="45"/>
    <s v="-"/>
    <n v="56"/>
    <n v="2"/>
    <n v="0"/>
    <n v="80.349999999999994"/>
    <x v="4"/>
    <s v="lbw"/>
    <s v="Second"/>
    <x v="8"/>
    <s v="Lord's"/>
    <d v="2018-07-14T00:00:00"/>
    <x v="10"/>
  </r>
  <r>
    <n v="71"/>
    <s v="98"/>
    <n v="72"/>
    <n v="8"/>
    <n v="0"/>
    <n v="98.61"/>
    <x v="4"/>
    <s v="bowled"/>
    <s v="First"/>
    <x v="8"/>
    <s v="Leeds"/>
    <d v="2018-07-17T00:00:00"/>
    <x v="10"/>
  </r>
  <r>
    <n v="140"/>
    <s v="-"/>
    <n v="107"/>
    <n v="21"/>
    <n v="2"/>
    <n v="130.84"/>
    <x v="4"/>
    <s v="stumped"/>
    <s v="Second"/>
    <x v="2"/>
    <s v="Guwahati"/>
    <d v="2018-10-21T00:00:00"/>
    <x v="10"/>
  </r>
  <r>
    <n v="157"/>
    <s v="217"/>
    <n v="129"/>
    <n v="13"/>
    <n v="4"/>
    <n v="121.7"/>
    <x v="4"/>
    <s v="not out"/>
    <s v="First"/>
    <x v="2"/>
    <s v="Visakhapatnam"/>
    <d v="2018-10-24T00:00:00"/>
    <x v="10"/>
  </r>
  <r>
    <n v="107"/>
    <s v="-"/>
    <n v="119"/>
    <n v="10"/>
    <n v="1"/>
    <n v="89.91"/>
    <x v="4"/>
    <s v="bowled"/>
    <s v="Second"/>
    <x v="2"/>
    <s v="Pune"/>
    <d v="2018-10-27T00:00:00"/>
    <x v="10"/>
  </r>
  <r>
    <n v="16"/>
    <s v="-"/>
    <n v="17"/>
    <n v="2"/>
    <n v="0"/>
    <n v="94.11"/>
    <x v="4"/>
    <s v="caught"/>
    <s v="First"/>
    <x v="2"/>
    <s v="Brabourne"/>
    <d v="2018-10-29T00:00:00"/>
    <x v="10"/>
  </r>
  <r>
    <n v="33"/>
    <s v="57"/>
    <n v="29"/>
    <n v="6"/>
    <n v="0"/>
    <n v="113.79"/>
    <x v="4"/>
    <s v="not out"/>
    <s v="Second"/>
    <x v="2"/>
    <s v="Thiruvananthapuram"/>
    <d v="2018-11-01T00:00:00"/>
    <x v="10"/>
  </r>
  <r>
    <n v="3"/>
    <s v="10"/>
    <n v="8"/>
    <n v="0"/>
    <n v="0"/>
    <n v="37.5"/>
    <x v="4"/>
    <s v="caught"/>
    <s v="Second"/>
    <x v="3"/>
    <s v="Sydney"/>
    <d v="2019-01-12T00:00:00"/>
    <x v="11"/>
  </r>
  <r>
    <n v="104"/>
    <s v="150"/>
    <n v="112"/>
    <n v="5"/>
    <n v="2"/>
    <n v="92.85"/>
    <x v="4"/>
    <s v="caught"/>
    <s v="Second"/>
    <x v="3"/>
    <s v="Adelaide"/>
    <d v="2019-01-15T00:00:00"/>
    <x v="11"/>
  </r>
  <r>
    <n v="46"/>
    <s v="-"/>
    <n v="62"/>
    <n v="3"/>
    <n v="0"/>
    <n v="74.19"/>
    <x v="4"/>
    <s v="caught"/>
    <s v="Second"/>
    <x v="3"/>
    <s v="Melbourne"/>
    <d v="2019-01-18T00:00:00"/>
    <x v="11"/>
  </r>
  <r>
    <n v="45"/>
    <s v="59"/>
    <n v="59"/>
    <n v="3"/>
    <n v="0"/>
    <n v="76.27"/>
    <x v="4"/>
    <s v="caught"/>
    <s v="Second"/>
    <x v="7"/>
    <s v="Napier"/>
    <d v="2019-01-23T00:00:00"/>
    <x v="11"/>
  </r>
  <r>
    <n v="43"/>
    <s v="59"/>
    <n v="45"/>
    <n v="5"/>
    <n v="0"/>
    <n v="95.55"/>
    <x v="4"/>
    <s v="caught"/>
    <s v="First"/>
    <x v="7"/>
    <s v="Mount Maunganui"/>
    <d v="2019-01-26T00:00:00"/>
    <x v="11"/>
  </r>
  <r>
    <n v="60"/>
    <s v="94"/>
    <n v="74"/>
    <n v="6"/>
    <n v="1"/>
    <n v="81.08"/>
    <x v="4"/>
    <s v="caught"/>
    <s v="Second"/>
    <x v="7"/>
    <s v="Mount Maunganui"/>
    <d v="2019-01-28T00:00:00"/>
    <x v="11"/>
  </r>
  <r>
    <n v="44"/>
    <s v="-"/>
    <n v="45"/>
    <n v="6"/>
    <n v="1"/>
    <n v="97.77"/>
    <x v="4"/>
    <s v="lbw"/>
    <s v="Second"/>
    <x v="3"/>
    <s v="Hyderabad"/>
    <d v="2019-03-02T00:00:00"/>
    <x v="11"/>
  </r>
  <r>
    <n v="116"/>
    <s v="-"/>
    <n v="120"/>
    <n v="10"/>
    <n v="0"/>
    <n v="96.66"/>
    <x v="4"/>
    <s v="caught"/>
    <s v="First"/>
    <x v="3"/>
    <s v="Nagpur"/>
    <d v="2019-03-05T00:00:00"/>
    <x v="11"/>
  </r>
  <r>
    <n v="123"/>
    <s v="-"/>
    <n v="95"/>
    <n v="16"/>
    <n v="1"/>
    <n v="129.47"/>
    <x v="4"/>
    <s v="bowled"/>
    <s v="Second"/>
    <x v="3"/>
    <s v="Ranchi"/>
    <d v="2019-03-08T00:00:00"/>
    <x v="11"/>
  </r>
  <r>
    <n v="7"/>
    <s v="-"/>
    <n v="6"/>
    <n v="1"/>
    <n v="0"/>
    <n v="116.66"/>
    <x v="3"/>
    <s v="caught"/>
    <s v="First"/>
    <x v="3"/>
    <s v="Mohali"/>
    <d v="2019-03-10T00:00:00"/>
    <x v="11"/>
  </r>
  <r>
    <n v="20"/>
    <s v="-"/>
    <n v="22"/>
    <n v="2"/>
    <n v="0"/>
    <n v="90.9"/>
    <x v="4"/>
    <s v="caught"/>
    <s v="Second"/>
    <x v="3"/>
    <s v="Delhi"/>
    <d v="2019-03-13T00:00:00"/>
    <x v="11"/>
  </r>
  <r>
    <n v="18"/>
    <s v="44"/>
    <n v="34"/>
    <n v="1"/>
    <n v="0"/>
    <n v="52.94"/>
    <x v="4"/>
    <s v="caught"/>
    <s v="Second"/>
    <x v="5"/>
    <s v="Southampton"/>
    <d v="2019-06-05T00:00:00"/>
    <x v="11"/>
  </r>
  <r>
    <n v="82"/>
    <s v="128"/>
    <n v="77"/>
    <n v="4"/>
    <n v="2"/>
    <n v="106.49"/>
    <x v="4"/>
    <s v="caught"/>
    <s v="First"/>
    <x v="3"/>
    <s v="The Oval"/>
    <d v="2019-06-09T00:00:00"/>
    <x v="11"/>
  </r>
  <r>
    <n v="77"/>
    <s v="105"/>
    <n v="65"/>
    <n v="7"/>
    <n v="0"/>
    <n v="118.46"/>
    <x v="4"/>
    <s v="caught"/>
    <s v="First"/>
    <x v="1"/>
    <s v="Manchester"/>
    <d v="2019-06-16T00:00:00"/>
    <x v="11"/>
  </r>
  <r>
    <n v="67"/>
    <s v="105"/>
    <n v="63"/>
    <n v="5"/>
    <n v="0"/>
    <n v="106.34"/>
    <x v="4"/>
    <s v="caught"/>
    <s v="First"/>
    <x v="12"/>
    <s v="Southampton"/>
    <d v="2019-06-22T00:00:00"/>
    <x v="11"/>
  </r>
  <r>
    <n v="72"/>
    <s v="146"/>
    <n v="82"/>
    <n v="8"/>
    <n v="0"/>
    <n v="87.8"/>
    <x v="4"/>
    <s v="caught"/>
    <s v="First"/>
    <x v="2"/>
    <s v="Manchester"/>
    <d v="2019-06-27T00:00:00"/>
    <x v="11"/>
  </r>
  <r>
    <n v="66"/>
    <s v="103"/>
    <n v="76"/>
    <n v="7"/>
    <n v="0"/>
    <n v="86.84"/>
    <x v="4"/>
    <s v="caught"/>
    <s v="Second"/>
    <x v="8"/>
    <s v="Birmingham"/>
    <d v="2019-06-30T00:00:00"/>
    <x v="11"/>
  </r>
  <r>
    <n v="26"/>
    <s v="45"/>
    <n v="27"/>
    <n v="3"/>
    <n v="0"/>
    <n v="96.29"/>
    <x v="4"/>
    <s v="caught"/>
    <s v="First"/>
    <x v="4"/>
    <s v="Birmingham"/>
    <d v="2019-07-02T00:00:00"/>
    <x v="11"/>
  </r>
  <r>
    <n v="34"/>
    <s v="61"/>
    <n v="41"/>
    <n v="3"/>
    <n v="0"/>
    <n v="82.92"/>
    <x v="4"/>
    <s v="not out"/>
    <s v="Second"/>
    <x v="0"/>
    <s v="Leeds"/>
    <d v="2019-07-06T00:00:00"/>
    <x v="11"/>
  </r>
  <r>
    <n v="1"/>
    <s v="8"/>
    <n v="6"/>
    <n v="0"/>
    <n v="0"/>
    <n v="16.66"/>
    <x v="4"/>
    <s v="lbw"/>
    <s v="Second"/>
    <x v="7"/>
    <s v="Manchester"/>
    <d v="2019-07-09T00:00:00"/>
    <x v="11"/>
  </r>
  <r>
    <n v="120"/>
    <s v="179"/>
    <n v="125"/>
    <n v="14"/>
    <n v="1"/>
    <n v="96"/>
    <x v="4"/>
    <s v="caught"/>
    <s v="First"/>
    <x v="2"/>
    <s v="Port of Spain"/>
    <d v="2019-08-11T00:00:00"/>
    <x v="11"/>
  </r>
  <r>
    <n v="114"/>
    <s v="127"/>
    <n v="99"/>
    <n v="14"/>
    <n v="0"/>
    <n v="115.15"/>
    <x v="4"/>
    <s v="not out"/>
    <s v="Second"/>
    <x v="2"/>
    <s v="Port of Spain"/>
    <d v="2019-08-14T00:00:00"/>
    <x v="11"/>
  </r>
  <r>
    <n v="4"/>
    <s v="-"/>
    <n v="4"/>
    <n v="1"/>
    <n v="0"/>
    <n v="100"/>
    <x v="4"/>
    <s v="bowled"/>
    <s v="First"/>
    <x v="2"/>
    <s v="Chennai"/>
    <d v="2019-12-15T00:00:00"/>
    <x v="11"/>
  </r>
  <r>
    <n v="0"/>
    <s v="-"/>
    <n v="1"/>
    <n v="0"/>
    <n v="0"/>
    <n v="0"/>
    <x v="4"/>
    <s v="caught"/>
    <s v="First"/>
    <x v="2"/>
    <s v="Visakhapatnam"/>
    <d v="2019-12-18T00:00:00"/>
    <x v="11"/>
  </r>
  <r>
    <n v="85"/>
    <s v="-"/>
    <n v="81"/>
    <n v="9"/>
    <n v="0"/>
    <n v="104.93"/>
    <x v="4"/>
    <s v="bowled"/>
    <s v="Second"/>
    <x v="2"/>
    <s v="Cuttack"/>
    <d v="2019-12-22T00:00:00"/>
    <x v="11"/>
  </r>
  <r>
    <n v="16"/>
    <s v="-"/>
    <n v="14"/>
    <n v="0"/>
    <n v="1"/>
    <n v="114.28"/>
    <x v="3"/>
    <s v="caught"/>
    <s v="First"/>
    <x v="3"/>
    <s v="Wankhede"/>
    <d v="2020-01-14T00:00:00"/>
    <x v="12"/>
  </r>
  <r>
    <n v="78"/>
    <s v="-"/>
    <n v="76"/>
    <n v="6"/>
    <n v="0"/>
    <n v="102.63"/>
    <x v="4"/>
    <s v="caught"/>
    <s v="First"/>
    <x v="3"/>
    <s v="Rajkot"/>
    <d v="2020-01-17T00:00:00"/>
    <x v="12"/>
  </r>
  <r>
    <n v="89"/>
    <s v="-"/>
    <n v="91"/>
    <n v="8"/>
    <n v="0"/>
    <n v="97.8"/>
    <x v="4"/>
    <s v="bowled"/>
    <s v="Second"/>
    <x v="3"/>
    <s v="Bengaluru"/>
    <d v="2020-01-19T00:00:00"/>
    <x v="12"/>
  </r>
  <r>
    <n v="51"/>
    <s v="88"/>
    <n v="63"/>
    <n v="6"/>
    <n v="0"/>
    <n v="80.95"/>
    <x v="4"/>
    <s v="bowled"/>
    <s v="First"/>
    <x v="7"/>
    <s v="Hamilton"/>
    <d v="2020-02-05T00:00:00"/>
    <x v="12"/>
  </r>
  <r>
    <n v="15"/>
    <s v="31"/>
    <n v="25"/>
    <n v="1"/>
    <n v="0"/>
    <n v="60"/>
    <x v="4"/>
    <s v="bowled"/>
    <s v="Second"/>
    <x v="7"/>
    <s v="Auckland"/>
    <d v="2020-02-08T00:00:00"/>
    <x v="12"/>
  </r>
  <r>
    <n v="9"/>
    <s v="20"/>
    <n v="12"/>
    <n v="0"/>
    <n v="1"/>
    <n v="75"/>
    <x v="4"/>
    <s v="caught"/>
    <s v="First"/>
    <x v="7"/>
    <s v="Mount Maunganui"/>
    <d v="2020-02-11T00:00:00"/>
    <x v="12"/>
  </r>
  <r>
    <n v="21"/>
    <s v="-"/>
    <n v="21"/>
    <n v="2"/>
    <n v="1"/>
    <n v="100"/>
    <x v="4"/>
    <s v="caught"/>
    <s v="Second"/>
    <x v="3"/>
    <s v="Sydney"/>
    <d v="2020-11-27T00:00:00"/>
    <x v="12"/>
  </r>
  <r>
    <n v="89"/>
    <s v="-"/>
    <n v="87"/>
    <n v="7"/>
    <n v="2"/>
    <n v="102.29"/>
    <x v="4"/>
    <s v="caught"/>
    <s v="Second"/>
    <x v="3"/>
    <s v="Sydney"/>
    <d v="2020-11-29T00:00:00"/>
    <x v="12"/>
  </r>
  <r>
    <n v="63"/>
    <s v="-"/>
    <n v="78"/>
    <n v="5"/>
    <n v="0"/>
    <n v="80.760000000000005"/>
    <x v="4"/>
    <s v="caught"/>
    <s v="First"/>
    <x v="3"/>
    <s v="Canberra"/>
    <d v="2020-12-02T00:00:00"/>
    <x v="12"/>
  </r>
  <r>
    <n v="56"/>
    <s v="65"/>
    <n v="60"/>
    <n v="6"/>
    <n v="0"/>
    <n v="93.33"/>
    <x v="4"/>
    <s v="caught"/>
    <s v="First"/>
    <x v="8"/>
    <s v="Pune"/>
    <d v="2021-03-23T00:00:00"/>
    <x v="13"/>
  </r>
  <r>
    <n v="66"/>
    <s v="110"/>
    <n v="79"/>
    <n v="3"/>
    <n v="1"/>
    <n v="83.54"/>
    <x v="4"/>
    <s v="caught"/>
    <s v="First"/>
    <x v="8"/>
    <s v="Pune"/>
    <d v="2021-03-26T00:00:00"/>
    <x v="13"/>
  </r>
  <r>
    <n v="7"/>
    <s v="14"/>
    <n v="10"/>
    <n v="1"/>
    <n v="0"/>
    <n v="70"/>
    <x v="4"/>
    <s v="bowled"/>
    <s v="First"/>
    <x v="8"/>
    <s v="Pune"/>
    <d v="2021-03-28T00:00:00"/>
    <x v="13"/>
  </r>
  <r>
    <n v="51"/>
    <s v="79"/>
    <n v="63"/>
    <n v="3"/>
    <n v="0"/>
    <n v="80.95"/>
    <x v="4"/>
    <s v="caught"/>
    <s v="Second"/>
    <x v="5"/>
    <s v="Paarl"/>
    <d v="2022-01-19T00:00:00"/>
    <x v="14"/>
  </r>
  <r>
    <n v="0"/>
    <s v="4"/>
    <n v="5"/>
    <n v="0"/>
    <n v="0"/>
    <n v="0"/>
    <x v="4"/>
    <s v="caught"/>
    <s v="First"/>
    <x v="5"/>
    <s v="Paarl"/>
    <d v="2022-01-21T00:00:00"/>
    <x v="14"/>
  </r>
  <r>
    <n v="65"/>
    <s v="112"/>
    <n v="84"/>
    <n v="5"/>
    <n v="0"/>
    <n v="77.38"/>
    <x v="4"/>
    <s v="caught"/>
    <s v="Second"/>
    <x v="5"/>
    <s v="Cape Town"/>
    <d v="2022-01-23T00:00:00"/>
    <x v="14"/>
  </r>
  <r>
    <n v="8"/>
    <s v="6"/>
    <n v="4"/>
    <n v="2"/>
    <n v="0"/>
    <n v="200"/>
    <x v="4"/>
    <s v="caught"/>
    <s v="Second"/>
    <x v="2"/>
    <s v="Ahmedabad"/>
    <d v="2022-02-06T00:00:00"/>
    <x v="14"/>
  </r>
  <r>
    <n v="18"/>
    <s v="42"/>
    <n v="30"/>
    <n v="3"/>
    <n v="0"/>
    <n v="60"/>
    <x v="4"/>
    <s v="caught"/>
    <s v="First"/>
    <x v="2"/>
    <s v="Ahmedabad"/>
    <d v="2022-02-09T00:00:00"/>
    <x v="14"/>
  </r>
  <r>
    <n v="0"/>
    <s v="2"/>
    <n v="2"/>
    <n v="0"/>
    <n v="0"/>
    <n v="0"/>
    <x v="4"/>
    <s v="caught"/>
    <s v="First"/>
    <x v="2"/>
    <s v="Ahmedabad"/>
    <d v="2022-02-11T00:00:00"/>
    <x v="14"/>
  </r>
  <r>
    <n v="16"/>
    <s v="39"/>
    <n v="25"/>
    <n v="3"/>
    <n v="0"/>
    <n v="64"/>
    <x v="4"/>
    <s v="caught"/>
    <s v="Second"/>
    <x v="8"/>
    <s v="Lord's"/>
    <d v="2022-07-14T00:00:00"/>
    <x v="14"/>
  </r>
  <r>
    <n v="17"/>
    <s v="27"/>
    <n v="22"/>
    <n v="3"/>
    <n v="0"/>
    <n v="77.27"/>
    <x v="4"/>
    <s v="caught"/>
    <s v="Second"/>
    <x v="8"/>
    <s v="Manchester"/>
    <d v="2022-07-17T00:00:00"/>
    <x v="14"/>
  </r>
  <r>
    <n v="9"/>
    <s v="22"/>
    <n v="15"/>
    <n v="1"/>
    <n v="0"/>
    <n v="60"/>
    <x v="4"/>
    <s v="caught"/>
    <s v="First"/>
    <x v="4"/>
    <s v="Mirpur"/>
    <d v="2022-12-04T00:00:00"/>
    <x v="14"/>
  </r>
  <r>
    <n v="5"/>
    <s v="9"/>
    <n v="6"/>
    <n v="1"/>
    <n v="0"/>
    <n v="83.33"/>
    <x v="1"/>
    <s v="bowled"/>
    <s v="Second"/>
    <x v="4"/>
    <s v="Mirpur"/>
    <d v="2022-12-07T00:00:00"/>
    <x v="14"/>
  </r>
  <r>
    <n v="113"/>
    <s v="174"/>
    <n v="91"/>
    <n v="11"/>
    <n v="2"/>
    <n v="124.17"/>
    <x v="4"/>
    <s v="caught"/>
    <s v="First"/>
    <x v="4"/>
    <s v="Chattogram"/>
    <d v="2022-12-10T00:00:00"/>
    <x v="14"/>
  </r>
  <r>
    <n v="113"/>
    <s v="117"/>
    <n v="87"/>
    <n v="12"/>
    <n v="1"/>
    <n v="129.88"/>
    <x v="4"/>
    <s v="caught"/>
    <s v="First"/>
    <x v="0"/>
    <s v="Guwahati"/>
    <d v="2023-01-10T00:00:00"/>
    <x v="15"/>
  </r>
  <r>
    <n v="4"/>
    <s v="27"/>
    <n v="9"/>
    <n v="1"/>
    <n v="0"/>
    <n v="44.44"/>
    <x v="4"/>
    <s v="bowled"/>
    <s v="Second"/>
    <x v="0"/>
    <s v="Eden Gardens"/>
    <d v="2023-01-12T00:00:00"/>
    <x v="15"/>
  </r>
  <r>
    <n v="166"/>
    <s v="173"/>
    <n v="110"/>
    <n v="13"/>
    <n v="8"/>
    <n v="150.9"/>
    <x v="4"/>
    <s v="not out"/>
    <s v="First"/>
    <x v="0"/>
    <s v="Thiruvananthapuram"/>
    <d v="2023-01-15T00:00:00"/>
    <x v="15"/>
  </r>
  <r>
    <n v="8"/>
    <s v="16"/>
    <n v="10"/>
    <n v="1"/>
    <n v="0"/>
    <n v="80"/>
    <x v="4"/>
    <s v="bowled"/>
    <s v="First"/>
    <x v="7"/>
    <s v="Hyderabad"/>
    <d v="2023-01-18T00:00:00"/>
    <x v="15"/>
  </r>
  <r>
    <n v="11"/>
    <s v="19"/>
    <n v="9"/>
    <n v="2"/>
    <n v="0"/>
    <n v="122.22"/>
    <x v="4"/>
    <s v="stumped"/>
    <s v="Second"/>
    <x v="7"/>
    <s v="Raipur"/>
    <d v="2023-01-21T00:00:00"/>
    <x v="15"/>
  </r>
  <r>
    <n v="36"/>
    <s v="44"/>
    <n v="27"/>
    <n v="3"/>
    <n v="1"/>
    <n v="133.33000000000001"/>
    <x v="4"/>
    <s v="caught"/>
    <s v="First"/>
    <x v="7"/>
    <s v="Indore"/>
    <d v="2023-01-24T00:00:00"/>
    <x v="15"/>
  </r>
  <r>
    <n v="4"/>
    <s v="15"/>
    <n v="9"/>
    <n v="1"/>
    <n v="0"/>
    <n v="44.44"/>
    <x v="4"/>
    <s v="lbw"/>
    <s v="Second"/>
    <x v="3"/>
    <s v="Wankhede"/>
    <d v="2023-03-17T00:00:00"/>
    <x v="15"/>
  </r>
  <r>
    <n v="31"/>
    <s v="79"/>
    <n v="35"/>
    <n v="4"/>
    <n v="0"/>
    <n v="88.57"/>
    <x v="4"/>
    <s v="lbw"/>
    <s v="First"/>
    <x v="3"/>
    <s v="Visakhapatnam"/>
    <d v="2023-03-19T00:00:00"/>
    <x v="15"/>
  </r>
  <r>
    <n v="54"/>
    <s v="118"/>
    <n v="72"/>
    <n v="2"/>
    <n v="1"/>
    <n v="75"/>
    <x v="4"/>
    <s v="caught"/>
    <s v="Second"/>
    <x v="3"/>
    <s v="Chennai"/>
    <d v="2023-03-22T00:00:00"/>
    <x v="15"/>
  </r>
  <r>
    <n v="4"/>
    <s v="8"/>
    <n v="7"/>
    <n v="1"/>
    <n v="0"/>
    <n v="57.14"/>
    <x v="4"/>
    <s v="bowled"/>
    <s v="First"/>
    <x v="1"/>
    <s v="Pallekele"/>
    <d v="2023-09-02T00:00:00"/>
    <x v="15"/>
  </r>
  <r>
    <n v="122"/>
    <s v="147"/>
    <n v="94"/>
    <n v="9"/>
    <n v="3"/>
    <n v="129.78"/>
    <x v="4"/>
    <s v="not out"/>
    <s v="First"/>
    <x v="1"/>
    <s v="Colombo (RPS)"/>
    <d v="2023-09-10T00:00:00"/>
    <x v="15"/>
  </r>
  <r>
    <n v="3"/>
    <s v="12"/>
    <n v="12"/>
    <n v="0"/>
    <n v="0"/>
    <n v="25"/>
    <x v="4"/>
    <s v="caught"/>
    <s v="First"/>
    <x v="0"/>
    <s v="Colombo (RPS)"/>
    <d v="2023-09-12T00:00:00"/>
    <x v="15"/>
  </r>
  <r>
    <n v="56"/>
    <s v="63"/>
    <n v="61"/>
    <n v="5"/>
    <n v="1"/>
    <n v="91.8"/>
    <x v="4"/>
    <s v="caught"/>
    <s v="Second"/>
    <x v="3"/>
    <s v="Rajkot"/>
    <d v="2023-09-27T00:00:00"/>
    <x v="15"/>
  </r>
  <r>
    <n v="85"/>
    <s v="171"/>
    <n v="116"/>
    <n v="6"/>
    <n v="0"/>
    <n v="73.27"/>
    <x v="4"/>
    <s v="caught"/>
    <s v="Second"/>
    <x v="3"/>
    <s v="Chennai"/>
    <d v="2023-10-08T00:00:00"/>
    <x v="15"/>
  </r>
  <r>
    <n v="55"/>
    <s v="64"/>
    <n v="56"/>
    <n v="6"/>
    <n v="0"/>
    <n v="98.21"/>
    <x v="4"/>
    <s v="not out"/>
    <s v="Second"/>
    <x v="12"/>
    <s v="Delhi"/>
    <d v="2023-10-11T00:00:00"/>
    <x v="15"/>
  </r>
  <r>
    <n v="16"/>
    <s v="31"/>
    <n v="18"/>
    <n v="3"/>
    <n v="0"/>
    <n v="88.88"/>
    <x v="4"/>
    <s v="caught"/>
    <s v="Second"/>
    <x v="1"/>
    <s v="Ahmedabad"/>
    <d v="2023-10-14T00:00:00"/>
    <x v="15"/>
  </r>
  <r>
    <n v="103"/>
    <s v="113"/>
    <n v="97"/>
    <n v="6"/>
    <n v="4"/>
    <n v="106.18"/>
    <x v="4"/>
    <s v="not out"/>
    <s v="Second"/>
    <x v="4"/>
    <s v="Pune"/>
    <d v="2023-10-19T00:00:00"/>
    <x v="15"/>
  </r>
  <r>
    <n v="95"/>
    <s v="154"/>
    <n v="104"/>
    <n v="8"/>
    <n v="2"/>
    <n v="91.34"/>
    <x v="4"/>
    <s v="caught"/>
    <s v="Second"/>
    <x v="7"/>
    <s v="Dharamsala"/>
    <d v="2023-10-22T00:00:00"/>
    <x v="15"/>
  </r>
  <r>
    <n v="0"/>
    <s v="12"/>
    <n v="9"/>
    <n v="0"/>
    <n v="0"/>
    <n v="0"/>
    <x v="4"/>
    <s v="caught"/>
    <s v="First"/>
    <x v="8"/>
    <s v="Lucknow"/>
    <d v="2023-10-29T00:00:00"/>
    <x v="15"/>
  </r>
  <r>
    <n v="88"/>
    <s v="139"/>
    <n v="94"/>
    <n v="11"/>
    <n v="0"/>
    <n v="93.61"/>
    <x v="4"/>
    <s v="caught"/>
    <s v="First"/>
    <x v="0"/>
    <s v="Wankhede"/>
    <d v="2023-11-02T00:00:00"/>
    <x v="15"/>
  </r>
  <r>
    <n v="101"/>
    <s v="195"/>
    <n v="121"/>
    <n v="10"/>
    <n v="0"/>
    <n v="83.47"/>
    <x v="4"/>
    <s v="not out"/>
    <s v="First"/>
    <x v="5"/>
    <s v="Eden Gardens"/>
    <d v="2023-11-05T00:00:00"/>
    <x v="15"/>
  </r>
  <r>
    <n v="51"/>
    <s v="69"/>
    <n v="56"/>
    <n v="5"/>
    <n v="1"/>
    <n v="91.07"/>
    <x v="4"/>
    <s v="bowled"/>
    <s v="First"/>
    <x v="10"/>
    <s v="Bengaluru"/>
    <d v="2023-11-12T00:00:00"/>
    <x v="15"/>
  </r>
  <r>
    <n v="117"/>
    <s v="149"/>
    <n v="113"/>
    <n v="9"/>
    <n v="2"/>
    <n v="103.53"/>
    <x v="4"/>
    <s v="caught"/>
    <s v="First"/>
    <x v="7"/>
    <s v="Wankhede"/>
    <d v="2023-11-15T00:00:00"/>
    <x v="15"/>
  </r>
  <r>
    <n v="54"/>
    <s v="99"/>
    <n v="63"/>
    <n v="4"/>
    <n v="0"/>
    <n v="85.71"/>
    <x v="4"/>
    <s v="bowled"/>
    <s v="First"/>
    <x v="3"/>
    <s v="Ahmedabad"/>
    <d v="2023-11-19T00:00:00"/>
    <x v="15"/>
  </r>
  <r>
    <n v="24"/>
    <s v="42"/>
    <n v="32"/>
    <n v="2"/>
    <n v="0"/>
    <n v="75"/>
    <x v="4"/>
    <s v="lbw"/>
    <s v="Second"/>
    <x v="0"/>
    <s v="Colombo (RPS)"/>
    <d v="2024-08-02T00:00:00"/>
    <x v="16"/>
  </r>
  <r>
    <n v="14"/>
    <s v="27"/>
    <n v="19"/>
    <n v="2"/>
    <n v="0"/>
    <n v="73.680000000000007"/>
    <x v="4"/>
    <s v="lbw"/>
    <s v="Second"/>
    <x v="0"/>
    <s v="Colombo (RPS)"/>
    <d v="2024-08-04T00:00:00"/>
    <x v="16"/>
  </r>
  <r>
    <n v="20"/>
    <s v="29"/>
    <n v="18"/>
    <n v="4"/>
    <n v="0"/>
    <n v="111.11"/>
    <x v="4"/>
    <s v="lbw"/>
    <s v="Second"/>
    <x v="0"/>
    <s v="Colombo (RPS)"/>
    <d v="2024-08-07T00:00:00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29 "/>
    <s v="1,327 "/>
  </r>
  <r>
    <x v="0"/>
    <s v="18 "/>
    <s v="1,097 "/>
  </r>
  <r>
    <x v="0"/>
    <s v="33 "/>
    <s v="1,349 "/>
  </r>
  <r>
    <x v="1"/>
    <s v="119 "/>
    <s v="6,268 "/>
  </r>
  <r>
    <x v="0"/>
    <s v="13 "/>
    <s v="596 "/>
  </r>
  <r>
    <x v="0"/>
    <s v="18 "/>
    <s v="993 "/>
  </r>
  <r>
    <x v="0"/>
    <s v="29 "/>
    <s v="1,086 "/>
  </r>
  <r>
    <x v="0"/>
    <s v="17 "/>
    <s v="825 "/>
  </r>
  <r>
    <x v="0"/>
    <s v="6 "/>
    <s v="365 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Australia"/>
    <x v="0"/>
    <n v="29"/>
    <n v="1327"/>
    <n v="1490"/>
    <n v="26"/>
    <n v="51"/>
    <n v="89.1"/>
    <n v="133"/>
    <n v="6"/>
    <n v="5"/>
    <n v="108"/>
    <n v="12"/>
  </r>
  <r>
    <s v="Bangladesh"/>
    <x v="0"/>
    <n v="18"/>
    <n v="1097"/>
    <n v="1080"/>
    <n v="15"/>
    <n v="73.099999999999994"/>
    <n v="101.6"/>
    <n v="183"/>
    <n v="3"/>
    <n v="6"/>
    <n v="107"/>
    <n v="10"/>
  </r>
  <r>
    <s v="England"/>
    <x v="0"/>
    <n v="33"/>
    <n v="1349"/>
    <n v="1479"/>
    <n v="26"/>
    <n v="51.9"/>
    <n v="91.2"/>
    <n v="107"/>
    <n v="12"/>
    <n v="1"/>
    <n v="122"/>
    <n v="10"/>
  </r>
  <r>
    <s v="India"/>
    <x v="1"/>
    <n v="119"/>
    <n v="6268"/>
    <n v="6482"/>
    <n v="103"/>
    <n v="60.9"/>
    <n v="96.7"/>
    <n v="166"/>
    <n v="33"/>
    <n v="24"/>
    <n v="594"/>
    <n v="78"/>
  </r>
  <r>
    <s v="New Zealand"/>
    <x v="0"/>
    <n v="13"/>
    <n v="596"/>
    <n v="652"/>
    <n v="12"/>
    <n v="49.7"/>
    <n v="91.4"/>
    <n v="123"/>
    <n v="4"/>
    <n v="1"/>
    <n v="55"/>
    <n v="10"/>
  </r>
  <r>
    <s v="South Africa"/>
    <x v="0"/>
    <n v="18"/>
    <n v="993"/>
    <n v="1124"/>
    <n v="13"/>
    <n v="76.400000000000006"/>
    <n v="88.3"/>
    <n v="160"/>
    <n v="6"/>
    <n v="3"/>
    <n v="92"/>
    <n v="11"/>
  </r>
  <r>
    <s v="Sri Lanka"/>
    <x v="0"/>
    <n v="29"/>
    <n v="1086"/>
    <n v="1228"/>
    <n v="24"/>
    <n v="45.2"/>
    <n v="88.4"/>
    <n v="131"/>
    <n v="2"/>
    <n v="5"/>
    <n v="113"/>
    <n v="9"/>
  </r>
  <r>
    <s v="West Indies"/>
    <x v="0"/>
    <n v="17"/>
    <n v="825"/>
    <n v="901"/>
    <n v="14"/>
    <n v="58.9"/>
    <n v="91.6"/>
    <n v="120"/>
    <n v="3"/>
    <n v="4"/>
    <n v="81"/>
    <n v="11"/>
  </r>
  <r>
    <s v="Zimbabwe"/>
    <x v="0"/>
    <n v="6"/>
    <n v="365"/>
    <n v="430"/>
    <n v="5"/>
    <n v="73"/>
    <n v="84.9"/>
    <n v="115"/>
    <n v="3"/>
    <n v="1"/>
    <n v="31"/>
    <n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83"/>
    <s v="v Pakistan"/>
    <x v="0"/>
  </r>
  <r>
    <n v="166"/>
    <s v="v Sri Lanka"/>
    <x v="1"/>
  </r>
  <r>
    <n v="160"/>
    <s v="v South Africa"/>
    <x v="2"/>
  </r>
  <r>
    <n v="157"/>
    <s v="v West Indies"/>
    <x v="2"/>
  </r>
  <r>
    <n v="154"/>
    <s v="v New Zealand"/>
    <x v="3"/>
  </r>
  <r>
    <n v="140"/>
    <s v="v West Indies"/>
    <x v="2"/>
  </r>
  <r>
    <n v="139"/>
    <s v="v Sri Lanka"/>
    <x v="4"/>
  </r>
  <r>
    <n v="138"/>
    <s v="v South Africa"/>
    <x v="5"/>
  </r>
  <r>
    <n v="136"/>
    <s v="v Bangladesh"/>
    <x v="4"/>
  </r>
  <r>
    <n v="133"/>
    <s v="v Sri Lanka"/>
    <x v="0"/>
  </r>
  <r>
    <n v="131"/>
    <s v="v Sri Lanka"/>
    <x v="6"/>
  </r>
  <r>
    <n v="129"/>
    <s v="v South Africa"/>
    <x v="2"/>
  </r>
  <r>
    <n v="128"/>
    <s v="v Sri Lanka"/>
    <x v="0"/>
  </r>
  <r>
    <n v="127"/>
    <s v="v West Indies"/>
    <x v="4"/>
  </r>
  <r>
    <n v="123"/>
    <s v="v New Zealand"/>
    <x v="4"/>
  </r>
  <r>
    <n v="123"/>
    <s v="v Australia"/>
    <x v="7"/>
  </r>
  <r>
    <n v="122"/>
    <s v="v England"/>
    <x v="6"/>
  </r>
  <r>
    <n v="122"/>
    <s v="v Pakistan"/>
    <x v="1"/>
  </r>
  <r>
    <n v="121"/>
    <s v="v New Zealand"/>
    <x v="6"/>
  </r>
  <r>
    <n v="120"/>
    <s v="v West Indies"/>
    <x v="7"/>
  </r>
  <r>
    <n v="118"/>
    <s v="v Australia"/>
    <x v="8"/>
  </r>
  <r>
    <n v="117"/>
    <s v="v West Indies"/>
    <x v="9"/>
  </r>
  <r>
    <n v="117"/>
    <s v="v Australia"/>
    <x v="3"/>
  </r>
  <r>
    <n v="117"/>
    <s v="v New Zealand"/>
    <x v="1"/>
  </r>
  <r>
    <n v="116"/>
    <s v="v Australia"/>
    <x v="7"/>
  </r>
  <r>
    <n v="115"/>
    <s v="v Zimbabwe"/>
    <x v="10"/>
  </r>
  <r>
    <n v="115"/>
    <s v="v Australia"/>
    <x v="10"/>
  </r>
  <r>
    <n v="114"/>
    <s v="v West Indies"/>
    <x v="7"/>
  </r>
  <r>
    <n v="113"/>
    <s v="v New Zealand"/>
    <x v="6"/>
  </r>
  <r>
    <n v="113"/>
    <s v="v Bangladesh"/>
    <x v="11"/>
  </r>
  <r>
    <n v="113"/>
    <s v="v Sri Lanka"/>
    <x v="1"/>
  </r>
  <r>
    <n v="112"/>
    <s v="v England"/>
    <x v="9"/>
  </r>
  <r>
    <n v="112"/>
    <s v="v South Africa"/>
    <x v="2"/>
  </r>
  <r>
    <n v="111"/>
    <s v="v West Indies"/>
    <x v="6"/>
  </r>
  <r>
    <n v="110"/>
    <s v="v Sri Lanka"/>
    <x v="6"/>
  </r>
  <r>
    <n v="108"/>
    <s v="v Sri Lanka"/>
    <x v="0"/>
  </r>
  <r>
    <n v="107"/>
    <s v="v Sri Lanka"/>
    <x v="12"/>
  </r>
  <r>
    <n v="107"/>
    <s v="v England"/>
    <x v="9"/>
  </r>
  <r>
    <n v="107"/>
    <s v="v Pakistan"/>
    <x v="5"/>
  </r>
  <r>
    <n v="107"/>
    <s v="v West Indies"/>
    <x v="2"/>
  </r>
  <r>
    <n v="106"/>
    <s v="v Sri Lanka"/>
    <x v="0"/>
  </r>
  <r>
    <n v="106"/>
    <s v="v Australia"/>
    <x v="3"/>
  </r>
  <r>
    <n v="105"/>
    <s v="v New Zealand"/>
    <x v="8"/>
  </r>
  <r>
    <n v="104"/>
    <s v="v Australia"/>
    <x v="7"/>
  </r>
  <r>
    <n v="103"/>
    <s v="v Bangladesh"/>
    <x v="1"/>
  </r>
  <r>
    <n v="102"/>
    <s v="v Bangladesh"/>
    <x v="8"/>
  </r>
  <r>
    <n v="102"/>
    <s v="v West Indies"/>
    <x v="10"/>
  </r>
  <r>
    <n v="101"/>
    <s v="v South Africa"/>
    <x v="1"/>
  </r>
  <r>
    <n v="100"/>
    <s v="v Bangladesh"/>
    <x v="9"/>
  </r>
  <r>
    <n v="100"/>
    <s v="v Australia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17DCE-3917-9A4E-B97D-359E5188889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atting Positions">
  <location ref="V20:X28" firstHeaderRow="0" firstDataRow="1" firstDataCol="1"/>
  <pivotFields count="13">
    <pivotField dataField="1" showAll="0"/>
    <pivotField showAll="0"/>
    <pivotField showAll="0"/>
    <pivotField showAll="0"/>
    <pivotField showAll="0"/>
    <pivotField dataField="1" showAll="0"/>
    <pivotField axis="axisRow" showAll="0">
      <items count="8">
        <item x="1"/>
        <item x="0"/>
        <item x="4"/>
        <item x="3"/>
        <item x="5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R" fld="5" subtotal="average" baseField="0" baseItem="0"/>
    <dataField name="Sum of Run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81F2F-DC6D-4C47-99CF-447C22F775C5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60:W63" firstHeaderRow="1" firstDataRow="1" firstDataCol="1"/>
  <pivotFields count="3"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Ru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4F242-9F97-FA40-AA37-B55482CDA2B5}" name="Opposit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A19:AC33" firstHeaderRow="0" firstDataRow="1" firstDataCol="1"/>
  <pivotFields count="13"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4">
        <item x="12"/>
        <item x="3"/>
        <item x="4"/>
        <item x="8"/>
        <item x="9"/>
        <item x="10"/>
        <item x="7"/>
        <item x="1"/>
        <item x="5"/>
        <item x="0"/>
        <item x="11"/>
        <item x="2"/>
        <item x="6"/>
        <item t="default"/>
      </items>
    </pivotField>
    <pivotField showAll="0"/>
    <pivotField numFmtId="14" showAll="0"/>
    <pivotField showAll="0"/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R" fld="5" subtotal="average" baseField="0" baseItem="0"/>
    <dataField name="Average of Runs" fld="0" subtotal="average" baseField="0" baseItem="0"/>
  </dataFields>
  <formats count="2">
    <format dxfId="83">
      <pivotArea collapsedLevelsAreSubtotals="1" fieldPosition="0">
        <references count="1">
          <reference field="9" count="0"/>
        </references>
      </pivotArea>
    </format>
    <format dxfId="82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F8C97-5AF5-BC4D-B115-80E415B4297E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0" firstDataRow="1" firstDataCol="1"/>
  <pivotFields count="13"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1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uns" fld="0" baseField="0" baseItem="0"/>
    <dataField name="Average of Runs" fld="0" subtotal="average" baseField="0" baseItem="0" numFmtId="2"/>
    <dataField name="Average of SR" fld="5" subtotal="average" baseField="0" baseItem="0" numFmtId="2"/>
  </dataFields>
  <formats count="3"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5EA52-5B4A-D34F-AA75-02D90BBA0C21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Years">
  <location ref="E39:F53" firstHeaderRow="1" firstDataRow="1" firstDataCol="1"/>
  <pivotFields count="3">
    <pivotField dataField="1" showAll="0"/>
    <pivotField showAll="0"/>
    <pivotField axis="axisRow" showAll="0">
      <items count="14">
        <item x="12"/>
        <item x="8"/>
        <item x="9"/>
        <item x="0"/>
        <item x="10"/>
        <item x="4"/>
        <item x="5"/>
        <item x="3"/>
        <item x="6"/>
        <item x="2"/>
        <item x="7"/>
        <item x="11"/>
        <item x="1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.of centurie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F37B8-3E43-934C-AC91-61EB424F65DB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C24" firstHeaderRow="0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R" fld="7" subtotal="average" baseField="0" baseItem="0" numFmtId="2"/>
    <dataField name="Sum of Runs" fld="3" baseField="0" baseItem="0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9B459CC-6364-7849-9AAD-A18837D3607C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Runs" tableColumnId="1"/>
      <queryTableField id="2" name="Mins" tableColumnId="2"/>
      <queryTableField id="3" name="BF" tableColumnId="3"/>
      <queryTableField id="4" name="4s" tableColumnId="4"/>
      <queryTableField id="5" name="6s" tableColumnId="5"/>
      <queryTableField id="6" name="SR" tableColumnId="6"/>
      <queryTableField id="7" name="Pos" tableColumnId="7"/>
      <queryTableField id="8" name="Dismissal" tableColumnId="8"/>
      <queryTableField id="9" name="Inns" tableColumnId="9"/>
      <queryTableField id="10" name="Opposition" tableColumnId="10"/>
      <queryTableField id="11" name="Ground" tableColumnId="11"/>
      <queryTableField id="12" name="Start Date" tableColumnId="12"/>
      <queryTableField id="14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848B1A8-B1C0-1241-B1A5-96EF108728C0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Runs" tableColumnId="1"/>
      <queryTableField id="2" name="Mins" tableColumnId="2"/>
      <queryTableField id="3" name="BF" tableColumnId="3"/>
      <queryTableField id="4" name="4s" tableColumnId="4"/>
      <queryTableField id="5" name="6s" tableColumnId="5"/>
      <queryTableField id="6" name="SR" tableColumnId="6"/>
      <queryTableField id="7" name="Pos" tableColumnId="7"/>
      <queryTableField id="8" name="Dismissal" tableColumnId="8"/>
      <queryTableField id="9" name="Inns" tableColumnId="9"/>
      <queryTableField id="10" name="Opposition" tableColumnId="10"/>
      <queryTableField id="11" name="Ground" tableColumnId="11"/>
      <queryTableField id="12" name="Start Date" tableColumnId="12"/>
      <queryTableField id="14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95195C-9587-594A-876B-A4F132C8D726}" autoFormatId="16" applyNumberFormats="0" applyBorderFormats="0" applyFontFormats="0" applyPatternFormats="0" applyAlignmentFormats="0" applyWidthHeightFormats="0">
  <queryTableRefresh nextId="4">
    <queryTableFields count="3">
      <queryTableField id="1" name="Runs" tableColumnId="1"/>
      <queryTableField id="2" name="Opposition" tableColumnId="2"/>
      <queryTableField id="3" name="Yea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EF5F52A-24E6-C440-8BCB-BC9569126331}" autoFormatId="16" applyNumberFormats="0" applyBorderFormats="0" applyFontFormats="0" applyPatternFormats="0" applyAlignmentFormats="0" applyWidthHeightFormats="0">
  <queryTableRefresh nextId="14">
    <queryTableFields count="13">
      <queryTableField id="1" name="Venue Country" tableColumnId="1"/>
      <queryTableField id="2" name="Venue" tableColumnId="2"/>
      <queryTableField id="3" name="Innings" tableColumnId="3"/>
      <queryTableField id="4" name="Runs" tableColumnId="4"/>
      <queryTableField id="5" name="Balls" tableColumnId="5"/>
      <queryTableField id="6" name="Outs" tableColumnId="6"/>
      <queryTableField id="7" name="Avg" tableColumnId="7"/>
      <queryTableField id="8" name="SR" tableColumnId="8"/>
      <queryTableField id="9" name="HS" tableColumnId="9"/>
      <queryTableField id="10" name="50" tableColumnId="10"/>
      <queryTableField id="11" name="100" tableColumnId="11"/>
      <queryTableField id="12" name="4s" tableColumnId="12"/>
      <queryTableField id="13" name="6s" tableColumnId="13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74D212-2E9B-E546-82F1-BFBC0F335396}" name="Table3" displayName="Table3" ref="U4:AG12" totalsRowShown="0" headerRowDxfId="81" dataDxfId="80">
  <autoFilter ref="U4:AG12" xr:uid="{6C74D212-2E9B-E546-82F1-BFBC0F335396}"/>
  <tableColumns count="13">
    <tableColumn id="1" xr3:uid="{2716AB7C-5A63-6C41-902E-C853A423BFE3}" name="Batting Position" dataCellStyle="Hyperlink"/>
    <tableColumn id="2" xr3:uid="{D423ACE4-0013-E348-82AD-92D3651B9135}" name="Innings" dataDxfId="79"/>
    <tableColumn id="3" xr3:uid="{1FFEBFD3-F8AA-1D40-BDCC-CE71CF39B5AE}" name="Runs" dataDxfId="78"/>
    <tableColumn id="4" xr3:uid="{65230B79-39B7-B740-8507-1F047AEA5D7D}" name="Balls" dataDxfId="77"/>
    <tableColumn id="5" xr3:uid="{3210B6B9-2D42-9E42-A060-B34036A53498}" name="Outs" dataDxfId="76"/>
    <tableColumn id="6" xr3:uid="{02E6CBD7-B8B2-4B4F-8DD6-4E70383DD378}" name="Avg" dataDxfId="75"/>
    <tableColumn id="7" xr3:uid="{197C082A-2A6E-6646-8B68-A0B1CC6D1F06}" name="SR" dataDxfId="74"/>
    <tableColumn id="8" xr3:uid="{CFB6BF7D-5BEE-2A45-B58F-5E5E3FD5A079}" name="HS" dataDxfId="73"/>
    <tableColumn id="9" xr3:uid="{2B84B022-C3BC-9E4F-BCBA-A217E13FEBA4}" name="50" dataDxfId="72"/>
    <tableColumn id="10" xr3:uid="{DCD9EF87-3A7F-6F45-A31E-2A2A3D4F82C7}" name="100" dataDxfId="71"/>
    <tableColumn id="11" xr3:uid="{20DA654F-3EB7-624E-B5EB-DCCB39041EBD}" name="4s" dataDxfId="70"/>
    <tableColumn id="12" xr3:uid="{B794F1A2-2D9C-194F-AD82-C10037417777}" name="6s" dataDxfId="69"/>
    <tableColumn id="13" xr3:uid="{18A7E809-E5C3-D445-90AD-B326DB99AE82}" name="Dot %" dataDxfId="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11DD8E-4672-8E4A-B617-36636D27627E}" name="Table1111" displayName="Table1111" ref="A1:B18" totalsRowShown="0">
  <autoFilter ref="A1:B18" xr:uid="{D311DD8E-4672-8E4A-B617-36636D27627E}">
    <filterColumn colId="0" hiddenButton="1"/>
    <filterColumn colId="1" hiddenButton="1"/>
  </autoFilter>
  <tableColumns count="2">
    <tableColumn id="1" xr3:uid="{EB2EDC7B-C8C8-164B-8152-01498ACFD694}" name="Years"/>
    <tableColumn id="3" xr3:uid="{DA750EA3-DD0E-2046-8296-1C14B4E93646}" name="Average of Runs" dataDxfId="0"/>
  </tableColumns>
  <tableStyleInfo name="TableStyleLight2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134922-F65F-BA4D-85C6-0E9CE9661CD2}" name="Centuries" displayName="Centuries" ref="A1:F11" totalsRowShown="0" headerRowDxfId="11" dataDxfId="10">
  <autoFilter ref="A1:F11" xr:uid="{40134922-F65F-BA4D-85C6-0E9CE9661C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54D2B27-637B-BA4D-8D6D-F65B3730BC8A}" name="Venue Country"/>
    <tableColumn id="2" xr3:uid="{EE72D2DB-5E7E-6344-8251-8B8A64AE04F9}" name="Innings" dataDxfId="9"/>
    <tableColumn id="6" xr3:uid="{0B9F7A68-AC9C-4241-9098-0D293B1AA289}" name="Avg" dataDxfId="8"/>
    <tableColumn id="8" xr3:uid="{34625F2F-64DF-9C41-84B1-C3EC130E163E}" name="HS" dataDxfId="7"/>
    <tableColumn id="9" xr3:uid="{D39D8111-15EB-FE44-81B7-AE858ECA2985}" name="50" dataDxfId="6"/>
    <tableColumn id="10" xr3:uid="{1D62DCF3-DA62-F149-BD51-2DE695BE4931}" name="100" dataDxfId="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42169D0-9D3B-9F42-8E28-BB419FE84B3C}" name="Century" displayName="Century" ref="A36:C86" tableType="queryTable" totalsRowShown="0">
  <autoFilter ref="A36:C86" xr:uid="{042169D0-9D3B-9F42-8E28-BB419FE84B3C}">
    <filterColumn colId="0" hiddenButton="1"/>
    <filterColumn colId="1" hiddenButton="1"/>
    <filterColumn colId="2" hiddenButton="1"/>
  </autoFilter>
  <tableColumns count="3">
    <tableColumn id="1" xr3:uid="{1B8B69E9-20EF-624C-B666-D6265C568E8C}" uniqueName="1" name="Runs" queryTableFieldId="1"/>
    <tableColumn id="2" xr3:uid="{3A7727F6-D5B4-5943-8AE6-D5070B1B7649}" uniqueName="2" name="Opposition" queryTableFieldId="2" dataDxfId="4"/>
    <tableColumn id="3" xr3:uid="{321EA23C-F656-304B-8ED2-E2F5582C38A9}" uniqueName="3" name="Year" queryTableFieldId="3"/>
  </tableColumns>
  <tableStyleInfo name="TableStyleMedium7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3ACB95-DF5A-004C-B6B3-2B2227552917}" name="Venue" displayName="Venue" ref="A1:M10" tableType="queryTable" totalsRowShown="0">
  <autoFilter ref="A1:M10" xr:uid="{D03ACB95-DF5A-004C-B6B3-2B22275529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D3C5E2E-0058-5543-9CF8-4F5286BE1537}" uniqueName="1" name="Venue Country" queryTableFieldId="1" dataDxfId="2"/>
    <tableColumn id="2" xr3:uid="{8A3CF7F2-C46C-3E45-B9FB-F0E89037966F}" uniqueName="2" name="Venue" queryTableFieldId="2" dataDxfId="1"/>
    <tableColumn id="3" xr3:uid="{0D83098D-DE69-9C4B-8FE3-DFC48ED414B0}" uniqueName="3" name="Innings" queryTableFieldId="3"/>
    <tableColumn id="4" xr3:uid="{D27A9A2C-0DA8-E34A-A7E7-65B4D1AA5B76}" uniqueName="4" name="Runs" queryTableFieldId="4"/>
    <tableColumn id="5" xr3:uid="{6A9FD152-DC9E-514E-A46E-82B5380EF472}" uniqueName="5" name="Balls" queryTableFieldId="5"/>
    <tableColumn id="6" xr3:uid="{C1238078-92B5-6940-98A0-DF0C60CE0AEE}" uniqueName="6" name="Outs" queryTableFieldId="6"/>
    <tableColumn id="7" xr3:uid="{CF6A4CE5-2798-D34F-A73B-7D1F3F5B0030}" uniqueName="7" name="Avg" queryTableFieldId="7"/>
    <tableColumn id="8" xr3:uid="{872DE9E7-B3DA-D742-9E80-6F52F14EB8E2}" uniqueName="8" name="SR" queryTableFieldId="8"/>
    <tableColumn id="9" xr3:uid="{3D4FB9B8-E743-BF48-B1BD-A6EA131D6894}" uniqueName="9" name="HS" queryTableFieldId="9"/>
    <tableColumn id="10" xr3:uid="{D0040BC0-C390-DD45-A25A-4D7F620FC9E7}" uniqueName="10" name="50" queryTableFieldId="10"/>
    <tableColumn id="11" xr3:uid="{27D82D83-DF33-864B-8C5B-4632DA04F15B}" uniqueName="11" name="100" queryTableFieldId="11"/>
    <tableColumn id="12" xr3:uid="{4871A87B-2550-3E42-993C-F917E298045E}" uniqueName="12" name="4s" queryTableFieldId="12"/>
    <tableColumn id="13" xr3:uid="{3C600E1B-4C28-C94A-A26C-C39F0216068B}" uniqueName="13" name="6s" queryTableFieldId="13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D834A9-8048-7E4E-8D46-BB0A1BD71087}" name="Table4" displayName="Table4" ref="W33:Z40" totalsRowShown="0">
  <autoFilter ref="W33:Z40" xr:uid="{93D834A9-8048-7E4E-8D46-BB0A1BD71087}">
    <filterColumn colId="0" hiddenButton="1"/>
    <filterColumn colId="1" hiddenButton="1"/>
    <filterColumn colId="2" hiddenButton="1"/>
    <filterColumn colId="3" hiddenButton="1"/>
  </autoFilter>
  <tableColumns count="4">
    <tableColumn id="1" xr3:uid="{A51A8FE2-F0DE-1641-987E-C3CB7FB4E583}" name="Batting Positions"/>
    <tableColumn id="2" xr3:uid="{681C8A5B-D388-324B-ADA7-B84C7AB0AB5D}" name="Average of SR" dataDxfId="67"/>
    <tableColumn id="3" xr3:uid="{34CA331F-77D9-9741-BC05-FD77C30C89CE}" name="Sum of Runs"/>
    <tableColumn id="4" xr3:uid="{461EF9A5-AE5A-1948-A38C-43C303056AA2}" name="Avg batting average" dataDxfId="66"/>
  </tableColumns>
  <tableStyleInfo name="TableStyleMedium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680F6A-164A-9648-9B7F-FEC83ED48108}" name="Table5" displayName="Table5" ref="AB72:AN82" totalsRowShown="0" headerRowDxfId="65" dataDxfId="64">
  <autoFilter ref="AB72:AN82" xr:uid="{BD680F6A-164A-9648-9B7F-FEC83ED481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DB93670D-D370-0848-BEE4-A071E8837EEE}" name="Venue Country" dataCellStyle="Hyperlink"/>
    <tableColumn id="13" xr3:uid="{CEA6974D-BFBA-1342-A46E-C880E8134697}" name="Venue" dataCellStyle="Hyperlink"/>
    <tableColumn id="2" xr3:uid="{0121F599-C5FA-9649-A72B-92945D2DCAE5}" name="Innings" dataDxfId="63"/>
    <tableColumn id="3" xr3:uid="{760E2BEF-187D-7D4E-8F8A-2D3DE0ADFEE8}" name="Runs" dataDxfId="62"/>
    <tableColumn id="4" xr3:uid="{1195F2CF-F6CE-AD4E-A0EE-150FBB718138}" name="Balls" dataDxfId="61"/>
    <tableColumn id="5" xr3:uid="{6B231EA4-68B8-C245-ACB9-85BC6262A514}" name="Outs" dataDxfId="60"/>
    <tableColumn id="6" xr3:uid="{F1A94D69-0A73-E94A-8473-872C8840CA91}" name="Avg" dataDxfId="59"/>
    <tableColumn id="7" xr3:uid="{A70959E9-6BC4-064A-8A81-3492D78736B8}" name="SR" dataDxfId="58"/>
    <tableColumn id="8" xr3:uid="{033B5662-E19D-524A-A22E-209CFCBA8433}" name="HS" dataDxfId="57"/>
    <tableColumn id="9" xr3:uid="{E2512C94-6B41-5F46-B267-54D7BD81AB28}" name="50" dataDxfId="56"/>
    <tableColumn id="10" xr3:uid="{C9112CB8-E798-F140-9F4B-5B05E0F9AE66}" name="100" dataDxfId="55"/>
    <tableColumn id="11" xr3:uid="{787993F5-E1BF-564E-AA0B-22C71397A983}" name="4s" dataDxfId="54"/>
    <tableColumn id="12" xr3:uid="{FFDBECF1-5229-1E46-BA87-1CF127F9070F}" name="6s" dataDxfId="5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EEE7A5-7513-DD4F-BCCD-2D9D3265C4FD}" name="Table6" displayName="Table6" ref="Y44:AA53" totalsRowShown="0" tableBorderDxfId="52">
  <autoFilter ref="Y44:AA53" xr:uid="{B5EEE7A5-7513-DD4F-BCCD-2D9D3265C4FD}">
    <filterColumn colId="0" hiddenButton="1"/>
    <filterColumn colId="1" hiddenButton="1"/>
    <filterColumn colId="2" hiddenButton="1"/>
  </autoFilter>
  <tableColumns count="3">
    <tableColumn id="1" xr3:uid="{5AF03764-50A8-6745-A5C8-08F63A319C30}" name="Venue" dataDxfId="51" dataCellStyle="Hyperlink"/>
    <tableColumn id="2" xr3:uid="{1A11E50F-3FF9-7F4A-8256-9DE4051BDB4D}" name="Matches" dataDxfId="50"/>
    <tableColumn id="3" xr3:uid="{0C2D55CF-8BAD-DE45-A24F-0280F9A095BD}" name="Runs" dataDxfId="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2186FF-6379-7340-A6EB-2741D472EE34}" name="Table7" displayName="Table7" ref="O29:R36" totalsRowShown="0">
  <autoFilter ref="O29:R36" xr:uid="{B02186FF-6379-7340-A6EB-2741D472EE34}">
    <filterColumn colId="0" hiddenButton="1"/>
    <filterColumn colId="1" hiddenButton="1"/>
    <filterColumn colId="2" hiddenButton="1"/>
    <filterColumn colId="3" hiddenButton="1"/>
  </autoFilter>
  <tableColumns count="4">
    <tableColumn id="1" xr3:uid="{5CFEEEBC-5506-3F47-9A5F-67337887CA06}" name="Batting Positions"/>
    <tableColumn id="2" xr3:uid="{EF774F0B-5D80-A540-9685-B979B5B377F7}" name="Average of SR"/>
    <tableColumn id="3" xr3:uid="{AF24BCE1-5FE6-364D-BF95-8B8E4F752A64}" name="Avg batting average" dataDxfId="48"/>
    <tableColumn id="4" xr3:uid="{72DCCA1C-BAEB-BE49-A621-2D333FE181AF}" name="Sum of Runs" dataDxfId="47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4DE7A-FA5F-DF47-B33D-8E4898DFC84B}" name="Main_Table" displayName="Main_Table" ref="A4:M287" tableType="queryTable" totalsRowShown="0">
  <autoFilter ref="A4:M287" xr:uid="{8DC2F5E9-C73C-1E4E-9D29-39D01C132B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E801BD3-1A54-6A4C-8D92-01B917C34B78}" uniqueName="1" name="Runs" queryTableFieldId="1" dataDxfId="46"/>
    <tableColumn id="2" xr3:uid="{7F9CDEAC-7682-2842-91DD-AC39615B15B9}" uniqueName="2" name="Mins" queryTableFieldId="2" dataDxfId="45"/>
    <tableColumn id="3" xr3:uid="{BE978F1C-C8F3-0346-8A79-845E7647933B}" uniqueName="3" name="BF" queryTableFieldId="3" dataDxfId="44"/>
    <tableColumn id="4" xr3:uid="{F7D3AA57-6306-074A-BCD2-ADDFFECB552C}" uniqueName="4" name="4s" queryTableFieldId="4" dataDxfId="43"/>
    <tableColumn id="5" xr3:uid="{889BD407-A1D4-0B4D-9975-D59A1093B89B}" uniqueName="5" name="6s" queryTableFieldId="5" dataDxfId="42"/>
    <tableColumn id="6" xr3:uid="{6916F6EF-44F6-5446-904D-E5455B3E9357}" uniqueName="6" name="SR" queryTableFieldId="6" dataDxfId="41"/>
    <tableColumn id="7" xr3:uid="{4601C0A4-924F-3C49-BCB5-20690700FB91}" uniqueName="7" name="Pos" queryTableFieldId="7" dataDxfId="40"/>
    <tableColumn id="8" xr3:uid="{8F7E460F-9E7B-CE40-A1A3-21796001D0C2}" uniqueName="8" name="Dismissal" queryTableFieldId="8" dataDxfId="39"/>
    <tableColumn id="9" xr3:uid="{298F0810-9AFD-F948-A4BC-F2209D998DBD}" uniqueName="9" name="Inns" queryTableFieldId="9" dataDxfId="38"/>
    <tableColumn id="10" xr3:uid="{4C093DE3-7754-DC41-A662-BEB2851DBF7E}" uniqueName="10" name="Opposition" queryTableFieldId="10" dataDxfId="37"/>
    <tableColumn id="11" xr3:uid="{983EEE40-84B2-F242-89A0-F7E88FEDD255}" uniqueName="11" name="Ground" queryTableFieldId="11" dataDxfId="36"/>
    <tableColumn id="12" xr3:uid="{19410BD2-AED3-6841-9832-EFB78722E6D5}" uniqueName="12" name="Start Date" queryTableFieldId="12" dataDxfId="35"/>
    <tableColumn id="16" xr3:uid="{D63FA859-DC1A-E544-86AC-B2EF50279118}" uniqueName="16" name="Year" queryTableFieldId="14" dataDxfId="34">
      <calculatedColumnFormula>YEAR(Main_Table[[#This Row],[Start Date]])</calculatedColumnFormula>
    </tableColumn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C87E22-EF06-654C-9D6D-A627F5FF8875}" name="Main_Table9" displayName="Main_Table9" ref="A4:M287" tableType="queryTable" totalsRowShown="0">
  <autoFilter ref="A4:M287" xr:uid="{43C87E22-EF06-654C-9D6D-A627F5FF8875}">
    <filterColumn colId="1">
      <filters>
        <filter val="-"/>
      </filters>
    </filterColumn>
  </autoFilter>
  <tableColumns count="13">
    <tableColumn id="1" xr3:uid="{082C1127-3299-6A41-8D61-9F64DC13C869}" uniqueName="1" name="Runs" queryTableFieldId="1" dataDxfId="33"/>
    <tableColumn id="2" xr3:uid="{B1196264-C684-754B-9C60-7E135FF550D5}" uniqueName="2" name="Mins" queryTableFieldId="2" dataDxfId="32"/>
    <tableColumn id="3" xr3:uid="{6D31EA06-CED1-4B4A-AA38-B1EA0F85C9E7}" uniqueName="3" name="BF" queryTableFieldId="3" dataDxfId="31"/>
    <tableColumn id="4" xr3:uid="{F3112A22-107C-B042-8940-EBEFA9690535}" uniqueName="4" name="4s" queryTableFieldId="4" dataDxfId="30"/>
    <tableColumn id="5" xr3:uid="{7BC254D2-8DCC-D140-A029-99380A1EF52A}" uniqueName="5" name="6s" queryTableFieldId="5" dataDxfId="29"/>
    <tableColumn id="6" xr3:uid="{A93A4EB2-6851-8345-8AEE-2DDB8AC34931}" uniqueName="6" name="SR" queryTableFieldId="6" dataDxfId="28"/>
    <tableColumn id="7" xr3:uid="{8D6A5183-8164-A645-AF35-5CB1B79DF568}" uniqueName="7" name="Pos" queryTableFieldId="7" dataDxfId="27"/>
    <tableColumn id="8" xr3:uid="{5EC8C504-1BEC-5540-B81A-02B5F184C8B6}" uniqueName="8" name="Dismissal" queryTableFieldId="8" dataDxfId="26"/>
    <tableColumn id="9" xr3:uid="{AF8FDAD0-75FA-6949-8D2E-772E028FE050}" uniqueName="9" name="Inns" queryTableFieldId="9" dataDxfId="25"/>
    <tableColumn id="10" xr3:uid="{4C35505A-C047-7949-87FD-2642A4F2831D}" uniqueName="10" name="Opposition" queryTableFieldId="10" dataDxfId="24"/>
    <tableColumn id="11" xr3:uid="{1A3EF06C-F839-C641-8D0E-61D971E814BE}" uniqueName="11" name="Ground" queryTableFieldId="11" dataDxfId="23"/>
    <tableColumn id="12" xr3:uid="{2ABED4EB-DBA4-804E-94C9-C87A5E29554E}" uniqueName="12" name="Start Date" queryTableFieldId="12" dataDxfId="22"/>
    <tableColumn id="16" xr3:uid="{FD91D33D-DF66-5F49-9C42-25308DDA6A38}" uniqueName="16" name="Year" queryTableFieldId="14" dataDxfId="21">
      <calculatedColumnFormula>YEAR(Main_Table9[[#This Row],[Start Date]])</calculatedColumnFormula>
    </tableColumn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F08CC0-E208-1844-A88E-2C90545D7520}" name="Table9" displayName="Table9" ref="K61:M344" totalsRowShown="0" headerRowDxfId="20" headerRowBorderDxfId="19">
  <autoFilter ref="K61:M344" xr:uid="{55F08CC0-E208-1844-A88E-2C90545D7520}">
    <filterColumn colId="0" hiddenButton="1"/>
    <filterColumn colId="1" hiddenButton="1"/>
    <filterColumn colId="2" hiddenButton="1"/>
  </autoFilter>
  <tableColumns count="3">
    <tableColumn id="1" xr3:uid="{7C22F6EF-20E4-AD49-96D3-9B0612AD24AD}" name="Sorted Residuals" dataDxfId="18"/>
    <tableColumn id="2" xr3:uid="{5CC1DD09-91FB-3F49-92A2-882A8F43CF0D}" name="Percentile Rank">
      <calculatedColumnFormula>_xlfn.PERCENTRANK.INC($K$62:$K$344,K62)</calculatedColumnFormula>
    </tableColumn>
    <tableColumn id="3" xr3:uid="{C2A0D997-B347-9649-BB83-DDA01A2F4743}" name="Theoretical Normal Quantiles (Z-scores)" dataDxfId="17">
      <calculatedColumnFormula>_xlfn.NORM.INV(L62,0,1)</calculatedColumnFormula>
    </tableColumn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CF6D3D-FF03-604E-A0C2-D3AA18C55426}" name="Table11" displayName="Table11" ref="G4:J21" totalsRowShown="0">
  <autoFilter ref="G4:J21" xr:uid="{59CF6D3D-FF03-604E-A0C2-D3AA18C55426}">
    <filterColumn colId="0" hiddenButton="1"/>
    <filterColumn colId="1" hiddenButton="1"/>
    <filterColumn colId="2" hiddenButton="1"/>
    <filterColumn colId="3" hiddenButton="1"/>
  </autoFilter>
  <tableColumns count="4">
    <tableColumn id="1" xr3:uid="{1745A8C5-5C85-4449-9923-C81CFF2E3BF1}" name="Years"/>
    <tableColumn id="2" xr3:uid="{FE82ECAD-B8EF-2449-B4C8-E11258EFA41E}" name="Sum of Runs"/>
    <tableColumn id="3" xr3:uid="{43074729-E22A-7547-8A79-EC18718103E0}" name="Average of Runs" dataDxfId="13"/>
    <tableColumn id="4" xr3:uid="{BCBFD741-B1E5-5443-9B1B-DECCB663A066}" name="Average of SR" dataDxfId="12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ricmetric.com/playerstats.py?player=V%20Kohli&amp;groupby=year&amp;&amp;batpos=5" TargetMode="External"/><Relationship Id="rId13" Type="http://schemas.openxmlformats.org/officeDocument/2006/relationships/hyperlink" Target="https://cricmetric.com/playerstats.py?player=V%20Kohli&amp;groupby=match&amp;&amp;vcountry=England" TargetMode="External"/><Relationship Id="rId18" Type="http://schemas.openxmlformats.org/officeDocument/2006/relationships/hyperlink" Target="https://cricmetric.com/playerstats.py?player=V%20Kohli&amp;groupby=match&amp;&amp;vcountry=West%20Indies" TargetMode="External"/><Relationship Id="rId26" Type="http://schemas.openxmlformats.org/officeDocument/2006/relationships/table" Target="../tables/table6.xml"/><Relationship Id="rId3" Type="http://schemas.openxmlformats.org/officeDocument/2006/relationships/pivotTable" Target="../pivotTables/pivotTable3.xml"/><Relationship Id="rId21" Type="http://schemas.openxmlformats.org/officeDocument/2006/relationships/table" Target="../tables/table1.xml"/><Relationship Id="rId7" Type="http://schemas.openxmlformats.org/officeDocument/2006/relationships/hyperlink" Target="https://cricmetric.com/playerstats.py?player=V%20Kohli&amp;groupby=year&amp;&amp;batpos=4" TargetMode="External"/><Relationship Id="rId12" Type="http://schemas.openxmlformats.org/officeDocument/2006/relationships/hyperlink" Target="https://cricmetric.com/playerstats.py?player=V%20Kohli&amp;groupby=match&amp;&amp;vcountry=Bangladesh" TargetMode="External"/><Relationship Id="rId17" Type="http://schemas.openxmlformats.org/officeDocument/2006/relationships/hyperlink" Target="https://cricmetric.com/playerstats.py?player=V%20Kohli&amp;groupby=match&amp;&amp;vcountry=Sri%20Lanka" TargetMode="External"/><Relationship Id="rId25" Type="http://schemas.openxmlformats.org/officeDocument/2006/relationships/table" Target="../tables/table5.xml"/><Relationship Id="rId2" Type="http://schemas.openxmlformats.org/officeDocument/2006/relationships/pivotTable" Target="../pivotTables/pivotTable2.xml"/><Relationship Id="rId16" Type="http://schemas.openxmlformats.org/officeDocument/2006/relationships/hyperlink" Target="https://cricmetric.com/playerstats.py?player=V%20Kohli&amp;groupby=match&amp;&amp;vcountry=South%20Africa" TargetMode="External"/><Relationship Id="rId20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cricmetric.com/playerstats.py?player=V%20Kohli&amp;groupby=year&amp;&amp;batpos=3" TargetMode="External"/><Relationship Id="rId11" Type="http://schemas.openxmlformats.org/officeDocument/2006/relationships/hyperlink" Target="https://cricmetric.com/playerstats.py?player=V%20Kohli&amp;groupby=match&amp;&amp;vcountry=Australia" TargetMode="External"/><Relationship Id="rId24" Type="http://schemas.openxmlformats.org/officeDocument/2006/relationships/table" Target="../tables/table4.xml"/><Relationship Id="rId5" Type="http://schemas.openxmlformats.org/officeDocument/2006/relationships/hyperlink" Target="https://cricmetric.com/playerstats.py?player=V%20Kohli&amp;groupby=year&amp;&amp;batpos=2" TargetMode="External"/><Relationship Id="rId15" Type="http://schemas.openxmlformats.org/officeDocument/2006/relationships/hyperlink" Target="https://cricmetric.com/playerstats.py?player=V%20Kohli&amp;groupby=match&amp;&amp;vcountry=New%20Zealand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https://cricmetric.com/playerstats.py?player=V%20Kohli&amp;groupby=year&amp;&amp;batpos=7" TargetMode="External"/><Relationship Id="rId19" Type="http://schemas.openxmlformats.org/officeDocument/2006/relationships/hyperlink" Target="https://cricmetric.com/playerstats.py?player=V%20Kohli&amp;groupby=match&amp;&amp;vcountry=Zimbabwe" TargetMode="External"/><Relationship Id="rId4" Type="http://schemas.openxmlformats.org/officeDocument/2006/relationships/hyperlink" Target="https://cricmetric.com/playerstats.py?player=V%20Kohli&amp;groupby=year&amp;&amp;batpos=1" TargetMode="External"/><Relationship Id="rId9" Type="http://schemas.openxmlformats.org/officeDocument/2006/relationships/hyperlink" Target="https://cricmetric.com/playerstats.py?player=V%20Kohli&amp;groupby=year&amp;&amp;batpos=6" TargetMode="External"/><Relationship Id="rId14" Type="http://schemas.openxmlformats.org/officeDocument/2006/relationships/hyperlink" Target="https://cricmetric.com/playerstats.py?player=V%20Kohli&amp;groupby=match&amp;&amp;vcountry=India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CC6B-24D3-4042-8676-794AE6B458F0}">
  <dimension ref="A1:AV287"/>
  <sheetViews>
    <sheetView tabSelected="1" zoomScale="107" zoomScaleNormal="19" workbookViewId="0">
      <selection activeCell="N6" sqref="N6"/>
    </sheetView>
  </sheetViews>
  <sheetFormatPr baseColWidth="10" defaultRowHeight="16" x14ac:dyDescent="0.2"/>
  <cols>
    <col min="1" max="1" width="5.6640625" bestFit="1" customWidth="1"/>
    <col min="2" max="2" width="5.5" bestFit="1" customWidth="1"/>
    <col min="3" max="3" width="4.83203125" bestFit="1" customWidth="1"/>
    <col min="4" max="4" width="3.6640625" bestFit="1" customWidth="1"/>
    <col min="5" max="5" width="3.5" bestFit="1" customWidth="1"/>
    <col min="6" max="6" width="8.1640625" bestFit="1" customWidth="1"/>
    <col min="7" max="7" width="4.6640625" bestFit="1" customWidth="1"/>
    <col min="8" max="8" width="9.6640625" bestFit="1" customWidth="1"/>
    <col min="9" max="9" width="7.6640625" bestFit="1" customWidth="1"/>
    <col min="10" max="10" width="13" bestFit="1" customWidth="1"/>
    <col min="11" max="11" width="18.83203125" bestFit="1" customWidth="1"/>
    <col min="12" max="12" width="10" bestFit="1" customWidth="1"/>
    <col min="13" max="13" width="6" bestFit="1" customWidth="1"/>
    <col min="14" max="14" width="17.83203125" bestFit="1" customWidth="1"/>
    <col min="15" max="15" width="17.5" customWidth="1"/>
    <col min="16" max="16" width="17.5" bestFit="1" customWidth="1"/>
    <col min="17" max="17" width="14.1640625" customWidth="1"/>
    <col min="18" max="18" width="19.5" customWidth="1"/>
    <col min="19" max="19" width="9.6640625" customWidth="1"/>
    <col min="20" max="20" width="19.5" customWidth="1"/>
    <col min="21" max="21" width="18.83203125" bestFit="1" customWidth="1"/>
    <col min="22" max="22" width="14.33203125" bestFit="1" customWidth="1"/>
    <col min="23" max="24" width="12.33203125" bestFit="1" customWidth="1"/>
    <col min="25" max="25" width="17.5" bestFit="1" customWidth="1"/>
    <col min="26" max="27" width="14.1640625" bestFit="1" customWidth="1"/>
    <col min="28" max="28" width="13.1640625" bestFit="1" customWidth="1"/>
    <col min="29" max="29" width="15.1640625" bestFit="1" customWidth="1"/>
    <col min="30" max="30" width="8.83203125" customWidth="1"/>
    <col min="31" max="31" width="8.6640625" customWidth="1"/>
    <col min="32" max="32" width="9.5" customWidth="1"/>
    <col min="33" max="34" width="6.5" customWidth="1"/>
    <col min="35" max="35" width="6.33203125" bestFit="1" customWidth="1"/>
    <col min="36" max="36" width="7.5" customWidth="1"/>
    <col min="37" max="37" width="8.83203125" bestFit="1" customWidth="1"/>
    <col min="38" max="38" width="7.6640625" bestFit="1" customWidth="1"/>
    <col min="39" max="39" width="6.5" bestFit="1" customWidth="1"/>
    <col min="40" max="42" width="6.33203125" bestFit="1" customWidth="1"/>
    <col min="43" max="43" width="3.1640625" bestFit="1" customWidth="1"/>
    <col min="44" max="44" width="6.33203125" bestFit="1" customWidth="1"/>
    <col min="45" max="45" width="5.1640625" bestFit="1" customWidth="1"/>
    <col min="46" max="46" width="6.33203125" bestFit="1" customWidth="1"/>
    <col min="47" max="47" width="8.6640625" bestFit="1" customWidth="1"/>
    <col min="48" max="48" width="5.6640625" bestFit="1" customWidth="1"/>
    <col min="49" max="50" width="6.33203125" bestFit="1" customWidth="1"/>
    <col min="51" max="51" width="5.1640625" bestFit="1" customWidth="1"/>
    <col min="52" max="61" width="6.33203125" bestFit="1" customWidth="1"/>
    <col min="62" max="62" width="3.1640625" bestFit="1" customWidth="1"/>
    <col min="63" max="63" width="5.1640625" bestFit="1" customWidth="1"/>
    <col min="64" max="71" width="6.33203125" bestFit="1" customWidth="1"/>
    <col min="72" max="72" width="3.1640625" bestFit="1" customWidth="1"/>
    <col min="73" max="74" width="6.33203125" bestFit="1" customWidth="1"/>
    <col min="75" max="75" width="5.1640625" bestFit="1" customWidth="1"/>
    <col min="76" max="88" width="6.33203125" bestFit="1" customWidth="1"/>
    <col min="89" max="89" width="3.1640625" bestFit="1" customWidth="1"/>
    <col min="90" max="112" width="6.33203125" bestFit="1" customWidth="1"/>
    <col min="113" max="113" width="5.1640625" bestFit="1" customWidth="1"/>
    <col min="114" max="114" width="6.33203125" bestFit="1" customWidth="1"/>
    <col min="115" max="115" width="5.1640625" bestFit="1" customWidth="1"/>
    <col min="116" max="122" width="6.33203125" bestFit="1" customWidth="1"/>
    <col min="123" max="123" width="4.1640625" bestFit="1" customWidth="1"/>
    <col min="124" max="126" width="6.33203125" bestFit="1" customWidth="1"/>
    <col min="127" max="127" width="5.1640625" bestFit="1" customWidth="1"/>
    <col min="128" max="132" width="6.33203125" bestFit="1" customWidth="1"/>
    <col min="133" max="133" width="5.1640625" bestFit="1" customWidth="1"/>
    <col min="134" max="134" width="3.1640625" bestFit="1" customWidth="1"/>
    <col min="135" max="138" width="6.33203125" bestFit="1" customWidth="1"/>
    <col min="139" max="139" width="5.1640625" bestFit="1" customWidth="1"/>
    <col min="140" max="146" width="6.33203125" bestFit="1" customWidth="1"/>
    <col min="147" max="147" width="4.1640625" bestFit="1" customWidth="1"/>
    <col min="148" max="150" width="6.33203125" bestFit="1" customWidth="1"/>
    <col min="151" max="151" width="5.1640625" bestFit="1" customWidth="1"/>
    <col min="152" max="154" width="6.33203125" bestFit="1" customWidth="1"/>
    <col min="155" max="155" width="5.1640625" bestFit="1" customWidth="1"/>
    <col min="156" max="158" width="6.33203125" bestFit="1" customWidth="1"/>
    <col min="159" max="159" width="3.1640625" bestFit="1" customWidth="1"/>
    <col min="160" max="160" width="4.1640625" bestFit="1" customWidth="1"/>
    <col min="161" max="176" width="7.33203125" bestFit="1" customWidth="1"/>
    <col min="177" max="177" width="6.33203125" bestFit="1" customWidth="1"/>
    <col min="178" max="183" width="7.33203125" bestFit="1" customWidth="1"/>
    <col min="184" max="184" width="6.33203125" bestFit="1" customWidth="1"/>
    <col min="185" max="196" width="7.33203125" bestFit="1" customWidth="1"/>
    <col min="197" max="197" width="4.1640625" bestFit="1" customWidth="1"/>
    <col min="198" max="198" width="7.33203125" bestFit="1" customWidth="1"/>
    <col min="199" max="199" width="6.33203125" bestFit="1" customWidth="1"/>
    <col min="200" max="213" width="7.33203125" bestFit="1" customWidth="1"/>
    <col min="214" max="215" width="6.33203125" bestFit="1" customWidth="1"/>
    <col min="216" max="216" width="7.33203125" bestFit="1" customWidth="1"/>
    <col min="217" max="217" width="4.1640625" bestFit="1" customWidth="1"/>
    <col min="218" max="218" width="7.33203125" bestFit="1" customWidth="1"/>
    <col min="219" max="219" width="6.33203125" bestFit="1" customWidth="1"/>
    <col min="220" max="220" width="4.1640625" bestFit="1" customWidth="1"/>
    <col min="221" max="221" width="7.33203125" bestFit="1" customWidth="1"/>
    <col min="222" max="222" width="7" bestFit="1" customWidth="1"/>
    <col min="223" max="223" width="10.5" bestFit="1" customWidth="1"/>
    <col min="224" max="224" width="8.83203125" bestFit="1" customWidth="1"/>
    <col min="225" max="225" width="10.1640625" bestFit="1" customWidth="1"/>
    <col min="226" max="226" width="8.83203125" bestFit="1" customWidth="1"/>
    <col min="227" max="227" width="10.1640625" bestFit="1" customWidth="1"/>
    <col min="228" max="228" width="8.83203125" bestFit="1" customWidth="1"/>
    <col min="229" max="229" width="10.1640625" bestFit="1" customWidth="1"/>
    <col min="230" max="230" width="8.83203125" bestFit="1" customWidth="1"/>
    <col min="231" max="231" width="10.1640625" bestFit="1" customWidth="1"/>
    <col min="232" max="232" width="8.83203125" bestFit="1" customWidth="1"/>
    <col min="233" max="233" width="10.1640625" bestFit="1" customWidth="1"/>
    <col min="234" max="234" width="8.83203125" bestFit="1" customWidth="1"/>
    <col min="235" max="235" width="10.1640625" bestFit="1" customWidth="1"/>
    <col min="236" max="236" width="8.83203125" bestFit="1" customWidth="1"/>
    <col min="237" max="237" width="10.1640625" bestFit="1" customWidth="1"/>
    <col min="238" max="238" width="8.83203125" bestFit="1" customWidth="1"/>
    <col min="239" max="239" width="10.1640625" bestFit="1" customWidth="1"/>
    <col min="240" max="240" width="7.6640625" bestFit="1" customWidth="1"/>
    <col min="241" max="241" width="9.1640625" bestFit="1" customWidth="1"/>
    <col min="242" max="242" width="8.83203125" bestFit="1" customWidth="1"/>
    <col min="243" max="243" width="10.1640625" bestFit="1" customWidth="1"/>
    <col min="244" max="244" width="7.6640625" bestFit="1" customWidth="1"/>
    <col min="245" max="245" width="9.1640625" bestFit="1" customWidth="1"/>
    <col min="246" max="246" width="8.83203125" bestFit="1" customWidth="1"/>
    <col min="247" max="247" width="10.1640625" bestFit="1" customWidth="1"/>
    <col min="248" max="248" width="8.83203125" bestFit="1" customWidth="1"/>
    <col min="249" max="249" width="10.1640625" bestFit="1" customWidth="1"/>
    <col min="250" max="250" width="8.83203125" bestFit="1" customWidth="1"/>
    <col min="251" max="251" width="10.1640625" bestFit="1" customWidth="1"/>
    <col min="252" max="252" width="8.83203125" bestFit="1" customWidth="1"/>
    <col min="253" max="253" width="10.1640625" bestFit="1" customWidth="1"/>
    <col min="254" max="254" width="8.83203125" bestFit="1" customWidth="1"/>
    <col min="255" max="255" width="10.1640625" bestFit="1" customWidth="1"/>
    <col min="256" max="256" width="8.83203125" bestFit="1" customWidth="1"/>
    <col min="257" max="257" width="10.1640625" bestFit="1" customWidth="1"/>
    <col min="258" max="258" width="8.83203125" bestFit="1" customWidth="1"/>
    <col min="259" max="259" width="10.1640625" bestFit="1" customWidth="1"/>
    <col min="260" max="260" width="5.6640625" bestFit="1" customWidth="1"/>
    <col min="261" max="261" width="4.1640625" bestFit="1" customWidth="1"/>
    <col min="262" max="262" width="7.5" bestFit="1" customWidth="1"/>
    <col min="263" max="263" width="8.83203125" bestFit="1" customWidth="1"/>
    <col min="264" max="264" width="10.1640625" bestFit="1" customWidth="1"/>
    <col min="265" max="265" width="8.83203125" bestFit="1" customWidth="1"/>
    <col min="266" max="266" width="10.1640625" bestFit="1" customWidth="1"/>
    <col min="267" max="267" width="8.83203125" bestFit="1" customWidth="1"/>
    <col min="268" max="268" width="10.1640625" bestFit="1" customWidth="1"/>
    <col min="269" max="269" width="7.6640625" bestFit="1" customWidth="1"/>
    <col min="270" max="270" width="9.1640625" bestFit="1" customWidth="1"/>
    <col min="271" max="271" width="8.83203125" bestFit="1" customWidth="1"/>
    <col min="272" max="272" width="10.1640625" bestFit="1" customWidth="1"/>
    <col min="273" max="273" width="8.83203125" bestFit="1" customWidth="1"/>
    <col min="274" max="274" width="10.1640625" bestFit="1" customWidth="1"/>
    <col min="275" max="275" width="8.83203125" bestFit="1" customWidth="1"/>
    <col min="276" max="276" width="10.1640625" bestFit="1" customWidth="1"/>
    <col min="277" max="277" width="8.83203125" bestFit="1" customWidth="1"/>
    <col min="278" max="278" width="10.1640625" bestFit="1" customWidth="1"/>
    <col min="279" max="279" width="8.83203125" bestFit="1" customWidth="1"/>
    <col min="280" max="280" width="10.1640625" bestFit="1" customWidth="1"/>
    <col min="281" max="281" width="7.6640625" bestFit="1" customWidth="1"/>
    <col min="282" max="282" width="9.1640625" bestFit="1" customWidth="1"/>
    <col min="283" max="283" width="5.6640625" bestFit="1" customWidth="1"/>
    <col min="284" max="284" width="7.5" bestFit="1" customWidth="1"/>
    <col min="285" max="285" width="8.83203125" bestFit="1" customWidth="1"/>
    <col min="286" max="286" width="10.1640625" bestFit="1" customWidth="1"/>
    <col min="287" max="287" width="8.83203125" bestFit="1" customWidth="1"/>
    <col min="288" max="288" width="10.1640625" bestFit="1" customWidth="1"/>
    <col min="289" max="289" width="8.83203125" bestFit="1" customWidth="1"/>
    <col min="290" max="290" width="10.1640625" bestFit="1" customWidth="1"/>
    <col min="291" max="291" width="8.83203125" bestFit="1" customWidth="1"/>
    <col min="292" max="292" width="10.1640625" bestFit="1" customWidth="1"/>
    <col min="293" max="293" width="7.6640625" bestFit="1" customWidth="1"/>
    <col min="294" max="294" width="9.1640625" bestFit="1" customWidth="1"/>
    <col min="295" max="295" width="8.83203125" bestFit="1" customWidth="1"/>
    <col min="296" max="296" width="10.1640625" bestFit="1" customWidth="1"/>
    <col min="297" max="297" width="8.83203125" bestFit="1" customWidth="1"/>
    <col min="298" max="298" width="10.1640625" bestFit="1" customWidth="1"/>
    <col min="299" max="299" width="8.83203125" bestFit="1" customWidth="1"/>
    <col min="300" max="301" width="3.1640625" bestFit="1" customWidth="1"/>
    <col min="302" max="302" width="4.1640625" bestFit="1" customWidth="1"/>
    <col min="303" max="303" width="10.1640625" bestFit="1" customWidth="1"/>
    <col min="304" max="304" width="8.83203125" bestFit="1" customWidth="1"/>
    <col min="305" max="305" width="10.1640625" bestFit="1" customWidth="1"/>
    <col min="306" max="306" width="8.83203125" bestFit="1" customWidth="1"/>
    <col min="307" max="307" width="10.1640625" bestFit="1" customWidth="1"/>
    <col min="308" max="308" width="8.83203125" bestFit="1" customWidth="1"/>
    <col min="309" max="309" width="10.1640625" bestFit="1" customWidth="1"/>
    <col min="310" max="310" width="8.83203125" bestFit="1" customWidth="1"/>
    <col min="311" max="311" width="10.1640625" bestFit="1" customWidth="1"/>
    <col min="312" max="312" width="5.6640625" bestFit="1" customWidth="1"/>
    <col min="313" max="313" width="7.5" bestFit="1" customWidth="1"/>
    <col min="314" max="314" width="8.83203125" bestFit="1" customWidth="1"/>
    <col min="315" max="315" width="10.1640625" bestFit="1" customWidth="1"/>
    <col min="316" max="316" width="8.83203125" bestFit="1" customWidth="1"/>
    <col min="317" max="317" width="10.1640625" bestFit="1" customWidth="1"/>
    <col min="318" max="318" width="8.83203125" bestFit="1" customWidth="1"/>
    <col min="319" max="319" width="10.1640625" bestFit="1" customWidth="1"/>
    <col min="320" max="320" width="7.6640625" bestFit="1" customWidth="1"/>
    <col min="321" max="321" width="9.1640625" bestFit="1" customWidth="1"/>
    <col min="322" max="322" width="8.83203125" bestFit="1" customWidth="1"/>
    <col min="323" max="323" width="10.1640625" bestFit="1" customWidth="1"/>
    <col min="324" max="324" width="8.83203125" bestFit="1" customWidth="1"/>
    <col min="325" max="325" width="10.1640625" bestFit="1" customWidth="1"/>
    <col min="326" max="326" width="8.83203125" bestFit="1" customWidth="1"/>
    <col min="327" max="327" width="10.1640625" bestFit="1" customWidth="1"/>
    <col min="328" max="328" width="7.6640625" bestFit="1" customWidth="1"/>
    <col min="329" max="329" width="9.1640625" bestFit="1" customWidth="1"/>
    <col min="330" max="330" width="8.83203125" bestFit="1" customWidth="1"/>
    <col min="331" max="331" width="10.1640625" bestFit="1" customWidth="1"/>
    <col min="332" max="332" width="8.83203125" bestFit="1" customWidth="1"/>
    <col min="333" max="333" width="10.1640625" bestFit="1" customWidth="1"/>
    <col min="334" max="334" width="8.83203125" bestFit="1" customWidth="1"/>
    <col min="335" max="335" width="10.1640625" bestFit="1" customWidth="1"/>
    <col min="336" max="336" width="5.6640625" bestFit="1" customWidth="1"/>
    <col min="337" max="337" width="7.5" bestFit="1" customWidth="1"/>
    <col min="338" max="338" width="6.6640625" bestFit="1" customWidth="1"/>
    <col min="339" max="340" width="2.1640625" bestFit="1" customWidth="1"/>
    <col min="341" max="342" width="3.1640625" bestFit="1" customWidth="1"/>
    <col min="343" max="343" width="4.1640625" bestFit="1" customWidth="1"/>
    <col min="344" max="344" width="8.6640625" bestFit="1" customWidth="1"/>
    <col min="345" max="345" width="9.83203125" bestFit="1" customWidth="1"/>
    <col min="346" max="346" width="11.1640625" bestFit="1" customWidth="1"/>
    <col min="347" max="347" width="9.83203125" bestFit="1" customWidth="1"/>
    <col min="348" max="348" width="11.1640625" bestFit="1" customWidth="1"/>
    <col min="349" max="349" width="9.83203125" bestFit="1" customWidth="1"/>
    <col min="350" max="350" width="11.1640625" bestFit="1" customWidth="1"/>
    <col min="351" max="351" width="9.83203125" bestFit="1" customWidth="1"/>
    <col min="352" max="352" width="11.1640625" bestFit="1" customWidth="1"/>
    <col min="353" max="353" width="9.83203125" bestFit="1" customWidth="1"/>
    <col min="354" max="354" width="11.1640625" bestFit="1" customWidth="1"/>
    <col min="355" max="355" width="9.83203125" bestFit="1" customWidth="1"/>
    <col min="356" max="356" width="11.1640625" bestFit="1" customWidth="1"/>
    <col min="357" max="357" width="9.83203125" bestFit="1" customWidth="1"/>
    <col min="358" max="358" width="11.1640625" bestFit="1" customWidth="1"/>
    <col min="359" max="359" width="9.83203125" bestFit="1" customWidth="1"/>
    <col min="360" max="360" width="11.1640625" bestFit="1" customWidth="1"/>
    <col min="361" max="361" width="9.83203125" bestFit="1" customWidth="1"/>
    <col min="362" max="362" width="3.1640625" bestFit="1" customWidth="1"/>
    <col min="363" max="363" width="11.1640625" bestFit="1" customWidth="1"/>
    <col min="364" max="364" width="9.83203125" bestFit="1" customWidth="1"/>
    <col min="365" max="365" width="11.1640625" bestFit="1" customWidth="1"/>
    <col min="366" max="366" width="9.83203125" bestFit="1" customWidth="1"/>
    <col min="367" max="367" width="11.1640625" bestFit="1" customWidth="1"/>
    <col min="368" max="368" width="9.83203125" bestFit="1" customWidth="1"/>
    <col min="369" max="369" width="11.1640625" bestFit="1" customWidth="1"/>
    <col min="370" max="370" width="9.83203125" bestFit="1" customWidth="1"/>
    <col min="371" max="371" width="11.1640625" bestFit="1" customWidth="1"/>
    <col min="372" max="372" width="9.83203125" bestFit="1" customWidth="1"/>
    <col min="373" max="373" width="11.1640625" bestFit="1" customWidth="1"/>
    <col min="374" max="374" width="9.83203125" bestFit="1" customWidth="1"/>
    <col min="375" max="375" width="11.1640625" bestFit="1" customWidth="1"/>
    <col min="376" max="376" width="9.83203125" bestFit="1" customWidth="1"/>
    <col min="377" max="377" width="11.1640625" bestFit="1" customWidth="1"/>
    <col min="378" max="378" width="8.83203125" bestFit="1" customWidth="1"/>
    <col min="379" max="379" width="10.1640625" bestFit="1" customWidth="1"/>
    <col min="380" max="380" width="9.83203125" bestFit="1" customWidth="1"/>
    <col min="381" max="381" width="11.1640625" bestFit="1" customWidth="1"/>
    <col min="382" max="382" width="9.83203125" bestFit="1" customWidth="1"/>
    <col min="383" max="383" width="11.1640625" bestFit="1" customWidth="1"/>
    <col min="384" max="384" width="9.83203125" bestFit="1" customWidth="1"/>
    <col min="385" max="385" width="11.1640625" bestFit="1" customWidth="1"/>
    <col min="386" max="386" width="9.83203125" bestFit="1" customWidth="1"/>
    <col min="387" max="387" width="11.1640625" bestFit="1" customWidth="1"/>
    <col min="388" max="388" width="9.83203125" bestFit="1" customWidth="1"/>
    <col min="389" max="389" width="11.1640625" bestFit="1" customWidth="1"/>
    <col min="390" max="390" width="9.83203125" bestFit="1" customWidth="1"/>
    <col min="391" max="391" width="11.1640625" bestFit="1" customWidth="1"/>
    <col min="392" max="392" width="8.83203125" bestFit="1" customWidth="1"/>
    <col min="393" max="393" width="10.1640625" bestFit="1" customWidth="1"/>
    <col min="394" max="394" width="9.83203125" bestFit="1" customWidth="1"/>
    <col min="395" max="395" width="11.1640625" bestFit="1" customWidth="1"/>
    <col min="396" max="396" width="9.83203125" bestFit="1" customWidth="1"/>
    <col min="397" max="397" width="11.1640625" bestFit="1" customWidth="1"/>
    <col min="398" max="398" width="9.83203125" bestFit="1" customWidth="1"/>
    <col min="399" max="399" width="4.1640625" bestFit="1" customWidth="1"/>
    <col min="400" max="400" width="11.1640625" bestFit="1" customWidth="1"/>
    <col min="401" max="401" width="9.83203125" bestFit="1" customWidth="1"/>
    <col min="402" max="402" width="11.1640625" bestFit="1" customWidth="1"/>
    <col min="403" max="403" width="9.83203125" bestFit="1" customWidth="1"/>
    <col min="404" max="404" width="11.1640625" bestFit="1" customWidth="1"/>
    <col min="405" max="405" width="9.83203125" bestFit="1" customWidth="1"/>
    <col min="406" max="406" width="11.1640625" bestFit="1" customWidth="1"/>
    <col min="407" max="407" width="9.83203125" bestFit="1" customWidth="1"/>
    <col min="408" max="408" width="11.1640625" bestFit="1" customWidth="1"/>
    <col min="409" max="409" width="9.83203125" bestFit="1" customWidth="1"/>
    <col min="410" max="410" width="11.1640625" bestFit="1" customWidth="1"/>
    <col min="411" max="411" width="9.83203125" bestFit="1" customWidth="1"/>
    <col min="412" max="412" width="3.1640625" bestFit="1" customWidth="1"/>
    <col min="413" max="413" width="11.1640625" bestFit="1" customWidth="1"/>
    <col min="414" max="414" width="9.83203125" bestFit="1" customWidth="1"/>
    <col min="415" max="415" width="11.1640625" bestFit="1" customWidth="1"/>
    <col min="416" max="416" width="9.83203125" bestFit="1" customWidth="1"/>
    <col min="417" max="417" width="11.1640625" bestFit="1" customWidth="1"/>
    <col min="418" max="418" width="9.83203125" bestFit="1" customWidth="1"/>
    <col min="419" max="419" width="11.1640625" bestFit="1" customWidth="1"/>
    <col min="420" max="420" width="6.6640625" bestFit="1" customWidth="1"/>
    <col min="421" max="421" width="8.6640625" bestFit="1" customWidth="1"/>
    <col min="422" max="422" width="9.83203125" bestFit="1" customWidth="1"/>
    <col min="423" max="423" width="11.1640625" bestFit="1" customWidth="1"/>
    <col min="424" max="424" width="8.83203125" bestFit="1" customWidth="1"/>
    <col min="425" max="425" width="10.1640625" bestFit="1" customWidth="1"/>
    <col min="426" max="426" width="9.83203125" bestFit="1" customWidth="1"/>
    <col min="427" max="427" width="3.1640625" bestFit="1" customWidth="1"/>
    <col min="428" max="428" width="11.1640625" bestFit="1" customWidth="1"/>
    <col min="429" max="429" width="9.83203125" bestFit="1" customWidth="1"/>
    <col min="430" max="430" width="11.1640625" bestFit="1" customWidth="1"/>
    <col min="431" max="431" width="9.83203125" bestFit="1" customWidth="1"/>
    <col min="432" max="432" width="11.1640625" bestFit="1" customWidth="1"/>
    <col min="433" max="433" width="9.83203125" bestFit="1" customWidth="1"/>
    <col min="434" max="434" width="11.1640625" bestFit="1" customWidth="1"/>
    <col min="435" max="435" width="9.83203125" bestFit="1" customWidth="1"/>
    <col min="436" max="436" width="11.1640625" bestFit="1" customWidth="1"/>
    <col min="437" max="437" width="9.83203125" bestFit="1" customWidth="1"/>
    <col min="438" max="438" width="11.1640625" bestFit="1" customWidth="1"/>
    <col min="439" max="439" width="9.83203125" bestFit="1" customWidth="1"/>
    <col min="440" max="440" width="11.1640625" bestFit="1" customWidth="1"/>
    <col min="441" max="441" width="9.83203125" bestFit="1" customWidth="1"/>
    <col min="442" max="442" width="11.1640625" bestFit="1" customWidth="1"/>
    <col min="443" max="443" width="9.83203125" bestFit="1" customWidth="1"/>
    <col min="444" max="444" width="11.1640625" bestFit="1" customWidth="1"/>
    <col min="445" max="445" width="9.83203125" bestFit="1" customWidth="1"/>
    <col min="446" max="446" width="11.1640625" bestFit="1" customWidth="1"/>
    <col min="447" max="447" width="9.83203125" bestFit="1" customWidth="1"/>
    <col min="448" max="448" width="11.1640625" bestFit="1" customWidth="1"/>
    <col min="449" max="449" width="9.83203125" bestFit="1" customWidth="1"/>
    <col min="450" max="450" width="11.1640625" bestFit="1" customWidth="1"/>
    <col min="451" max="451" width="9.83203125" bestFit="1" customWidth="1"/>
    <col min="452" max="452" width="11.1640625" bestFit="1" customWidth="1"/>
    <col min="453" max="453" width="9.83203125" bestFit="1" customWidth="1"/>
    <col min="454" max="454" width="11.1640625" bestFit="1" customWidth="1"/>
    <col min="455" max="455" width="8.83203125" bestFit="1" customWidth="1"/>
    <col min="456" max="456" width="10.1640625" bestFit="1" customWidth="1"/>
    <col min="457" max="457" width="8.83203125" bestFit="1" customWidth="1"/>
    <col min="458" max="458" width="10.1640625" bestFit="1" customWidth="1"/>
    <col min="459" max="459" width="9.83203125" bestFit="1" customWidth="1"/>
    <col min="460" max="460" width="11.1640625" bestFit="1" customWidth="1"/>
    <col min="461" max="461" width="6.6640625" bestFit="1" customWidth="1"/>
    <col min="462" max="462" width="8.6640625" bestFit="1" customWidth="1"/>
    <col min="463" max="463" width="9.83203125" bestFit="1" customWidth="1"/>
    <col min="464" max="464" width="11.1640625" bestFit="1" customWidth="1"/>
    <col min="465" max="465" width="8.83203125" bestFit="1" customWidth="1"/>
    <col min="466" max="466" width="10.1640625" bestFit="1" customWidth="1"/>
    <col min="467" max="467" width="6.6640625" bestFit="1" customWidth="1"/>
    <col min="468" max="468" width="2.1640625" bestFit="1" customWidth="1"/>
    <col min="469" max="469" width="8.6640625" bestFit="1" customWidth="1"/>
    <col min="470" max="470" width="9.83203125" bestFit="1" customWidth="1"/>
    <col min="471" max="471" width="11.1640625" bestFit="1" customWidth="1"/>
    <col min="472" max="472" width="9.33203125" bestFit="1" customWidth="1"/>
    <col min="473" max="473" width="11.33203125" bestFit="1" customWidth="1"/>
    <col min="474" max="474" width="10.5" bestFit="1" customWidth="1"/>
    <col min="475" max="475" width="10.1640625" bestFit="1" customWidth="1"/>
    <col min="476" max="476" width="8.83203125" bestFit="1" customWidth="1"/>
    <col min="477" max="477" width="7.5" bestFit="1" customWidth="1"/>
    <col min="478" max="478" width="10.1640625" bestFit="1" customWidth="1"/>
    <col min="479" max="479" width="6.6640625" bestFit="1" customWidth="1"/>
    <col min="480" max="480" width="8.6640625" bestFit="1" customWidth="1"/>
    <col min="481" max="481" width="7.5" bestFit="1" customWidth="1"/>
    <col min="482" max="482" width="8.83203125" bestFit="1" customWidth="1"/>
    <col min="483" max="483" width="7.5" bestFit="1" customWidth="1"/>
    <col min="484" max="484" width="10.1640625" bestFit="1" customWidth="1"/>
    <col min="485" max="485" width="8.83203125" bestFit="1" customWidth="1"/>
    <col min="486" max="486" width="8.6640625" bestFit="1" customWidth="1"/>
    <col min="487" max="487" width="10.1640625" bestFit="1" customWidth="1"/>
    <col min="488" max="488" width="8.83203125" bestFit="1" customWidth="1"/>
    <col min="489" max="489" width="8.6640625" bestFit="1" customWidth="1"/>
    <col min="490" max="490" width="10.1640625" bestFit="1" customWidth="1"/>
    <col min="491" max="491" width="7.6640625" bestFit="1" customWidth="1"/>
    <col min="492" max="492" width="8.6640625" bestFit="1" customWidth="1"/>
    <col min="493" max="493" width="9.1640625" bestFit="1" customWidth="1"/>
    <col min="494" max="494" width="8.83203125" bestFit="1" customWidth="1"/>
    <col min="495" max="495" width="7.5" bestFit="1" customWidth="1"/>
    <col min="496" max="496" width="10.1640625" bestFit="1" customWidth="1"/>
    <col min="497" max="497" width="8.83203125" bestFit="1" customWidth="1"/>
    <col min="498" max="498" width="8.6640625" bestFit="1" customWidth="1"/>
    <col min="499" max="499" width="10.1640625" bestFit="1" customWidth="1"/>
    <col min="500" max="500" width="8.83203125" bestFit="1" customWidth="1"/>
    <col min="501" max="501" width="7.5" bestFit="1" customWidth="1"/>
    <col min="502" max="502" width="10.1640625" bestFit="1" customWidth="1"/>
    <col min="503" max="503" width="7.6640625" bestFit="1" customWidth="1"/>
    <col min="504" max="504" width="7.5" bestFit="1" customWidth="1"/>
    <col min="505" max="505" width="9.1640625" bestFit="1" customWidth="1"/>
    <col min="506" max="506" width="8.83203125" bestFit="1" customWidth="1"/>
    <col min="507" max="507" width="7.5" bestFit="1" customWidth="1"/>
    <col min="508" max="508" width="10.1640625" bestFit="1" customWidth="1"/>
    <col min="509" max="509" width="8.83203125" bestFit="1" customWidth="1"/>
    <col min="510" max="510" width="8.6640625" bestFit="1" customWidth="1"/>
    <col min="511" max="511" width="10.1640625" bestFit="1" customWidth="1"/>
    <col min="512" max="512" width="8.83203125" bestFit="1" customWidth="1"/>
    <col min="513" max="513" width="7.5" bestFit="1" customWidth="1"/>
    <col min="514" max="514" width="10.1640625" bestFit="1" customWidth="1"/>
    <col min="515" max="515" width="5.6640625" bestFit="1" customWidth="1"/>
    <col min="516" max="517" width="7.5" bestFit="1" customWidth="1"/>
    <col min="518" max="518" width="6.6640625" bestFit="1" customWidth="1"/>
    <col min="519" max="519" width="6.5" bestFit="1" customWidth="1"/>
    <col min="520" max="520" width="4.5" bestFit="1" customWidth="1"/>
    <col min="521" max="521" width="6.5" bestFit="1" customWidth="1"/>
    <col min="522" max="522" width="4.5" bestFit="1" customWidth="1"/>
    <col min="523" max="523" width="6.5" bestFit="1" customWidth="1"/>
    <col min="524" max="524" width="5.6640625" bestFit="1" customWidth="1"/>
    <col min="525" max="525" width="7.5" bestFit="1" customWidth="1"/>
    <col min="526" max="526" width="5.6640625" bestFit="1" customWidth="1"/>
    <col min="527" max="527" width="7.5" bestFit="1" customWidth="1"/>
    <col min="528" max="528" width="6.6640625" bestFit="1" customWidth="1"/>
    <col min="529" max="530" width="8.6640625" bestFit="1" customWidth="1"/>
    <col min="531" max="531" width="9.83203125" bestFit="1" customWidth="1"/>
    <col min="532" max="532" width="8.6640625" bestFit="1" customWidth="1"/>
    <col min="533" max="533" width="11.1640625" bestFit="1" customWidth="1"/>
    <col min="534" max="534" width="9.83203125" bestFit="1" customWidth="1"/>
    <col min="535" max="535" width="8.6640625" bestFit="1" customWidth="1"/>
    <col min="536" max="536" width="11.1640625" bestFit="1" customWidth="1"/>
    <col min="537" max="537" width="9.83203125" bestFit="1" customWidth="1"/>
    <col min="538" max="538" width="7.5" bestFit="1" customWidth="1"/>
    <col min="539" max="539" width="11.1640625" bestFit="1" customWidth="1"/>
    <col min="540" max="540" width="9.83203125" bestFit="1" customWidth="1"/>
    <col min="541" max="541" width="7.5" bestFit="1" customWidth="1"/>
    <col min="542" max="542" width="11.1640625" bestFit="1" customWidth="1"/>
    <col min="543" max="543" width="9.83203125" bestFit="1" customWidth="1"/>
    <col min="544" max="544" width="7.5" bestFit="1" customWidth="1"/>
    <col min="545" max="545" width="11.1640625" bestFit="1" customWidth="1"/>
    <col min="546" max="546" width="9.83203125" bestFit="1" customWidth="1"/>
    <col min="547" max="547" width="7.5" bestFit="1" customWidth="1"/>
    <col min="548" max="548" width="11.1640625" bestFit="1" customWidth="1"/>
    <col min="549" max="549" width="9.83203125" bestFit="1" customWidth="1"/>
    <col min="550" max="550" width="8.6640625" bestFit="1" customWidth="1"/>
    <col min="551" max="551" width="11.1640625" bestFit="1" customWidth="1"/>
    <col min="552" max="552" width="9.83203125" bestFit="1" customWidth="1"/>
    <col min="553" max="553" width="7.5" bestFit="1" customWidth="1"/>
    <col min="554" max="554" width="11.1640625" bestFit="1" customWidth="1"/>
    <col min="555" max="555" width="9.83203125" bestFit="1" customWidth="1"/>
    <col min="556" max="556" width="7.5" bestFit="1" customWidth="1"/>
    <col min="557" max="557" width="5.6640625" bestFit="1" customWidth="1"/>
    <col min="558" max="558" width="7.5" bestFit="1" customWidth="1"/>
    <col min="559" max="559" width="11.1640625" bestFit="1" customWidth="1"/>
    <col min="560" max="560" width="9.83203125" bestFit="1" customWidth="1"/>
    <col min="561" max="561" width="7.5" bestFit="1" customWidth="1"/>
    <col min="562" max="562" width="11.1640625" bestFit="1" customWidth="1"/>
    <col min="563" max="563" width="9.83203125" bestFit="1" customWidth="1"/>
    <col min="564" max="564" width="7.5" bestFit="1" customWidth="1"/>
    <col min="565" max="565" width="11.1640625" bestFit="1" customWidth="1"/>
    <col min="566" max="566" width="9.83203125" bestFit="1" customWidth="1"/>
    <col min="567" max="567" width="7.5" bestFit="1" customWidth="1"/>
    <col min="568" max="568" width="11.1640625" bestFit="1" customWidth="1"/>
    <col min="569" max="569" width="9.83203125" bestFit="1" customWidth="1"/>
    <col min="570" max="570" width="8.6640625" bestFit="1" customWidth="1"/>
    <col min="571" max="571" width="11.1640625" bestFit="1" customWidth="1"/>
    <col min="572" max="572" width="9.83203125" bestFit="1" customWidth="1"/>
    <col min="573" max="573" width="7.5" bestFit="1" customWidth="1"/>
    <col min="574" max="574" width="11.1640625" bestFit="1" customWidth="1"/>
    <col min="575" max="575" width="9.83203125" bestFit="1" customWidth="1"/>
    <col min="576" max="576" width="8.6640625" bestFit="1" customWidth="1"/>
    <col min="577" max="577" width="11.1640625" bestFit="1" customWidth="1"/>
    <col min="578" max="578" width="9.83203125" bestFit="1" customWidth="1"/>
    <col min="579" max="579" width="7.5" bestFit="1" customWidth="1"/>
    <col min="580" max="580" width="11.1640625" bestFit="1" customWidth="1"/>
    <col min="581" max="581" width="8.83203125" bestFit="1" customWidth="1"/>
    <col min="582" max="582" width="8.6640625" bestFit="1" customWidth="1"/>
    <col min="583" max="583" width="10.1640625" bestFit="1" customWidth="1"/>
    <col min="584" max="584" width="9.83203125" bestFit="1" customWidth="1"/>
    <col min="585" max="585" width="8.6640625" bestFit="1" customWidth="1"/>
    <col min="586" max="586" width="11.1640625" bestFit="1" customWidth="1"/>
    <col min="587" max="587" width="9.83203125" bestFit="1" customWidth="1"/>
    <col min="588" max="588" width="8.6640625" bestFit="1" customWidth="1"/>
    <col min="589" max="589" width="11.1640625" bestFit="1" customWidth="1"/>
    <col min="590" max="590" width="9.83203125" bestFit="1" customWidth="1"/>
    <col min="591" max="591" width="8.6640625" bestFit="1" customWidth="1"/>
    <col min="592" max="592" width="11.1640625" bestFit="1" customWidth="1"/>
    <col min="593" max="593" width="9.83203125" bestFit="1" customWidth="1"/>
    <col min="594" max="594" width="8.6640625" bestFit="1" customWidth="1"/>
    <col min="595" max="595" width="11.1640625" bestFit="1" customWidth="1"/>
    <col min="596" max="596" width="9.83203125" bestFit="1" customWidth="1"/>
    <col min="597" max="597" width="7.5" bestFit="1" customWidth="1"/>
    <col min="598" max="598" width="11.1640625" bestFit="1" customWidth="1"/>
    <col min="599" max="599" width="9.83203125" bestFit="1" customWidth="1"/>
    <col min="600" max="600" width="7.5" bestFit="1" customWidth="1"/>
    <col min="601" max="601" width="11.1640625" bestFit="1" customWidth="1"/>
    <col min="602" max="602" width="8.83203125" bestFit="1" customWidth="1"/>
    <col min="603" max="603" width="8.6640625" bestFit="1" customWidth="1"/>
    <col min="604" max="604" width="10.1640625" bestFit="1" customWidth="1"/>
    <col min="605" max="605" width="9.83203125" bestFit="1" customWidth="1"/>
    <col min="606" max="606" width="8.6640625" bestFit="1" customWidth="1"/>
    <col min="607" max="607" width="11.1640625" bestFit="1" customWidth="1"/>
    <col min="608" max="608" width="9.83203125" bestFit="1" customWidth="1"/>
    <col min="609" max="609" width="7.5" bestFit="1" customWidth="1"/>
    <col min="610" max="610" width="11.1640625" bestFit="1" customWidth="1"/>
    <col min="611" max="611" width="9.83203125" bestFit="1" customWidth="1"/>
    <col min="612" max="612" width="7.5" bestFit="1" customWidth="1"/>
    <col min="613" max="613" width="6.6640625" bestFit="1" customWidth="1"/>
    <col min="614" max="614" width="8.6640625" bestFit="1" customWidth="1"/>
    <col min="615" max="615" width="11.1640625" bestFit="1" customWidth="1"/>
    <col min="616" max="616" width="9.83203125" bestFit="1" customWidth="1"/>
    <col min="617" max="617" width="8.6640625" bestFit="1" customWidth="1"/>
    <col min="618" max="618" width="11.1640625" bestFit="1" customWidth="1"/>
    <col min="619" max="619" width="9.83203125" bestFit="1" customWidth="1"/>
    <col min="620" max="620" width="8.6640625" bestFit="1" customWidth="1"/>
    <col min="621" max="621" width="11.1640625" bestFit="1" customWidth="1"/>
    <col min="622" max="622" width="9.83203125" bestFit="1" customWidth="1"/>
    <col min="623" max="623" width="8.6640625" bestFit="1" customWidth="1"/>
    <col min="624" max="624" width="11.1640625" bestFit="1" customWidth="1"/>
    <col min="625" max="625" width="9.83203125" bestFit="1" customWidth="1"/>
    <col min="626" max="626" width="8.6640625" bestFit="1" customWidth="1"/>
    <col min="627" max="627" width="11.1640625" bestFit="1" customWidth="1"/>
    <col min="628" max="628" width="9.83203125" bestFit="1" customWidth="1"/>
    <col min="629" max="629" width="8.6640625" bestFit="1" customWidth="1"/>
    <col min="630" max="630" width="11.1640625" bestFit="1" customWidth="1"/>
    <col min="631" max="632" width="9.83203125" bestFit="1" customWidth="1"/>
    <col min="633" max="633" width="6.5" bestFit="1" customWidth="1"/>
    <col min="634" max="634" width="5.6640625" bestFit="1" customWidth="1"/>
    <col min="635" max="635" width="7.5" bestFit="1" customWidth="1"/>
    <col min="636" max="636" width="11.1640625" bestFit="1" customWidth="1"/>
    <col min="637" max="637" width="9.83203125" bestFit="1" customWidth="1"/>
    <col min="638" max="638" width="7.5" bestFit="1" customWidth="1"/>
    <col min="639" max="639" width="11.1640625" bestFit="1" customWidth="1"/>
    <col min="640" max="640" width="9.83203125" bestFit="1" customWidth="1"/>
    <col min="641" max="641" width="7.5" bestFit="1" customWidth="1"/>
    <col min="642" max="642" width="11.1640625" bestFit="1" customWidth="1"/>
    <col min="643" max="643" width="9.83203125" bestFit="1" customWidth="1"/>
    <col min="644" max="644" width="7.5" bestFit="1" customWidth="1"/>
    <col min="645" max="645" width="11.1640625" bestFit="1" customWidth="1"/>
    <col min="646" max="646" width="6.6640625" bestFit="1" customWidth="1"/>
    <col min="647" max="647" width="7.5" bestFit="1" customWidth="1"/>
    <col min="648" max="648" width="8.6640625" bestFit="1" customWidth="1"/>
    <col min="649" max="649" width="9.83203125" bestFit="1" customWidth="1"/>
    <col min="650" max="650" width="8.6640625" bestFit="1" customWidth="1"/>
    <col min="651" max="651" width="11.1640625" bestFit="1" customWidth="1"/>
    <col min="652" max="652" width="8.83203125" bestFit="1" customWidth="1"/>
    <col min="653" max="653" width="8.6640625" bestFit="1" customWidth="1"/>
    <col min="654" max="654" width="10.1640625" bestFit="1" customWidth="1"/>
    <col min="655" max="655" width="9.83203125" bestFit="1" customWidth="1"/>
    <col min="656" max="656" width="7.5" bestFit="1" customWidth="1"/>
    <col min="657" max="657" width="5.6640625" bestFit="1" customWidth="1"/>
    <col min="658" max="658" width="7.5" bestFit="1" customWidth="1"/>
    <col min="659" max="659" width="11.1640625" bestFit="1" customWidth="1"/>
    <col min="660" max="660" width="9.83203125" bestFit="1" customWidth="1"/>
    <col min="661" max="661" width="8.6640625" bestFit="1" customWidth="1"/>
    <col min="662" max="662" width="11.1640625" bestFit="1" customWidth="1"/>
    <col min="663" max="663" width="9.83203125" bestFit="1" customWidth="1"/>
    <col min="664" max="664" width="7.5" bestFit="1" customWidth="1"/>
    <col min="665" max="665" width="11.1640625" bestFit="1" customWidth="1"/>
    <col min="666" max="666" width="9.83203125" bestFit="1" customWidth="1"/>
    <col min="667" max="667" width="8.6640625" bestFit="1" customWidth="1"/>
    <col min="668" max="668" width="11.1640625" bestFit="1" customWidth="1"/>
    <col min="669" max="669" width="9.83203125" bestFit="1" customWidth="1"/>
    <col min="670" max="670" width="8.6640625" bestFit="1" customWidth="1"/>
    <col min="671" max="671" width="11.1640625" bestFit="1" customWidth="1"/>
    <col min="672" max="672" width="9.83203125" bestFit="1" customWidth="1"/>
    <col min="673" max="673" width="7.5" bestFit="1" customWidth="1"/>
    <col min="674" max="674" width="11.1640625" bestFit="1" customWidth="1"/>
    <col min="675" max="675" width="9.83203125" bestFit="1" customWidth="1"/>
    <col min="676" max="676" width="8.6640625" bestFit="1" customWidth="1"/>
    <col min="677" max="677" width="11.1640625" bestFit="1" customWidth="1"/>
    <col min="678" max="678" width="9.83203125" bestFit="1" customWidth="1"/>
    <col min="679" max="679" width="8.6640625" bestFit="1" customWidth="1"/>
    <col min="680" max="680" width="11.1640625" bestFit="1" customWidth="1"/>
    <col min="681" max="681" width="9.83203125" bestFit="1" customWidth="1"/>
    <col min="682" max="682" width="8.6640625" bestFit="1" customWidth="1"/>
    <col min="683" max="683" width="11.1640625" bestFit="1" customWidth="1"/>
    <col min="684" max="684" width="9.83203125" bestFit="1" customWidth="1"/>
    <col min="685" max="685" width="8.6640625" bestFit="1" customWidth="1"/>
    <col min="686" max="686" width="11.1640625" bestFit="1" customWidth="1"/>
    <col min="687" max="687" width="9.83203125" bestFit="1" customWidth="1"/>
    <col min="688" max="688" width="7.5" bestFit="1" customWidth="1"/>
    <col min="689" max="689" width="11.1640625" bestFit="1" customWidth="1"/>
    <col min="690" max="690" width="9.83203125" bestFit="1" customWidth="1"/>
    <col min="691" max="691" width="7.5" bestFit="1" customWidth="1"/>
    <col min="692" max="692" width="11.1640625" bestFit="1" customWidth="1"/>
    <col min="693" max="693" width="9.83203125" bestFit="1" customWidth="1"/>
    <col min="694" max="694" width="8.6640625" bestFit="1" customWidth="1"/>
    <col min="695" max="695" width="11.1640625" bestFit="1" customWidth="1"/>
    <col min="696" max="696" width="9.83203125" bestFit="1" customWidth="1"/>
    <col min="697" max="697" width="8.6640625" bestFit="1" customWidth="1"/>
    <col min="698" max="698" width="11.1640625" bestFit="1" customWidth="1"/>
    <col min="699" max="699" width="8.83203125" bestFit="1" customWidth="1"/>
    <col min="700" max="700" width="7.5" bestFit="1" customWidth="1"/>
    <col min="701" max="701" width="10.1640625" bestFit="1" customWidth="1"/>
    <col min="702" max="702" width="8.83203125" bestFit="1" customWidth="1"/>
    <col min="703" max="703" width="8.6640625" bestFit="1" customWidth="1"/>
    <col min="704" max="704" width="10.1640625" bestFit="1" customWidth="1"/>
    <col min="705" max="705" width="9.83203125" bestFit="1" customWidth="1"/>
    <col min="706" max="706" width="8.6640625" bestFit="1" customWidth="1"/>
    <col min="707" max="707" width="11.1640625" bestFit="1" customWidth="1"/>
    <col min="708" max="709" width="6.6640625" bestFit="1" customWidth="1"/>
    <col min="710" max="710" width="6.5" bestFit="1" customWidth="1"/>
    <col min="711" max="711" width="8.6640625" bestFit="1" customWidth="1"/>
    <col min="712" max="712" width="9.83203125" bestFit="1" customWidth="1"/>
    <col min="713" max="713" width="8.6640625" bestFit="1" customWidth="1"/>
    <col min="714" max="714" width="11.1640625" bestFit="1" customWidth="1"/>
    <col min="715" max="715" width="8.83203125" bestFit="1" customWidth="1"/>
    <col min="716" max="716" width="8.6640625" bestFit="1" customWidth="1"/>
    <col min="717" max="717" width="10.1640625" bestFit="1" customWidth="1"/>
    <col min="718" max="718" width="6.6640625" bestFit="1" customWidth="1"/>
    <col min="719" max="719" width="6.5" bestFit="1" customWidth="1"/>
    <col min="720" max="720" width="4.5" bestFit="1" customWidth="1"/>
    <col min="721" max="721" width="6.5" bestFit="1" customWidth="1"/>
    <col min="722" max="722" width="8.6640625" bestFit="1" customWidth="1"/>
    <col min="723" max="723" width="9.83203125" bestFit="1" customWidth="1"/>
    <col min="724" max="724" width="7.5" bestFit="1" customWidth="1"/>
    <col min="725" max="725" width="11.1640625" bestFit="1" customWidth="1"/>
    <col min="726" max="726" width="9.33203125" bestFit="1" customWidth="1"/>
    <col min="727" max="727" width="6.5" bestFit="1" customWidth="1"/>
    <col min="728" max="728" width="11.33203125" bestFit="1" customWidth="1"/>
    <col min="729" max="729" width="10.5" bestFit="1" customWidth="1"/>
  </cols>
  <sheetData>
    <row r="1" spans="1:3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>
        <v>100</v>
      </c>
      <c r="L1" s="2">
        <v>50</v>
      </c>
      <c r="M1" s="2">
        <v>0</v>
      </c>
      <c r="N1" s="2" t="s">
        <v>9</v>
      </c>
      <c r="O1" s="2" t="s">
        <v>10</v>
      </c>
    </row>
    <row r="2" spans="1:33" x14ac:dyDescent="0.2">
      <c r="A2" s="1" t="s">
        <v>11</v>
      </c>
      <c r="B2" s="3" t="s">
        <v>12</v>
      </c>
      <c r="C2" s="1">
        <v>295</v>
      </c>
      <c r="D2" s="1">
        <v>283</v>
      </c>
      <c r="E2" s="1">
        <v>44</v>
      </c>
      <c r="F2" s="1">
        <v>13906</v>
      </c>
      <c r="G2" s="1">
        <v>183</v>
      </c>
      <c r="H2" s="1">
        <v>58.18</v>
      </c>
      <c r="I2" s="1">
        <v>14866</v>
      </c>
      <c r="J2" s="1">
        <v>93.54</v>
      </c>
      <c r="K2" s="1">
        <v>50</v>
      </c>
      <c r="L2" s="1">
        <v>72</v>
      </c>
      <c r="M2" s="1">
        <v>16</v>
      </c>
      <c r="N2" s="1">
        <v>1302</v>
      </c>
      <c r="O2" s="1">
        <v>151</v>
      </c>
    </row>
    <row r="3" spans="1:33" x14ac:dyDescent="0.2">
      <c r="A3" s="39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5"/>
    </row>
    <row r="4" spans="1:33" ht="17" x14ac:dyDescent="0.2">
      <c r="A4" t="s">
        <v>4</v>
      </c>
      <c r="B4" t="s">
        <v>14</v>
      </c>
      <c r="C4" t="s">
        <v>7</v>
      </c>
      <c r="D4" t="s">
        <v>9</v>
      </c>
      <c r="E4" t="s">
        <v>10</v>
      </c>
      <c r="F4" t="s">
        <v>8</v>
      </c>
      <c r="G4" t="s">
        <v>15</v>
      </c>
      <c r="H4" t="s">
        <v>16</v>
      </c>
      <c r="I4" t="s">
        <v>2</v>
      </c>
      <c r="J4" t="s">
        <v>17</v>
      </c>
      <c r="K4" t="s">
        <v>18</v>
      </c>
      <c r="L4" t="s">
        <v>19</v>
      </c>
      <c r="M4" t="s">
        <v>439</v>
      </c>
      <c r="U4" s="9" t="s">
        <v>250</v>
      </c>
      <c r="V4" s="9" t="s">
        <v>251</v>
      </c>
      <c r="W4" s="9" t="s">
        <v>4</v>
      </c>
      <c r="X4" s="9" t="s">
        <v>252</v>
      </c>
      <c r="Y4" s="9" t="s">
        <v>253</v>
      </c>
      <c r="Z4" s="9" t="s">
        <v>254</v>
      </c>
      <c r="AA4" s="9" t="s">
        <v>8</v>
      </c>
      <c r="AB4" s="9" t="s">
        <v>5</v>
      </c>
      <c r="AC4" s="9" t="s">
        <v>316</v>
      </c>
      <c r="AD4" s="9" t="s">
        <v>317</v>
      </c>
      <c r="AE4" s="9" t="s">
        <v>9</v>
      </c>
      <c r="AF4" s="9" t="s">
        <v>10</v>
      </c>
      <c r="AG4" s="9" t="s">
        <v>255</v>
      </c>
    </row>
    <row r="5" spans="1:33" ht="17" x14ac:dyDescent="0.2">
      <c r="A5">
        <v>12</v>
      </c>
      <c r="B5" s="6" t="s">
        <v>106</v>
      </c>
      <c r="C5">
        <v>22</v>
      </c>
      <c r="D5">
        <v>1</v>
      </c>
      <c r="E5">
        <v>0</v>
      </c>
      <c r="F5">
        <v>54.54</v>
      </c>
      <c r="G5">
        <v>2</v>
      </c>
      <c r="H5" t="s">
        <v>20</v>
      </c>
      <c r="I5" t="s">
        <v>244</v>
      </c>
      <c r="J5" t="s">
        <v>21</v>
      </c>
      <c r="K5" t="s">
        <v>22</v>
      </c>
      <c r="L5" s="4">
        <v>39678</v>
      </c>
      <c r="M5">
        <f>YEAR(Main_Table[[#This Row],[Start Date]])</f>
        <v>2008</v>
      </c>
      <c r="U5" s="10">
        <v>1</v>
      </c>
      <c r="V5" s="11" t="s">
        <v>256</v>
      </c>
      <c r="W5" s="11" t="s">
        <v>257</v>
      </c>
      <c r="X5" s="11" t="s">
        <v>258</v>
      </c>
      <c r="Y5" s="11" t="s">
        <v>256</v>
      </c>
      <c r="Z5" s="11" t="s">
        <v>259</v>
      </c>
      <c r="AA5" s="11" t="s">
        <v>260</v>
      </c>
      <c r="AB5" s="11" t="s">
        <v>261</v>
      </c>
      <c r="AC5" s="11" t="s">
        <v>262</v>
      </c>
      <c r="AD5" s="11" t="s">
        <v>263</v>
      </c>
      <c r="AE5" s="11" t="s">
        <v>264</v>
      </c>
      <c r="AF5" s="11" t="s">
        <v>262</v>
      </c>
      <c r="AG5" s="11" t="s">
        <v>265</v>
      </c>
    </row>
    <row r="6" spans="1:33" ht="17" x14ac:dyDescent="0.2">
      <c r="A6">
        <v>37</v>
      </c>
      <c r="B6" s="6" t="s">
        <v>110</v>
      </c>
      <c r="C6">
        <v>67</v>
      </c>
      <c r="D6">
        <v>6</v>
      </c>
      <c r="E6">
        <v>0</v>
      </c>
      <c r="F6">
        <v>55.22</v>
      </c>
      <c r="G6">
        <v>2</v>
      </c>
      <c r="H6" t="s">
        <v>23</v>
      </c>
      <c r="I6" t="s">
        <v>245</v>
      </c>
      <c r="J6" t="s">
        <v>21</v>
      </c>
      <c r="K6" t="s">
        <v>22</v>
      </c>
      <c r="L6" s="4">
        <v>39680</v>
      </c>
      <c r="M6">
        <f>YEAR(Main_Table[[#This Row],[Start Date]])</f>
        <v>2008</v>
      </c>
      <c r="U6" s="10">
        <v>2</v>
      </c>
      <c r="V6" s="11" t="s">
        <v>266</v>
      </c>
      <c r="W6" s="11" t="s">
        <v>267</v>
      </c>
      <c r="X6" s="11" t="s">
        <v>268</v>
      </c>
      <c r="Y6" s="11" t="s">
        <v>256</v>
      </c>
      <c r="Z6" s="11" t="s">
        <v>269</v>
      </c>
      <c r="AA6" s="11" t="s">
        <v>270</v>
      </c>
      <c r="AB6" s="11" t="s">
        <v>271</v>
      </c>
      <c r="AC6" s="11" t="s">
        <v>263</v>
      </c>
      <c r="AD6" s="11" t="s">
        <v>263</v>
      </c>
      <c r="AE6" s="11" t="s">
        <v>272</v>
      </c>
      <c r="AF6" s="11" t="s">
        <v>263</v>
      </c>
      <c r="AG6" s="11" t="s">
        <v>273</v>
      </c>
    </row>
    <row r="7" spans="1:33" ht="17" x14ac:dyDescent="0.2">
      <c r="A7">
        <v>25</v>
      </c>
      <c r="B7" s="6" t="s">
        <v>114</v>
      </c>
      <c r="C7">
        <v>38</v>
      </c>
      <c r="D7">
        <v>4</v>
      </c>
      <c r="E7">
        <v>0</v>
      </c>
      <c r="F7">
        <v>65.78</v>
      </c>
      <c r="G7">
        <v>1</v>
      </c>
      <c r="H7" t="s">
        <v>24</v>
      </c>
      <c r="I7" t="s">
        <v>244</v>
      </c>
      <c r="J7" t="s">
        <v>21</v>
      </c>
      <c r="K7" t="s">
        <v>25</v>
      </c>
      <c r="L7" s="4">
        <v>39684</v>
      </c>
      <c r="M7">
        <f>YEAR(Main_Table[[#This Row],[Start Date]])</f>
        <v>2008</v>
      </c>
      <c r="U7" s="10">
        <v>3</v>
      </c>
      <c r="V7" s="11" t="s">
        <v>274</v>
      </c>
      <c r="W7" s="11" t="s">
        <v>275</v>
      </c>
      <c r="X7" s="11" t="s">
        <v>276</v>
      </c>
      <c r="Y7" s="11" t="s">
        <v>277</v>
      </c>
      <c r="Z7" s="11" t="s">
        <v>278</v>
      </c>
      <c r="AA7" s="11" t="s">
        <v>279</v>
      </c>
      <c r="AB7" s="11" t="s">
        <v>280</v>
      </c>
      <c r="AC7" s="11" t="s">
        <v>281</v>
      </c>
      <c r="AD7" s="11" t="s">
        <v>282</v>
      </c>
      <c r="AE7" s="11" t="s">
        <v>283</v>
      </c>
      <c r="AF7" s="11" t="s">
        <v>284</v>
      </c>
      <c r="AG7" s="11" t="s">
        <v>285</v>
      </c>
    </row>
    <row r="8" spans="1:33" ht="17" x14ac:dyDescent="0.2">
      <c r="A8">
        <v>54</v>
      </c>
      <c r="B8" s="6" t="s">
        <v>117</v>
      </c>
      <c r="C8">
        <v>66</v>
      </c>
      <c r="D8">
        <v>7</v>
      </c>
      <c r="E8">
        <v>0</v>
      </c>
      <c r="F8">
        <v>81.81</v>
      </c>
      <c r="G8">
        <v>1</v>
      </c>
      <c r="H8" t="s">
        <v>26</v>
      </c>
      <c r="I8" t="s">
        <v>244</v>
      </c>
      <c r="J8" t="s">
        <v>21</v>
      </c>
      <c r="K8" t="s">
        <v>25</v>
      </c>
      <c r="L8" s="4">
        <v>39687</v>
      </c>
      <c r="M8">
        <f>YEAR(Main_Table[[#This Row],[Start Date]])</f>
        <v>2008</v>
      </c>
      <c r="U8" s="10">
        <v>4</v>
      </c>
      <c r="V8" s="11" t="s">
        <v>286</v>
      </c>
      <c r="W8" s="11" t="s">
        <v>287</v>
      </c>
      <c r="X8" s="11" t="s">
        <v>288</v>
      </c>
      <c r="Y8" s="11" t="s">
        <v>289</v>
      </c>
      <c r="Z8" s="11" t="s">
        <v>290</v>
      </c>
      <c r="AA8" s="11" t="s">
        <v>291</v>
      </c>
      <c r="AB8" s="11" t="s">
        <v>292</v>
      </c>
      <c r="AC8" s="11" t="s">
        <v>293</v>
      </c>
      <c r="AD8" s="11" t="s">
        <v>272</v>
      </c>
      <c r="AE8" s="11" t="s">
        <v>294</v>
      </c>
      <c r="AF8" s="11" t="s">
        <v>264</v>
      </c>
      <c r="AG8" s="11" t="s">
        <v>295</v>
      </c>
    </row>
    <row r="9" spans="1:33" ht="17" x14ac:dyDescent="0.2">
      <c r="A9">
        <v>31</v>
      </c>
      <c r="B9" s="6" t="s">
        <v>121</v>
      </c>
      <c r="C9">
        <v>46</v>
      </c>
      <c r="D9">
        <v>3</v>
      </c>
      <c r="E9">
        <v>1</v>
      </c>
      <c r="F9">
        <v>67.39</v>
      </c>
      <c r="G9">
        <v>1</v>
      </c>
      <c r="H9" t="s">
        <v>20</v>
      </c>
      <c r="I9" t="s">
        <v>245</v>
      </c>
      <c r="J9" t="s">
        <v>21</v>
      </c>
      <c r="K9" t="s">
        <v>25</v>
      </c>
      <c r="L9" s="4">
        <v>39689</v>
      </c>
      <c r="M9">
        <f>YEAR(Main_Table[[#This Row],[Start Date]])</f>
        <v>2008</v>
      </c>
      <c r="U9" s="10">
        <v>5</v>
      </c>
      <c r="V9" s="11" t="s">
        <v>256</v>
      </c>
      <c r="W9" s="11" t="s">
        <v>296</v>
      </c>
      <c r="X9" s="11" t="s">
        <v>297</v>
      </c>
      <c r="Y9" s="11" t="s">
        <v>298</v>
      </c>
      <c r="Z9" s="11" t="s">
        <v>299</v>
      </c>
      <c r="AA9" s="11" t="s">
        <v>300</v>
      </c>
      <c r="AB9" s="11" t="s">
        <v>301</v>
      </c>
      <c r="AC9" s="11" t="s">
        <v>262</v>
      </c>
      <c r="AD9" s="11" t="s">
        <v>263</v>
      </c>
      <c r="AE9" s="11" t="s">
        <v>302</v>
      </c>
      <c r="AF9" s="11" t="s">
        <v>263</v>
      </c>
      <c r="AG9" s="11" t="s">
        <v>303</v>
      </c>
    </row>
    <row r="10" spans="1:33" ht="17" x14ac:dyDescent="0.2">
      <c r="A10">
        <v>2</v>
      </c>
      <c r="B10" s="6" t="s">
        <v>112</v>
      </c>
      <c r="C10">
        <v>2</v>
      </c>
      <c r="D10">
        <v>0</v>
      </c>
      <c r="E10">
        <v>0</v>
      </c>
      <c r="F10">
        <v>100</v>
      </c>
      <c r="G10">
        <v>7</v>
      </c>
      <c r="H10" t="s">
        <v>27</v>
      </c>
      <c r="I10" t="s">
        <v>244</v>
      </c>
      <c r="J10" t="s">
        <v>21</v>
      </c>
      <c r="K10" t="s">
        <v>25</v>
      </c>
      <c r="L10" s="4">
        <v>40070</v>
      </c>
      <c r="M10">
        <f>YEAR(Main_Table[[#This Row],[Start Date]])</f>
        <v>2009</v>
      </c>
      <c r="U10" s="10">
        <v>6</v>
      </c>
      <c r="V10" s="11" t="s">
        <v>262</v>
      </c>
      <c r="W10" s="11" t="s">
        <v>304</v>
      </c>
      <c r="X10" s="11" t="s">
        <v>305</v>
      </c>
      <c r="Y10" s="11" t="s">
        <v>263</v>
      </c>
      <c r="Z10" s="11" t="s">
        <v>306</v>
      </c>
      <c r="AA10" s="11" t="s">
        <v>307</v>
      </c>
      <c r="AB10" s="11" t="s">
        <v>304</v>
      </c>
      <c r="AC10" s="11" t="s">
        <v>263</v>
      </c>
      <c r="AD10" s="11" t="s">
        <v>263</v>
      </c>
      <c r="AE10" s="11" t="s">
        <v>266</v>
      </c>
      <c r="AF10" s="11" t="s">
        <v>263</v>
      </c>
      <c r="AG10" s="11" t="s">
        <v>308</v>
      </c>
    </row>
    <row r="11" spans="1:33" ht="17" x14ac:dyDescent="0.2">
      <c r="A11">
        <v>16</v>
      </c>
      <c r="B11" s="6" t="s">
        <v>125</v>
      </c>
      <c r="C11">
        <v>24</v>
      </c>
      <c r="D11">
        <v>1</v>
      </c>
      <c r="E11">
        <v>0</v>
      </c>
      <c r="F11">
        <v>66.66</v>
      </c>
      <c r="G11">
        <v>4</v>
      </c>
      <c r="H11" t="s">
        <v>23</v>
      </c>
      <c r="I11" t="s">
        <v>245</v>
      </c>
      <c r="J11" t="s">
        <v>28</v>
      </c>
      <c r="K11" t="s">
        <v>29</v>
      </c>
      <c r="L11" s="4">
        <v>40082</v>
      </c>
      <c r="M11">
        <f>YEAR(Main_Table[[#This Row],[Start Date]])</f>
        <v>2009</v>
      </c>
      <c r="U11" s="10">
        <v>7</v>
      </c>
      <c r="V11" s="11" t="s">
        <v>256</v>
      </c>
      <c r="W11" s="11" t="s">
        <v>309</v>
      </c>
      <c r="X11" s="11" t="s">
        <v>310</v>
      </c>
      <c r="Y11" s="11" t="s">
        <v>266</v>
      </c>
      <c r="Z11" s="11" t="s">
        <v>311</v>
      </c>
      <c r="AA11" s="11" t="s">
        <v>312</v>
      </c>
      <c r="AB11" s="11" t="s">
        <v>313</v>
      </c>
      <c r="AC11" s="11" t="s">
        <v>263</v>
      </c>
      <c r="AD11" s="11" t="s">
        <v>263</v>
      </c>
      <c r="AE11" s="11" t="s">
        <v>298</v>
      </c>
      <c r="AF11" s="11" t="s">
        <v>263</v>
      </c>
      <c r="AG11" s="11" t="s">
        <v>314</v>
      </c>
    </row>
    <row r="12" spans="1:33" ht="17" x14ac:dyDescent="0.2">
      <c r="A12">
        <v>79</v>
      </c>
      <c r="B12" s="6" t="s">
        <v>127</v>
      </c>
      <c r="C12">
        <v>104</v>
      </c>
      <c r="D12">
        <v>9</v>
      </c>
      <c r="E12">
        <v>2</v>
      </c>
      <c r="F12">
        <v>75.959999999999994</v>
      </c>
      <c r="G12">
        <v>4</v>
      </c>
      <c r="H12" t="s">
        <v>27</v>
      </c>
      <c r="I12" t="s">
        <v>245</v>
      </c>
      <c r="J12" t="s">
        <v>32</v>
      </c>
      <c r="K12" t="s">
        <v>33</v>
      </c>
      <c r="L12" s="4">
        <v>40086</v>
      </c>
      <c r="M12">
        <f>YEAR(Main_Table[[#This Row],[Start Date]])</f>
        <v>2009</v>
      </c>
      <c r="U12" s="11" t="s">
        <v>315</v>
      </c>
      <c r="V12" s="11">
        <v>282</v>
      </c>
      <c r="W12" s="12">
        <v>13906</v>
      </c>
      <c r="X12" s="12">
        <v>14866</v>
      </c>
      <c r="Y12" s="11">
        <v>238</v>
      </c>
      <c r="Z12" s="11">
        <v>58.4</v>
      </c>
    </row>
    <row r="13" spans="1:33" x14ac:dyDescent="0.2">
      <c r="A13">
        <v>30</v>
      </c>
      <c r="B13" s="6" t="s">
        <v>131</v>
      </c>
      <c r="C13">
        <v>41</v>
      </c>
      <c r="D13">
        <v>3</v>
      </c>
      <c r="E13">
        <v>0</v>
      </c>
      <c r="F13">
        <v>73.17</v>
      </c>
      <c r="G13">
        <v>4</v>
      </c>
      <c r="H13" t="s">
        <v>23</v>
      </c>
      <c r="I13" t="s">
        <v>245</v>
      </c>
      <c r="J13" t="s">
        <v>31</v>
      </c>
      <c r="K13" t="s">
        <v>34</v>
      </c>
      <c r="L13" s="4">
        <v>40111</v>
      </c>
      <c r="M13">
        <f>YEAR(Main_Table[[#This Row],[Start Date]])</f>
        <v>2009</v>
      </c>
    </row>
    <row r="14" spans="1:33" x14ac:dyDescent="0.2">
      <c r="A14">
        <v>10</v>
      </c>
      <c r="B14" s="6" t="s">
        <v>134</v>
      </c>
      <c r="C14">
        <v>16</v>
      </c>
      <c r="D14">
        <v>1</v>
      </c>
      <c r="E14">
        <v>0</v>
      </c>
      <c r="F14">
        <v>62.5</v>
      </c>
      <c r="G14">
        <v>3</v>
      </c>
      <c r="H14" t="s">
        <v>23</v>
      </c>
      <c r="I14" t="s">
        <v>245</v>
      </c>
      <c r="J14" t="s">
        <v>31</v>
      </c>
      <c r="K14" t="s">
        <v>35</v>
      </c>
      <c r="L14" s="4">
        <v>40119</v>
      </c>
      <c r="M14">
        <f>YEAR(Main_Table[[#This Row],[Start Date]])</f>
        <v>2009</v>
      </c>
    </row>
    <row r="15" spans="1:33" x14ac:dyDescent="0.2">
      <c r="A15">
        <v>27</v>
      </c>
      <c r="B15" s="6" t="s">
        <v>136</v>
      </c>
      <c r="C15">
        <v>19</v>
      </c>
      <c r="D15">
        <v>4</v>
      </c>
      <c r="E15">
        <v>0</v>
      </c>
      <c r="F15">
        <v>142.1</v>
      </c>
      <c r="G15">
        <v>7</v>
      </c>
      <c r="H15" t="s">
        <v>26</v>
      </c>
      <c r="I15" t="s">
        <v>244</v>
      </c>
      <c r="J15" t="s">
        <v>21</v>
      </c>
      <c r="K15" t="s">
        <v>36</v>
      </c>
      <c r="L15" s="4">
        <v>40162</v>
      </c>
      <c r="M15">
        <f>YEAR(Main_Table[[#This Row],[Start Date]])</f>
        <v>2009</v>
      </c>
    </row>
    <row r="16" spans="1:33" x14ac:dyDescent="0.2">
      <c r="A16">
        <v>54</v>
      </c>
      <c r="B16" s="6" t="s">
        <v>138</v>
      </c>
      <c r="C16">
        <v>65</v>
      </c>
      <c r="D16">
        <v>7</v>
      </c>
      <c r="E16">
        <v>0</v>
      </c>
      <c r="F16">
        <v>83.07</v>
      </c>
      <c r="G16">
        <v>4</v>
      </c>
      <c r="H16" t="s">
        <v>20</v>
      </c>
      <c r="I16" t="s">
        <v>244</v>
      </c>
      <c r="J16" t="s">
        <v>21</v>
      </c>
      <c r="K16" t="s">
        <v>37</v>
      </c>
      <c r="L16" s="4">
        <v>40165</v>
      </c>
      <c r="M16">
        <f>YEAR(Main_Table[[#This Row],[Start Date]])</f>
        <v>2009</v>
      </c>
    </row>
    <row r="17" spans="1:39" x14ac:dyDescent="0.2">
      <c r="A17">
        <v>107</v>
      </c>
      <c r="B17" s="6" t="s">
        <v>30</v>
      </c>
      <c r="C17">
        <v>114</v>
      </c>
      <c r="D17">
        <v>11</v>
      </c>
      <c r="E17">
        <v>1</v>
      </c>
      <c r="F17">
        <v>93.85</v>
      </c>
      <c r="G17">
        <v>4</v>
      </c>
      <c r="H17" t="s">
        <v>23</v>
      </c>
      <c r="I17" t="s">
        <v>245</v>
      </c>
      <c r="J17" t="s">
        <v>21</v>
      </c>
      <c r="K17" t="s">
        <v>38</v>
      </c>
      <c r="L17" s="4">
        <v>40171</v>
      </c>
      <c r="M17">
        <f>YEAR(Main_Table[[#This Row],[Start Date]])</f>
        <v>2009</v>
      </c>
    </row>
    <row r="18" spans="1:39" x14ac:dyDescent="0.2">
      <c r="A18">
        <v>9</v>
      </c>
      <c r="B18" s="6" t="s">
        <v>137</v>
      </c>
      <c r="C18">
        <v>12</v>
      </c>
      <c r="D18">
        <v>1</v>
      </c>
      <c r="E18">
        <v>0</v>
      </c>
      <c r="F18">
        <v>75</v>
      </c>
      <c r="G18">
        <v>3</v>
      </c>
      <c r="H18" t="s">
        <v>23</v>
      </c>
      <c r="I18" t="s">
        <v>244</v>
      </c>
      <c r="J18" t="s">
        <v>21</v>
      </c>
      <c r="K18" t="s">
        <v>40</v>
      </c>
      <c r="L18" s="4">
        <v>40183</v>
      </c>
      <c r="M18">
        <f>YEAR(Main_Table[[#This Row],[Start Date]])</f>
        <v>2010</v>
      </c>
    </row>
    <row r="19" spans="1:39" x14ac:dyDescent="0.2">
      <c r="A19">
        <v>91</v>
      </c>
      <c r="B19" s="6" t="s">
        <v>141</v>
      </c>
      <c r="C19">
        <v>102</v>
      </c>
      <c r="D19">
        <v>7</v>
      </c>
      <c r="E19">
        <v>0</v>
      </c>
      <c r="F19">
        <v>89.21</v>
      </c>
      <c r="G19">
        <v>3</v>
      </c>
      <c r="H19" t="s">
        <v>23</v>
      </c>
      <c r="I19" t="s">
        <v>245</v>
      </c>
      <c r="J19" t="s">
        <v>41</v>
      </c>
      <c r="K19" t="s">
        <v>40</v>
      </c>
      <c r="L19" s="4">
        <v>40185</v>
      </c>
      <c r="M19">
        <f>YEAR(Main_Table[[#This Row],[Start Date]])</f>
        <v>2010</v>
      </c>
      <c r="AA19" s="7" t="s">
        <v>246</v>
      </c>
      <c r="AB19" t="s">
        <v>249</v>
      </c>
      <c r="AC19" t="s">
        <v>320</v>
      </c>
      <c r="AE19" s="8"/>
      <c r="AF19" s="14"/>
      <c r="AG19" s="14"/>
    </row>
    <row r="20" spans="1:39" x14ac:dyDescent="0.2">
      <c r="A20">
        <v>71</v>
      </c>
      <c r="B20" s="6" t="s">
        <v>143</v>
      </c>
      <c r="C20">
        <v>68</v>
      </c>
      <c r="D20">
        <v>9</v>
      </c>
      <c r="E20">
        <v>0</v>
      </c>
      <c r="F20">
        <v>104.41</v>
      </c>
      <c r="G20">
        <v>3</v>
      </c>
      <c r="H20" t="s">
        <v>27</v>
      </c>
      <c r="I20" t="s">
        <v>245</v>
      </c>
      <c r="J20" t="s">
        <v>21</v>
      </c>
      <c r="K20" t="s">
        <v>40</v>
      </c>
      <c r="L20" s="4">
        <v>40188</v>
      </c>
      <c r="M20">
        <f>YEAR(Main_Table[[#This Row],[Start Date]])</f>
        <v>2010</v>
      </c>
      <c r="V20" s="7" t="s">
        <v>318</v>
      </c>
      <c r="W20" t="s">
        <v>249</v>
      </c>
      <c r="X20" t="s">
        <v>248</v>
      </c>
      <c r="AA20" s="8" t="s">
        <v>92</v>
      </c>
      <c r="AB20" s="14">
        <v>102.27500000000001</v>
      </c>
      <c r="AC20" s="14">
        <v>61</v>
      </c>
      <c r="AE20" s="8"/>
      <c r="AF20" s="14"/>
      <c r="AG20" s="14"/>
    </row>
    <row r="21" spans="1:39" x14ac:dyDescent="0.2">
      <c r="A21">
        <v>102</v>
      </c>
      <c r="B21" s="6" t="s">
        <v>145</v>
      </c>
      <c r="C21">
        <v>95</v>
      </c>
      <c r="D21">
        <v>11</v>
      </c>
      <c r="E21">
        <v>0</v>
      </c>
      <c r="F21">
        <v>107.36</v>
      </c>
      <c r="G21">
        <v>3</v>
      </c>
      <c r="H21" t="s">
        <v>27</v>
      </c>
      <c r="I21" t="s">
        <v>245</v>
      </c>
      <c r="J21" t="s">
        <v>41</v>
      </c>
      <c r="K21" t="s">
        <v>40</v>
      </c>
      <c r="L21" s="4">
        <v>40189</v>
      </c>
      <c r="M21">
        <f>YEAR(Main_Table[[#This Row],[Start Date]])</f>
        <v>2010</v>
      </c>
      <c r="V21" s="8">
        <v>1</v>
      </c>
      <c r="W21">
        <v>74.577500000000001</v>
      </c>
      <c r="X21">
        <v>115</v>
      </c>
      <c r="AA21" s="8" t="s">
        <v>31</v>
      </c>
      <c r="AB21" s="14">
        <v>83.437446808510643</v>
      </c>
      <c r="AC21" s="14">
        <v>50.361702127659576</v>
      </c>
      <c r="AE21" s="8"/>
      <c r="AF21" s="14"/>
      <c r="AG21" s="14"/>
    </row>
    <row r="22" spans="1:39" x14ac:dyDescent="0.2">
      <c r="A22">
        <v>2</v>
      </c>
      <c r="B22" s="6" t="s">
        <v>112</v>
      </c>
      <c r="C22">
        <v>8</v>
      </c>
      <c r="D22">
        <v>0</v>
      </c>
      <c r="E22">
        <v>0</v>
      </c>
      <c r="F22">
        <v>25</v>
      </c>
      <c r="G22">
        <v>3</v>
      </c>
      <c r="H22" t="s">
        <v>23</v>
      </c>
      <c r="I22" t="s">
        <v>244</v>
      </c>
      <c r="J22" t="s">
        <v>21</v>
      </c>
      <c r="K22" t="s">
        <v>40</v>
      </c>
      <c r="L22" s="4">
        <v>40191</v>
      </c>
      <c r="M22">
        <f>YEAR(Main_Table[[#This Row],[Start Date]])</f>
        <v>2010</v>
      </c>
      <c r="V22" s="8">
        <v>2</v>
      </c>
      <c r="W22">
        <v>43.25333333333333</v>
      </c>
      <c r="X22">
        <v>51</v>
      </c>
      <c r="AA22" s="8" t="s">
        <v>41</v>
      </c>
      <c r="AB22" s="14">
        <v>85.696250000000006</v>
      </c>
      <c r="AC22" s="14">
        <v>56.875</v>
      </c>
      <c r="AE22" s="8"/>
      <c r="AF22" s="14"/>
      <c r="AG22" s="14"/>
    </row>
    <row r="23" spans="1:39" x14ac:dyDescent="0.2">
      <c r="A23">
        <v>31</v>
      </c>
      <c r="B23" s="6" t="s">
        <v>30</v>
      </c>
      <c r="C23">
        <v>46</v>
      </c>
      <c r="D23">
        <v>1</v>
      </c>
      <c r="E23">
        <v>0</v>
      </c>
      <c r="F23">
        <v>67.39</v>
      </c>
      <c r="G23">
        <v>5</v>
      </c>
      <c r="H23" t="s">
        <v>23</v>
      </c>
      <c r="I23" t="s">
        <v>244</v>
      </c>
      <c r="J23" t="s">
        <v>42</v>
      </c>
      <c r="K23" t="s">
        <v>43</v>
      </c>
      <c r="L23" s="4">
        <v>40230</v>
      </c>
      <c r="M23">
        <f>YEAR(Main_Table[[#This Row],[Start Date]])</f>
        <v>2010</v>
      </c>
      <c r="V23" s="8">
        <v>3</v>
      </c>
      <c r="W23">
        <v>79.973568281938327</v>
      </c>
      <c r="X23">
        <v>11785</v>
      </c>
      <c r="AA23" s="8" t="s">
        <v>57</v>
      </c>
      <c r="AB23" s="14">
        <v>75.718333333333334</v>
      </c>
      <c r="AC23" s="14">
        <v>37.222222222222221</v>
      </c>
      <c r="AE23" s="8"/>
      <c r="AF23" s="14"/>
      <c r="AG23" s="14"/>
    </row>
    <row r="24" spans="1:39" x14ac:dyDescent="0.2">
      <c r="A24">
        <v>57</v>
      </c>
      <c r="B24" s="6" t="s">
        <v>30</v>
      </c>
      <c r="C24">
        <v>71</v>
      </c>
      <c r="D24">
        <v>4</v>
      </c>
      <c r="E24">
        <v>1</v>
      </c>
      <c r="F24">
        <v>80.28</v>
      </c>
      <c r="G24">
        <v>3</v>
      </c>
      <c r="H24" t="s">
        <v>23</v>
      </c>
      <c r="I24" t="s">
        <v>245</v>
      </c>
      <c r="J24" t="s">
        <v>42</v>
      </c>
      <c r="K24" t="s">
        <v>44</v>
      </c>
      <c r="L24" s="4">
        <v>40236</v>
      </c>
      <c r="M24">
        <f>YEAR(Main_Table[[#This Row],[Start Date]])</f>
        <v>2010</v>
      </c>
      <c r="V24" s="8">
        <v>4</v>
      </c>
      <c r="W24">
        <v>81.345641025641044</v>
      </c>
      <c r="X24">
        <v>1767</v>
      </c>
      <c r="AA24" s="8" t="s">
        <v>58</v>
      </c>
      <c r="AB24" s="14">
        <v>84.455000000000013</v>
      </c>
      <c r="AC24" s="14">
        <v>39</v>
      </c>
      <c r="AE24" s="8"/>
      <c r="AF24" s="14"/>
      <c r="AG24" s="14"/>
    </row>
    <row r="25" spans="1:39" x14ac:dyDescent="0.2">
      <c r="A25">
        <v>0</v>
      </c>
      <c r="B25" s="6" t="s">
        <v>123</v>
      </c>
      <c r="C25">
        <v>0</v>
      </c>
      <c r="D25">
        <v>0</v>
      </c>
      <c r="E25">
        <v>0</v>
      </c>
      <c r="G25">
        <v>3</v>
      </c>
      <c r="H25" t="s">
        <v>24</v>
      </c>
      <c r="I25" t="s">
        <v>244</v>
      </c>
      <c r="J25" t="s">
        <v>45</v>
      </c>
      <c r="K25" t="s">
        <v>46</v>
      </c>
      <c r="L25" s="4">
        <v>40326</v>
      </c>
      <c r="M25">
        <f>YEAR(Main_Table[[#This Row],[Start Date]])</f>
        <v>2010</v>
      </c>
      <c r="V25" s="8">
        <v>5</v>
      </c>
      <c r="W25">
        <v>105.375</v>
      </c>
      <c r="X25">
        <v>127</v>
      </c>
      <c r="AA25" s="8" t="s">
        <v>59</v>
      </c>
      <c r="AB25" s="14">
        <v>75.534999999999997</v>
      </c>
      <c r="AC25" s="14">
        <v>31.5</v>
      </c>
      <c r="AE25" s="8"/>
      <c r="AF25" s="14"/>
      <c r="AG25" s="14"/>
      <c r="AL25">
        <v>1</v>
      </c>
      <c r="AM25">
        <v>28.8</v>
      </c>
    </row>
    <row r="26" spans="1:39" x14ac:dyDescent="0.2">
      <c r="A26">
        <v>82</v>
      </c>
      <c r="B26" s="6" t="s">
        <v>150</v>
      </c>
      <c r="C26">
        <v>92</v>
      </c>
      <c r="D26">
        <v>4</v>
      </c>
      <c r="E26">
        <v>0</v>
      </c>
      <c r="F26">
        <v>89.13</v>
      </c>
      <c r="G26">
        <v>3</v>
      </c>
      <c r="H26" t="s">
        <v>23</v>
      </c>
      <c r="I26" t="s">
        <v>245</v>
      </c>
      <c r="J26" t="s">
        <v>21</v>
      </c>
      <c r="K26" t="s">
        <v>46</v>
      </c>
      <c r="L26" s="4">
        <v>40328</v>
      </c>
      <c r="M26">
        <f>YEAR(Main_Table[[#This Row],[Start Date]])</f>
        <v>2010</v>
      </c>
      <c r="V26" s="8">
        <v>6</v>
      </c>
      <c r="W26">
        <v>209.09</v>
      </c>
      <c r="X26">
        <v>23</v>
      </c>
      <c r="AA26" s="8" t="s">
        <v>49</v>
      </c>
      <c r="AB26" s="14">
        <v>81.345806451612916</v>
      </c>
      <c r="AC26" s="14">
        <v>53.064516129032256</v>
      </c>
      <c r="AE26" s="8"/>
      <c r="AF26" s="14"/>
      <c r="AG26" s="14"/>
      <c r="AL26">
        <v>2</v>
      </c>
      <c r="AM26">
        <v>12.8</v>
      </c>
    </row>
    <row r="27" spans="1:39" x14ac:dyDescent="0.2">
      <c r="A27">
        <v>18</v>
      </c>
      <c r="B27" s="6" t="s">
        <v>125</v>
      </c>
      <c r="C27">
        <v>29</v>
      </c>
      <c r="D27">
        <v>1</v>
      </c>
      <c r="E27">
        <v>0</v>
      </c>
      <c r="F27">
        <v>62.06</v>
      </c>
      <c r="G27">
        <v>3</v>
      </c>
      <c r="H27" t="s">
        <v>23</v>
      </c>
      <c r="I27" t="s">
        <v>244</v>
      </c>
      <c r="J27" t="s">
        <v>45</v>
      </c>
      <c r="K27" t="s">
        <v>47</v>
      </c>
      <c r="L27" s="4">
        <v>40332</v>
      </c>
      <c r="M27">
        <f>YEAR(Main_Table[[#This Row],[Start Date]])</f>
        <v>2010</v>
      </c>
      <c r="V27" s="8">
        <v>7</v>
      </c>
      <c r="W27">
        <v>108.8575</v>
      </c>
      <c r="X27">
        <v>38</v>
      </c>
      <c r="AA27" s="8" t="s">
        <v>28</v>
      </c>
      <c r="AB27" s="14">
        <v>74.275624999999991</v>
      </c>
      <c r="AC27" s="14">
        <v>42.375</v>
      </c>
      <c r="AE27" s="8"/>
      <c r="AF27" s="14"/>
      <c r="AG27" s="14"/>
      <c r="AL27">
        <v>3</v>
      </c>
      <c r="AM27">
        <v>61.4</v>
      </c>
    </row>
    <row r="28" spans="1:39" x14ac:dyDescent="0.2">
      <c r="A28">
        <v>68</v>
      </c>
      <c r="B28" s="6" t="s">
        <v>154</v>
      </c>
      <c r="C28">
        <v>95</v>
      </c>
      <c r="D28">
        <v>5</v>
      </c>
      <c r="E28">
        <v>0</v>
      </c>
      <c r="F28">
        <v>71.569999999999993</v>
      </c>
      <c r="G28">
        <v>3</v>
      </c>
      <c r="H28" t="s">
        <v>23</v>
      </c>
      <c r="I28" t="s">
        <v>244</v>
      </c>
      <c r="J28" t="s">
        <v>21</v>
      </c>
      <c r="K28" t="s">
        <v>47</v>
      </c>
      <c r="L28" s="4">
        <v>40334</v>
      </c>
      <c r="M28">
        <f>YEAR(Main_Table[[#This Row],[Start Date]])</f>
        <v>2010</v>
      </c>
      <c r="V28" s="8" t="s">
        <v>247</v>
      </c>
      <c r="W28">
        <v>80.924007092198565</v>
      </c>
      <c r="X28">
        <v>13906</v>
      </c>
      <c r="AA28" s="8" t="s">
        <v>42</v>
      </c>
      <c r="AB28" s="14">
        <v>73.404137931034469</v>
      </c>
      <c r="AC28" s="14">
        <v>51.862068965517238</v>
      </c>
      <c r="AE28" s="8"/>
      <c r="AF28" s="14"/>
      <c r="AG28" s="14"/>
      <c r="AL28">
        <v>4</v>
      </c>
      <c r="AM28">
        <v>58.9</v>
      </c>
    </row>
    <row r="29" spans="1:39" x14ac:dyDescent="0.2">
      <c r="A29">
        <v>11</v>
      </c>
      <c r="B29" s="6" t="s">
        <v>155</v>
      </c>
      <c r="C29">
        <v>22</v>
      </c>
      <c r="D29">
        <v>0</v>
      </c>
      <c r="E29">
        <v>0</v>
      </c>
      <c r="F29">
        <v>50</v>
      </c>
      <c r="G29">
        <v>3</v>
      </c>
      <c r="H29" t="s">
        <v>48</v>
      </c>
      <c r="I29" t="s">
        <v>245</v>
      </c>
      <c r="J29" t="s">
        <v>41</v>
      </c>
      <c r="K29" t="s">
        <v>22</v>
      </c>
      <c r="L29" s="4">
        <v>40345</v>
      </c>
      <c r="M29">
        <f>YEAR(Main_Table[[#This Row],[Start Date]])</f>
        <v>2010</v>
      </c>
      <c r="O29" t="s">
        <v>318</v>
      </c>
      <c r="P29" t="s">
        <v>249</v>
      </c>
      <c r="Q29" t="s">
        <v>319</v>
      </c>
      <c r="R29" s="37" t="s">
        <v>248</v>
      </c>
      <c r="AA29" s="8" t="s">
        <v>21</v>
      </c>
      <c r="AB29" s="14">
        <v>81.73259259259261</v>
      </c>
      <c r="AC29" s="14">
        <v>49.111111111111114</v>
      </c>
      <c r="AE29" s="8"/>
      <c r="AF29" s="14"/>
      <c r="AG29" s="14"/>
      <c r="AL29">
        <v>5</v>
      </c>
      <c r="AM29">
        <v>25.4</v>
      </c>
    </row>
    <row r="30" spans="1:39" x14ac:dyDescent="0.2">
      <c r="A30">
        <v>18</v>
      </c>
      <c r="B30" s="6" t="s">
        <v>120</v>
      </c>
      <c r="C30">
        <v>27</v>
      </c>
      <c r="D30">
        <v>1</v>
      </c>
      <c r="E30">
        <v>0</v>
      </c>
      <c r="F30">
        <v>66.66</v>
      </c>
      <c r="G30">
        <v>3</v>
      </c>
      <c r="H30" t="s">
        <v>26</v>
      </c>
      <c r="I30" t="s">
        <v>245</v>
      </c>
      <c r="J30" t="s">
        <v>28</v>
      </c>
      <c r="K30" t="s">
        <v>22</v>
      </c>
      <c r="L30" s="4">
        <v>40348</v>
      </c>
      <c r="M30">
        <f>YEAR(Main_Table[[#This Row],[Start Date]])</f>
        <v>2010</v>
      </c>
      <c r="O30">
        <v>1</v>
      </c>
      <c r="P30">
        <v>75</v>
      </c>
      <c r="Q30" s="16" t="s">
        <v>259</v>
      </c>
      <c r="R30" s="36">
        <v>115</v>
      </c>
      <c r="AA30" s="8" t="s">
        <v>95</v>
      </c>
      <c r="AB30" s="14">
        <v>80.48</v>
      </c>
      <c r="AC30" s="14">
        <v>33</v>
      </c>
      <c r="AE30" s="8"/>
      <c r="AF30" s="14"/>
      <c r="AG30" s="14"/>
      <c r="AL30">
        <v>6</v>
      </c>
    </row>
    <row r="31" spans="1:39" x14ac:dyDescent="0.2">
      <c r="A31">
        <v>10</v>
      </c>
      <c r="B31" s="6" t="s">
        <v>156</v>
      </c>
      <c r="C31">
        <v>14</v>
      </c>
      <c r="D31">
        <v>1</v>
      </c>
      <c r="E31">
        <v>0</v>
      </c>
      <c r="F31">
        <v>71.42</v>
      </c>
      <c r="G31">
        <v>3</v>
      </c>
      <c r="H31" t="s">
        <v>23</v>
      </c>
      <c r="I31" t="s">
        <v>244</v>
      </c>
      <c r="J31" t="s">
        <v>21</v>
      </c>
      <c r="K31" t="s">
        <v>22</v>
      </c>
      <c r="L31" s="4">
        <v>40351</v>
      </c>
      <c r="M31">
        <f>YEAR(Main_Table[[#This Row],[Start Date]])</f>
        <v>2010</v>
      </c>
      <c r="O31">
        <v>2</v>
      </c>
      <c r="P31">
        <v>43</v>
      </c>
      <c r="Q31" s="16" t="s">
        <v>269</v>
      </c>
      <c r="R31" s="36">
        <v>51</v>
      </c>
      <c r="AA31" s="8" t="s">
        <v>32</v>
      </c>
      <c r="AB31" s="14">
        <v>86.386585365853662</v>
      </c>
      <c r="AC31" s="14">
        <v>55.146341463414636</v>
      </c>
      <c r="AE31" s="8"/>
      <c r="AF31" s="14"/>
      <c r="AG31" s="14"/>
      <c r="AL31">
        <v>7</v>
      </c>
      <c r="AM31">
        <v>12.7</v>
      </c>
    </row>
    <row r="32" spans="1:39" x14ac:dyDescent="0.2">
      <c r="A32">
        <v>28</v>
      </c>
      <c r="B32" s="6" t="s">
        <v>148</v>
      </c>
      <c r="C32">
        <v>34</v>
      </c>
      <c r="D32">
        <v>4</v>
      </c>
      <c r="E32">
        <v>0</v>
      </c>
      <c r="F32">
        <v>82.35</v>
      </c>
      <c r="G32">
        <v>3</v>
      </c>
      <c r="H32" t="s">
        <v>23</v>
      </c>
      <c r="I32" t="s">
        <v>244</v>
      </c>
      <c r="J32" t="s">
        <v>21</v>
      </c>
      <c r="K32" t="s">
        <v>22</v>
      </c>
      <c r="L32" s="4">
        <v>40353</v>
      </c>
      <c r="M32">
        <f>YEAR(Main_Table[[#This Row],[Start Date]])</f>
        <v>2010</v>
      </c>
      <c r="O32">
        <v>3</v>
      </c>
      <c r="P32">
        <v>80</v>
      </c>
      <c r="Q32" s="16" t="s">
        <v>278</v>
      </c>
      <c r="R32" s="36">
        <v>11785</v>
      </c>
      <c r="AA32" s="8" t="s">
        <v>45</v>
      </c>
      <c r="AB32" s="14">
        <v>80.548000000000002</v>
      </c>
      <c r="AC32" s="14">
        <v>42.166666666666664</v>
      </c>
    </row>
    <row r="33" spans="1:48" x14ac:dyDescent="0.2">
      <c r="A33">
        <v>0</v>
      </c>
      <c r="B33" s="6" t="s">
        <v>147</v>
      </c>
      <c r="C33">
        <v>3</v>
      </c>
      <c r="D33">
        <v>0</v>
      </c>
      <c r="E33">
        <v>0</v>
      </c>
      <c r="F33">
        <v>0</v>
      </c>
      <c r="G33">
        <v>3</v>
      </c>
      <c r="H33" t="s">
        <v>23</v>
      </c>
      <c r="I33" t="s">
        <v>245</v>
      </c>
      <c r="J33" t="s">
        <v>21</v>
      </c>
      <c r="K33" t="s">
        <v>22</v>
      </c>
      <c r="L33" s="4">
        <v>40406</v>
      </c>
      <c r="M33">
        <f>YEAR(Main_Table[[#This Row],[Start Date]])</f>
        <v>2010</v>
      </c>
      <c r="O33">
        <v>4</v>
      </c>
      <c r="P33">
        <v>81</v>
      </c>
      <c r="Q33" s="16" t="s">
        <v>290</v>
      </c>
      <c r="R33" s="36">
        <v>1767</v>
      </c>
      <c r="W33" t="s">
        <v>318</v>
      </c>
      <c r="X33" t="s">
        <v>249</v>
      </c>
      <c r="Y33" t="s">
        <v>248</v>
      </c>
      <c r="Z33" t="s">
        <v>319</v>
      </c>
      <c r="AA33" s="8" t="s">
        <v>247</v>
      </c>
      <c r="AB33" s="13">
        <v>80.924007092198622</v>
      </c>
      <c r="AC33" s="13">
        <v>49.137809187279153</v>
      </c>
    </row>
    <row r="34" spans="1:48" x14ac:dyDescent="0.2">
      <c r="A34">
        <v>8</v>
      </c>
      <c r="B34" s="6" t="s">
        <v>107</v>
      </c>
      <c r="C34">
        <v>16</v>
      </c>
      <c r="D34">
        <v>1</v>
      </c>
      <c r="E34">
        <v>0</v>
      </c>
      <c r="F34">
        <v>50</v>
      </c>
      <c r="G34">
        <v>3</v>
      </c>
      <c r="H34" t="s">
        <v>23</v>
      </c>
      <c r="I34" t="s">
        <v>244</v>
      </c>
      <c r="J34" t="s">
        <v>49</v>
      </c>
      <c r="K34" t="s">
        <v>22</v>
      </c>
      <c r="L34" s="4">
        <v>40415</v>
      </c>
      <c r="M34">
        <f>YEAR(Main_Table[[#This Row],[Start Date]])</f>
        <v>2010</v>
      </c>
      <c r="O34">
        <v>5</v>
      </c>
      <c r="P34">
        <v>105</v>
      </c>
      <c r="Q34" s="16" t="s">
        <v>299</v>
      </c>
      <c r="R34" s="36">
        <v>127</v>
      </c>
      <c r="W34">
        <v>1</v>
      </c>
      <c r="X34" s="15">
        <v>74.577500000000001</v>
      </c>
      <c r="Y34">
        <v>115</v>
      </c>
      <c r="Z34" s="16" t="s">
        <v>259</v>
      </c>
    </row>
    <row r="35" spans="1:48" x14ac:dyDescent="0.2">
      <c r="A35">
        <v>37</v>
      </c>
      <c r="B35" s="6" t="s">
        <v>143</v>
      </c>
      <c r="C35">
        <v>57</v>
      </c>
      <c r="D35">
        <v>5</v>
      </c>
      <c r="E35">
        <v>0</v>
      </c>
      <c r="F35">
        <v>64.91</v>
      </c>
      <c r="G35">
        <v>3</v>
      </c>
      <c r="H35" t="s">
        <v>23</v>
      </c>
      <c r="I35" t="s">
        <v>245</v>
      </c>
      <c r="J35" t="s">
        <v>21</v>
      </c>
      <c r="K35" t="s">
        <v>22</v>
      </c>
      <c r="L35" s="4">
        <v>40418</v>
      </c>
      <c r="M35">
        <f>YEAR(Main_Table[[#This Row],[Start Date]])</f>
        <v>2010</v>
      </c>
      <c r="O35">
        <v>6</v>
      </c>
      <c r="P35">
        <v>209</v>
      </c>
      <c r="Q35" s="16">
        <v>0</v>
      </c>
      <c r="R35" s="36">
        <v>23</v>
      </c>
      <c r="W35">
        <v>2</v>
      </c>
      <c r="X35" s="15">
        <v>43.25333333333333</v>
      </c>
      <c r="Y35">
        <v>51</v>
      </c>
      <c r="Z35" s="16" t="s">
        <v>269</v>
      </c>
    </row>
    <row r="36" spans="1:48" x14ac:dyDescent="0.2">
      <c r="A36">
        <v>118</v>
      </c>
      <c r="B36" s="6" t="s">
        <v>160</v>
      </c>
      <c r="C36">
        <v>121</v>
      </c>
      <c r="D36">
        <v>11</v>
      </c>
      <c r="E36">
        <v>1</v>
      </c>
      <c r="F36">
        <v>97.52</v>
      </c>
      <c r="G36">
        <v>3</v>
      </c>
      <c r="H36" t="s">
        <v>23</v>
      </c>
      <c r="I36" t="s">
        <v>245</v>
      </c>
      <c r="J36" t="s">
        <v>31</v>
      </c>
      <c r="K36" t="s">
        <v>50</v>
      </c>
      <c r="L36" s="4">
        <v>40471</v>
      </c>
      <c r="M36">
        <f>YEAR(Main_Table[[#This Row],[Start Date]])</f>
        <v>2010</v>
      </c>
      <c r="O36">
        <v>7</v>
      </c>
      <c r="P36">
        <v>109</v>
      </c>
      <c r="Q36" s="16" t="s">
        <v>311</v>
      </c>
      <c r="R36" s="36">
        <v>38</v>
      </c>
      <c r="W36">
        <v>3</v>
      </c>
      <c r="X36" s="15">
        <v>79.973568281938327</v>
      </c>
      <c r="Y36">
        <v>11785</v>
      </c>
      <c r="Z36" s="16" t="s">
        <v>278</v>
      </c>
    </row>
    <row r="37" spans="1:48" x14ac:dyDescent="0.2">
      <c r="A37">
        <v>105</v>
      </c>
      <c r="B37" s="6" t="s">
        <v>162</v>
      </c>
      <c r="C37">
        <v>104</v>
      </c>
      <c r="D37">
        <v>10</v>
      </c>
      <c r="E37">
        <v>0</v>
      </c>
      <c r="F37">
        <v>100.96</v>
      </c>
      <c r="G37">
        <v>3</v>
      </c>
      <c r="H37" t="s">
        <v>23</v>
      </c>
      <c r="I37" t="s">
        <v>244</v>
      </c>
      <c r="J37" t="s">
        <v>49</v>
      </c>
      <c r="K37" t="s">
        <v>51</v>
      </c>
      <c r="L37" s="4">
        <v>40510</v>
      </c>
      <c r="M37">
        <f>YEAR(Main_Table[[#This Row],[Start Date]])</f>
        <v>2010</v>
      </c>
      <c r="W37">
        <v>4</v>
      </c>
      <c r="X37" s="15">
        <v>81.345641025641044</v>
      </c>
      <c r="Y37">
        <v>1767</v>
      </c>
      <c r="Z37" s="16" t="s">
        <v>290</v>
      </c>
      <c r="AB37" s="6"/>
    </row>
    <row r="38" spans="1:48" x14ac:dyDescent="0.2">
      <c r="A38">
        <v>64</v>
      </c>
      <c r="B38" s="6" t="s">
        <v>164</v>
      </c>
      <c r="C38">
        <v>73</v>
      </c>
      <c r="D38">
        <v>8</v>
      </c>
      <c r="E38">
        <v>0</v>
      </c>
      <c r="F38">
        <v>87.67</v>
      </c>
      <c r="G38">
        <v>3</v>
      </c>
      <c r="H38" t="s">
        <v>23</v>
      </c>
      <c r="I38" t="s">
        <v>245</v>
      </c>
      <c r="J38" t="s">
        <v>49</v>
      </c>
      <c r="K38" t="s">
        <v>43</v>
      </c>
      <c r="L38" s="4">
        <v>40513</v>
      </c>
      <c r="M38">
        <f>YEAR(Main_Table[[#This Row],[Start Date]])</f>
        <v>2010</v>
      </c>
      <c r="W38">
        <v>5</v>
      </c>
      <c r="X38" s="15">
        <v>105.375</v>
      </c>
      <c r="Y38">
        <v>127</v>
      </c>
      <c r="Z38" s="16" t="s">
        <v>299</v>
      </c>
      <c r="AB38" s="6"/>
    </row>
    <row r="39" spans="1:48" x14ac:dyDescent="0.2">
      <c r="A39">
        <v>63</v>
      </c>
      <c r="B39" s="6" t="s">
        <v>166</v>
      </c>
      <c r="C39">
        <v>70</v>
      </c>
      <c r="D39">
        <v>6</v>
      </c>
      <c r="E39">
        <v>2</v>
      </c>
      <c r="F39">
        <v>90</v>
      </c>
      <c r="G39">
        <v>3</v>
      </c>
      <c r="H39" t="s">
        <v>27</v>
      </c>
      <c r="I39" t="s">
        <v>245</v>
      </c>
      <c r="J39" t="s">
        <v>49</v>
      </c>
      <c r="K39" t="s">
        <v>34</v>
      </c>
      <c r="L39" s="4">
        <v>40516</v>
      </c>
      <c r="M39">
        <f>YEAR(Main_Table[[#This Row],[Start Date]])</f>
        <v>2010</v>
      </c>
      <c r="W39">
        <v>6</v>
      </c>
      <c r="X39" s="15">
        <v>209.09</v>
      </c>
      <c r="Y39">
        <v>23</v>
      </c>
      <c r="Z39" s="17"/>
      <c r="AB39" s="6"/>
    </row>
    <row r="40" spans="1:48" x14ac:dyDescent="0.2">
      <c r="A40">
        <v>0</v>
      </c>
      <c r="B40" s="6" t="s">
        <v>123</v>
      </c>
      <c r="C40">
        <v>2</v>
      </c>
      <c r="D40">
        <v>0</v>
      </c>
      <c r="E40">
        <v>0</v>
      </c>
      <c r="F40">
        <v>0</v>
      </c>
      <c r="G40">
        <v>3</v>
      </c>
      <c r="H40" t="s">
        <v>23</v>
      </c>
      <c r="I40" t="s">
        <v>245</v>
      </c>
      <c r="J40" t="s">
        <v>49</v>
      </c>
      <c r="K40" t="s">
        <v>52</v>
      </c>
      <c r="L40" s="4">
        <v>40519</v>
      </c>
      <c r="M40">
        <f>YEAR(Main_Table[[#This Row],[Start Date]])</f>
        <v>2010</v>
      </c>
      <c r="W40">
        <v>7</v>
      </c>
      <c r="X40" s="15">
        <v>108.8575</v>
      </c>
      <c r="Y40">
        <v>38</v>
      </c>
      <c r="Z40" s="16" t="s">
        <v>311</v>
      </c>
      <c r="AB40" s="6"/>
    </row>
    <row r="41" spans="1:48" x14ac:dyDescent="0.2">
      <c r="A41">
        <v>2</v>
      </c>
      <c r="B41" s="6" t="s">
        <v>133</v>
      </c>
      <c r="C41">
        <v>8</v>
      </c>
      <c r="D41">
        <v>0</v>
      </c>
      <c r="E41">
        <v>0</v>
      </c>
      <c r="F41">
        <v>25</v>
      </c>
      <c r="G41">
        <v>3</v>
      </c>
      <c r="H41" t="s">
        <v>23</v>
      </c>
      <c r="I41" t="s">
        <v>245</v>
      </c>
      <c r="J41" t="s">
        <v>49</v>
      </c>
      <c r="K41" t="s">
        <v>53</v>
      </c>
      <c r="L41" s="4">
        <v>40522</v>
      </c>
      <c r="M41">
        <f>YEAR(Main_Table[[#This Row],[Start Date]])</f>
        <v>2010</v>
      </c>
      <c r="AB41" s="6"/>
    </row>
    <row r="42" spans="1:48" x14ac:dyDescent="0.2">
      <c r="A42">
        <v>54</v>
      </c>
      <c r="B42" s="6" t="s">
        <v>168</v>
      </c>
      <c r="C42">
        <v>70</v>
      </c>
      <c r="D42">
        <v>2</v>
      </c>
      <c r="E42">
        <v>1</v>
      </c>
      <c r="F42">
        <v>77.14</v>
      </c>
      <c r="G42">
        <v>3</v>
      </c>
      <c r="H42" t="s">
        <v>23</v>
      </c>
      <c r="I42" t="s">
        <v>245</v>
      </c>
      <c r="J42" t="s">
        <v>42</v>
      </c>
      <c r="K42" t="s">
        <v>54</v>
      </c>
      <c r="L42" s="4">
        <v>40555</v>
      </c>
      <c r="M42">
        <f>YEAR(Main_Table[[#This Row],[Start Date]])</f>
        <v>2011</v>
      </c>
    </row>
    <row r="43" spans="1:48" x14ac:dyDescent="0.2">
      <c r="A43">
        <v>22</v>
      </c>
      <c r="B43" s="6" t="s">
        <v>169</v>
      </c>
      <c r="C43">
        <v>34</v>
      </c>
      <c r="D43">
        <v>1</v>
      </c>
      <c r="E43">
        <v>0</v>
      </c>
      <c r="F43">
        <v>64.7</v>
      </c>
      <c r="G43">
        <v>3</v>
      </c>
      <c r="H43" t="s">
        <v>24</v>
      </c>
      <c r="I43" t="s">
        <v>244</v>
      </c>
      <c r="J43" t="s">
        <v>42</v>
      </c>
      <c r="K43" t="s">
        <v>33</v>
      </c>
      <c r="L43" s="4">
        <v>40558</v>
      </c>
      <c r="M43">
        <f>YEAR(Main_Table[[#This Row],[Start Date]])</f>
        <v>2011</v>
      </c>
    </row>
    <row r="44" spans="1:48" x14ac:dyDescent="0.2">
      <c r="A44">
        <v>28</v>
      </c>
      <c r="B44" s="6" t="s">
        <v>170</v>
      </c>
      <c r="C44">
        <v>41</v>
      </c>
      <c r="D44">
        <v>5</v>
      </c>
      <c r="E44">
        <v>0</v>
      </c>
      <c r="F44">
        <v>68.290000000000006</v>
      </c>
      <c r="G44">
        <v>3</v>
      </c>
      <c r="H44" t="s">
        <v>23</v>
      </c>
      <c r="I44" t="s">
        <v>245</v>
      </c>
      <c r="J44" t="s">
        <v>42</v>
      </c>
      <c r="K44" t="s">
        <v>55</v>
      </c>
      <c r="L44" s="4">
        <v>40561</v>
      </c>
      <c r="M44">
        <f>YEAR(Main_Table[[#This Row],[Start Date]])</f>
        <v>2011</v>
      </c>
      <c r="Y44" t="s">
        <v>395</v>
      </c>
      <c r="Z44" t="s">
        <v>398</v>
      </c>
      <c r="AA44" t="s">
        <v>4</v>
      </c>
    </row>
    <row r="45" spans="1:48" ht="17" x14ac:dyDescent="0.2">
      <c r="A45">
        <v>87</v>
      </c>
      <c r="B45" s="6" t="s">
        <v>171</v>
      </c>
      <c r="C45">
        <v>92</v>
      </c>
      <c r="D45">
        <v>7</v>
      </c>
      <c r="E45">
        <v>2</v>
      </c>
      <c r="F45">
        <v>94.56</v>
      </c>
      <c r="G45">
        <v>3</v>
      </c>
      <c r="H45" t="s">
        <v>27</v>
      </c>
      <c r="I45" t="s">
        <v>245</v>
      </c>
      <c r="J45" t="s">
        <v>42</v>
      </c>
      <c r="K45" t="s">
        <v>56</v>
      </c>
      <c r="L45" s="4">
        <v>40564</v>
      </c>
      <c r="M45">
        <f>YEAR(Main_Table[[#This Row],[Start Date]])</f>
        <v>2011</v>
      </c>
      <c r="V45">
        <v>1</v>
      </c>
      <c r="W45" s="15">
        <v>74.577500000000001</v>
      </c>
      <c r="Y45" s="18" t="s">
        <v>396</v>
      </c>
      <c r="Z45" s="21" t="s">
        <v>310</v>
      </c>
      <c r="AA45" s="21" t="s">
        <v>323</v>
      </c>
    </row>
    <row r="46" spans="1:48" ht="17" x14ac:dyDescent="0.2">
      <c r="A46">
        <v>2</v>
      </c>
      <c r="B46" s="6" t="s">
        <v>140</v>
      </c>
      <c r="C46">
        <v>6</v>
      </c>
      <c r="D46">
        <v>0</v>
      </c>
      <c r="E46">
        <v>0</v>
      </c>
      <c r="F46">
        <v>33.33</v>
      </c>
      <c r="G46">
        <v>3</v>
      </c>
      <c r="H46" t="s">
        <v>23</v>
      </c>
      <c r="I46" t="s">
        <v>245</v>
      </c>
      <c r="J46" t="s">
        <v>42</v>
      </c>
      <c r="K46" t="s">
        <v>29</v>
      </c>
      <c r="L46" s="4">
        <v>40566</v>
      </c>
      <c r="M46">
        <f>YEAR(Main_Table[[#This Row],[Start Date]])</f>
        <v>2011</v>
      </c>
      <c r="V46">
        <v>2</v>
      </c>
      <c r="W46" s="15">
        <v>43.25333333333333</v>
      </c>
      <c r="Y46" s="19" t="s">
        <v>396</v>
      </c>
      <c r="Z46" s="22" t="s">
        <v>333</v>
      </c>
      <c r="AA46" s="22" t="s">
        <v>334</v>
      </c>
      <c r="AU46" t="s">
        <v>396</v>
      </c>
      <c r="AV46">
        <f>13906 - 6268</f>
        <v>7638</v>
      </c>
    </row>
    <row r="47" spans="1:48" ht="17" x14ac:dyDescent="0.2">
      <c r="A47">
        <v>100</v>
      </c>
      <c r="B47" s="6" t="s">
        <v>172</v>
      </c>
      <c r="C47">
        <v>83</v>
      </c>
      <c r="D47">
        <v>8</v>
      </c>
      <c r="E47">
        <v>2</v>
      </c>
      <c r="F47">
        <v>120.48</v>
      </c>
      <c r="G47">
        <v>4</v>
      </c>
      <c r="H47" t="s">
        <v>27</v>
      </c>
      <c r="I47" t="s">
        <v>244</v>
      </c>
      <c r="J47" t="s">
        <v>41</v>
      </c>
      <c r="K47" t="s">
        <v>40</v>
      </c>
      <c r="L47" s="4">
        <v>40593</v>
      </c>
      <c r="M47">
        <f>YEAR(Main_Table[[#This Row],[Start Date]])</f>
        <v>2011</v>
      </c>
      <c r="V47">
        <v>3</v>
      </c>
      <c r="W47" s="15">
        <v>79.973568281938327</v>
      </c>
      <c r="Y47" s="18" t="s">
        <v>396</v>
      </c>
      <c r="Z47" s="21" t="s">
        <v>341</v>
      </c>
      <c r="AA47" s="21" t="s">
        <v>342</v>
      </c>
      <c r="AU47" t="s">
        <v>397</v>
      </c>
      <c r="AV47">
        <v>6268</v>
      </c>
    </row>
    <row r="48" spans="1:48" ht="17" x14ac:dyDescent="0.2">
      <c r="A48">
        <v>8</v>
      </c>
      <c r="B48" s="6" t="s">
        <v>105</v>
      </c>
      <c r="C48">
        <v>5</v>
      </c>
      <c r="D48">
        <v>1</v>
      </c>
      <c r="E48">
        <v>0</v>
      </c>
      <c r="F48">
        <v>160</v>
      </c>
      <c r="G48">
        <v>7</v>
      </c>
      <c r="H48" t="s">
        <v>26</v>
      </c>
      <c r="I48" t="s">
        <v>244</v>
      </c>
      <c r="J48" t="s">
        <v>57</v>
      </c>
      <c r="K48" t="s">
        <v>52</v>
      </c>
      <c r="L48" s="4">
        <v>40601</v>
      </c>
      <c r="M48">
        <f>YEAR(Main_Table[[#This Row],[Start Date]])</f>
        <v>2011</v>
      </c>
      <c r="V48">
        <v>4</v>
      </c>
      <c r="W48" s="15">
        <v>81.345641025641044</v>
      </c>
      <c r="Y48" s="19" t="s">
        <v>397</v>
      </c>
      <c r="Z48" s="22" t="s">
        <v>348</v>
      </c>
      <c r="AA48" s="22" t="s">
        <v>349</v>
      </c>
    </row>
    <row r="49" spans="1:27" ht="17" x14ac:dyDescent="0.2">
      <c r="A49">
        <v>34</v>
      </c>
      <c r="B49" s="6" t="s">
        <v>110</v>
      </c>
      <c r="C49">
        <v>53</v>
      </c>
      <c r="D49">
        <v>3</v>
      </c>
      <c r="E49">
        <v>0</v>
      </c>
      <c r="F49">
        <v>64.150000000000006</v>
      </c>
      <c r="G49">
        <v>4</v>
      </c>
      <c r="H49" t="s">
        <v>24</v>
      </c>
      <c r="I49" t="s">
        <v>245</v>
      </c>
      <c r="J49" t="s">
        <v>58</v>
      </c>
      <c r="K49" t="s">
        <v>52</v>
      </c>
      <c r="L49" s="4">
        <v>40608</v>
      </c>
      <c r="M49">
        <f>YEAR(Main_Table[[#This Row],[Start Date]])</f>
        <v>2011</v>
      </c>
      <c r="V49">
        <v>5</v>
      </c>
      <c r="W49" s="15">
        <v>105.375</v>
      </c>
      <c r="Y49" s="18" t="s">
        <v>396</v>
      </c>
      <c r="Z49" s="21" t="s">
        <v>359</v>
      </c>
      <c r="AA49" s="21" t="s">
        <v>360</v>
      </c>
    </row>
    <row r="50" spans="1:27" ht="17" x14ac:dyDescent="0.2">
      <c r="A50">
        <v>12</v>
      </c>
      <c r="B50" s="6" t="s">
        <v>124</v>
      </c>
      <c r="C50">
        <v>20</v>
      </c>
      <c r="D50">
        <v>2</v>
      </c>
      <c r="E50">
        <v>0</v>
      </c>
      <c r="F50">
        <v>60</v>
      </c>
      <c r="G50">
        <v>5</v>
      </c>
      <c r="H50" t="s">
        <v>26</v>
      </c>
      <c r="I50" t="s">
        <v>245</v>
      </c>
      <c r="J50" t="s">
        <v>59</v>
      </c>
      <c r="K50" t="s">
        <v>39</v>
      </c>
      <c r="L50" s="4">
        <v>40611</v>
      </c>
      <c r="M50">
        <f>YEAR(Main_Table[[#This Row],[Start Date]])</f>
        <v>2011</v>
      </c>
      <c r="V50">
        <v>6</v>
      </c>
      <c r="W50" s="15">
        <v>209.09</v>
      </c>
      <c r="Y50" s="19" t="s">
        <v>396</v>
      </c>
      <c r="Z50" s="22" t="s">
        <v>333</v>
      </c>
      <c r="AA50" s="22" t="s">
        <v>367</v>
      </c>
    </row>
    <row r="51" spans="1:27" ht="17" x14ac:dyDescent="0.2">
      <c r="A51">
        <v>1</v>
      </c>
      <c r="B51" s="6" t="s">
        <v>109</v>
      </c>
      <c r="C51">
        <v>3</v>
      </c>
      <c r="D51">
        <v>0</v>
      </c>
      <c r="E51">
        <v>0</v>
      </c>
      <c r="F51">
        <v>33.33</v>
      </c>
      <c r="G51">
        <v>7</v>
      </c>
      <c r="H51" t="s">
        <v>23</v>
      </c>
      <c r="I51" t="s">
        <v>244</v>
      </c>
      <c r="J51" t="s">
        <v>42</v>
      </c>
      <c r="K51" t="s">
        <v>37</v>
      </c>
      <c r="L51" s="4">
        <v>40614</v>
      </c>
      <c r="M51">
        <f>YEAR(Main_Table[[#This Row],[Start Date]])</f>
        <v>2011</v>
      </c>
      <c r="V51">
        <v>7</v>
      </c>
      <c r="W51" s="15">
        <v>108.8575</v>
      </c>
      <c r="Y51" s="18" t="s">
        <v>396</v>
      </c>
      <c r="Z51" s="21" t="s">
        <v>310</v>
      </c>
      <c r="AA51" s="21" t="s">
        <v>374</v>
      </c>
    </row>
    <row r="52" spans="1:27" ht="17" x14ac:dyDescent="0.2">
      <c r="A52">
        <v>59</v>
      </c>
      <c r="B52" s="6" t="s">
        <v>145</v>
      </c>
      <c r="C52">
        <v>76</v>
      </c>
      <c r="D52">
        <v>5</v>
      </c>
      <c r="E52">
        <v>0</v>
      </c>
      <c r="F52">
        <v>77.63</v>
      </c>
      <c r="G52">
        <v>3</v>
      </c>
      <c r="H52" t="s">
        <v>26</v>
      </c>
      <c r="I52" t="s">
        <v>244</v>
      </c>
      <c r="J52" t="s">
        <v>32</v>
      </c>
      <c r="K52" t="s">
        <v>53</v>
      </c>
      <c r="L52" s="4">
        <v>40622</v>
      </c>
      <c r="M52">
        <f>YEAR(Main_Table[[#This Row],[Start Date]])</f>
        <v>2011</v>
      </c>
      <c r="Y52" s="19" t="s">
        <v>396</v>
      </c>
      <c r="Z52" s="22" t="s">
        <v>382</v>
      </c>
      <c r="AA52" s="22" t="s">
        <v>383</v>
      </c>
    </row>
    <row r="53" spans="1:27" ht="17" x14ac:dyDescent="0.2">
      <c r="A53">
        <v>24</v>
      </c>
      <c r="B53" s="6" t="s">
        <v>115</v>
      </c>
      <c r="C53">
        <v>33</v>
      </c>
      <c r="D53">
        <v>1</v>
      </c>
      <c r="E53">
        <v>0</v>
      </c>
      <c r="F53">
        <v>72.72</v>
      </c>
      <c r="G53">
        <v>4</v>
      </c>
      <c r="H53" t="s">
        <v>23</v>
      </c>
      <c r="I53" t="s">
        <v>245</v>
      </c>
      <c r="J53" t="s">
        <v>31</v>
      </c>
      <c r="K53" t="s">
        <v>44</v>
      </c>
      <c r="L53" s="4">
        <v>40626</v>
      </c>
      <c r="M53">
        <f>YEAR(Main_Table[[#This Row],[Start Date]])</f>
        <v>2011</v>
      </c>
      <c r="Y53" s="20" t="s">
        <v>396</v>
      </c>
      <c r="Z53" s="23" t="s">
        <v>329</v>
      </c>
      <c r="AA53" s="23" t="s">
        <v>390</v>
      </c>
    </row>
    <row r="54" spans="1:27" x14ac:dyDescent="0.2">
      <c r="A54">
        <v>9</v>
      </c>
      <c r="B54" s="6" t="s">
        <v>136</v>
      </c>
      <c r="C54">
        <v>21</v>
      </c>
      <c r="D54">
        <v>0</v>
      </c>
      <c r="E54">
        <v>0</v>
      </c>
      <c r="F54">
        <v>42.85</v>
      </c>
      <c r="G54">
        <v>4</v>
      </c>
      <c r="H54" t="s">
        <v>23</v>
      </c>
      <c r="I54" t="s">
        <v>244</v>
      </c>
      <c r="J54" t="s">
        <v>28</v>
      </c>
      <c r="K54" t="s">
        <v>35</v>
      </c>
      <c r="L54" s="4">
        <v>40632</v>
      </c>
      <c r="M54">
        <f>YEAR(Main_Table[[#This Row],[Start Date]])</f>
        <v>2011</v>
      </c>
    </row>
    <row r="55" spans="1:27" x14ac:dyDescent="0.2">
      <c r="A55">
        <v>35</v>
      </c>
      <c r="B55" s="6" t="s">
        <v>176</v>
      </c>
      <c r="C55">
        <v>49</v>
      </c>
      <c r="D55">
        <v>4</v>
      </c>
      <c r="E55">
        <v>0</v>
      </c>
      <c r="F55">
        <v>71.42</v>
      </c>
      <c r="G55">
        <v>4</v>
      </c>
      <c r="H55" t="s">
        <v>23</v>
      </c>
      <c r="I55" t="s">
        <v>245</v>
      </c>
      <c r="J55" t="s">
        <v>21</v>
      </c>
      <c r="K55" t="s">
        <v>60</v>
      </c>
      <c r="L55" s="4">
        <v>40635</v>
      </c>
      <c r="M55">
        <f>YEAR(Main_Table[[#This Row],[Start Date]])</f>
        <v>2011</v>
      </c>
    </row>
    <row r="56" spans="1:27" x14ac:dyDescent="0.2">
      <c r="A56">
        <v>2</v>
      </c>
      <c r="B56" s="6" t="s">
        <v>147</v>
      </c>
      <c r="C56">
        <v>8</v>
      </c>
      <c r="D56">
        <v>0</v>
      </c>
      <c r="E56">
        <v>0</v>
      </c>
      <c r="F56">
        <v>25</v>
      </c>
      <c r="G56">
        <v>3</v>
      </c>
      <c r="H56" t="s">
        <v>23</v>
      </c>
      <c r="I56" t="s">
        <v>245</v>
      </c>
      <c r="J56" t="s">
        <v>32</v>
      </c>
      <c r="K56" t="s">
        <v>61</v>
      </c>
      <c r="L56" s="4">
        <v>40700</v>
      </c>
      <c r="M56">
        <f>YEAR(Main_Table[[#This Row],[Start Date]])</f>
        <v>2011</v>
      </c>
    </row>
    <row r="57" spans="1:27" x14ac:dyDescent="0.2">
      <c r="A57">
        <v>81</v>
      </c>
      <c r="B57" s="6" t="s">
        <v>159</v>
      </c>
      <c r="C57">
        <v>103</v>
      </c>
      <c r="D57">
        <v>6</v>
      </c>
      <c r="E57">
        <v>1</v>
      </c>
      <c r="F57">
        <v>78.64</v>
      </c>
      <c r="G57">
        <v>3</v>
      </c>
      <c r="H57" t="s">
        <v>23</v>
      </c>
      <c r="I57" t="s">
        <v>245</v>
      </c>
      <c r="J57" t="s">
        <v>32</v>
      </c>
      <c r="K57" t="s">
        <v>61</v>
      </c>
      <c r="L57" s="4">
        <v>40702</v>
      </c>
      <c r="M57">
        <f>YEAR(Main_Table[[#This Row],[Start Date]])</f>
        <v>2011</v>
      </c>
    </row>
    <row r="58" spans="1:27" x14ac:dyDescent="0.2">
      <c r="A58">
        <v>0</v>
      </c>
      <c r="B58" s="6" t="s">
        <v>108</v>
      </c>
      <c r="C58">
        <v>1</v>
      </c>
      <c r="D58">
        <v>0</v>
      </c>
      <c r="E58">
        <v>0</v>
      </c>
      <c r="F58">
        <v>0</v>
      </c>
      <c r="G58">
        <v>3</v>
      </c>
      <c r="H58" t="s">
        <v>20</v>
      </c>
      <c r="I58" t="s">
        <v>245</v>
      </c>
      <c r="J58" t="s">
        <v>32</v>
      </c>
      <c r="K58" t="s">
        <v>62</v>
      </c>
      <c r="L58" s="4">
        <v>40705</v>
      </c>
      <c r="M58">
        <f>YEAR(Main_Table[[#This Row],[Start Date]])</f>
        <v>2011</v>
      </c>
    </row>
    <row r="59" spans="1:27" x14ac:dyDescent="0.2">
      <c r="A59">
        <v>22</v>
      </c>
      <c r="B59" s="6" t="s">
        <v>144</v>
      </c>
      <c r="C59">
        <v>33</v>
      </c>
      <c r="D59">
        <v>1</v>
      </c>
      <c r="E59">
        <v>0</v>
      </c>
      <c r="F59">
        <v>66.66</v>
      </c>
      <c r="G59">
        <v>3</v>
      </c>
      <c r="H59" t="s">
        <v>48</v>
      </c>
      <c r="I59" t="s">
        <v>245</v>
      </c>
      <c r="J59" t="s">
        <v>32</v>
      </c>
      <c r="K59" t="s">
        <v>62</v>
      </c>
      <c r="L59" s="4">
        <v>40707</v>
      </c>
      <c r="M59">
        <f>YEAR(Main_Table[[#This Row],[Start Date]])</f>
        <v>2011</v>
      </c>
    </row>
    <row r="60" spans="1:27" x14ac:dyDescent="0.2">
      <c r="A60">
        <v>94</v>
      </c>
      <c r="B60" s="6" t="s">
        <v>181</v>
      </c>
      <c r="C60">
        <v>104</v>
      </c>
      <c r="D60">
        <v>10</v>
      </c>
      <c r="E60">
        <v>0</v>
      </c>
      <c r="F60">
        <v>90.38</v>
      </c>
      <c r="G60">
        <v>3</v>
      </c>
      <c r="H60" t="s">
        <v>24</v>
      </c>
      <c r="I60" t="s">
        <v>244</v>
      </c>
      <c r="J60" t="s">
        <v>32</v>
      </c>
      <c r="K60" t="s">
        <v>63</v>
      </c>
      <c r="L60" s="4">
        <v>40710</v>
      </c>
      <c r="M60">
        <f>YEAR(Main_Table[[#This Row],[Start Date]])</f>
        <v>2011</v>
      </c>
      <c r="V60" s="7" t="s">
        <v>246</v>
      </c>
      <c r="W60" t="s">
        <v>248</v>
      </c>
    </row>
    <row r="61" spans="1:27" x14ac:dyDescent="0.2">
      <c r="A61">
        <v>55</v>
      </c>
      <c r="B61" s="6" t="s">
        <v>151</v>
      </c>
      <c r="C61">
        <v>73</v>
      </c>
      <c r="D61">
        <v>4</v>
      </c>
      <c r="E61">
        <v>0</v>
      </c>
      <c r="F61">
        <v>75.34</v>
      </c>
      <c r="G61">
        <v>4</v>
      </c>
      <c r="H61" t="s">
        <v>26</v>
      </c>
      <c r="I61" t="s">
        <v>244</v>
      </c>
      <c r="J61" t="s">
        <v>57</v>
      </c>
      <c r="K61" t="s">
        <v>64</v>
      </c>
      <c r="L61" s="4">
        <v>40789</v>
      </c>
      <c r="M61">
        <f>YEAR(Main_Table[[#This Row],[Start Date]])</f>
        <v>2011</v>
      </c>
      <c r="V61" s="8" t="s">
        <v>396</v>
      </c>
      <c r="W61">
        <v>0</v>
      </c>
    </row>
    <row r="62" spans="1:27" x14ac:dyDescent="0.2">
      <c r="A62">
        <v>9</v>
      </c>
      <c r="B62" s="6" t="s">
        <v>129</v>
      </c>
      <c r="C62">
        <v>9</v>
      </c>
      <c r="D62">
        <v>0</v>
      </c>
      <c r="E62">
        <v>0</v>
      </c>
      <c r="F62">
        <v>100</v>
      </c>
      <c r="G62">
        <v>4</v>
      </c>
      <c r="H62" t="s">
        <v>23</v>
      </c>
      <c r="I62" t="s">
        <v>244</v>
      </c>
      <c r="J62" t="s">
        <v>57</v>
      </c>
      <c r="K62" t="s">
        <v>65</v>
      </c>
      <c r="L62" s="4">
        <v>40792</v>
      </c>
      <c r="M62">
        <f>YEAR(Main_Table[[#This Row],[Start Date]])</f>
        <v>2011</v>
      </c>
      <c r="V62" s="8" t="s">
        <v>397</v>
      </c>
      <c r="W62">
        <v>0</v>
      </c>
    </row>
    <row r="63" spans="1:27" x14ac:dyDescent="0.2">
      <c r="A63">
        <v>7</v>
      </c>
      <c r="B63" s="6" t="s">
        <v>152</v>
      </c>
      <c r="C63">
        <v>18</v>
      </c>
      <c r="D63">
        <v>0</v>
      </c>
      <c r="E63">
        <v>0</v>
      </c>
      <c r="F63">
        <v>38.880000000000003</v>
      </c>
      <c r="G63">
        <v>4</v>
      </c>
      <c r="H63" t="s">
        <v>23</v>
      </c>
      <c r="I63" t="s">
        <v>244</v>
      </c>
      <c r="J63" t="s">
        <v>57</v>
      </c>
      <c r="K63" t="s">
        <v>66</v>
      </c>
      <c r="L63" s="4">
        <v>40795</v>
      </c>
      <c r="M63">
        <f>YEAR(Main_Table[[#This Row],[Start Date]])</f>
        <v>2011</v>
      </c>
      <c r="V63" s="8" t="s">
        <v>247</v>
      </c>
      <c r="W63">
        <v>0</v>
      </c>
    </row>
    <row r="64" spans="1:27" x14ac:dyDescent="0.2">
      <c r="A64">
        <v>16</v>
      </c>
      <c r="B64" s="6" t="s">
        <v>114</v>
      </c>
      <c r="C64">
        <v>36</v>
      </c>
      <c r="D64">
        <v>1</v>
      </c>
      <c r="E64">
        <v>0</v>
      </c>
      <c r="F64">
        <v>44.44</v>
      </c>
      <c r="G64">
        <v>4</v>
      </c>
      <c r="H64" t="s">
        <v>23</v>
      </c>
      <c r="I64" t="s">
        <v>244</v>
      </c>
      <c r="J64" t="s">
        <v>57</v>
      </c>
      <c r="K64" t="s">
        <v>67</v>
      </c>
      <c r="L64" s="4">
        <v>40797</v>
      </c>
      <c r="M64">
        <f>YEAR(Main_Table[[#This Row],[Start Date]])</f>
        <v>2011</v>
      </c>
    </row>
    <row r="65" spans="1:40" x14ac:dyDescent="0.2">
      <c r="A65">
        <v>107</v>
      </c>
      <c r="B65" s="6" t="s">
        <v>142</v>
      </c>
      <c r="C65">
        <v>93</v>
      </c>
      <c r="D65">
        <v>9</v>
      </c>
      <c r="E65">
        <v>1</v>
      </c>
      <c r="F65">
        <v>115.05</v>
      </c>
      <c r="G65">
        <v>4</v>
      </c>
      <c r="H65" t="s">
        <v>68</v>
      </c>
      <c r="I65" t="s">
        <v>244</v>
      </c>
      <c r="J65" t="s">
        <v>57</v>
      </c>
      <c r="K65" t="s">
        <v>69</v>
      </c>
      <c r="L65" s="4">
        <v>40802</v>
      </c>
      <c r="M65">
        <f>YEAR(Main_Table[[#This Row],[Start Date]])</f>
        <v>2011</v>
      </c>
    </row>
    <row r="66" spans="1:40" x14ac:dyDescent="0.2">
      <c r="A66">
        <v>37</v>
      </c>
      <c r="B66" s="6" t="s">
        <v>167</v>
      </c>
      <c r="C66">
        <v>63</v>
      </c>
      <c r="D66">
        <v>0</v>
      </c>
      <c r="E66">
        <v>0</v>
      </c>
      <c r="F66">
        <v>58.73</v>
      </c>
      <c r="G66">
        <v>4</v>
      </c>
      <c r="H66" t="s">
        <v>23</v>
      </c>
      <c r="I66" t="s">
        <v>244</v>
      </c>
      <c r="J66" t="s">
        <v>57</v>
      </c>
      <c r="K66" t="s">
        <v>70</v>
      </c>
      <c r="L66" s="4">
        <v>40830</v>
      </c>
      <c r="M66">
        <f>YEAR(Main_Table[[#This Row],[Start Date]])</f>
        <v>2011</v>
      </c>
    </row>
    <row r="67" spans="1:40" x14ac:dyDescent="0.2">
      <c r="A67">
        <v>112</v>
      </c>
      <c r="B67" s="6" t="s">
        <v>185</v>
      </c>
      <c r="C67">
        <v>98</v>
      </c>
      <c r="D67">
        <v>16</v>
      </c>
      <c r="E67">
        <v>0</v>
      </c>
      <c r="F67">
        <v>114.28</v>
      </c>
      <c r="G67">
        <v>4</v>
      </c>
      <c r="H67" t="s">
        <v>27</v>
      </c>
      <c r="I67" t="s">
        <v>245</v>
      </c>
      <c r="J67" t="s">
        <v>57</v>
      </c>
      <c r="K67" t="s">
        <v>39</v>
      </c>
      <c r="L67" s="4">
        <v>40833</v>
      </c>
      <c r="M67">
        <f>YEAR(Main_Table[[#This Row],[Start Date]])</f>
        <v>2011</v>
      </c>
    </row>
    <row r="68" spans="1:40" x14ac:dyDescent="0.2">
      <c r="A68">
        <v>35</v>
      </c>
      <c r="B68" s="6" t="s">
        <v>186</v>
      </c>
      <c r="C68">
        <v>30</v>
      </c>
      <c r="D68">
        <v>5</v>
      </c>
      <c r="E68">
        <v>0</v>
      </c>
      <c r="F68">
        <v>116.66</v>
      </c>
      <c r="G68">
        <v>4</v>
      </c>
      <c r="H68" t="s">
        <v>20</v>
      </c>
      <c r="I68" t="s">
        <v>245</v>
      </c>
      <c r="J68" t="s">
        <v>57</v>
      </c>
      <c r="K68" t="s">
        <v>35</v>
      </c>
      <c r="L68" s="4">
        <v>40836</v>
      </c>
      <c r="M68">
        <f>YEAR(Main_Table[[#This Row],[Start Date]])</f>
        <v>2011</v>
      </c>
    </row>
    <row r="69" spans="1:40" x14ac:dyDescent="0.2">
      <c r="A69">
        <v>86</v>
      </c>
      <c r="B69" s="6" t="s">
        <v>30</v>
      </c>
      <c r="C69">
        <v>99</v>
      </c>
      <c r="D69">
        <v>11</v>
      </c>
      <c r="E69">
        <v>0</v>
      </c>
      <c r="F69">
        <v>86.86</v>
      </c>
      <c r="G69">
        <v>4</v>
      </c>
      <c r="H69" t="s">
        <v>27</v>
      </c>
      <c r="I69" t="s">
        <v>245</v>
      </c>
      <c r="J69" t="s">
        <v>57</v>
      </c>
      <c r="K69" t="s">
        <v>60</v>
      </c>
      <c r="L69" s="4">
        <v>40839</v>
      </c>
      <c r="M69">
        <f>YEAR(Main_Table[[#This Row],[Start Date]])</f>
        <v>2011</v>
      </c>
    </row>
    <row r="70" spans="1:40" x14ac:dyDescent="0.2">
      <c r="A70">
        <v>0</v>
      </c>
      <c r="B70" s="6" t="s">
        <v>147</v>
      </c>
      <c r="C70">
        <v>5</v>
      </c>
      <c r="D70">
        <v>0</v>
      </c>
      <c r="E70">
        <v>0</v>
      </c>
      <c r="F70">
        <v>0</v>
      </c>
      <c r="G70">
        <v>3</v>
      </c>
      <c r="H70" t="s">
        <v>26</v>
      </c>
      <c r="I70" t="s">
        <v>244</v>
      </c>
      <c r="J70" t="s">
        <v>57</v>
      </c>
      <c r="K70" t="s">
        <v>38</v>
      </c>
      <c r="L70" s="4">
        <v>40841</v>
      </c>
      <c r="M70">
        <f>YEAR(Main_Table[[#This Row],[Start Date]])</f>
        <v>2011</v>
      </c>
    </row>
    <row r="71" spans="1:40" x14ac:dyDescent="0.2">
      <c r="A71">
        <v>3</v>
      </c>
      <c r="B71" s="6" t="s">
        <v>156</v>
      </c>
      <c r="C71">
        <v>6</v>
      </c>
      <c r="D71">
        <v>0</v>
      </c>
      <c r="E71">
        <v>0</v>
      </c>
      <c r="F71">
        <v>50</v>
      </c>
      <c r="G71">
        <v>4</v>
      </c>
      <c r="H71" t="s">
        <v>26</v>
      </c>
      <c r="I71" t="s">
        <v>245</v>
      </c>
      <c r="J71" t="s">
        <v>32</v>
      </c>
      <c r="K71" t="s">
        <v>71</v>
      </c>
      <c r="L71" s="4">
        <v>40876</v>
      </c>
      <c r="M71">
        <f>YEAR(Main_Table[[#This Row],[Start Date]])</f>
        <v>2011</v>
      </c>
    </row>
    <row r="72" spans="1:40" ht="17" x14ac:dyDescent="0.2">
      <c r="A72">
        <v>117</v>
      </c>
      <c r="B72" s="6" t="s">
        <v>189</v>
      </c>
      <c r="C72">
        <v>123</v>
      </c>
      <c r="D72">
        <v>14</v>
      </c>
      <c r="E72">
        <v>0</v>
      </c>
      <c r="F72">
        <v>95.12</v>
      </c>
      <c r="G72">
        <v>4</v>
      </c>
      <c r="H72" t="s">
        <v>23</v>
      </c>
      <c r="I72" t="s">
        <v>245</v>
      </c>
      <c r="J72" t="s">
        <v>32</v>
      </c>
      <c r="K72" t="s">
        <v>50</v>
      </c>
      <c r="L72" s="4">
        <v>40879</v>
      </c>
      <c r="M72">
        <f>YEAR(Main_Table[[#This Row],[Start Date]])</f>
        <v>2011</v>
      </c>
      <c r="AB72" s="9" t="s">
        <v>321</v>
      </c>
      <c r="AC72" s="9" t="s">
        <v>395</v>
      </c>
      <c r="AD72" s="9" t="s">
        <v>251</v>
      </c>
      <c r="AE72" s="9" t="s">
        <v>4</v>
      </c>
      <c r="AF72" s="9" t="s">
        <v>252</v>
      </c>
      <c r="AG72" s="9" t="s">
        <v>253</v>
      </c>
      <c r="AH72" s="9" t="s">
        <v>254</v>
      </c>
      <c r="AI72" s="9" t="s">
        <v>8</v>
      </c>
      <c r="AJ72" s="9" t="s">
        <v>5</v>
      </c>
      <c r="AK72" s="9" t="s">
        <v>316</v>
      </c>
      <c r="AL72" s="9" t="s">
        <v>317</v>
      </c>
      <c r="AM72" s="9" t="s">
        <v>9</v>
      </c>
      <c r="AN72" s="9" t="s">
        <v>10</v>
      </c>
    </row>
    <row r="73" spans="1:40" ht="17" x14ac:dyDescent="0.2">
      <c r="A73">
        <v>20</v>
      </c>
      <c r="B73" s="6" t="s">
        <v>175</v>
      </c>
      <c r="C73">
        <v>30</v>
      </c>
      <c r="D73">
        <v>3</v>
      </c>
      <c r="E73">
        <v>0</v>
      </c>
      <c r="F73">
        <v>66.66</v>
      </c>
      <c r="G73">
        <v>4</v>
      </c>
      <c r="H73" t="s">
        <v>20</v>
      </c>
      <c r="I73" t="s">
        <v>245</v>
      </c>
      <c r="J73" t="s">
        <v>32</v>
      </c>
      <c r="K73" t="s">
        <v>44</v>
      </c>
      <c r="L73" s="4">
        <v>40882</v>
      </c>
      <c r="M73">
        <f>YEAR(Main_Table[[#This Row],[Start Date]])</f>
        <v>2011</v>
      </c>
      <c r="AB73" s="10" t="s">
        <v>322</v>
      </c>
      <c r="AC73" s="24" t="s">
        <v>396</v>
      </c>
      <c r="AD73" s="11" t="s">
        <v>310</v>
      </c>
      <c r="AE73" s="11" t="s">
        <v>323</v>
      </c>
      <c r="AF73" s="11" t="s">
        <v>324</v>
      </c>
      <c r="AG73" s="11" t="s">
        <v>325</v>
      </c>
      <c r="AH73" s="11" t="s">
        <v>326</v>
      </c>
      <c r="AI73" s="11" t="s">
        <v>327</v>
      </c>
      <c r="AJ73" s="11" t="s">
        <v>328</v>
      </c>
      <c r="AK73" s="11" t="s">
        <v>329</v>
      </c>
      <c r="AL73" s="11" t="s">
        <v>298</v>
      </c>
      <c r="AM73" s="11" t="s">
        <v>330</v>
      </c>
      <c r="AN73" s="11" t="s">
        <v>331</v>
      </c>
    </row>
    <row r="74" spans="1:40" ht="17" x14ac:dyDescent="0.2">
      <c r="A74">
        <v>23</v>
      </c>
      <c r="B74" s="6" t="s">
        <v>190</v>
      </c>
      <c r="C74">
        <v>11</v>
      </c>
      <c r="D74">
        <v>3</v>
      </c>
      <c r="E74">
        <v>0</v>
      </c>
      <c r="F74">
        <v>209.09</v>
      </c>
      <c r="G74">
        <v>6</v>
      </c>
      <c r="H74" t="s">
        <v>27</v>
      </c>
      <c r="I74" t="s">
        <v>244</v>
      </c>
      <c r="J74" t="s">
        <v>32</v>
      </c>
      <c r="K74" t="s">
        <v>72</v>
      </c>
      <c r="L74" s="4">
        <v>40885</v>
      </c>
      <c r="M74">
        <f>YEAR(Main_Table[[#This Row],[Start Date]])</f>
        <v>2011</v>
      </c>
      <c r="AB74" s="10" t="s">
        <v>332</v>
      </c>
      <c r="AC74" s="24" t="s">
        <v>396</v>
      </c>
      <c r="AD74" s="11" t="s">
        <v>333</v>
      </c>
      <c r="AE74" s="11" t="s">
        <v>334</v>
      </c>
      <c r="AF74" s="11" t="s">
        <v>335</v>
      </c>
      <c r="AG74" s="11" t="s">
        <v>264</v>
      </c>
      <c r="AH74" s="11" t="s">
        <v>336</v>
      </c>
      <c r="AI74" s="11" t="s">
        <v>337</v>
      </c>
      <c r="AJ74" s="11" t="s">
        <v>280</v>
      </c>
      <c r="AK74" s="11" t="s">
        <v>266</v>
      </c>
      <c r="AL74" s="11" t="s">
        <v>329</v>
      </c>
      <c r="AM74" s="11" t="s">
        <v>338</v>
      </c>
      <c r="AN74" s="11" t="s">
        <v>339</v>
      </c>
    </row>
    <row r="75" spans="1:40" ht="17" x14ac:dyDescent="0.2">
      <c r="A75">
        <v>80</v>
      </c>
      <c r="B75" s="6" t="s">
        <v>187</v>
      </c>
      <c r="C75">
        <v>85</v>
      </c>
      <c r="D75">
        <v>5</v>
      </c>
      <c r="E75">
        <v>0</v>
      </c>
      <c r="F75">
        <v>94.11</v>
      </c>
      <c r="G75">
        <v>5</v>
      </c>
      <c r="H75" t="s">
        <v>23</v>
      </c>
      <c r="I75" t="s">
        <v>244</v>
      </c>
      <c r="J75" t="s">
        <v>32</v>
      </c>
      <c r="K75" t="s">
        <v>53</v>
      </c>
      <c r="L75" s="4">
        <v>40888</v>
      </c>
      <c r="M75">
        <f>YEAR(Main_Table[[#This Row],[Start Date]])</f>
        <v>2011</v>
      </c>
      <c r="AB75" s="10" t="s">
        <v>340</v>
      </c>
      <c r="AC75" s="24" t="s">
        <v>396</v>
      </c>
      <c r="AD75" s="11" t="s">
        <v>341</v>
      </c>
      <c r="AE75" s="11" t="s">
        <v>342</v>
      </c>
      <c r="AF75" s="11" t="s">
        <v>343</v>
      </c>
      <c r="AG75" s="11" t="s">
        <v>325</v>
      </c>
      <c r="AH75" s="11" t="s">
        <v>344</v>
      </c>
      <c r="AI75" s="11" t="s">
        <v>345</v>
      </c>
      <c r="AJ75" s="11" t="s">
        <v>338</v>
      </c>
      <c r="AK75" s="11" t="s">
        <v>331</v>
      </c>
      <c r="AL75" s="11" t="s">
        <v>262</v>
      </c>
      <c r="AM75" s="11" t="s">
        <v>346</v>
      </c>
      <c r="AN75" s="11" t="s">
        <v>339</v>
      </c>
    </row>
    <row r="76" spans="1:40" ht="17" x14ac:dyDescent="0.2">
      <c r="A76">
        <v>31</v>
      </c>
      <c r="B76" s="6" t="s">
        <v>130</v>
      </c>
      <c r="C76">
        <v>34</v>
      </c>
      <c r="D76">
        <v>3</v>
      </c>
      <c r="E76">
        <v>0</v>
      </c>
      <c r="F76">
        <v>91.17</v>
      </c>
      <c r="G76">
        <v>3</v>
      </c>
      <c r="H76" t="s">
        <v>23</v>
      </c>
      <c r="I76" t="s">
        <v>245</v>
      </c>
      <c r="J76" t="s">
        <v>31</v>
      </c>
      <c r="K76" t="s">
        <v>73</v>
      </c>
      <c r="L76" s="4">
        <v>40944</v>
      </c>
      <c r="M76">
        <f>YEAR(Main_Table[[#This Row],[Start Date]])</f>
        <v>2012</v>
      </c>
      <c r="AB76" s="10" t="s">
        <v>347</v>
      </c>
      <c r="AC76" s="24" t="s">
        <v>397</v>
      </c>
      <c r="AD76" s="11" t="s">
        <v>348</v>
      </c>
      <c r="AE76" s="11" t="s">
        <v>349</v>
      </c>
      <c r="AF76" s="11" t="s">
        <v>350</v>
      </c>
      <c r="AG76" s="11" t="s">
        <v>351</v>
      </c>
      <c r="AH76" s="11" t="s">
        <v>352</v>
      </c>
      <c r="AI76" s="11" t="s">
        <v>353</v>
      </c>
      <c r="AJ76" s="11" t="s">
        <v>354</v>
      </c>
      <c r="AK76" s="11" t="s">
        <v>341</v>
      </c>
      <c r="AL76" s="11" t="s">
        <v>355</v>
      </c>
      <c r="AM76" s="11" t="s">
        <v>356</v>
      </c>
      <c r="AN76" s="11" t="s">
        <v>357</v>
      </c>
    </row>
    <row r="77" spans="1:40" ht="17" x14ac:dyDescent="0.2">
      <c r="A77">
        <v>77</v>
      </c>
      <c r="B77" s="6" t="s">
        <v>192</v>
      </c>
      <c r="C77">
        <v>94</v>
      </c>
      <c r="D77">
        <v>8</v>
      </c>
      <c r="E77">
        <v>1</v>
      </c>
      <c r="F77">
        <v>81.91</v>
      </c>
      <c r="G77">
        <v>3</v>
      </c>
      <c r="H77" t="s">
        <v>24</v>
      </c>
      <c r="I77" t="s">
        <v>245</v>
      </c>
      <c r="J77" t="s">
        <v>21</v>
      </c>
      <c r="K77" t="s">
        <v>74</v>
      </c>
      <c r="L77" s="4">
        <v>40947</v>
      </c>
      <c r="M77">
        <f>YEAR(Main_Table[[#This Row],[Start Date]])</f>
        <v>2012</v>
      </c>
      <c r="AB77" s="10" t="s">
        <v>358</v>
      </c>
      <c r="AC77" s="24" t="s">
        <v>396</v>
      </c>
      <c r="AD77" s="11" t="s">
        <v>359</v>
      </c>
      <c r="AE77" s="11" t="s">
        <v>360</v>
      </c>
      <c r="AF77" s="11" t="s">
        <v>361</v>
      </c>
      <c r="AG77" s="11" t="s">
        <v>331</v>
      </c>
      <c r="AH77" s="11" t="s">
        <v>362</v>
      </c>
      <c r="AI77" s="11" t="s">
        <v>363</v>
      </c>
      <c r="AJ77" s="11" t="s">
        <v>364</v>
      </c>
      <c r="AK77" s="11" t="s">
        <v>256</v>
      </c>
      <c r="AL77" s="11" t="s">
        <v>262</v>
      </c>
      <c r="AM77" s="11" t="s">
        <v>365</v>
      </c>
      <c r="AN77" s="11" t="s">
        <v>339</v>
      </c>
    </row>
    <row r="78" spans="1:40" ht="17" x14ac:dyDescent="0.2">
      <c r="A78">
        <v>18</v>
      </c>
      <c r="B78" s="6" t="s">
        <v>132</v>
      </c>
      <c r="C78">
        <v>28</v>
      </c>
      <c r="D78">
        <v>1</v>
      </c>
      <c r="E78">
        <v>0</v>
      </c>
      <c r="F78">
        <v>64.28</v>
      </c>
      <c r="G78">
        <v>3</v>
      </c>
      <c r="H78" t="s">
        <v>23</v>
      </c>
      <c r="I78" t="s">
        <v>245</v>
      </c>
      <c r="J78" t="s">
        <v>31</v>
      </c>
      <c r="K78" t="s">
        <v>75</v>
      </c>
      <c r="L78" s="4">
        <v>40951</v>
      </c>
      <c r="M78">
        <f>YEAR(Main_Table[[#This Row],[Start Date]])</f>
        <v>2012</v>
      </c>
      <c r="AB78" s="10" t="s">
        <v>366</v>
      </c>
      <c r="AC78" s="24" t="s">
        <v>396</v>
      </c>
      <c r="AD78" s="11" t="s">
        <v>333</v>
      </c>
      <c r="AE78" s="11" t="s">
        <v>367</v>
      </c>
      <c r="AF78" s="11" t="s">
        <v>368</v>
      </c>
      <c r="AG78" s="11" t="s">
        <v>359</v>
      </c>
      <c r="AH78" s="11" t="s">
        <v>369</v>
      </c>
      <c r="AI78" s="11" t="s">
        <v>370</v>
      </c>
      <c r="AJ78" s="11" t="s">
        <v>371</v>
      </c>
      <c r="AK78" s="11" t="s">
        <v>329</v>
      </c>
      <c r="AL78" s="11" t="s">
        <v>266</v>
      </c>
      <c r="AM78" s="11" t="s">
        <v>372</v>
      </c>
      <c r="AN78" s="11" t="s">
        <v>305</v>
      </c>
    </row>
    <row r="79" spans="1:40" ht="17" x14ac:dyDescent="0.2">
      <c r="A79">
        <v>15</v>
      </c>
      <c r="B79" s="6" t="s">
        <v>134</v>
      </c>
      <c r="C79">
        <v>25</v>
      </c>
      <c r="D79">
        <v>1</v>
      </c>
      <c r="E79">
        <v>0</v>
      </c>
      <c r="F79">
        <v>60</v>
      </c>
      <c r="G79">
        <v>3</v>
      </c>
      <c r="H79" t="s">
        <v>20</v>
      </c>
      <c r="I79" t="s">
        <v>245</v>
      </c>
      <c r="J79" t="s">
        <v>21</v>
      </c>
      <c r="K79" t="s">
        <v>75</v>
      </c>
      <c r="L79" s="4">
        <v>40953</v>
      </c>
      <c r="M79">
        <f>YEAR(Main_Table[[#This Row],[Start Date]])</f>
        <v>2012</v>
      </c>
      <c r="AB79" s="10" t="s">
        <v>373</v>
      </c>
      <c r="AC79" s="24" t="s">
        <v>396</v>
      </c>
      <c r="AD79" s="11" t="s">
        <v>310</v>
      </c>
      <c r="AE79" s="11" t="s">
        <v>374</v>
      </c>
      <c r="AF79" s="11" t="s">
        <v>375</v>
      </c>
      <c r="AG79" s="11" t="s">
        <v>355</v>
      </c>
      <c r="AH79" s="11" t="s">
        <v>376</v>
      </c>
      <c r="AI79" s="11" t="s">
        <v>377</v>
      </c>
      <c r="AJ79" s="11" t="s">
        <v>378</v>
      </c>
      <c r="AK79" s="11" t="s">
        <v>379</v>
      </c>
      <c r="AL79" s="11" t="s">
        <v>298</v>
      </c>
      <c r="AM79" s="11" t="s">
        <v>380</v>
      </c>
      <c r="AN79" s="11" t="s">
        <v>302</v>
      </c>
    </row>
    <row r="80" spans="1:40" ht="17" x14ac:dyDescent="0.2">
      <c r="A80">
        <v>12</v>
      </c>
      <c r="B80" s="6" t="s">
        <v>193</v>
      </c>
      <c r="C80">
        <v>25</v>
      </c>
      <c r="D80">
        <v>0</v>
      </c>
      <c r="E80">
        <v>0</v>
      </c>
      <c r="F80">
        <v>48</v>
      </c>
      <c r="G80">
        <v>3</v>
      </c>
      <c r="H80" t="s">
        <v>23</v>
      </c>
      <c r="I80" t="s">
        <v>245</v>
      </c>
      <c r="J80" t="s">
        <v>31</v>
      </c>
      <c r="K80" t="s">
        <v>76</v>
      </c>
      <c r="L80" s="4">
        <v>40958</v>
      </c>
      <c r="M80">
        <f>YEAR(Main_Table[[#This Row],[Start Date]])</f>
        <v>2012</v>
      </c>
      <c r="AB80" s="10" t="s">
        <v>381</v>
      </c>
      <c r="AC80" s="24" t="s">
        <v>396</v>
      </c>
      <c r="AD80" s="11" t="s">
        <v>382</v>
      </c>
      <c r="AE80" s="11" t="s">
        <v>383</v>
      </c>
      <c r="AF80" s="11" t="s">
        <v>384</v>
      </c>
      <c r="AG80" s="11" t="s">
        <v>385</v>
      </c>
      <c r="AH80" s="11" t="s">
        <v>290</v>
      </c>
      <c r="AI80" s="11" t="s">
        <v>386</v>
      </c>
      <c r="AJ80" s="11" t="s">
        <v>387</v>
      </c>
      <c r="AK80" s="11" t="s">
        <v>266</v>
      </c>
      <c r="AL80" s="11" t="s">
        <v>256</v>
      </c>
      <c r="AM80" s="11" t="s">
        <v>388</v>
      </c>
      <c r="AN80" s="11" t="s">
        <v>305</v>
      </c>
    </row>
    <row r="81" spans="1:40" ht="17" x14ac:dyDescent="0.2">
      <c r="A81">
        <v>66</v>
      </c>
      <c r="B81" s="6" t="s">
        <v>194</v>
      </c>
      <c r="C81">
        <v>83</v>
      </c>
      <c r="D81">
        <v>2</v>
      </c>
      <c r="E81">
        <v>0</v>
      </c>
      <c r="F81">
        <v>79.510000000000005</v>
      </c>
      <c r="G81">
        <v>4</v>
      </c>
      <c r="H81" t="s">
        <v>23</v>
      </c>
      <c r="I81" t="s">
        <v>245</v>
      </c>
      <c r="J81" t="s">
        <v>21</v>
      </c>
      <c r="K81" t="s">
        <v>76</v>
      </c>
      <c r="L81" s="4">
        <v>40960</v>
      </c>
      <c r="M81">
        <f>YEAR(Main_Table[[#This Row],[Start Date]])</f>
        <v>2012</v>
      </c>
      <c r="AB81" s="10" t="s">
        <v>389</v>
      </c>
      <c r="AC81" s="24" t="s">
        <v>396</v>
      </c>
      <c r="AD81" s="11" t="s">
        <v>329</v>
      </c>
      <c r="AE81" s="11" t="s">
        <v>390</v>
      </c>
      <c r="AF81" s="11" t="s">
        <v>391</v>
      </c>
      <c r="AG81" s="11" t="s">
        <v>298</v>
      </c>
      <c r="AH81" s="11" t="s">
        <v>392</v>
      </c>
      <c r="AI81" s="11" t="s">
        <v>393</v>
      </c>
      <c r="AJ81" s="11" t="s">
        <v>257</v>
      </c>
      <c r="AK81" s="11" t="s">
        <v>266</v>
      </c>
      <c r="AL81" s="11" t="s">
        <v>262</v>
      </c>
      <c r="AM81" s="11" t="s">
        <v>394</v>
      </c>
      <c r="AN81" s="11" t="s">
        <v>379</v>
      </c>
    </row>
    <row r="82" spans="1:40" ht="17" x14ac:dyDescent="0.2">
      <c r="A82">
        <v>21</v>
      </c>
      <c r="B82" s="6" t="s">
        <v>183</v>
      </c>
      <c r="C82">
        <v>27</v>
      </c>
      <c r="D82">
        <v>2</v>
      </c>
      <c r="E82">
        <v>0</v>
      </c>
      <c r="F82">
        <v>77.77</v>
      </c>
      <c r="G82">
        <v>4</v>
      </c>
      <c r="H82" t="s">
        <v>23</v>
      </c>
      <c r="I82" t="s">
        <v>245</v>
      </c>
      <c r="J82" t="s">
        <v>31</v>
      </c>
      <c r="K82" t="s">
        <v>77</v>
      </c>
      <c r="L82" s="4">
        <v>40965</v>
      </c>
      <c r="M82">
        <f>YEAR(Main_Table[[#This Row],[Start Date]])</f>
        <v>2012</v>
      </c>
      <c r="AB82" s="11"/>
      <c r="AC82" s="11"/>
      <c r="AD82" s="11"/>
      <c r="AE82" s="12"/>
      <c r="AF82" s="12"/>
      <c r="AG82" s="11"/>
      <c r="AH82" s="11"/>
      <c r="AI82" s="11"/>
      <c r="AJ82" s="11"/>
      <c r="AK82" s="11"/>
      <c r="AL82" s="11"/>
      <c r="AM82" s="12"/>
      <c r="AN82" s="11"/>
    </row>
    <row r="83" spans="1:40" x14ac:dyDescent="0.2">
      <c r="A83">
        <v>133</v>
      </c>
      <c r="B83" s="6" t="s">
        <v>195</v>
      </c>
      <c r="C83">
        <v>86</v>
      </c>
      <c r="D83">
        <v>16</v>
      </c>
      <c r="E83">
        <v>2</v>
      </c>
      <c r="F83">
        <v>154.65</v>
      </c>
      <c r="G83">
        <v>4</v>
      </c>
      <c r="H83" t="s">
        <v>27</v>
      </c>
      <c r="I83" t="s">
        <v>245</v>
      </c>
      <c r="J83" t="s">
        <v>21</v>
      </c>
      <c r="K83" t="s">
        <v>78</v>
      </c>
      <c r="L83" s="4">
        <v>40967</v>
      </c>
      <c r="M83">
        <f>YEAR(Main_Table[[#This Row],[Start Date]])</f>
        <v>2012</v>
      </c>
    </row>
    <row r="84" spans="1:40" x14ac:dyDescent="0.2">
      <c r="A84">
        <v>108</v>
      </c>
      <c r="B84" s="6" t="s">
        <v>198</v>
      </c>
      <c r="C84">
        <v>120</v>
      </c>
      <c r="D84">
        <v>7</v>
      </c>
      <c r="E84">
        <v>0</v>
      </c>
      <c r="F84">
        <v>90</v>
      </c>
      <c r="G84">
        <v>3</v>
      </c>
      <c r="H84" t="s">
        <v>23</v>
      </c>
      <c r="I84" t="s">
        <v>244</v>
      </c>
      <c r="J84" t="s">
        <v>21</v>
      </c>
      <c r="K84" t="s">
        <v>40</v>
      </c>
      <c r="L84" s="4">
        <v>40981</v>
      </c>
      <c r="M84">
        <f>YEAR(Main_Table[[#This Row],[Start Date]])</f>
        <v>2012</v>
      </c>
    </row>
    <row r="85" spans="1:40" x14ac:dyDescent="0.2">
      <c r="A85">
        <v>66</v>
      </c>
      <c r="B85" s="6" t="s">
        <v>171</v>
      </c>
      <c r="C85">
        <v>82</v>
      </c>
      <c r="D85">
        <v>5</v>
      </c>
      <c r="E85">
        <v>0</v>
      </c>
      <c r="F85">
        <v>80.48</v>
      </c>
      <c r="G85">
        <v>3</v>
      </c>
      <c r="H85" t="s">
        <v>26</v>
      </c>
      <c r="I85" t="s">
        <v>244</v>
      </c>
      <c r="J85" t="s">
        <v>41</v>
      </c>
      <c r="K85" t="s">
        <v>40</v>
      </c>
      <c r="L85" s="4">
        <v>40984</v>
      </c>
      <c r="M85">
        <f>YEAR(Main_Table[[#This Row],[Start Date]])</f>
        <v>2012</v>
      </c>
    </row>
    <row r="86" spans="1:40" x14ac:dyDescent="0.2">
      <c r="A86">
        <v>183</v>
      </c>
      <c r="B86" s="6" t="s">
        <v>200</v>
      </c>
      <c r="C86">
        <v>148</v>
      </c>
      <c r="D86">
        <v>22</v>
      </c>
      <c r="E86">
        <v>1</v>
      </c>
      <c r="F86">
        <v>123.64</v>
      </c>
      <c r="G86">
        <v>3</v>
      </c>
      <c r="H86" t="s">
        <v>23</v>
      </c>
      <c r="I86" t="s">
        <v>245</v>
      </c>
      <c r="J86" t="s">
        <v>28</v>
      </c>
      <c r="K86" t="s">
        <v>40</v>
      </c>
      <c r="L86" s="4">
        <v>40986</v>
      </c>
      <c r="M86">
        <f>YEAR(Main_Table[[#This Row],[Start Date]])</f>
        <v>2012</v>
      </c>
    </row>
    <row r="87" spans="1:40" x14ac:dyDescent="0.2">
      <c r="A87">
        <v>106</v>
      </c>
      <c r="B87" s="6" t="s">
        <v>202</v>
      </c>
      <c r="C87">
        <v>113</v>
      </c>
      <c r="D87">
        <v>9</v>
      </c>
      <c r="E87">
        <v>0</v>
      </c>
      <c r="F87">
        <v>93.8</v>
      </c>
      <c r="G87">
        <v>3</v>
      </c>
      <c r="H87" t="s">
        <v>23</v>
      </c>
      <c r="I87" t="s">
        <v>244</v>
      </c>
      <c r="J87" t="s">
        <v>21</v>
      </c>
      <c r="K87" t="s">
        <v>79</v>
      </c>
      <c r="L87" s="4">
        <v>41111</v>
      </c>
      <c r="M87">
        <f>YEAR(Main_Table[[#This Row],[Start Date]])</f>
        <v>2012</v>
      </c>
    </row>
    <row r="88" spans="1:40" x14ac:dyDescent="0.2">
      <c r="A88">
        <v>1</v>
      </c>
      <c r="B88" s="6" t="s">
        <v>112</v>
      </c>
      <c r="C88">
        <v>5</v>
      </c>
      <c r="D88">
        <v>0</v>
      </c>
      <c r="E88">
        <v>0</v>
      </c>
      <c r="F88">
        <v>20</v>
      </c>
      <c r="G88">
        <v>3</v>
      </c>
      <c r="H88" t="s">
        <v>23</v>
      </c>
      <c r="I88" t="s">
        <v>244</v>
      </c>
      <c r="J88" t="s">
        <v>21</v>
      </c>
      <c r="K88" t="s">
        <v>79</v>
      </c>
      <c r="L88" s="4">
        <v>41114</v>
      </c>
      <c r="M88">
        <f>YEAR(Main_Table[[#This Row],[Start Date]])</f>
        <v>2012</v>
      </c>
    </row>
    <row r="89" spans="1:40" x14ac:dyDescent="0.2">
      <c r="A89">
        <v>38</v>
      </c>
      <c r="B89" s="6" t="s">
        <v>191</v>
      </c>
      <c r="C89">
        <v>65</v>
      </c>
      <c r="D89">
        <v>2</v>
      </c>
      <c r="E89">
        <v>0</v>
      </c>
      <c r="F89">
        <v>58.46</v>
      </c>
      <c r="G89">
        <v>3</v>
      </c>
      <c r="H89" t="s">
        <v>23</v>
      </c>
      <c r="I89" t="s">
        <v>245</v>
      </c>
      <c r="J89" t="s">
        <v>21</v>
      </c>
      <c r="K89" t="s">
        <v>25</v>
      </c>
      <c r="L89" s="4">
        <v>41118</v>
      </c>
      <c r="M89">
        <f>YEAR(Main_Table[[#This Row],[Start Date]])</f>
        <v>2012</v>
      </c>
    </row>
    <row r="90" spans="1:40" x14ac:dyDescent="0.2">
      <c r="A90">
        <v>128</v>
      </c>
      <c r="B90" s="6" t="s">
        <v>203</v>
      </c>
      <c r="C90">
        <v>119</v>
      </c>
      <c r="D90">
        <v>12</v>
      </c>
      <c r="E90">
        <v>1</v>
      </c>
      <c r="F90">
        <v>107.56</v>
      </c>
      <c r="G90">
        <v>3</v>
      </c>
      <c r="H90" t="s">
        <v>27</v>
      </c>
      <c r="I90" t="s">
        <v>245</v>
      </c>
      <c r="J90" t="s">
        <v>21</v>
      </c>
      <c r="K90" t="s">
        <v>25</v>
      </c>
      <c r="L90" s="4">
        <v>41121</v>
      </c>
      <c r="M90">
        <f>YEAR(Main_Table[[#This Row],[Start Date]])</f>
        <v>2012</v>
      </c>
    </row>
    <row r="91" spans="1:40" x14ac:dyDescent="0.2">
      <c r="A91">
        <v>23</v>
      </c>
      <c r="B91" s="6" t="s">
        <v>186</v>
      </c>
      <c r="C91">
        <v>35</v>
      </c>
      <c r="D91">
        <v>2</v>
      </c>
      <c r="E91">
        <v>0</v>
      </c>
      <c r="F91">
        <v>65.709999999999994</v>
      </c>
      <c r="G91">
        <v>3</v>
      </c>
      <c r="H91" t="s">
        <v>20</v>
      </c>
      <c r="I91" t="s">
        <v>244</v>
      </c>
      <c r="J91" t="s">
        <v>21</v>
      </c>
      <c r="K91" t="s">
        <v>80</v>
      </c>
      <c r="L91" s="4">
        <v>41125</v>
      </c>
      <c r="M91">
        <f>YEAR(Main_Table[[#This Row],[Start Date]])</f>
        <v>2012</v>
      </c>
    </row>
    <row r="92" spans="1:40" x14ac:dyDescent="0.2">
      <c r="A92">
        <v>0</v>
      </c>
      <c r="B92" s="6" t="s">
        <v>129</v>
      </c>
      <c r="C92">
        <v>5</v>
      </c>
      <c r="D92">
        <v>0</v>
      </c>
      <c r="E92">
        <v>0</v>
      </c>
      <c r="F92">
        <v>0</v>
      </c>
      <c r="G92">
        <v>3</v>
      </c>
      <c r="H92" t="s">
        <v>26</v>
      </c>
      <c r="I92" t="s">
        <v>244</v>
      </c>
      <c r="J92" t="s">
        <v>28</v>
      </c>
      <c r="K92" t="s">
        <v>53</v>
      </c>
      <c r="L92" s="4">
        <v>41273</v>
      </c>
      <c r="M92">
        <f>YEAR(Main_Table[[#This Row],[Start Date]])</f>
        <v>2012</v>
      </c>
    </row>
    <row r="93" spans="1:40" x14ac:dyDescent="0.2">
      <c r="A93">
        <v>6</v>
      </c>
      <c r="B93" s="6" t="s">
        <v>105</v>
      </c>
      <c r="C93">
        <v>9</v>
      </c>
      <c r="D93">
        <v>1</v>
      </c>
      <c r="E93">
        <v>0</v>
      </c>
      <c r="F93">
        <v>66.66</v>
      </c>
      <c r="G93">
        <v>3</v>
      </c>
      <c r="H93" t="s">
        <v>23</v>
      </c>
      <c r="I93" t="s">
        <v>245</v>
      </c>
      <c r="J93" t="s">
        <v>28</v>
      </c>
      <c r="K93" t="s">
        <v>38</v>
      </c>
      <c r="L93" s="4">
        <v>41277</v>
      </c>
      <c r="M93">
        <f>YEAR(Main_Table[[#This Row],[Start Date]])</f>
        <v>2013</v>
      </c>
    </row>
    <row r="94" spans="1:40" x14ac:dyDescent="0.2">
      <c r="A94">
        <v>7</v>
      </c>
      <c r="B94" s="6" t="s">
        <v>113</v>
      </c>
      <c r="C94">
        <v>17</v>
      </c>
      <c r="D94">
        <v>1</v>
      </c>
      <c r="E94">
        <v>0</v>
      </c>
      <c r="F94">
        <v>41.17</v>
      </c>
      <c r="G94">
        <v>3</v>
      </c>
      <c r="H94" t="s">
        <v>23</v>
      </c>
      <c r="I94" t="s">
        <v>244</v>
      </c>
      <c r="J94" t="s">
        <v>28</v>
      </c>
      <c r="K94" t="s">
        <v>39</v>
      </c>
      <c r="L94" s="4">
        <v>41280</v>
      </c>
      <c r="M94">
        <f>YEAR(Main_Table[[#This Row],[Start Date]])</f>
        <v>2013</v>
      </c>
    </row>
    <row r="95" spans="1:40" x14ac:dyDescent="0.2">
      <c r="A95">
        <v>15</v>
      </c>
      <c r="B95" s="6" t="s">
        <v>121</v>
      </c>
      <c r="C95">
        <v>22</v>
      </c>
      <c r="D95">
        <v>1</v>
      </c>
      <c r="E95">
        <v>0</v>
      </c>
      <c r="F95">
        <v>68.180000000000007</v>
      </c>
      <c r="G95">
        <v>3</v>
      </c>
      <c r="H95" t="s">
        <v>23</v>
      </c>
      <c r="I95" t="s">
        <v>245</v>
      </c>
      <c r="J95" t="s">
        <v>57</v>
      </c>
      <c r="K95" t="s">
        <v>36</v>
      </c>
      <c r="L95" s="4">
        <v>41285</v>
      </c>
      <c r="M95">
        <f>YEAR(Main_Table[[#This Row],[Start Date]])</f>
        <v>2013</v>
      </c>
    </row>
    <row r="96" spans="1:40" x14ac:dyDescent="0.2">
      <c r="A96">
        <v>37</v>
      </c>
      <c r="B96" s="6" t="s">
        <v>196</v>
      </c>
      <c r="C96">
        <v>54</v>
      </c>
      <c r="D96">
        <v>1</v>
      </c>
      <c r="E96">
        <v>1</v>
      </c>
      <c r="F96">
        <v>68.510000000000005</v>
      </c>
      <c r="G96">
        <v>3</v>
      </c>
      <c r="H96" t="s">
        <v>23</v>
      </c>
      <c r="I96" t="s">
        <v>244</v>
      </c>
      <c r="J96" t="s">
        <v>57</v>
      </c>
      <c r="K96" t="s">
        <v>81</v>
      </c>
      <c r="L96" s="4">
        <v>41289</v>
      </c>
      <c r="M96">
        <f>YEAR(Main_Table[[#This Row],[Start Date]])</f>
        <v>2013</v>
      </c>
    </row>
    <row r="97" spans="1:13" x14ac:dyDescent="0.2">
      <c r="A97">
        <v>77</v>
      </c>
      <c r="B97" s="6" t="s">
        <v>206</v>
      </c>
      <c r="C97">
        <v>79</v>
      </c>
      <c r="D97">
        <v>9</v>
      </c>
      <c r="E97">
        <v>2</v>
      </c>
      <c r="F97">
        <v>97.46</v>
      </c>
      <c r="G97">
        <v>3</v>
      </c>
      <c r="H97" t="s">
        <v>27</v>
      </c>
      <c r="I97" t="s">
        <v>245</v>
      </c>
      <c r="J97" t="s">
        <v>57</v>
      </c>
      <c r="K97" t="s">
        <v>82</v>
      </c>
      <c r="L97" s="4">
        <v>41293</v>
      </c>
      <c r="M97">
        <f>YEAR(Main_Table[[#This Row],[Start Date]])</f>
        <v>2013</v>
      </c>
    </row>
    <row r="98" spans="1:13" x14ac:dyDescent="0.2">
      <c r="A98">
        <v>26</v>
      </c>
      <c r="B98" s="6" t="s">
        <v>193</v>
      </c>
      <c r="C98">
        <v>33</v>
      </c>
      <c r="D98">
        <v>3</v>
      </c>
      <c r="E98">
        <v>0</v>
      </c>
      <c r="F98">
        <v>78.78</v>
      </c>
      <c r="G98">
        <v>3</v>
      </c>
      <c r="H98" t="s">
        <v>23</v>
      </c>
      <c r="I98" t="s">
        <v>245</v>
      </c>
      <c r="J98" t="s">
        <v>57</v>
      </c>
      <c r="K98" t="s">
        <v>35</v>
      </c>
      <c r="L98" s="4">
        <v>41297</v>
      </c>
      <c r="M98">
        <f>YEAR(Main_Table[[#This Row],[Start Date]])</f>
        <v>2013</v>
      </c>
    </row>
    <row r="99" spans="1:13" x14ac:dyDescent="0.2">
      <c r="A99">
        <v>0</v>
      </c>
      <c r="B99" s="6" t="s">
        <v>108</v>
      </c>
      <c r="C99">
        <v>1</v>
      </c>
      <c r="D99">
        <v>0</v>
      </c>
      <c r="E99">
        <v>0</v>
      </c>
      <c r="F99">
        <v>0</v>
      </c>
      <c r="G99">
        <v>3</v>
      </c>
      <c r="H99" t="s">
        <v>23</v>
      </c>
      <c r="I99" t="s">
        <v>244</v>
      </c>
      <c r="J99" t="s">
        <v>57</v>
      </c>
      <c r="K99" t="s">
        <v>83</v>
      </c>
      <c r="L99" s="4">
        <v>41301</v>
      </c>
      <c r="M99">
        <f>YEAR(Main_Table[[#This Row],[Start Date]])</f>
        <v>2013</v>
      </c>
    </row>
    <row r="100" spans="1:13" x14ac:dyDescent="0.2">
      <c r="A100">
        <v>31</v>
      </c>
      <c r="B100" s="6" t="s">
        <v>122</v>
      </c>
      <c r="C100">
        <v>41</v>
      </c>
      <c r="D100">
        <v>2</v>
      </c>
      <c r="E100">
        <v>0</v>
      </c>
      <c r="F100">
        <v>75.599999999999994</v>
      </c>
      <c r="G100">
        <v>3</v>
      </c>
      <c r="H100" t="s">
        <v>23</v>
      </c>
      <c r="I100" t="s">
        <v>244</v>
      </c>
      <c r="J100" t="s">
        <v>42</v>
      </c>
      <c r="K100" t="s">
        <v>69</v>
      </c>
      <c r="L100" s="4">
        <v>41431</v>
      </c>
      <c r="M100">
        <f>YEAR(Main_Table[[#This Row],[Start Date]])</f>
        <v>2013</v>
      </c>
    </row>
    <row r="101" spans="1:13" x14ac:dyDescent="0.2">
      <c r="A101">
        <v>22</v>
      </c>
      <c r="B101" s="6" t="s">
        <v>152</v>
      </c>
      <c r="C101">
        <v>18</v>
      </c>
      <c r="D101">
        <v>4</v>
      </c>
      <c r="E101">
        <v>0</v>
      </c>
      <c r="F101">
        <v>122.22</v>
      </c>
      <c r="G101">
        <v>3</v>
      </c>
      <c r="H101" t="s">
        <v>26</v>
      </c>
      <c r="I101" t="s">
        <v>245</v>
      </c>
      <c r="J101" t="s">
        <v>32</v>
      </c>
      <c r="K101" t="s">
        <v>66</v>
      </c>
      <c r="L101" s="4">
        <v>41436</v>
      </c>
      <c r="M101">
        <f>YEAR(Main_Table[[#This Row],[Start Date]])</f>
        <v>2013</v>
      </c>
    </row>
    <row r="102" spans="1:13" x14ac:dyDescent="0.2">
      <c r="A102">
        <v>22</v>
      </c>
      <c r="B102" s="6" t="s">
        <v>183</v>
      </c>
      <c r="C102">
        <v>27</v>
      </c>
      <c r="D102">
        <v>3</v>
      </c>
      <c r="E102">
        <v>0</v>
      </c>
      <c r="F102">
        <v>81.48</v>
      </c>
      <c r="G102">
        <v>3</v>
      </c>
      <c r="H102" t="s">
        <v>27</v>
      </c>
      <c r="I102" t="s">
        <v>245</v>
      </c>
      <c r="J102" t="s">
        <v>28</v>
      </c>
      <c r="K102" t="s">
        <v>84</v>
      </c>
      <c r="L102" s="4">
        <v>41440</v>
      </c>
      <c r="M102">
        <f>YEAR(Main_Table[[#This Row],[Start Date]])</f>
        <v>2013</v>
      </c>
    </row>
    <row r="103" spans="1:13" x14ac:dyDescent="0.2">
      <c r="A103">
        <v>58</v>
      </c>
      <c r="B103" s="6" t="s">
        <v>191</v>
      </c>
      <c r="C103">
        <v>64</v>
      </c>
      <c r="D103">
        <v>4</v>
      </c>
      <c r="E103">
        <v>1</v>
      </c>
      <c r="F103">
        <v>90.62</v>
      </c>
      <c r="G103">
        <v>3</v>
      </c>
      <c r="H103" t="s">
        <v>27</v>
      </c>
      <c r="I103" t="s">
        <v>245</v>
      </c>
      <c r="J103" t="s">
        <v>21</v>
      </c>
      <c r="K103" t="s">
        <v>69</v>
      </c>
      <c r="L103" s="4">
        <v>41445</v>
      </c>
      <c r="M103">
        <f>YEAR(Main_Table[[#This Row],[Start Date]])</f>
        <v>2013</v>
      </c>
    </row>
    <row r="104" spans="1:13" x14ac:dyDescent="0.2">
      <c r="A104">
        <v>43</v>
      </c>
      <c r="B104" s="6" t="s">
        <v>118</v>
      </c>
      <c r="C104">
        <v>34</v>
      </c>
      <c r="D104">
        <v>4</v>
      </c>
      <c r="E104">
        <v>1</v>
      </c>
      <c r="F104">
        <v>126.47</v>
      </c>
      <c r="G104">
        <v>3</v>
      </c>
      <c r="H104" t="s">
        <v>23</v>
      </c>
      <c r="I104" t="s">
        <v>244</v>
      </c>
      <c r="J104" t="s">
        <v>57</v>
      </c>
      <c r="K104" t="s">
        <v>84</v>
      </c>
      <c r="L104" s="4">
        <v>41448</v>
      </c>
      <c r="M104">
        <f>YEAR(Main_Table[[#This Row],[Start Date]])</f>
        <v>2013</v>
      </c>
    </row>
    <row r="105" spans="1:13" x14ac:dyDescent="0.2">
      <c r="A105">
        <v>11</v>
      </c>
      <c r="B105" s="6" t="s">
        <v>137</v>
      </c>
      <c r="C105">
        <v>21</v>
      </c>
      <c r="D105">
        <v>0</v>
      </c>
      <c r="E105">
        <v>1</v>
      </c>
      <c r="F105">
        <v>52.38</v>
      </c>
      <c r="G105">
        <v>3</v>
      </c>
      <c r="H105" t="s">
        <v>23</v>
      </c>
      <c r="I105" t="s">
        <v>244</v>
      </c>
      <c r="J105" t="s">
        <v>32</v>
      </c>
      <c r="K105" t="s">
        <v>63</v>
      </c>
      <c r="L105" s="4">
        <v>41455</v>
      </c>
      <c r="M105">
        <f>YEAR(Main_Table[[#This Row],[Start Date]])</f>
        <v>2013</v>
      </c>
    </row>
    <row r="106" spans="1:13" x14ac:dyDescent="0.2">
      <c r="A106">
        <v>2</v>
      </c>
      <c r="B106" s="6" t="s">
        <v>112</v>
      </c>
      <c r="C106">
        <v>5</v>
      </c>
      <c r="D106">
        <v>0</v>
      </c>
      <c r="E106">
        <v>0</v>
      </c>
      <c r="F106">
        <v>40</v>
      </c>
      <c r="G106">
        <v>4</v>
      </c>
      <c r="H106" t="s">
        <v>23</v>
      </c>
      <c r="I106" t="s">
        <v>245</v>
      </c>
      <c r="J106" t="s">
        <v>21</v>
      </c>
      <c r="K106" t="s">
        <v>63</v>
      </c>
      <c r="L106" s="4">
        <v>41457</v>
      </c>
      <c r="M106">
        <f>YEAR(Main_Table[[#This Row],[Start Date]])</f>
        <v>2013</v>
      </c>
    </row>
    <row r="107" spans="1:13" x14ac:dyDescent="0.2">
      <c r="A107">
        <v>102</v>
      </c>
      <c r="B107" s="6" t="s">
        <v>199</v>
      </c>
      <c r="C107">
        <v>83</v>
      </c>
      <c r="D107">
        <v>13</v>
      </c>
      <c r="E107">
        <v>2</v>
      </c>
      <c r="F107">
        <v>122.89</v>
      </c>
      <c r="G107">
        <v>3</v>
      </c>
      <c r="H107" t="s">
        <v>23</v>
      </c>
      <c r="I107" t="s">
        <v>244</v>
      </c>
      <c r="J107" t="s">
        <v>32</v>
      </c>
      <c r="K107" t="s">
        <v>61</v>
      </c>
      <c r="L107" s="4">
        <v>41460</v>
      </c>
      <c r="M107">
        <f>YEAR(Main_Table[[#This Row],[Start Date]])</f>
        <v>2013</v>
      </c>
    </row>
    <row r="108" spans="1:13" x14ac:dyDescent="0.2">
      <c r="A108">
        <v>31</v>
      </c>
      <c r="B108" s="6" t="s">
        <v>209</v>
      </c>
      <c r="C108">
        <v>52</v>
      </c>
      <c r="D108">
        <v>4</v>
      </c>
      <c r="E108">
        <v>0</v>
      </c>
      <c r="F108">
        <v>59.61</v>
      </c>
      <c r="G108">
        <v>3</v>
      </c>
      <c r="H108" t="s">
        <v>20</v>
      </c>
      <c r="I108" t="s">
        <v>244</v>
      </c>
      <c r="J108" t="s">
        <v>21</v>
      </c>
      <c r="K108" t="s">
        <v>61</v>
      </c>
      <c r="L108" s="4">
        <v>41464</v>
      </c>
      <c r="M108">
        <f>YEAR(Main_Table[[#This Row],[Start Date]])</f>
        <v>2013</v>
      </c>
    </row>
    <row r="109" spans="1:13" x14ac:dyDescent="0.2">
      <c r="A109">
        <v>2</v>
      </c>
      <c r="B109" s="6" t="s">
        <v>146</v>
      </c>
      <c r="C109">
        <v>5</v>
      </c>
      <c r="D109">
        <v>0</v>
      </c>
      <c r="E109">
        <v>0</v>
      </c>
      <c r="F109">
        <v>40</v>
      </c>
      <c r="G109">
        <v>3</v>
      </c>
      <c r="H109" t="s">
        <v>23</v>
      </c>
      <c r="I109" t="s">
        <v>245</v>
      </c>
      <c r="J109" t="s">
        <v>21</v>
      </c>
      <c r="K109" t="s">
        <v>61</v>
      </c>
      <c r="L109" s="4">
        <v>41466</v>
      </c>
      <c r="M109">
        <f>YEAR(Main_Table[[#This Row],[Start Date]])</f>
        <v>2013</v>
      </c>
    </row>
    <row r="110" spans="1:13" x14ac:dyDescent="0.2">
      <c r="A110">
        <v>115</v>
      </c>
      <c r="B110" s="6" t="s">
        <v>195</v>
      </c>
      <c r="C110">
        <v>108</v>
      </c>
      <c r="D110">
        <v>13</v>
      </c>
      <c r="E110">
        <v>1</v>
      </c>
      <c r="F110">
        <v>106.48</v>
      </c>
      <c r="G110">
        <v>3</v>
      </c>
      <c r="H110" t="s">
        <v>23</v>
      </c>
      <c r="I110" t="s">
        <v>245</v>
      </c>
      <c r="J110" t="s">
        <v>45</v>
      </c>
      <c r="K110" t="s">
        <v>47</v>
      </c>
      <c r="L110" s="4">
        <v>41479</v>
      </c>
      <c r="M110">
        <f>YEAR(Main_Table[[#This Row],[Start Date]])</f>
        <v>2013</v>
      </c>
    </row>
    <row r="111" spans="1:13" x14ac:dyDescent="0.2">
      <c r="A111">
        <v>14</v>
      </c>
      <c r="B111" s="6" t="s">
        <v>155</v>
      </c>
      <c r="C111">
        <v>18</v>
      </c>
      <c r="D111">
        <v>2</v>
      </c>
      <c r="E111">
        <v>0</v>
      </c>
      <c r="F111">
        <v>77.77</v>
      </c>
      <c r="G111">
        <v>3</v>
      </c>
      <c r="H111" t="s">
        <v>23</v>
      </c>
      <c r="I111" t="s">
        <v>244</v>
      </c>
      <c r="J111" t="s">
        <v>45</v>
      </c>
      <c r="K111" t="s">
        <v>47</v>
      </c>
      <c r="L111" s="4">
        <v>41481</v>
      </c>
      <c r="M111">
        <f>YEAR(Main_Table[[#This Row],[Start Date]])</f>
        <v>2013</v>
      </c>
    </row>
    <row r="112" spans="1:13" x14ac:dyDescent="0.2">
      <c r="A112">
        <v>68</v>
      </c>
      <c r="B112" s="6" t="s">
        <v>145</v>
      </c>
      <c r="C112">
        <v>88</v>
      </c>
      <c r="D112">
        <v>5</v>
      </c>
      <c r="E112">
        <v>1</v>
      </c>
      <c r="F112">
        <v>77.27</v>
      </c>
      <c r="G112">
        <v>3</v>
      </c>
      <c r="H112" t="s">
        <v>27</v>
      </c>
      <c r="I112" t="s">
        <v>245</v>
      </c>
      <c r="J112" t="s">
        <v>45</v>
      </c>
      <c r="K112" t="s">
        <v>47</v>
      </c>
      <c r="L112" s="4">
        <v>41483</v>
      </c>
      <c r="M112">
        <f>YEAR(Main_Table[[#This Row],[Start Date]])</f>
        <v>2013</v>
      </c>
    </row>
    <row r="113" spans="1:13" x14ac:dyDescent="0.2">
      <c r="A113">
        <v>61</v>
      </c>
      <c r="B113" s="6" t="s">
        <v>127</v>
      </c>
      <c r="C113">
        <v>85</v>
      </c>
      <c r="D113">
        <v>6</v>
      </c>
      <c r="E113">
        <v>0</v>
      </c>
      <c r="F113">
        <v>71.760000000000005</v>
      </c>
      <c r="G113">
        <v>3</v>
      </c>
      <c r="H113" t="s">
        <v>20</v>
      </c>
      <c r="I113" t="s">
        <v>245</v>
      </c>
      <c r="J113" t="s">
        <v>31</v>
      </c>
      <c r="K113" t="s">
        <v>85</v>
      </c>
      <c r="L113" s="4">
        <v>41560</v>
      </c>
      <c r="M113">
        <f>YEAR(Main_Table[[#This Row],[Start Date]])</f>
        <v>2013</v>
      </c>
    </row>
    <row r="114" spans="1:13" x14ac:dyDescent="0.2">
      <c r="A114">
        <v>100</v>
      </c>
      <c r="B114" s="6" t="s">
        <v>110</v>
      </c>
      <c r="C114">
        <v>52</v>
      </c>
      <c r="D114">
        <v>8</v>
      </c>
      <c r="E114">
        <v>7</v>
      </c>
      <c r="F114">
        <v>192.3</v>
      </c>
      <c r="G114">
        <v>3</v>
      </c>
      <c r="H114" t="s">
        <v>27</v>
      </c>
      <c r="I114" t="s">
        <v>245</v>
      </c>
      <c r="J114" t="s">
        <v>31</v>
      </c>
      <c r="K114" t="s">
        <v>43</v>
      </c>
      <c r="L114" s="4">
        <v>41563</v>
      </c>
      <c r="M114">
        <f>YEAR(Main_Table[[#This Row],[Start Date]])</f>
        <v>2013</v>
      </c>
    </row>
    <row r="115" spans="1:13" x14ac:dyDescent="0.2">
      <c r="A115">
        <v>68</v>
      </c>
      <c r="B115" s="6" t="s">
        <v>127</v>
      </c>
      <c r="C115">
        <v>73</v>
      </c>
      <c r="D115">
        <v>9</v>
      </c>
      <c r="E115">
        <v>0</v>
      </c>
      <c r="F115">
        <v>93.15</v>
      </c>
      <c r="G115">
        <v>3</v>
      </c>
      <c r="H115" t="s">
        <v>23</v>
      </c>
      <c r="I115" t="s">
        <v>244</v>
      </c>
      <c r="J115" t="s">
        <v>31</v>
      </c>
      <c r="K115" t="s">
        <v>35</v>
      </c>
      <c r="L115" s="4">
        <v>41566</v>
      </c>
      <c r="M115">
        <f>YEAR(Main_Table[[#This Row],[Start Date]])</f>
        <v>2013</v>
      </c>
    </row>
    <row r="116" spans="1:13" x14ac:dyDescent="0.2">
      <c r="A116">
        <v>115</v>
      </c>
      <c r="B116" s="6" t="s">
        <v>128</v>
      </c>
      <c r="C116">
        <v>66</v>
      </c>
      <c r="D116">
        <v>18</v>
      </c>
      <c r="E116">
        <v>1</v>
      </c>
      <c r="F116">
        <v>174.24</v>
      </c>
      <c r="G116">
        <v>3</v>
      </c>
      <c r="H116" t="s">
        <v>27</v>
      </c>
      <c r="I116" t="s">
        <v>245</v>
      </c>
      <c r="J116" t="s">
        <v>31</v>
      </c>
      <c r="K116" t="s">
        <v>37</v>
      </c>
      <c r="L116" s="4">
        <v>41577</v>
      </c>
      <c r="M116">
        <f>YEAR(Main_Table[[#This Row],[Start Date]])</f>
        <v>2013</v>
      </c>
    </row>
    <row r="117" spans="1:13" x14ac:dyDescent="0.2">
      <c r="A117">
        <v>0</v>
      </c>
      <c r="B117" s="6" t="s">
        <v>116</v>
      </c>
      <c r="C117">
        <v>3</v>
      </c>
      <c r="D117">
        <v>0</v>
      </c>
      <c r="E117">
        <v>0</v>
      </c>
      <c r="F117">
        <v>0</v>
      </c>
      <c r="G117">
        <v>3</v>
      </c>
      <c r="H117" t="s">
        <v>24</v>
      </c>
      <c r="I117" t="s">
        <v>244</v>
      </c>
      <c r="J117" t="s">
        <v>31</v>
      </c>
      <c r="K117" t="s">
        <v>52</v>
      </c>
      <c r="L117" s="4">
        <v>41580</v>
      </c>
      <c r="M117">
        <f>YEAR(Main_Table[[#This Row],[Start Date]])</f>
        <v>2013</v>
      </c>
    </row>
    <row r="118" spans="1:13" x14ac:dyDescent="0.2">
      <c r="A118">
        <v>86</v>
      </c>
      <c r="B118" s="6" t="s">
        <v>199</v>
      </c>
      <c r="C118">
        <v>84</v>
      </c>
      <c r="D118">
        <v>9</v>
      </c>
      <c r="E118">
        <v>2</v>
      </c>
      <c r="F118">
        <v>102.38</v>
      </c>
      <c r="G118">
        <v>3</v>
      </c>
      <c r="H118" t="s">
        <v>23</v>
      </c>
      <c r="I118" t="s">
        <v>245</v>
      </c>
      <c r="J118" t="s">
        <v>32</v>
      </c>
      <c r="K118" t="s">
        <v>81</v>
      </c>
      <c r="L118" s="4">
        <v>41599</v>
      </c>
      <c r="M118">
        <f>YEAR(Main_Table[[#This Row],[Start Date]])</f>
        <v>2013</v>
      </c>
    </row>
    <row r="119" spans="1:13" x14ac:dyDescent="0.2">
      <c r="A119">
        <v>99</v>
      </c>
      <c r="B119" s="6" t="s">
        <v>213</v>
      </c>
      <c r="C119">
        <v>100</v>
      </c>
      <c r="D119">
        <v>9</v>
      </c>
      <c r="E119">
        <v>0</v>
      </c>
      <c r="F119">
        <v>99</v>
      </c>
      <c r="G119">
        <v>3</v>
      </c>
      <c r="H119" t="s">
        <v>23</v>
      </c>
      <c r="I119" t="s">
        <v>244</v>
      </c>
      <c r="J119" t="s">
        <v>32</v>
      </c>
      <c r="K119" t="s">
        <v>50</v>
      </c>
      <c r="L119" s="4">
        <v>41602</v>
      </c>
      <c r="M119">
        <f>YEAR(Main_Table[[#This Row],[Start Date]])</f>
        <v>2013</v>
      </c>
    </row>
    <row r="120" spans="1:13" x14ac:dyDescent="0.2">
      <c r="A120">
        <v>19</v>
      </c>
      <c r="B120" s="6" t="s">
        <v>137</v>
      </c>
      <c r="C120">
        <v>18</v>
      </c>
      <c r="D120">
        <v>3</v>
      </c>
      <c r="E120">
        <v>0</v>
      </c>
      <c r="F120">
        <v>105.55</v>
      </c>
      <c r="G120">
        <v>3</v>
      </c>
      <c r="H120" t="s">
        <v>23</v>
      </c>
      <c r="I120" t="s">
        <v>245</v>
      </c>
      <c r="J120" t="s">
        <v>32</v>
      </c>
      <c r="K120" t="s">
        <v>86</v>
      </c>
      <c r="L120" s="4">
        <v>41605</v>
      </c>
      <c r="M120">
        <f>YEAR(Main_Table[[#This Row],[Start Date]])</f>
        <v>2013</v>
      </c>
    </row>
    <row r="121" spans="1:13" x14ac:dyDescent="0.2">
      <c r="A121">
        <v>31</v>
      </c>
      <c r="B121" s="6" t="s">
        <v>132</v>
      </c>
      <c r="C121">
        <v>35</v>
      </c>
      <c r="D121">
        <v>5</v>
      </c>
      <c r="E121">
        <v>0</v>
      </c>
      <c r="F121">
        <v>88.57</v>
      </c>
      <c r="G121">
        <v>3</v>
      </c>
      <c r="H121" t="s">
        <v>23</v>
      </c>
      <c r="I121" t="s">
        <v>245</v>
      </c>
      <c r="J121" t="s">
        <v>42</v>
      </c>
      <c r="K121" t="s">
        <v>33</v>
      </c>
      <c r="L121" s="4">
        <v>41613</v>
      </c>
      <c r="M121">
        <f>YEAR(Main_Table[[#This Row],[Start Date]])</f>
        <v>2013</v>
      </c>
    </row>
    <row r="122" spans="1:13" x14ac:dyDescent="0.2">
      <c r="A122">
        <v>0</v>
      </c>
      <c r="B122" s="6" t="s">
        <v>119</v>
      </c>
      <c r="C122">
        <v>5</v>
      </c>
      <c r="D122">
        <v>0</v>
      </c>
      <c r="E122">
        <v>0</v>
      </c>
      <c r="F122">
        <v>0</v>
      </c>
      <c r="G122">
        <v>3</v>
      </c>
      <c r="H122" t="s">
        <v>23</v>
      </c>
      <c r="I122" t="s">
        <v>245</v>
      </c>
      <c r="J122" t="s">
        <v>42</v>
      </c>
      <c r="K122" t="s">
        <v>54</v>
      </c>
      <c r="L122" s="4">
        <v>41616</v>
      </c>
      <c r="M122">
        <f>YEAR(Main_Table[[#This Row],[Start Date]])</f>
        <v>2013</v>
      </c>
    </row>
    <row r="123" spans="1:13" x14ac:dyDescent="0.2">
      <c r="A123">
        <v>123</v>
      </c>
      <c r="B123" s="6" t="s">
        <v>214</v>
      </c>
      <c r="C123">
        <v>111</v>
      </c>
      <c r="D123">
        <v>11</v>
      </c>
      <c r="E123">
        <v>2</v>
      </c>
      <c r="F123">
        <v>110.81</v>
      </c>
      <c r="G123">
        <v>3</v>
      </c>
      <c r="H123" t="s">
        <v>23</v>
      </c>
      <c r="I123" t="s">
        <v>245</v>
      </c>
      <c r="J123" t="s">
        <v>49</v>
      </c>
      <c r="K123" t="s">
        <v>87</v>
      </c>
      <c r="L123" s="4">
        <v>41658</v>
      </c>
      <c r="M123">
        <f>YEAR(Main_Table[[#This Row],[Start Date]])</f>
        <v>2014</v>
      </c>
    </row>
    <row r="124" spans="1:13" x14ac:dyDescent="0.2">
      <c r="A124">
        <v>78</v>
      </c>
      <c r="B124" s="6" t="s">
        <v>210</v>
      </c>
      <c r="C124">
        <v>65</v>
      </c>
      <c r="D124">
        <v>7</v>
      </c>
      <c r="E124">
        <v>2</v>
      </c>
      <c r="F124">
        <v>120</v>
      </c>
      <c r="G124">
        <v>3</v>
      </c>
      <c r="H124" t="s">
        <v>23</v>
      </c>
      <c r="I124" t="s">
        <v>245</v>
      </c>
      <c r="J124" t="s">
        <v>49</v>
      </c>
      <c r="K124" t="s">
        <v>88</v>
      </c>
      <c r="L124" s="4">
        <v>41661</v>
      </c>
      <c r="M124">
        <f>YEAR(Main_Table[[#This Row],[Start Date]])</f>
        <v>2014</v>
      </c>
    </row>
    <row r="125" spans="1:13" x14ac:dyDescent="0.2">
      <c r="A125">
        <v>6</v>
      </c>
      <c r="B125" s="6" t="s">
        <v>135</v>
      </c>
      <c r="C125">
        <v>20</v>
      </c>
      <c r="D125">
        <v>1</v>
      </c>
      <c r="E125">
        <v>0</v>
      </c>
      <c r="F125">
        <v>30</v>
      </c>
      <c r="G125">
        <v>3</v>
      </c>
      <c r="H125" t="s">
        <v>23</v>
      </c>
      <c r="I125" t="s">
        <v>245</v>
      </c>
      <c r="J125" t="s">
        <v>49</v>
      </c>
      <c r="K125" t="s">
        <v>89</v>
      </c>
      <c r="L125" s="4">
        <v>41664</v>
      </c>
      <c r="M125">
        <f>YEAR(Main_Table[[#This Row],[Start Date]])</f>
        <v>2014</v>
      </c>
    </row>
    <row r="126" spans="1:13" x14ac:dyDescent="0.2">
      <c r="A126">
        <v>2</v>
      </c>
      <c r="B126" s="6" t="s">
        <v>157</v>
      </c>
      <c r="C126">
        <v>10</v>
      </c>
      <c r="D126">
        <v>0</v>
      </c>
      <c r="E126">
        <v>0</v>
      </c>
      <c r="F126">
        <v>20</v>
      </c>
      <c r="G126">
        <v>2</v>
      </c>
      <c r="H126" t="s">
        <v>23</v>
      </c>
      <c r="I126" t="s">
        <v>244</v>
      </c>
      <c r="J126" t="s">
        <v>49</v>
      </c>
      <c r="K126" t="s">
        <v>88</v>
      </c>
      <c r="L126" s="4">
        <v>41667</v>
      </c>
      <c r="M126">
        <f>YEAR(Main_Table[[#This Row],[Start Date]])</f>
        <v>2014</v>
      </c>
    </row>
    <row r="127" spans="1:13" x14ac:dyDescent="0.2">
      <c r="A127">
        <v>82</v>
      </c>
      <c r="B127" s="6" t="s">
        <v>215</v>
      </c>
      <c r="C127">
        <v>78</v>
      </c>
      <c r="D127">
        <v>7</v>
      </c>
      <c r="E127">
        <v>3</v>
      </c>
      <c r="F127">
        <v>105.12</v>
      </c>
      <c r="G127">
        <v>3</v>
      </c>
      <c r="H127" t="s">
        <v>23</v>
      </c>
      <c r="I127" t="s">
        <v>245</v>
      </c>
      <c r="J127" t="s">
        <v>49</v>
      </c>
      <c r="K127" t="s">
        <v>90</v>
      </c>
      <c r="L127" s="4">
        <v>41670</v>
      </c>
      <c r="M127">
        <f>YEAR(Main_Table[[#This Row],[Start Date]])</f>
        <v>2014</v>
      </c>
    </row>
    <row r="128" spans="1:13" x14ac:dyDescent="0.2">
      <c r="A128">
        <v>136</v>
      </c>
      <c r="B128" s="6" t="s">
        <v>216</v>
      </c>
      <c r="C128">
        <v>122</v>
      </c>
      <c r="D128">
        <v>16</v>
      </c>
      <c r="E128">
        <v>2</v>
      </c>
      <c r="F128">
        <v>111.47</v>
      </c>
      <c r="G128">
        <v>3</v>
      </c>
      <c r="H128" t="s">
        <v>26</v>
      </c>
      <c r="I128" t="s">
        <v>245</v>
      </c>
      <c r="J128" t="s">
        <v>41</v>
      </c>
      <c r="K128" t="s">
        <v>91</v>
      </c>
      <c r="L128" s="4">
        <v>41696</v>
      </c>
      <c r="M128">
        <f>YEAR(Main_Table[[#This Row],[Start Date]])</f>
        <v>2014</v>
      </c>
    </row>
    <row r="129" spans="1:13" x14ac:dyDescent="0.2">
      <c r="A129">
        <v>48</v>
      </c>
      <c r="B129" s="6" t="s">
        <v>118</v>
      </c>
      <c r="C129">
        <v>51</v>
      </c>
      <c r="D129">
        <v>4</v>
      </c>
      <c r="E129">
        <v>1</v>
      </c>
      <c r="F129">
        <v>94.11</v>
      </c>
      <c r="G129">
        <v>3</v>
      </c>
      <c r="H129" t="s">
        <v>26</v>
      </c>
      <c r="I129" t="s">
        <v>244</v>
      </c>
      <c r="J129" t="s">
        <v>21</v>
      </c>
      <c r="K129" t="s">
        <v>91</v>
      </c>
      <c r="L129" s="4">
        <v>41698</v>
      </c>
      <c r="M129">
        <f>YEAR(Main_Table[[#This Row],[Start Date]])</f>
        <v>2014</v>
      </c>
    </row>
    <row r="130" spans="1:13" x14ac:dyDescent="0.2">
      <c r="A130">
        <v>5</v>
      </c>
      <c r="B130" s="6" t="s">
        <v>153</v>
      </c>
      <c r="C130">
        <v>11</v>
      </c>
      <c r="D130">
        <v>0</v>
      </c>
      <c r="E130">
        <v>0</v>
      </c>
      <c r="F130">
        <v>45.45</v>
      </c>
      <c r="G130">
        <v>3</v>
      </c>
      <c r="H130" t="s">
        <v>23</v>
      </c>
      <c r="I130" t="s">
        <v>244</v>
      </c>
      <c r="J130" t="s">
        <v>28</v>
      </c>
      <c r="K130" t="s">
        <v>40</v>
      </c>
      <c r="L130" s="4">
        <v>41700</v>
      </c>
      <c r="M130">
        <f>YEAR(Main_Table[[#This Row],[Start Date]])</f>
        <v>2014</v>
      </c>
    </row>
    <row r="131" spans="1:13" x14ac:dyDescent="0.2">
      <c r="A131">
        <v>0</v>
      </c>
      <c r="B131" s="6" t="s">
        <v>108</v>
      </c>
      <c r="C131">
        <v>3</v>
      </c>
      <c r="D131">
        <v>0</v>
      </c>
      <c r="E131">
        <v>0</v>
      </c>
      <c r="F131">
        <v>0</v>
      </c>
      <c r="G131">
        <v>3</v>
      </c>
      <c r="H131" t="s">
        <v>23</v>
      </c>
      <c r="I131" t="s">
        <v>244</v>
      </c>
      <c r="J131" t="s">
        <v>57</v>
      </c>
      <c r="K131" t="s">
        <v>69</v>
      </c>
      <c r="L131" s="4">
        <v>41878</v>
      </c>
      <c r="M131">
        <f>YEAR(Main_Table[[#This Row],[Start Date]])</f>
        <v>2014</v>
      </c>
    </row>
    <row r="132" spans="1:13" x14ac:dyDescent="0.2">
      <c r="A132">
        <v>40</v>
      </c>
      <c r="B132" s="6" t="s">
        <v>111</v>
      </c>
      <c r="C132">
        <v>50</v>
      </c>
      <c r="D132">
        <v>2</v>
      </c>
      <c r="E132">
        <v>1</v>
      </c>
      <c r="F132">
        <v>80</v>
      </c>
      <c r="G132">
        <v>3</v>
      </c>
      <c r="H132" t="s">
        <v>23</v>
      </c>
      <c r="I132" t="s">
        <v>245</v>
      </c>
      <c r="J132" t="s">
        <v>57</v>
      </c>
      <c r="K132" t="s">
        <v>93</v>
      </c>
      <c r="L132" s="4">
        <v>41881</v>
      </c>
      <c r="M132">
        <f>YEAR(Main_Table[[#This Row],[Start Date]])</f>
        <v>2014</v>
      </c>
    </row>
    <row r="133" spans="1:13" x14ac:dyDescent="0.2">
      <c r="A133">
        <v>1</v>
      </c>
      <c r="B133" s="6" t="s">
        <v>129</v>
      </c>
      <c r="C133">
        <v>3</v>
      </c>
      <c r="D133">
        <v>0</v>
      </c>
      <c r="E133">
        <v>0</v>
      </c>
      <c r="F133">
        <v>33.33</v>
      </c>
      <c r="G133">
        <v>3</v>
      </c>
      <c r="H133" t="s">
        <v>27</v>
      </c>
      <c r="I133" t="s">
        <v>245</v>
      </c>
      <c r="J133" t="s">
        <v>57</v>
      </c>
      <c r="K133" t="s">
        <v>84</v>
      </c>
      <c r="L133" s="4">
        <v>41884</v>
      </c>
      <c r="M133">
        <f>YEAR(Main_Table[[#This Row],[Start Date]])</f>
        <v>2014</v>
      </c>
    </row>
    <row r="134" spans="1:13" x14ac:dyDescent="0.2">
      <c r="A134">
        <v>13</v>
      </c>
      <c r="B134" s="6" t="s">
        <v>113</v>
      </c>
      <c r="C134">
        <v>21</v>
      </c>
      <c r="D134">
        <v>2</v>
      </c>
      <c r="E134">
        <v>0</v>
      </c>
      <c r="F134">
        <v>61.9</v>
      </c>
      <c r="G134">
        <v>3</v>
      </c>
      <c r="H134" t="s">
        <v>23</v>
      </c>
      <c r="I134" t="s">
        <v>245</v>
      </c>
      <c r="J134" t="s">
        <v>57</v>
      </c>
      <c r="K134" t="s">
        <v>94</v>
      </c>
      <c r="L134" s="4">
        <v>41887</v>
      </c>
      <c r="M134">
        <f>YEAR(Main_Table[[#This Row],[Start Date]])</f>
        <v>2014</v>
      </c>
    </row>
    <row r="135" spans="1:13" x14ac:dyDescent="0.2">
      <c r="A135">
        <v>2</v>
      </c>
      <c r="B135" s="6" t="s">
        <v>119</v>
      </c>
      <c r="C135">
        <v>5</v>
      </c>
      <c r="D135">
        <v>0</v>
      </c>
      <c r="E135">
        <v>0</v>
      </c>
      <c r="F135">
        <v>40</v>
      </c>
      <c r="G135">
        <v>3</v>
      </c>
      <c r="H135" t="s">
        <v>23</v>
      </c>
      <c r="I135" t="s">
        <v>245</v>
      </c>
      <c r="J135" t="s">
        <v>32</v>
      </c>
      <c r="K135" t="s">
        <v>81</v>
      </c>
      <c r="L135" s="4">
        <v>41920</v>
      </c>
      <c r="M135">
        <f>YEAR(Main_Table[[#This Row],[Start Date]])</f>
        <v>2014</v>
      </c>
    </row>
    <row r="136" spans="1:13" x14ac:dyDescent="0.2">
      <c r="A136">
        <v>62</v>
      </c>
      <c r="B136" s="6" t="s">
        <v>217</v>
      </c>
      <c r="C136">
        <v>78</v>
      </c>
      <c r="D136">
        <v>5</v>
      </c>
      <c r="E136">
        <v>0</v>
      </c>
      <c r="F136">
        <v>79.48</v>
      </c>
      <c r="G136">
        <v>4</v>
      </c>
      <c r="H136" t="s">
        <v>23</v>
      </c>
      <c r="I136" t="s">
        <v>244</v>
      </c>
      <c r="J136" t="s">
        <v>32</v>
      </c>
      <c r="K136" t="s">
        <v>39</v>
      </c>
      <c r="L136" s="4">
        <v>41923</v>
      </c>
      <c r="M136">
        <f>YEAR(Main_Table[[#This Row],[Start Date]])</f>
        <v>2014</v>
      </c>
    </row>
    <row r="137" spans="1:13" x14ac:dyDescent="0.2">
      <c r="A137">
        <v>127</v>
      </c>
      <c r="B137" s="6" t="s">
        <v>219</v>
      </c>
      <c r="C137">
        <v>114</v>
      </c>
      <c r="D137">
        <v>13</v>
      </c>
      <c r="E137">
        <v>3</v>
      </c>
      <c r="F137">
        <v>111.4</v>
      </c>
      <c r="G137">
        <v>3</v>
      </c>
      <c r="H137" t="s">
        <v>24</v>
      </c>
      <c r="I137" t="s">
        <v>244</v>
      </c>
      <c r="J137" t="s">
        <v>32</v>
      </c>
      <c r="K137" t="s">
        <v>83</v>
      </c>
      <c r="L137" s="4">
        <v>41929</v>
      </c>
      <c r="M137">
        <f>YEAR(Main_Table[[#This Row],[Start Date]])</f>
        <v>2014</v>
      </c>
    </row>
    <row r="138" spans="1:13" x14ac:dyDescent="0.2">
      <c r="A138">
        <v>22</v>
      </c>
      <c r="B138" s="6" t="s">
        <v>158</v>
      </c>
      <c r="C138">
        <v>21</v>
      </c>
      <c r="D138">
        <v>2</v>
      </c>
      <c r="E138">
        <v>0</v>
      </c>
      <c r="F138">
        <v>104.76</v>
      </c>
      <c r="G138">
        <v>4</v>
      </c>
      <c r="H138" t="s">
        <v>23</v>
      </c>
      <c r="I138" t="s">
        <v>244</v>
      </c>
      <c r="J138" t="s">
        <v>21</v>
      </c>
      <c r="K138" t="s">
        <v>71</v>
      </c>
      <c r="L138" s="4">
        <v>41945</v>
      </c>
      <c r="M138">
        <f>YEAR(Main_Table[[#This Row],[Start Date]])</f>
        <v>2014</v>
      </c>
    </row>
    <row r="139" spans="1:13" x14ac:dyDescent="0.2">
      <c r="A139">
        <v>49</v>
      </c>
      <c r="B139" s="6" t="s">
        <v>30</v>
      </c>
      <c r="C139">
        <v>44</v>
      </c>
      <c r="D139">
        <v>2</v>
      </c>
      <c r="E139">
        <v>2</v>
      </c>
      <c r="F139">
        <v>111.36</v>
      </c>
      <c r="G139">
        <v>4</v>
      </c>
      <c r="H139" t="s">
        <v>23</v>
      </c>
      <c r="I139" t="s">
        <v>245</v>
      </c>
      <c r="J139" t="s">
        <v>21</v>
      </c>
      <c r="K139" t="s">
        <v>44</v>
      </c>
      <c r="L139" s="4">
        <v>41949</v>
      </c>
      <c r="M139">
        <f>YEAR(Main_Table[[#This Row],[Start Date]])</f>
        <v>2014</v>
      </c>
    </row>
    <row r="140" spans="1:13" x14ac:dyDescent="0.2">
      <c r="A140">
        <v>53</v>
      </c>
      <c r="B140" s="6" t="s">
        <v>30</v>
      </c>
      <c r="C140">
        <v>61</v>
      </c>
      <c r="D140">
        <v>4</v>
      </c>
      <c r="E140">
        <v>1</v>
      </c>
      <c r="F140">
        <v>86.88</v>
      </c>
      <c r="G140">
        <v>4</v>
      </c>
      <c r="H140" t="s">
        <v>23</v>
      </c>
      <c r="I140" t="s">
        <v>245</v>
      </c>
      <c r="J140" t="s">
        <v>21</v>
      </c>
      <c r="K140" t="s">
        <v>70</v>
      </c>
      <c r="L140" s="4">
        <v>41952</v>
      </c>
      <c r="M140">
        <f>YEAR(Main_Table[[#This Row],[Start Date]])</f>
        <v>2014</v>
      </c>
    </row>
    <row r="141" spans="1:13" x14ac:dyDescent="0.2">
      <c r="A141">
        <v>66</v>
      </c>
      <c r="B141" s="6" t="s">
        <v>220</v>
      </c>
      <c r="C141">
        <v>64</v>
      </c>
      <c r="D141">
        <v>6</v>
      </c>
      <c r="E141">
        <v>0</v>
      </c>
      <c r="F141">
        <v>103.12</v>
      </c>
      <c r="G141">
        <v>4</v>
      </c>
      <c r="H141" t="s">
        <v>24</v>
      </c>
      <c r="I141" t="s">
        <v>244</v>
      </c>
      <c r="J141" t="s">
        <v>21</v>
      </c>
      <c r="K141" t="s">
        <v>38</v>
      </c>
      <c r="L141" s="4">
        <v>41956</v>
      </c>
      <c r="M141">
        <f>YEAR(Main_Table[[#This Row],[Start Date]])</f>
        <v>2014</v>
      </c>
    </row>
    <row r="142" spans="1:13" x14ac:dyDescent="0.2">
      <c r="A142">
        <v>139</v>
      </c>
      <c r="B142" s="6" t="s">
        <v>221</v>
      </c>
      <c r="C142">
        <v>126</v>
      </c>
      <c r="D142">
        <v>12</v>
      </c>
      <c r="E142">
        <v>3</v>
      </c>
      <c r="F142">
        <v>110.31</v>
      </c>
      <c r="G142">
        <v>4</v>
      </c>
      <c r="H142" t="s">
        <v>27</v>
      </c>
      <c r="I142" t="s">
        <v>245</v>
      </c>
      <c r="J142" t="s">
        <v>21</v>
      </c>
      <c r="K142" t="s">
        <v>82</v>
      </c>
      <c r="L142" s="4">
        <v>41959</v>
      </c>
      <c r="M142">
        <f>YEAR(Main_Table[[#This Row],[Start Date]])</f>
        <v>2014</v>
      </c>
    </row>
    <row r="143" spans="1:13" x14ac:dyDescent="0.2">
      <c r="A143">
        <v>9</v>
      </c>
      <c r="B143" s="6" t="s">
        <v>126</v>
      </c>
      <c r="C143">
        <v>16</v>
      </c>
      <c r="D143">
        <v>0</v>
      </c>
      <c r="E143">
        <v>0</v>
      </c>
      <c r="F143">
        <v>56.25</v>
      </c>
      <c r="G143">
        <v>4</v>
      </c>
      <c r="H143" t="s">
        <v>23</v>
      </c>
      <c r="I143" t="s">
        <v>244</v>
      </c>
      <c r="J143" t="s">
        <v>31</v>
      </c>
      <c r="K143" t="s">
        <v>73</v>
      </c>
      <c r="L143" s="4">
        <v>42022</v>
      </c>
      <c r="M143">
        <f>YEAR(Main_Table[[#This Row],[Start Date]])</f>
        <v>2015</v>
      </c>
    </row>
    <row r="144" spans="1:13" x14ac:dyDescent="0.2">
      <c r="A144">
        <v>4</v>
      </c>
      <c r="B144" s="6" t="s">
        <v>156</v>
      </c>
      <c r="C144">
        <v>8</v>
      </c>
      <c r="D144">
        <v>0</v>
      </c>
      <c r="E144">
        <v>0</v>
      </c>
      <c r="F144">
        <v>50</v>
      </c>
      <c r="G144">
        <v>4</v>
      </c>
      <c r="H144" t="s">
        <v>23</v>
      </c>
      <c r="I144" t="s">
        <v>244</v>
      </c>
      <c r="J144" t="s">
        <v>57</v>
      </c>
      <c r="K144" t="s">
        <v>76</v>
      </c>
      <c r="L144" s="4">
        <v>42024</v>
      </c>
      <c r="M144">
        <f>YEAR(Main_Table[[#This Row],[Start Date]])</f>
        <v>2015</v>
      </c>
    </row>
    <row r="145" spans="1:13" x14ac:dyDescent="0.2">
      <c r="A145">
        <v>3</v>
      </c>
      <c r="B145" s="6" t="s">
        <v>146</v>
      </c>
      <c r="C145">
        <v>9</v>
      </c>
      <c r="D145">
        <v>0</v>
      </c>
      <c r="E145">
        <v>0</v>
      </c>
      <c r="F145">
        <v>33.33</v>
      </c>
      <c r="G145">
        <v>4</v>
      </c>
      <c r="H145" t="s">
        <v>27</v>
      </c>
      <c r="I145" t="s">
        <v>244</v>
      </c>
      <c r="J145" t="s">
        <v>31</v>
      </c>
      <c r="K145" t="s">
        <v>77</v>
      </c>
      <c r="L145" s="4">
        <v>42030</v>
      </c>
      <c r="M145">
        <f>YEAR(Main_Table[[#This Row],[Start Date]])</f>
        <v>2015</v>
      </c>
    </row>
    <row r="146" spans="1:13" x14ac:dyDescent="0.2">
      <c r="A146">
        <v>8</v>
      </c>
      <c r="B146" s="6" t="s">
        <v>208</v>
      </c>
      <c r="C146">
        <v>19</v>
      </c>
      <c r="D146">
        <v>0</v>
      </c>
      <c r="E146">
        <v>0</v>
      </c>
      <c r="F146">
        <v>42.1</v>
      </c>
      <c r="G146">
        <v>3</v>
      </c>
      <c r="H146" t="s">
        <v>23</v>
      </c>
      <c r="I146" t="s">
        <v>244</v>
      </c>
      <c r="J146" t="s">
        <v>57</v>
      </c>
      <c r="K146" t="s">
        <v>74</v>
      </c>
      <c r="L146" s="4">
        <v>42034</v>
      </c>
      <c r="M146">
        <f>YEAR(Main_Table[[#This Row],[Start Date]])</f>
        <v>2015</v>
      </c>
    </row>
    <row r="147" spans="1:13" x14ac:dyDescent="0.2">
      <c r="A147">
        <v>107</v>
      </c>
      <c r="B147" s="6" t="s">
        <v>222</v>
      </c>
      <c r="C147">
        <v>126</v>
      </c>
      <c r="D147">
        <v>8</v>
      </c>
      <c r="E147">
        <v>0</v>
      </c>
      <c r="F147">
        <v>84.92</v>
      </c>
      <c r="G147">
        <v>3</v>
      </c>
      <c r="H147" t="s">
        <v>23</v>
      </c>
      <c r="I147" t="s">
        <v>244</v>
      </c>
      <c r="J147" t="s">
        <v>28</v>
      </c>
      <c r="K147" t="s">
        <v>75</v>
      </c>
      <c r="L147" s="4">
        <v>42050</v>
      </c>
      <c r="M147">
        <f>YEAR(Main_Table[[#This Row],[Start Date]])</f>
        <v>2015</v>
      </c>
    </row>
    <row r="148" spans="1:13" x14ac:dyDescent="0.2">
      <c r="A148">
        <v>46</v>
      </c>
      <c r="B148" s="6" t="s">
        <v>201</v>
      </c>
      <c r="C148">
        <v>60</v>
      </c>
      <c r="D148">
        <v>3</v>
      </c>
      <c r="E148">
        <v>0</v>
      </c>
      <c r="F148">
        <v>76.66</v>
      </c>
      <c r="G148">
        <v>3</v>
      </c>
      <c r="H148" t="s">
        <v>23</v>
      </c>
      <c r="I148" t="s">
        <v>244</v>
      </c>
      <c r="J148" t="s">
        <v>42</v>
      </c>
      <c r="K148" t="s">
        <v>73</v>
      </c>
      <c r="L148" s="4">
        <v>42057</v>
      </c>
      <c r="M148">
        <f>YEAR(Main_Table[[#This Row],[Start Date]])</f>
        <v>2015</v>
      </c>
    </row>
    <row r="149" spans="1:13" x14ac:dyDescent="0.2">
      <c r="A149">
        <v>33</v>
      </c>
      <c r="B149" s="6" t="s">
        <v>177</v>
      </c>
      <c r="C149">
        <v>41</v>
      </c>
      <c r="D149">
        <v>5</v>
      </c>
      <c r="E149">
        <v>0</v>
      </c>
      <c r="F149">
        <v>80.48</v>
      </c>
      <c r="G149">
        <v>3</v>
      </c>
      <c r="H149" t="s">
        <v>27</v>
      </c>
      <c r="I149" t="s">
        <v>245</v>
      </c>
      <c r="J149" t="s">
        <v>95</v>
      </c>
      <c r="K149" t="s">
        <v>74</v>
      </c>
      <c r="L149" s="4">
        <v>42063</v>
      </c>
      <c r="M149">
        <f>YEAR(Main_Table[[#This Row],[Start Date]])</f>
        <v>2015</v>
      </c>
    </row>
    <row r="150" spans="1:13" x14ac:dyDescent="0.2">
      <c r="A150">
        <v>33</v>
      </c>
      <c r="B150" s="6" t="s">
        <v>170</v>
      </c>
      <c r="C150">
        <v>36</v>
      </c>
      <c r="D150">
        <v>5</v>
      </c>
      <c r="E150">
        <v>0</v>
      </c>
      <c r="F150">
        <v>91.66</v>
      </c>
      <c r="G150">
        <v>3</v>
      </c>
      <c r="H150" t="s">
        <v>23</v>
      </c>
      <c r="I150" t="s">
        <v>245</v>
      </c>
      <c r="J150" t="s">
        <v>32</v>
      </c>
      <c r="K150" t="s">
        <v>74</v>
      </c>
      <c r="L150" s="4">
        <v>42069</v>
      </c>
      <c r="M150">
        <f>YEAR(Main_Table[[#This Row],[Start Date]])</f>
        <v>2015</v>
      </c>
    </row>
    <row r="151" spans="1:13" x14ac:dyDescent="0.2">
      <c r="A151">
        <v>44</v>
      </c>
      <c r="B151" s="6" t="s">
        <v>163</v>
      </c>
      <c r="C151">
        <v>42</v>
      </c>
      <c r="D151">
        <v>4</v>
      </c>
      <c r="E151">
        <v>1</v>
      </c>
      <c r="F151">
        <v>104.76</v>
      </c>
      <c r="G151">
        <v>3</v>
      </c>
      <c r="H151" t="s">
        <v>27</v>
      </c>
      <c r="I151" t="s">
        <v>245</v>
      </c>
      <c r="J151" t="s">
        <v>58</v>
      </c>
      <c r="K151" t="s">
        <v>88</v>
      </c>
      <c r="L151" s="4">
        <v>42073</v>
      </c>
      <c r="M151">
        <f>YEAR(Main_Table[[#This Row],[Start Date]])</f>
        <v>2015</v>
      </c>
    </row>
    <row r="152" spans="1:13" x14ac:dyDescent="0.2">
      <c r="A152">
        <v>38</v>
      </c>
      <c r="B152" s="6" t="s">
        <v>149</v>
      </c>
      <c r="C152">
        <v>48</v>
      </c>
      <c r="D152">
        <v>4</v>
      </c>
      <c r="E152">
        <v>0</v>
      </c>
      <c r="F152">
        <v>79.16</v>
      </c>
      <c r="G152">
        <v>3</v>
      </c>
      <c r="H152" t="s">
        <v>26</v>
      </c>
      <c r="I152" t="s">
        <v>245</v>
      </c>
      <c r="J152" t="s">
        <v>45</v>
      </c>
      <c r="K152" t="s">
        <v>89</v>
      </c>
      <c r="L152" s="4">
        <v>42077</v>
      </c>
      <c r="M152">
        <f>YEAR(Main_Table[[#This Row],[Start Date]])</f>
        <v>2015</v>
      </c>
    </row>
    <row r="153" spans="1:13" x14ac:dyDescent="0.2">
      <c r="A153">
        <v>3</v>
      </c>
      <c r="B153" s="6" t="s">
        <v>112</v>
      </c>
      <c r="C153">
        <v>8</v>
      </c>
      <c r="D153">
        <v>0</v>
      </c>
      <c r="E153">
        <v>0</v>
      </c>
      <c r="F153">
        <v>37.5</v>
      </c>
      <c r="G153">
        <v>3</v>
      </c>
      <c r="H153" t="s">
        <v>23</v>
      </c>
      <c r="I153" t="s">
        <v>244</v>
      </c>
      <c r="J153" t="s">
        <v>41</v>
      </c>
      <c r="K153" t="s">
        <v>73</v>
      </c>
      <c r="L153" s="4">
        <v>42082</v>
      </c>
      <c r="M153">
        <f>YEAR(Main_Table[[#This Row],[Start Date]])</f>
        <v>2015</v>
      </c>
    </row>
    <row r="154" spans="1:13" x14ac:dyDescent="0.2">
      <c r="A154">
        <v>1</v>
      </c>
      <c r="B154" s="6" t="s">
        <v>140</v>
      </c>
      <c r="C154">
        <v>13</v>
      </c>
      <c r="D154">
        <v>0</v>
      </c>
      <c r="E154">
        <v>0</v>
      </c>
      <c r="F154">
        <v>7.69</v>
      </c>
      <c r="G154">
        <v>3</v>
      </c>
      <c r="H154" t="s">
        <v>23</v>
      </c>
      <c r="I154" t="s">
        <v>245</v>
      </c>
      <c r="J154" t="s">
        <v>31</v>
      </c>
      <c r="K154" t="s">
        <v>77</v>
      </c>
      <c r="L154" s="4">
        <v>42089</v>
      </c>
      <c r="M154">
        <f>YEAR(Main_Table[[#This Row],[Start Date]])</f>
        <v>2015</v>
      </c>
    </row>
    <row r="155" spans="1:13" x14ac:dyDescent="0.2">
      <c r="A155">
        <v>1</v>
      </c>
      <c r="B155" s="6" t="s">
        <v>129</v>
      </c>
      <c r="C155">
        <v>4</v>
      </c>
      <c r="D155">
        <v>0</v>
      </c>
      <c r="E155">
        <v>0</v>
      </c>
      <c r="F155">
        <v>25</v>
      </c>
      <c r="G155">
        <v>3</v>
      </c>
      <c r="H155" t="s">
        <v>23</v>
      </c>
      <c r="I155" t="s">
        <v>245</v>
      </c>
      <c r="J155" t="s">
        <v>41</v>
      </c>
      <c r="K155" t="s">
        <v>40</v>
      </c>
      <c r="L155" s="4">
        <v>42173</v>
      </c>
      <c r="M155">
        <f>YEAR(Main_Table[[#This Row],[Start Date]])</f>
        <v>2015</v>
      </c>
    </row>
    <row r="156" spans="1:13" x14ac:dyDescent="0.2">
      <c r="A156">
        <v>23</v>
      </c>
      <c r="B156" s="6" t="s">
        <v>148</v>
      </c>
      <c r="C156">
        <v>27</v>
      </c>
      <c r="D156">
        <v>3</v>
      </c>
      <c r="E156">
        <v>1</v>
      </c>
      <c r="F156">
        <v>85.18</v>
      </c>
      <c r="G156">
        <v>3</v>
      </c>
      <c r="H156" t="s">
        <v>20</v>
      </c>
      <c r="I156" t="s">
        <v>244</v>
      </c>
      <c r="J156" t="s">
        <v>41</v>
      </c>
      <c r="K156" t="s">
        <v>40</v>
      </c>
      <c r="L156" s="4">
        <v>42176</v>
      </c>
      <c r="M156">
        <f>YEAR(Main_Table[[#This Row],[Start Date]])</f>
        <v>2015</v>
      </c>
    </row>
    <row r="157" spans="1:13" x14ac:dyDescent="0.2">
      <c r="A157">
        <v>25</v>
      </c>
      <c r="B157" s="6" t="s">
        <v>182</v>
      </c>
      <c r="C157">
        <v>35</v>
      </c>
      <c r="D157">
        <v>1</v>
      </c>
      <c r="E157">
        <v>0</v>
      </c>
      <c r="F157">
        <v>71.42</v>
      </c>
      <c r="G157">
        <v>3</v>
      </c>
      <c r="H157" t="s">
        <v>26</v>
      </c>
      <c r="I157" t="s">
        <v>244</v>
      </c>
      <c r="J157" t="s">
        <v>41</v>
      </c>
      <c r="K157" t="s">
        <v>40</v>
      </c>
      <c r="L157" s="4">
        <v>42179</v>
      </c>
      <c r="M157">
        <f>YEAR(Main_Table[[#This Row],[Start Date]])</f>
        <v>2015</v>
      </c>
    </row>
    <row r="158" spans="1:13" x14ac:dyDescent="0.2">
      <c r="A158">
        <v>11</v>
      </c>
      <c r="B158" s="6" t="s">
        <v>153</v>
      </c>
      <c r="C158">
        <v>18</v>
      </c>
      <c r="D158">
        <v>0</v>
      </c>
      <c r="E158">
        <v>0</v>
      </c>
      <c r="F158">
        <v>61.11</v>
      </c>
      <c r="G158">
        <v>4</v>
      </c>
      <c r="H158" t="s">
        <v>23</v>
      </c>
      <c r="I158" t="s">
        <v>245</v>
      </c>
      <c r="J158" t="s">
        <v>42</v>
      </c>
      <c r="K158" t="s">
        <v>86</v>
      </c>
      <c r="L158" s="4">
        <v>42288</v>
      </c>
      <c r="M158">
        <f>YEAR(Main_Table[[#This Row],[Start Date]])</f>
        <v>2015</v>
      </c>
    </row>
    <row r="159" spans="1:13" x14ac:dyDescent="0.2">
      <c r="A159">
        <v>12</v>
      </c>
      <c r="B159" s="6" t="s">
        <v>126</v>
      </c>
      <c r="C159">
        <v>18</v>
      </c>
      <c r="D159">
        <v>0</v>
      </c>
      <c r="E159">
        <v>0</v>
      </c>
      <c r="F159">
        <v>66.66</v>
      </c>
      <c r="G159">
        <v>4</v>
      </c>
      <c r="H159" t="s">
        <v>24</v>
      </c>
      <c r="I159" t="s">
        <v>244</v>
      </c>
      <c r="J159" t="s">
        <v>42</v>
      </c>
      <c r="K159" t="s">
        <v>72</v>
      </c>
      <c r="L159" s="4">
        <v>42291</v>
      </c>
      <c r="M159">
        <f>YEAR(Main_Table[[#This Row],[Start Date]])</f>
        <v>2015</v>
      </c>
    </row>
    <row r="160" spans="1:13" x14ac:dyDescent="0.2">
      <c r="A160">
        <v>77</v>
      </c>
      <c r="B160" s="6" t="s">
        <v>223</v>
      </c>
      <c r="C160">
        <v>99</v>
      </c>
      <c r="D160">
        <v>5</v>
      </c>
      <c r="E160">
        <v>0</v>
      </c>
      <c r="F160">
        <v>77.77</v>
      </c>
      <c r="G160">
        <v>3</v>
      </c>
      <c r="H160" t="s">
        <v>23</v>
      </c>
      <c r="I160" t="s">
        <v>245</v>
      </c>
      <c r="J160" t="s">
        <v>42</v>
      </c>
      <c r="K160" t="s">
        <v>36</v>
      </c>
      <c r="L160" s="4">
        <v>42295</v>
      </c>
      <c r="M160">
        <f>YEAR(Main_Table[[#This Row],[Start Date]])</f>
        <v>2015</v>
      </c>
    </row>
    <row r="161" spans="1:13" x14ac:dyDescent="0.2">
      <c r="A161">
        <v>138</v>
      </c>
      <c r="B161" s="6" t="s">
        <v>224</v>
      </c>
      <c r="C161">
        <v>140</v>
      </c>
      <c r="D161">
        <v>6</v>
      </c>
      <c r="E161">
        <v>5</v>
      </c>
      <c r="F161">
        <v>98.57</v>
      </c>
      <c r="G161">
        <v>3</v>
      </c>
      <c r="H161" t="s">
        <v>23</v>
      </c>
      <c r="I161" t="s">
        <v>244</v>
      </c>
      <c r="J161" t="s">
        <v>42</v>
      </c>
      <c r="K161" t="s">
        <v>53</v>
      </c>
      <c r="L161" s="4">
        <v>42299</v>
      </c>
      <c r="M161">
        <f>YEAR(Main_Table[[#This Row],[Start Date]])</f>
        <v>2015</v>
      </c>
    </row>
    <row r="162" spans="1:13" x14ac:dyDescent="0.2">
      <c r="A162">
        <v>7</v>
      </c>
      <c r="B162" s="6" t="s">
        <v>140</v>
      </c>
      <c r="C162">
        <v>6</v>
      </c>
      <c r="D162">
        <v>0</v>
      </c>
      <c r="E162">
        <v>1</v>
      </c>
      <c r="F162">
        <v>116.66</v>
      </c>
      <c r="G162">
        <v>3</v>
      </c>
      <c r="H162" t="s">
        <v>23</v>
      </c>
      <c r="I162" t="s">
        <v>245</v>
      </c>
      <c r="J162" t="s">
        <v>42</v>
      </c>
      <c r="K162" t="s">
        <v>60</v>
      </c>
      <c r="L162" s="4">
        <v>42302</v>
      </c>
      <c r="M162">
        <f>YEAR(Main_Table[[#This Row],[Start Date]])</f>
        <v>2015</v>
      </c>
    </row>
    <row r="163" spans="1:13" x14ac:dyDescent="0.2">
      <c r="A163">
        <v>91</v>
      </c>
      <c r="B163" s="6" t="s">
        <v>198</v>
      </c>
      <c r="C163">
        <v>97</v>
      </c>
      <c r="D163">
        <v>9</v>
      </c>
      <c r="E163">
        <v>1</v>
      </c>
      <c r="F163">
        <v>93.81</v>
      </c>
      <c r="G163">
        <v>3</v>
      </c>
      <c r="H163" t="s">
        <v>23</v>
      </c>
      <c r="I163" t="s">
        <v>244</v>
      </c>
      <c r="J163" t="s">
        <v>31</v>
      </c>
      <c r="K163" t="s">
        <v>74</v>
      </c>
      <c r="L163" s="4">
        <v>42381</v>
      </c>
      <c r="M163">
        <f>YEAR(Main_Table[[#This Row],[Start Date]])</f>
        <v>2016</v>
      </c>
    </row>
    <row r="164" spans="1:13" x14ac:dyDescent="0.2">
      <c r="A164">
        <v>59</v>
      </c>
      <c r="B164" s="6" t="s">
        <v>212</v>
      </c>
      <c r="C164">
        <v>67</v>
      </c>
      <c r="D164">
        <v>4</v>
      </c>
      <c r="E164">
        <v>0</v>
      </c>
      <c r="F164">
        <v>88.05</v>
      </c>
      <c r="G164">
        <v>3</v>
      </c>
      <c r="H164" t="s">
        <v>24</v>
      </c>
      <c r="I164" t="s">
        <v>244</v>
      </c>
      <c r="J164" t="s">
        <v>31</v>
      </c>
      <c r="K164" t="s">
        <v>76</v>
      </c>
      <c r="L164" s="4">
        <v>42384</v>
      </c>
      <c r="M164">
        <f>YEAR(Main_Table[[#This Row],[Start Date]])</f>
        <v>2016</v>
      </c>
    </row>
    <row r="165" spans="1:13" x14ac:dyDescent="0.2">
      <c r="A165">
        <v>117</v>
      </c>
      <c r="B165" s="6" t="s">
        <v>225</v>
      </c>
      <c r="C165">
        <v>117</v>
      </c>
      <c r="D165">
        <v>7</v>
      </c>
      <c r="E165">
        <v>2</v>
      </c>
      <c r="F165">
        <v>100</v>
      </c>
      <c r="G165">
        <v>3</v>
      </c>
      <c r="H165" t="s">
        <v>23</v>
      </c>
      <c r="I165" t="s">
        <v>244</v>
      </c>
      <c r="J165" t="s">
        <v>31</v>
      </c>
      <c r="K165" t="s">
        <v>73</v>
      </c>
      <c r="L165" s="4">
        <v>42386</v>
      </c>
      <c r="M165">
        <f>YEAR(Main_Table[[#This Row],[Start Date]])</f>
        <v>2016</v>
      </c>
    </row>
    <row r="166" spans="1:13" x14ac:dyDescent="0.2">
      <c r="A166">
        <v>106</v>
      </c>
      <c r="B166" s="6" t="s">
        <v>226</v>
      </c>
      <c r="C166">
        <v>92</v>
      </c>
      <c r="D166">
        <v>11</v>
      </c>
      <c r="E166">
        <v>1</v>
      </c>
      <c r="F166">
        <v>115.21</v>
      </c>
      <c r="G166">
        <v>3</v>
      </c>
      <c r="H166" t="s">
        <v>23</v>
      </c>
      <c r="I166" t="s">
        <v>245</v>
      </c>
      <c r="J166" t="s">
        <v>31</v>
      </c>
      <c r="K166" t="s">
        <v>96</v>
      </c>
      <c r="L166" s="4">
        <v>42389</v>
      </c>
      <c r="M166">
        <f>YEAR(Main_Table[[#This Row],[Start Date]])</f>
        <v>2016</v>
      </c>
    </row>
    <row r="167" spans="1:13" x14ac:dyDescent="0.2">
      <c r="A167">
        <v>8</v>
      </c>
      <c r="B167" s="6" t="s">
        <v>140</v>
      </c>
      <c r="C167">
        <v>11</v>
      </c>
      <c r="D167">
        <v>1</v>
      </c>
      <c r="E167">
        <v>0</v>
      </c>
      <c r="F167">
        <v>72.72</v>
      </c>
      <c r="G167">
        <v>3</v>
      </c>
      <c r="H167" t="s">
        <v>23</v>
      </c>
      <c r="I167" t="s">
        <v>245</v>
      </c>
      <c r="J167" t="s">
        <v>31</v>
      </c>
      <c r="K167" t="s">
        <v>77</v>
      </c>
      <c r="L167" s="4">
        <v>42392</v>
      </c>
      <c r="M167">
        <f>YEAR(Main_Table[[#This Row],[Start Date]])</f>
        <v>2016</v>
      </c>
    </row>
    <row r="168" spans="1:13" x14ac:dyDescent="0.2">
      <c r="A168">
        <v>85</v>
      </c>
      <c r="B168" s="6" t="s">
        <v>220</v>
      </c>
      <c r="C168">
        <v>81</v>
      </c>
      <c r="D168">
        <v>9</v>
      </c>
      <c r="E168">
        <v>1</v>
      </c>
      <c r="F168">
        <v>104.93</v>
      </c>
      <c r="G168">
        <v>3</v>
      </c>
      <c r="H168" t="s">
        <v>27</v>
      </c>
      <c r="I168" t="s">
        <v>245</v>
      </c>
      <c r="J168" t="s">
        <v>49</v>
      </c>
      <c r="K168" t="s">
        <v>83</v>
      </c>
      <c r="L168" s="4">
        <v>42659</v>
      </c>
      <c r="M168">
        <f>YEAR(Main_Table[[#This Row],[Start Date]])</f>
        <v>2016</v>
      </c>
    </row>
    <row r="169" spans="1:13" x14ac:dyDescent="0.2">
      <c r="A169">
        <v>9</v>
      </c>
      <c r="B169" s="6" t="s">
        <v>152</v>
      </c>
      <c r="C169">
        <v>13</v>
      </c>
      <c r="D169">
        <v>1</v>
      </c>
      <c r="E169">
        <v>0</v>
      </c>
      <c r="F169">
        <v>69.23</v>
      </c>
      <c r="G169">
        <v>3</v>
      </c>
      <c r="H169" t="s">
        <v>23</v>
      </c>
      <c r="I169" t="s">
        <v>245</v>
      </c>
      <c r="J169" t="s">
        <v>49</v>
      </c>
      <c r="K169" t="s">
        <v>39</v>
      </c>
      <c r="L169" s="4">
        <v>42663</v>
      </c>
      <c r="M169">
        <f>YEAR(Main_Table[[#This Row],[Start Date]])</f>
        <v>2016</v>
      </c>
    </row>
    <row r="170" spans="1:13" x14ac:dyDescent="0.2">
      <c r="A170">
        <v>154</v>
      </c>
      <c r="B170" s="6" t="s">
        <v>224</v>
      </c>
      <c r="C170">
        <v>134</v>
      </c>
      <c r="D170">
        <v>16</v>
      </c>
      <c r="E170">
        <v>1</v>
      </c>
      <c r="F170">
        <v>114.92</v>
      </c>
      <c r="G170">
        <v>3</v>
      </c>
      <c r="H170" t="s">
        <v>27</v>
      </c>
      <c r="I170" t="s">
        <v>245</v>
      </c>
      <c r="J170" t="s">
        <v>49</v>
      </c>
      <c r="K170" t="s">
        <v>35</v>
      </c>
      <c r="L170" s="4">
        <v>42666</v>
      </c>
      <c r="M170">
        <f>YEAR(Main_Table[[#This Row],[Start Date]])</f>
        <v>2016</v>
      </c>
    </row>
    <row r="171" spans="1:13" x14ac:dyDescent="0.2">
      <c r="A171">
        <v>45</v>
      </c>
      <c r="B171" s="6" t="s">
        <v>163</v>
      </c>
      <c r="C171">
        <v>51</v>
      </c>
      <c r="D171">
        <v>2</v>
      </c>
      <c r="E171">
        <v>1</v>
      </c>
      <c r="F171">
        <v>88.23</v>
      </c>
      <c r="G171">
        <v>3</v>
      </c>
      <c r="H171" t="s">
        <v>23</v>
      </c>
      <c r="I171" t="s">
        <v>245</v>
      </c>
      <c r="J171" t="s">
        <v>49</v>
      </c>
      <c r="K171" t="s">
        <v>82</v>
      </c>
      <c r="L171" s="4">
        <v>42669</v>
      </c>
      <c r="M171">
        <f>YEAR(Main_Table[[#This Row],[Start Date]])</f>
        <v>2016</v>
      </c>
    </row>
    <row r="172" spans="1:13" x14ac:dyDescent="0.2">
      <c r="A172">
        <v>65</v>
      </c>
      <c r="B172" s="6" t="s">
        <v>227</v>
      </c>
      <c r="C172">
        <v>76</v>
      </c>
      <c r="D172">
        <v>2</v>
      </c>
      <c r="E172">
        <v>1</v>
      </c>
      <c r="F172">
        <v>85.52</v>
      </c>
      <c r="G172">
        <v>3</v>
      </c>
      <c r="H172" t="s">
        <v>23</v>
      </c>
      <c r="I172" t="s">
        <v>244</v>
      </c>
      <c r="J172" t="s">
        <v>49</v>
      </c>
      <c r="K172" t="s">
        <v>50</v>
      </c>
      <c r="L172" s="4">
        <v>42672</v>
      </c>
      <c r="M172">
        <f>YEAR(Main_Table[[#This Row],[Start Date]])</f>
        <v>2016</v>
      </c>
    </row>
    <row r="173" spans="1:13" x14ac:dyDescent="0.2">
      <c r="A173">
        <v>122</v>
      </c>
      <c r="B173" s="6" t="s">
        <v>228</v>
      </c>
      <c r="C173">
        <v>105</v>
      </c>
      <c r="D173">
        <v>8</v>
      </c>
      <c r="E173">
        <v>5</v>
      </c>
      <c r="F173">
        <v>116.19</v>
      </c>
      <c r="G173">
        <v>3</v>
      </c>
      <c r="H173" t="s">
        <v>23</v>
      </c>
      <c r="I173" t="s">
        <v>245</v>
      </c>
      <c r="J173" t="s">
        <v>57</v>
      </c>
      <c r="K173" t="s">
        <v>85</v>
      </c>
      <c r="L173" s="4">
        <v>42750</v>
      </c>
      <c r="M173">
        <f>YEAR(Main_Table[[#This Row],[Start Date]])</f>
        <v>2017</v>
      </c>
    </row>
    <row r="174" spans="1:13" x14ac:dyDescent="0.2">
      <c r="A174">
        <v>8</v>
      </c>
      <c r="B174" s="6" t="s">
        <v>112</v>
      </c>
      <c r="C174">
        <v>5</v>
      </c>
      <c r="D174">
        <v>2</v>
      </c>
      <c r="E174">
        <v>0</v>
      </c>
      <c r="F174">
        <v>160</v>
      </c>
      <c r="G174">
        <v>3</v>
      </c>
      <c r="H174" t="s">
        <v>23</v>
      </c>
      <c r="I174" t="s">
        <v>244</v>
      </c>
      <c r="J174" t="s">
        <v>57</v>
      </c>
      <c r="K174" t="s">
        <v>71</v>
      </c>
      <c r="L174" s="4">
        <v>42754</v>
      </c>
      <c r="M174">
        <f>YEAR(Main_Table[[#This Row],[Start Date]])</f>
        <v>2017</v>
      </c>
    </row>
    <row r="175" spans="1:13" x14ac:dyDescent="0.2">
      <c r="A175">
        <v>55</v>
      </c>
      <c r="B175" s="6" t="s">
        <v>178</v>
      </c>
      <c r="C175">
        <v>63</v>
      </c>
      <c r="D175">
        <v>8</v>
      </c>
      <c r="E175">
        <v>0</v>
      </c>
      <c r="F175">
        <v>87.3</v>
      </c>
      <c r="G175">
        <v>3</v>
      </c>
      <c r="H175" t="s">
        <v>23</v>
      </c>
      <c r="I175" t="s">
        <v>245</v>
      </c>
      <c r="J175" t="s">
        <v>57</v>
      </c>
      <c r="K175" t="s">
        <v>38</v>
      </c>
      <c r="L175" s="4">
        <v>42757</v>
      </c>
      <c r="M175">
        <f>YEAR(Main_Table[[#This Row],[Start Date]])</f>
        <v>2017</v>
      </c>
    </row>
    <row r="176" spans="1:13" x14ac:dyDescent="0.2">
      <c r="A176">
        <v>81</v>
      </c>
      <c r="B176" s="6" t="s">
        <v>197</v>
      </c>
      <c r="C176">
        <v>68</v>
      </c>
      <c r="D176">
        <v>6</v>
      </c>
      <c r="E176">
        <v>3</v>
      </c>
      <c r="F176">
        <v>119.11</v>
      </c>
      <c r="G176">
        <v>3</v>
      </c>
      <c r="H176" t="s">
        <v>27</v>
      </c>
      <c r="I176" t="s">
        <v>244</v>
      </c>
      <c r="J176" t="s">
        <v>28</v>
      </c>
      <c r="K176" t="s">
        <v>84</v>
      </c>
      <c r="L176" s="4">
        <v>42890</v>
      </c>
      <c r="M176">
        <f>YEAR(Main_Table[[#This Row],[Start Date]])</f>
        <v>2017</v>
      </c>
    </row>
    <row r="177" spans="1:13" x14ac:dyDescent="0.2">
      <c r="A177">
        <v>0</v>
      </c>
      <c r="B177" s="6" t="s">
        <v>147</v>
      </c>
      <c r="C177">
        <v>5</v>
      </c>
      <c r="D177">
        <v>0</v>
      </c>
      <c r="E177">
        <v>0</v>
      </c>
      <c r="F177">
        <v>0</v>
      </c>
      <c r="G177">
        <v>3</v>
      </c>
      <c r="H177" t="s">
        <v>23</v>
      </c>
      <c r="I177" t="s">
        <v>244</v>
      </c>
      <c r="J177" t="s">
        <v>21</v>
      </c>
      <c r="K177" t="s">
        <v>66</v>
      </c>
      <c r="L177" s="4">
        <v>42894</v>
      </c>
      <c r="M177">
        <f>YEAR(Main_Table[[#This Row],[Start Date]])</f>
        <v>2017</v>
      </c>
    </row>
    <row r="178" spans="1:13" x14ac:dyDescent="0.2">
      <c r="A178">
        <v>76</v>
      </c>
      <c r="B178" s="6" t="s">
        <v>141</v>
      </c>
      <c r="C178">
        <v>101</v>
      </c>
      <c r="D178">
        <v>7</v>
      </c>
      <c r="E178">
        <v>1</v>
      </c>
      <c r="F178">
        <v>75.239999999999995</v>
      </c>
      <c r="G178">
        <v>3</v>
      </c>
      <c r="H178" t="s">
        <v>27</v>
      </c>
      <c r="I178" t="s">
        <v>245</v>
      </c>
      <c r="J178" t="s">
        <v>42</v>
      </c>
      <c r="K178" t="s">
        <v>66</v>
      </c>
      <c r="L178" s="4">
        <v>42897</v>
      </c>
      <c r="M178">
        <f>YEAR(Main_Table[[#This Row],[Start Date]])</f>
        <v>2017</v>
      </c>
    </row>
    <row r="179" spans="1:13" x14ac:dyDescent="0.2">
      <c r="A179">
        <v>96</v>
      </c>
      <c r="B179" s="6" t="s">
        <v>229</v>
      </c>
      <c r="C179">
        <v>78</v>
      </c>
      <c r="D179">
        <v>13</v>
      </c>
      <c r="E179">
        <v>0</v>
      </c>
      <c r="F179">
        <v>123.07</v>
      </c>
      <c r="G179">
        <v>3</v>
      </c>
      <c r="H179" t="s">
        <v>27</v>
      </c>
      <c r="I179" t="s">
        <v>245</v>
      </c>
      <c r="J179" t="s">
        <v>41</v>
      </c>
      <c r="K179" t="s">
        <v>84</v>
      </c>
      <c r="L179" s="4">
        <v>42901</v>
      </c>
      <c r="M179">
        <f>YEAR(Main_Table[[#This Row],[Start Date]])</f>
        <v>2017</v>
      </c>
    </row>
    <row r="180" spans="1:13" x14ac:dyDescent="0.2">
      <c r="A180">
        <v>5</v>
      </c>
      <c r="B180" s="6" t="s">
        <v>140</v>
      </c>
      <c r="C180">
        <v>9</v>
      </c>
      <c r="D180">
        <v>0</v>
      </c>
      <c r="E180">
        <v>0</v>
      </c>
      <c r="F180">
        <v>55.55</v>
      </c>
      <c r="G180">
        <v>3</v>
      </c>
      <c r="H180" t="s">
        <v>23</v>
      </c>
      <c r="I180" t="s">
        <v>245</v>
      </c>
      <c r="J180" t="s">
        <v>28</v>
      </c>
      <c r="K180" t="s">
        <v>66</v>
      </c>
      <c r="L180" s="4">
        <v>42904</v>
      </c>
      <c r="M180">
        <f>YEAR(Main_Table[[#This Row],[Start Date]])</f>
        <v>2017</v>
      </c>
    </row>
    <row r="181" spans="1:13" x14ac:dyDescent="0.2">
      <c r="A181">
        <v>32</v>
      </c>
      <c r="B181" s="6" t="s">
        <v>30</v>
      </c>
      <c r="C181">
        <v>47</v>
      </c>
      <c r="D181">
        <v>1</v>
      </c>
      <c r="E181">
        <v>0</v>
      </c>
      <c r="F181">
        <v>68.08</v>
      </c>
      <c r="G181">
        <v>3</v>
      </c>
      <c r="H181" t="s">
        <v>27</v>
      </c>
      <c r="I181" t="s">
        <v>244</v>
      </c>
      <c r="J181" t="s">
        <v>32</v>
      </c>
      <c r="K181" t="s">
        <v>61</v>
      </c>
      <c r="L181" s="4">
        <v>42909</v>
      </c>
      <c r="M181">
        <f>YEAR(Main_Table[[#This Row],[Start Date]])</f>
        <v>2017</v>
      </c>
    </row>
    <row r="182" spans="1:13" x14ac:dyDescent="0.2">
      <c r="A182">
        <v>87</v>
      </c>
      <c r="B182" s="6" t="s">
        <v>30</v>
      </c>
      <c r="C182">
        <v>66</v>
      </c>
      <c r="D182">
        <v>4</v>
      </c>
      <c r="E182">
        <v>4</v>
      </c>
      <c r="F182">
        <v>131.81</v>
      </c>
      <c r="G182">
        <v>3</v>
      </c>
      <c r="H182" t="s">
        <v>23</v>
      </c>
      <c r="I182" t="s">
        <v>244</v>
      </c>
      <c r="J182" t="s">
        <v>32</v>
      </c>
      <c r="K182" t="s">
        <v>61</v>
      </c>
      <c r="L182" s="4">
        <v>42911</v>
      </c>
      <c r="M182">
        <f>YEAR(Main_Table[[#This Row],[Start Date]])</f>
        <v>2017</v>
      </c>
    </row>
    <row r="183" spans="1:13" x14ac:dyDescent="0.2">
      <c r="A183">
        <v>11</v>
      </c>
      <c r="B183" s="6" t="s">
        <v>30</v>
      </c>
      <c r="C183">
        <v>22</v>
      </c>
      <c r="D183">
        <v>2</v>
      </c>
      <c r="E183">
        <v>0</v>
      </c>
      <c r="F183">
        <v>50</v>
      </c>
      <c r="G183">
        <v>3</v>
      </c>
      <c r="H183" t="s">
        <v>23</v>
      </c>
      <c r="I183" t="s">
        <v>244</v>
      </c>
      <c r="J183" t="s">
        <v>32</v>
      </c>
      <c r="K183" t="s">
        <v>62</v>
      </c>
      <c r="L183" s="4">
        <v>42916</v>
      </c>
      <c r="M183">
        <f>YEAR(Main_Table[[#This Row],[Start Date]])</f>
        <v>2017</v>
      </c>
    </row>
    <row r="184" spans="1:13" x14ac:dyDescent="0.2">
      <c r="A184">
        <v>3</v>
      </c>
      <c r="B184" s="6" t="s">
        <v>30</v>
      </c>
      <c r="C184">
        <v>12</v>
      </c>
      <c r="D184">
        <v>0</v>
      </c>
      <c r="E184">
        <v>0</v>
      </c>
      <c r="F184">
        <v>25</v>
      </c>
      <c r="G184">
        <v>3</v>
      </c>
      <c r="H184" t="s">
        <v>23</v>
      </c>
      <c r="I184" t="s">
        <v>245</v>
      </c>
      <c r="J184" t="s">
        <v>32</v>
      </c>
      <c r="K184" t="s">
        <v>62</v>
      </c>
      <c r="L184" s="4">
        <v>42918</v>
      </c>
      <c r="M184">
        <f>YEAR(Main_Table[[#This Row],[Start Date]])</f>
        <v>2017</v>
      </c>
    </row>
    <row r="185" spans="1:13" x14ac:dyDescent="0.2">
      <c r="A185">
        <v>111</v>
      </c>
      <c r="B185" s="6" t="s">
        <v>30</v>
      </c>
      <c r="C185">
        <v>115</v>
      </c>
      <c r="D185">
        <v>12</v>
      </c>
      <c r="E185">
        <v>2</v>
      </c>
      <c r="F185">
        <v>96.52</v>
      </c>
      <c r="G185">
        <v>3</v>
      </c>
      <c r="H185" t="s">
        <v>27</v>
      </c>
      <c r="I185" t="s">
        <v>245</v>
      </c>
      <c r="J185" t="s">
        <v>32</v>
      </c>
      <c r="K185" t="s">
        <v>63</v>
      </c>
      <c r="L185" s="4">
        <v>42922</v>
      </c>
      <c r="M185">
        <f>YEAR(Main_Table[[#This Row],[Start Date]])</f>
        <v>2017</v>
      </c>
    </row>
    <row r="186" spans="1:13" x14ac:dyDescent="0.2">
      <c r="A186">
        <v>82</v>
      </c>
      <c r="B186" s="6" t="s">
        <v>30</v>
      </c>
      <c r="C186">
        <v>70</v>
      </c>
      <c r="D186">
        <v>10</v>
      </c>
      <c r="E186">
        <v>1</v>
      </c>
      <c r="F186">
        <v>117.14</v>
      </c>
      <c r="G186">
        <v>3</v>
      </c>
      <c r="H186" t="s">
        <v>27</v>
      </c>
      <c r="I186" t="s">
        <v>245</v>
      </c>
      <c r="J186" t="s">
        <v>21</v>
      </c>
      <c r="K186" t="s">
        <v>22</v>
      </c>
      <c r="L186" s="4">
        <v>42967</v>
      </c>
      <c r="M186">
        <f>YEAR(Main_Table[[#This Row],[Start Date]])</f>
        <v>2017</v>
      </c>
    </row>
    <row r="187" spans="1:13" x14ac:dyDescent="0.2">
      <c r="A187">
        <v>4</v>
      </c>
      <c r="B187" s="6" t="s">
        <v>30</v>
      </c>
      <c r="C187">
        <v>2</v>
      </c>
      <c r="D187">
        <v>1</v>
      </c>
      <c r="E187">
        <v>0</v>
      </c>
      <c r="F187">
        <v>200</v>
      </c>
      <c r="G187">
        <v>5</v>
      </c>
      <c r="H187" t="s">
        <v>26</v>
      </c>
      <c r="I187" t="s">
        <v>245</v>
      </c>
      <c r="J187" t="s">
        <v>21</v>
      </c>
      <c r="K187" t="s">
        <v>80</v>
      </c>
      <c r="L187" s="4">
        <v>42971</v>
      </c>
      <c r="M187">
        <f>YEAR(Main_Table[[#This Row],[Start Date]])</f>
        <v>2017</v>
      </c>
    </row>
    <row r="188" spans="1:13" x14ac:dyDescent="0.2">
      <c r="A188">
        <v>3</v>
      </c>
      <c r="B188" s="6" t="s">
        <v>30</v>
      </c>
      <c r="C188">
        <v>11</v>
      </c>
      <c r="D188">
        <v>0</v>
      </c>
      <c r="E188">
        <v>0</v>
      </c>
      <c r="F188">
        <v>27.27</v>
      </c>
      <c r="G188">
        <v>3</v>
      </c>
      <c r="H188" t="s">
        <v>23</v>
      </c>
      <c r="I188" t="s">
        <v>245</v>
      </c>
      <c r="J188" t="s">
        <v>21</v>
      </c>
      <c r="K188" t="s">
        <v>80</v>
      </c>
      <c r="L188" s="4">
        <v>42974</v>
      </c>
      <c r="M188">
        <f>YEAR(Main_Table[[#This Row],[Start Date]])</f>
        <v>2017</v>
      </c>
    </row>
    <row r="189" spans="1:13" x14ac:dyDescent="0.2">
      <c r="A189">
        <v>131</v>
      </c>
      <c r="B189" s="6" t="s">
        <v>30</v>
      </c>
      <c r="C189">
        <v>96</v>
      </c>
      <c r="D189">
        <v>17</v>
      </c>
      <c r="E189">
        <v>2</v>
      </c>
      <c r="F189">
        <v>136.44999999999999</v>
      </c>
      <c r="G189">
        <v>3</v>
      </c>
      <c r="H189" t="s">
        <v>23</v>
      </c>
      <c r="I189" t="s">
        <v>244</v>
      </c>
      <c r="J189" t="s">
        <v>21</v>
      </c>
      <c r="K189" t="s">
        <v>25</v>
      </c>
      <c r="L189" s="4">
        <v>42978</v>
      </c>
      <c r="M189">
        <f>YEAR(Main_Table[[#This Row],[Start Date]])</f>
        <v>2017</v>
      </c>
    </row>
    <row r="190" spans="1:13" x14ac:dyDescent="0.2">
      <c r="A190">
        <v>110</v>
      </c>
      <c r="B190" s="6" t="s">
        <v>30</v>
      </c>
      <c r="C190">
        <v>116</v>
      </c>
      <c r="D190">
        <v>9</v>
      </c>
      <c r="E190">
        <v>0</v>
      </c>
      <c r="F190">
        <v>94.82</v>
      </c>
      <c r="G190">
        <v>3</v>
      </c>
      <c r="H190" t="s">
        <v>27</v>
      </c>
      <c r="I190" t="s">
        <v>245</v>
      </c>
      <c r="J190" t="s">
        <v>21</v>
      </c>
      <c r="K190" t="s">
        <v>25</v>
      </c>
      <c r="L190" s="4">
        <v>42981</v>
      </c>
      <c r="M190">
        <f>YEAR(Main_Table[[#This Row],[Start Date]])</f>
        <v>2017</v>
      </c>
    </row>
    <row r="191" spans="1:13" x14ac:dyDescent="0.2">
      <c r="A191">
        <v>0</v>
      </c>
      <c r="B191" s="6" t="s">
        <v>119</v>
      </c>
      <c r="C191">
        <v>4</v>
      </c>
      <c r="D191">
        <v>0</v>
      </c>
      <c r="E191">
        <v>0</v>
      </c>
      <c r="F191">
        <v>0</v>
      </c>
      <c r="G191">
        <v>3</v>
      </c>
      <c r="H191" t="s">
        <v>23</v>
      </c>
      <c r="I191" t="s">
        <v>244</v>
      </c>
      <c r="J191" t="s">
        <v>31</v>
      </c>
      <c r="K191" t="s">
        <v>53</v>
      </c>
      <c r="L191" s="4">
        <v>42995</v>
      </c>
      <c r="M191">
        <f>YEAR(Main_Table[[#This Row],[Start Date]])</f>
        <v>2017</v>
      </c>
    </row>
    <row r="192" spans="1:13" x14ac:dyDescent="0.2">
      <c r="A192">
        <v>92</v>
      </c>
      <c r="B192" s="6" t="s">
        <v>198</v>
      </c>
      <c r="C192">
        <v>107</v>
      </c>
      <c r="D192">
        <v>8</v>
      </c>
      <c r="E192">
        <v>0</v>
      </c>
      <c r="F192">
        <v>85.98</v>
      </c>
      <c r="G192">
        <v>3</v>
      </c>
      <c r="H192" t="s">
        <v>26</v>
      </c>
      <c r="I192" t="s">
        <v>244</v>
      </c>
      <c r="J192" t="s">
        <v>31</v>
      </c>
      <c r="K192" t="s">
        <v>38</v>
      </c>
      <c r="L192" s="4">
        <v>42999</v>
      </c>
      <c r="M192">
        <f>YEAR(Main_Table[[#This Row],[Start Date]])</f>
        <v>2017</v>
      </c>
    </row>
    <row r="193" spans="1:13" x14ac:dyDescent="0.2">
      <c r="A193">
        <v>28</v>
      </c>
      <c r="B193" s="6" t="s">
        <v>230</v>
      </c>
      <c r="C193">
        <v>35</v>
      </c>
      <c r="D193">
        <v>2</v>
      </c>
      <c r="E193">
        <v>0</v>
      </c>
      <c r="F193">
        <v>80</v>
      </c>
      <c r="G193">
        <v>3</v>
      </c>
      <c r="H193" t="s">
        <v>23</v>
      </c>
      <c r="I193" t="s">
        <v>245</v>
      </c>
      <c r="J193" t="s">
        <v>31</v>
      </c>
      <c r="K193" t="s">
        <v>72</v>
      </c>
      <c r="L193" s="4">
        <v>43002</v>
      </c>
      <c r="M193">
        <f>YEAR(Main_Table[[#This Row],[Start Date]])</f>
        <v>2017</v>
      </c>
    </row>
    <row r="194" spans="1:13" x14ac:dyDescent="0.2">
      <c r="A194">
        <v>21</v>
      </c>
      <c r="B194" s="6" t="s">
        <v>205</v>
      </c>
      <c r="C194">
        <v>21</v>
      </c>
      <c r="D194">
        <v>3</v>
      </c>
      <c r="E194">
        <v>0</v>
      </c>
      <c r="F194">
        <v>100</v>
      </c>
      <c r="G194">
        <v>3</v>
      </c>
      <c r="H194" t="s">
        <v>26</v>
      </c>
      <c r="I194" t="s">
        <v>245</v>
      </c>
      <c r="J194" t="s">
        <v>31</v>
      </c>
      <c r="K194" t="s">
        <v>52</v>
      </c>
      <c r="L194" s="4">
        <v>43006</v>
      </c>
      <c r="M194">
        <f>YEAR(Main_Table[[#This Row],[Start Date]])</f>
        <v>2017</v>
      </c>
    </row>
    <row r="195" spans="1:13" x14ac:dyDescent="0.2">
      <c r="A195">
        <v>39</v>
      </c>
      <c r="B195" s="6" t="s">
        <v>165</v>
      </c>
      <c r="C195">
        <v>55</v>
      </c>
      <c r="D195">
        <v>2</v>
      </c>
      <c r="E195">
        <v>0</v>
      </c>
      <c r="F195">
        <v>70.900000000000006</v>
      </c>
      <c r="G195">
        <v>3</v>
      </c>
      <c r="H195" t="s">
        <v>23</v>
      </c>
      <c r="I195" t="s">
        <v>245</v>
      </c>
      <c r="J195" t="s">
        <v>31</v>
      </c>
      <c r="K195" t="s">
        <v>37</v>
      </c>
      <c r="L195" s="4">
        <v>43009</v>
      </c>
      <c r="M195">
        <f>YEAR(Main_Table[[#This Row],[Start Date]])</f>
        <v>2017</v>
      </c>
    </row>
    <row r="196" spans="1:13" x14ac:dyDescent="0.2">
      <c r="A196">
        <v>121</v>
      </c>
      <c r="B196" s="6" t="s">
        <v>232</v>
      </c>
      <c r="C196">
        <v>125</v>
      </c>
      <c r="D196">
        <v>9</v>
      </c>
      <c r="E196">
        <v>2</v>
      </c>
      <c r="F196">
        <v>96.8</v>
      </c>
      <c r="G196">
        <v>3</v>
      </c>
      <c r="H196" t="s">
        <v>23</v>
      </c>
      <c r="I196" t="s">
        <v>244</v>
      </c>
      <c r="J196" t="s">
        <v>49</v>
      </c>
      <c r="K196" t="s">
        <v>60</v>
      </c>
      <c r="L196" s="4">
        <v>43030</v>
      </c>
      <c r="M196">
        <f>YEAR(Main_Table[[#This Row],[Start Date]])</f>
        <v>2017</v>
      </c>
    </row>
    <row r="197" spans="1:13" x14ac:dyDescent="0.2">
      <c r="A197">
        <v>29</v>
      </c>
      <c r="B197" s="6" t="s">
        <v>114</v>
      </c>
      <c r="C197">
        <v>29</v>
      </c>
      <c r="D197">
        <v>3</v>
      </c>
      <c r="E197">
        <v>1</v>
      </c>
      <c r="F197">
        <v>100</v>
      </c>
      <c r="G197">
        <v>3</v>
      </c>
      <c r="H197" t="s">
        <v>23</v>
      </c>
      <c r="I197" t="s">
        <v>245</v>
      </c>
      <c r="J197" t="s">
        <v>49</v>
      </c>
      <c r="K197" t="s">
        <v>85</v>
      </c>
      <c r="L197" s="4">
        <v>43033</v>
      </c>
      <c r="M197">
        <f>YEAR(Main_Table[[#This Row],[Start Date]])</f>
        <v>2017</v>
      </c>
    </row>
    <row r="198" spans="1:13" x14ac:dyDescent="0.2">
      <c r="A198">
        <v>113</v>
      </c>
      <c r="B198" s="6" t="s">
        <v>233</v>
      </c>
      <c r="C198">
        <v>106</v>
      </c>
      <c r="D198">
        <v>9</v>
      </c>
      <c r="E198">
        <v>1</v>
      </c>
      <c r="F198">
        <v>106.6</v>
      </c>
      <c r="G198">
        <v>3</v>
      </c>
      <c r="H198" t="s">
        <v>23</v>
      </c>
      <c r="I198" t="s">
        <v>244</v>
      </c>
      <c r="J198" t="s">
        <v>49</v>
      </c>
      <c r="K198" t="s">
        <v>86</v>
      </c>
      <c r="L198" s="4">
        <v>43037</v>
      </c>
      <c r="M198">
        <f>YEAR(Main_Table[[#This Row],[Start Date]])</f>
        <v>2017</v>
      </c>
    </row>
    <row r="199" spans="1:13" x14ac:dyDescent="0.2">
      <c r="A199">
        <v>112</v>
      </c>
      <c r="B199" s="6" t="s">
        <v>219</v>
      </c>
      <c r="C199">
        <v>119</v>
      </c>
      <c r="D199">
        <v>10</v>
      </c>
      <c r="E199">
        <v>0</v>
      </c>
      <c r="F199">
        <v>94.11</v>
      </c>
      <c r="G199">
        <v>3</v>
      </c>
      <c r="H199" t="s">
        <v>23</v>
      </c>
      <c r="I199" t="s">
        <v>245</v>
      </c>
      <c r="J199" t="s">
        <v>42</v>
      </c>
      <c r="K199" t="s">
        <v>54</v>
      </c>
      <c r="L199" s="4">
        <v>43132</v>
      </c>
      <c r="M199">
        <f>YEAR(Main_Table[[#This Row],[Start Date]])</f>
        <v>2018</v>
      </c>
    </row>
    <row r="200" spans="1:13" x14ac:dyDescent="0.2">
      <c r="A200">
        <v>46</v>
      </c>
      <c r="B200" s="6" t="s">
        <v>163</v>
      </c>
      <c r="C200">
        <v>50</v>
      </c>
      <c r="D200">
        <v>4</v>
      </c>
      <c r="E200">
        <v>1</v>
      </c>
      <c r="F200">
        <v>92</v>
      </c>
      <c r="G200">
        <v>3</v>
      </c>
      <c r="H200" t="s">
        <v>27</v>
      </c>
      <c r="I200" t="s">
        <v>245</v>
      </c>
      <c r="J200" t="s">
        <v>42</v>
      </c>
      <c r="K200" t="s">
        <v>29</v>
      </c>
      <c r="L200" s="4">
        <v>43135</v>
      </c>
      <c r="M200">
        <f>YEAR(Main_Table[[#This Row],[Start Date]])</f>
        <v>2018</v>
      </c>
    </row>
    <row r="201" spans="1:13" x14ac:dyDescent="0.2">
      <c r="A201">
        <v>160</v>
      </c>
      <c r="B201" s="6" t="s">
        <v>235</v>
      </c>
      <c r="C201">
        <v>159</v>
      </c>
      <c r="D201">
        <v>12</v>
      </c>
      <c r="E201">
        <v>2</v>
      </c>
      <c r="F201">
        <v>100.62</v>
      </c>
      <c r="G201">
        <v>3</v>
      </c>
      <c r="H201" t="s">
        <v>27</v>
      </c>
      <c r="I201" t="s">
        <v>244</v>
      </c>
      <c r="J201" t="s">
        <v>42</v>
      </c>
      <c r="K201" t="s">
        <v>55</v>
      </c>
      <c r="L201" s="4">
        <v>43138</v>
      </c>
      <c r="M201">
        <f>YEAR(Main_Table[[#This Row],[Start Date]])</f>
        <v>2018</v>
      </c>
    </row>
    <row r="202" spans="1:13" x14ac:dyDescent="0.2">
      <c r="A202">
        <v>75</v>
      </c>
      <c r="B202" s="6" t="s">
        <v>204</v>
      </c>
      <c r="C202">
        <v>83</v>
      </c>
      <c r="D202">
        <v>7</v>
      </c>
      <c r="E202">
        <v>1</v>
      </c>
      <c r="F202">
        <v>90.36</v>
      </c>
      <c r="G202">
        <v>3</v>
      </c>
      <c r="H202" t="s">
        <v>23</v>
      </c>
      <c r="I202" t="s">
        <v>244</v>
      </c>
      <c r="J202" t="s">
        <v>42</v>
      </c>
      <c r="K202" t="s">
        <v>33</v>
      </c>
      <c r="L202" s="4">
        <v>43141</v>
      </c>
      <c r="M202">
        <f>YEAR(Main_Table[[#This Row],[Start Date]])</f>
        <v>2018</v>
      </c>
    </row>
    <row r="203" spans="1:13" x14ac:dyDescent="0.2">
      <c r="A203">
        <v>36</v>
      </c>
      <c r="B203" s="6" t="s">
        <v>174</v>
      </c>
      <c r="C203">
        <v>54</v>
      </c>
      <c r="D203">
        <v>2</v>
      </c>
      <c r="E203">
        <v>0</v>
      </c>
      <c r="F203">
        <v>66.66</v>
      </c>
      <c r="G203">
        <v>3</v>
      </c>
      <c r="H203" t="s">
        <v>24</v>
      </c>
      <c r="I203" t="s">
        <v>244</v>
      </c>
      <c r="J203" t="s">
        <v>42</v>
      </c>
      <c r="K203" t="s">
        <v>56</v>
      </c>
      <c r="L203" s="4">
        <v>43144</v>
      </c>
      <c r="M203">
        <f>YEAR(Main_Table[[#This Row],[Start Date]])</f>
        <v>2018</v>
      </c>
    </row>
    <row r="204" spans="1:13" x14ac:dyDescent="0.2">
      <c r="A204">
        <v>129</v>
      </c>
      <c r="B204" s="6" t="s">
        <v>154</v>
      </c>
      <c r="C204">
        <v>96</v>
      </c>
      <c r="D204">
        <v>19</v>
      </c>
      <c r="E204">
        <v>2</v>
      </c>
      <c r="F204">
        <v>134.37</v>
      </c>
      <c r="G204">
        <v>3</v>
      </c>
      <c r="H204" t="s">
        <v>27</v>
      </c>
      <c r="I204" t="s">
        <v>245</v>
      </c>
      <c r="J204" t="s">
        <v>42</v>
      </c>
      <c r="K204" t="s">
        <v>29</v>
      </c>
      <c r="L204" s="4">
        <v>43147</v>
      </c>
      <c r="M204">
        <f>YEAR(Main_Table[[#This Row],[Start Date]])</f>
        <v>2018</v>
      </c>
    </row>
    <row r="205" spans="1:13" x14ac:dyDescent="0.2">
      <c r="A205">
        <v>75</v>
      </c>
      <c r="B205" s="6" t="s">
        <v>30</v>
      </c>
      <c r="C205">
        <v>82</v>
      </c>
      <c r="D205">
        <v>7</v>
      </c>
      <c r="E205">
        <v>0</v>
      </c>
      <c r="F205">
        <v>91.46</v>
      </c>
      <c r="G205">
        <v>3</v>
      </c>
      <c r="H205" t="s">
        <v>48</v>
      </c>
      <c r="I205" t="s">
        <v>245</v>
      </c>
      <c r="J205" t="s">
        <v>57</v>
      </c>
      <c r="K205" t="s">
        <v>93</v>
      </c>
      <c r="L205" s="4">
        <v>43293</v>
      </c>
      <c r="M205">
        <f>YEAR(Main_Table[[#This Row],[Start Date]])</f>
        <v>2018</v>
      </c>
    </row>
    <row r="206" spans="1:13" x14ac:dyDescent="0.2">
      <c r="A206">
        <v>45</v>
      </c>
      <c r="B206" s="6" t="s">
        <v>30</v>
      </c>
      <c r="C206">
        <v>56</v>
      </c>
      <c r="D206">
        <v>2</v>
      </c>
      <c r="E206">
        <v>0</v>
      </c>
      <c r="F206">
        <v>80.349999999999994</v>
      </c>
      <c r="G206">
        <v>3</v>
      </c>
      <c r="H206" t="s">
        <v>20</v>
      </c>
      <c r="I206" t="s">
        <v>245</v>
      </c>
      <c r="J206" t="s">
        <v>57</v>
      </c>
      <c r="K206" t="s">
        <v>67</v>
      </c>
      <c r="L206" s="4">
        <v>43295</v>
      </c>
      <c r="M206">
        <f>YEAR(Main_Table[[#This Row],[Start Date]])</f>
        <v>2018</v>
      </c>
    </row>
    <row r="207" spans="1:13" x14ac:dyDescent="0.2">
      <c r="A207">
        <v>71</v>
      </c>
      <c r="B207" s="6" t="s">
        <v>143</v>
      </c>
      <c r="C207">
        <v>72</v>
      </c>
      <c r="D207">
        <v>8</v>
      </c>
      <c r="E207">
        <v>0</v>
      </c>
      <c r="F207">
        <v>98.61</v>
      </c>
      <c r="G207">
        <v>3</v>
      </c>
      <c r="H207" t="s">
        <v>26</v>
      </c>
      <c r="I207" t="s">
        <v>244</v>
      </c>
      <c r="J207" t="s">
        <v>57</v>
      </c>
      <c r="K207" t="s">
        <v>94</v>
      </c>
      <c r="L207" s="4">
        <v>43298</v>
      </c>
      <c r="M207">
        <f>YEAR(Main_Table[[#This Row],[Start Date]])</f>
        <v>2018</v>
      </c>
    </row>
    <row r="208" spans="1:13" x14ac:dyDescent="0.2">
      <c r="A208">
        <v>140</v>
      </c>
      <c r="B208" s="6" t="s">
        <v>30</v>
      </c>
      <c r="C208">
        <v>107</v>
      </c>
      <c r="D208">
        <v>21</v>
      </c>
      <c r="E208">
        <v>2</v>
      </c>
      <c r="F208">
        <v>130.84</v>
      </c>
      <c r="G208">
        <v>3</v>
      </c>
      <c r="H208" t="s">
        <v>48</v>
      </c>
      <c r="I208" t="s">
        <v>245</v>
      </c>
      <c r="J208" t="s">
        <v>32</v>
      </c>
      <c r="K208" t="s">
        <v>51</v>
      </c>
      <c r="L208" s="4">
        <v>43394</v>
      </c>
      <c r="M208">
        <f>YEAR(Main_Table[[#This Row],[Start Date]])</f>
        <v>2018</v>
      </c>
    </row>
    <row r="209" spans="1:13" x14ac:dyDescent="0.2">
      <c r="A209">
        <v>157</v>
      </c>
      <c r="B209" s="6" t="s">
        <v>236</v>
      </c>
      <c r="C209">
        <v>129</v>
      </c>
      <c r="D209">
        <v>13</v>
      </c>
      <c r="E209">
        <v>4</v>
      </c>
      <c r="F209">
        <v>121.7</v>
      </c>
      <c r="G209">
        <v>3</v>
      </c>
      <c r="H209" t="s">
        <v>27</v>
      </c>
      <c r="I209" t="s">
        <v>244</v>
      </c>
      <c r="J209" t="s">
        <v>32</v>
      </c>
      <c r="K209" t="s">
        <v>50</v>
      </c>
      <c r="L209" s="4">
        <v>43397</v>
      </c>
      <c r="M209">
        <f>YEAR(Main_Table[[#This Row],[Start Date]])</f>
        <v>2018</v>
      </c>
    </row>
    <row r="210" spans="1:13" x14ac:dyDescent="0.2">
      <c r="A210">
        <v>107</v>
      </c>
      <c r="B210" s="6" t="s">
        <v>30</v>
      </c>
      <c r="C210">
        <v>119</v>
      </c>
      <c r="D210">
        <v>10</v>
      </c>
      <c r="E210">
        <v>1</v>
      </c>
      <c r="F210">
        <v>89.91</v>
      </c>
      <c r="G210">
        <v>3</v>
      </c>
      <c r="H210" t="s">
        <v>26</v>
      </c>
      <c r="I210" t="s">
        <v>245</v>
      </c>
      <c r="J210" t="s">
        <v>32</v>
      </c>
      <c r="K210" t="s">
        <v>85</v>
      </c>
      <c r="L210" s="4">
        <v>43400</v>
      </c>
      <c r="M210">
        <f>YEAR(Main_Table[[#This Row],[Start Date]])</f>
        <v>2018</v>
      </c>
    </row>
    <row r="211" spans="1:13" x14ac:dyDescent="0.2">
      <c r="A211">
        <v>16</v>
      </c>
      <c r="B211" s="6" t="s">
        <v>30</v>
      </c>
      <c r="C211">
        <v>17</v>
      </c>
      <c r="D211">
        <v>2</v>
      </c>
      <c r="E211">
        <v>0</v>
      </c>
      <c r="F211">
        <v>94.11</v>
      </c>
      <c r="G211">
        <v>3</v>
      </c>
      <c r="H211" t="s">
        <v>23</v>
      </c>
      <c r="I211" t="s">
        <v>244</v>
      </c>
      <c r="J211" t="s">
        <v>32</v>
      </c>
      <c r="K211" t="s">
        <v>97</v>
      </c>
      <c r="L211" s="4">
        <v>43402</v>
      </c>
      <c r="M211">
        <f>YEAR(Main_Table[[#This Row],[Start Date]])</f>
        <v>2018</v>
      </c>
    </row>
    <row r="212" spans="1:13" x14ac:dyDescent="0.2">
      <c r="A212">
        <v>33</v>
      </c>
      <c r="B212" s="6" t="s">
        <v>148</v>
      </c>
      <c r="C212">
        <v>29</v>
      </c>
      <c r="D212">
        <v>6</v>
      </c>
      <c r="E212">
        <v>0</v>
      </c>
      <c r="F212">
        <v>113.79</v>
      </c>
      <c r="G212">
        <v>3</v>
      </c>
      <c r="H212" t="s">
        <v>27</v>
      </c>
      <c r="I212" t="s">
        <v>245</v>
      </c>
      <c r="J212" t="s">
        <v>32</v>
      </c>
      <c r="K212" t="s">
        <v>98</v>
      </c>
      <c r="L212" s="4">
        <v>43405</v>
      </c>
      <c r="M212">
        <f>YEAR(Main_Table[[#This Row],[Start Date]])</f>
        <v>2018</v>
      </c>
    </row>
    <row r="213" spans="1:13" x14ac:dyDescent="0.2">
      <c r="A213">
        <v>3</v>
      </c>
      <c r="B213" s="6" t="s">
        <v>133</v>
      </c>
      <c r="C213">
        <v>8</v>
      </c>
      <c r="D213">
        <v>0</v>
      </c>
      <c r="E213">
        <v>0</v>
      </c>
      <c r="F213">
        <v>37.5</v>
      </c>
      <c r="G213">
        <v>3</v>
      </c>
      <c r="H213" t="s">
        <v>23</v>
      </c>
      <c r="I213" t="s">
        <v>245</v>
      </c>
      <c r="J213" t="s">
        <v>31</v>
      </c>
      <c r="K213" t="s">
        <v>77</v>
      </c>
      <c r="L213" s="4">
        <v>43477</v>
      </c>
      <c r="M213">
        <f>YEAR(Main_Table[[#This Row],[Start Date]])</f>
        <v>2019</v>
      </c>
    </row>
    <row r="214" spans="1:13" x14ac:dyDescent="0.2">
      <c r="A214">
        <v>104</v>
      </c>
      <c r="B214" s="6" t="s">
        <v>237</v>
      </c>
      <c r="C214">
        <v>112</v>
      </c>
      <c r="D214">
        <v>5</v>
      </c>
      <c r="E214">
        <v>2</v>
      </c>
      <c r="F214">
        <v>92.85</v>
      </c>
      <c r="G214">
        <v>3</v>
      </c>
      <c r="H214" t="s">
        <v>23</v>
      </c>
      <c r="I214" t="s">
        <v>245</v>
      </c>
      <c r="J214" t="s">
        <v>31</v>
      </c>
      <c r="K214" t="s">
        <v>75</v>
      </c>
      <c r="L214" s="4">
        <v>43480</v>
      </c>
      <c r="M214">
        <f>YEAR(Main_Table[[#This Row],[Start Date]])</f>
        <v>2019</v>
      </c>
    </row>
    <row r="215" spans="1:13" x14ac:dyDescent="0.2">
      <c r="A215">
        <v>46</v>
      </c>
      <c r="B215" s="6" t="s">
        <v>30</v>
      </c>
      <c r="C215">
        <v>62</v>
      </c>
      <c r="D215">
        <v>3</v>
      </c>
      <c r="E215">
        <v>0</v>
      </c>
      <c r="F215">
        <v>74.19</v>
      </c>
      <c r="G215">
        <v>3</v>
      </c>
      <c r="H215" t="s">
        <v>23</v>
      </c>
      <c r="I215" t="s">
        <v>245</v>
      </c>
      <c r="J215" t="s">
        <v>31</v>
      </c>
      <c r="K215" t="s">
        <v>73</v>
      </c>
      <c r="L215" s="4">
        <v>43483</v>
      </c>
      <c r="M215">
        <f>YEAR(Main_Table[[#This Row],[Start Date]])</f>
        <v>2019</v>
      </c>
    </row>
    <row r="216" spans="1:13" x14ac:dyDescent="0.2">
      <c r="A216">
        <v>45</v>
      </c>
      <c r="B216" s="6" t="s">
        <v>173</v>
      </c>
      <c r="C216">
        <v>59</v>
      </c>
      <c r="D216">
        <v>3</v>
      </c>
      <c r="E216">
        <v>0</v>
      </c>
      <c r="F216">
        <v>76.27</v>
      </c>
      <c r="G216">
        <v>3</v>
      </c>
      <c r="H216" t="s">
        <v>23</v>
      </c>
      <c r="I216" t="s">
        <v>245</v>
      </c>
      <c r="J216" t="s">
        <v>49</v>
      </c>
      <c r="K216" t="s">
        <v>87</v>
      </c>
      <c r="L216" s="4">
        <v>43488</v>
      </c>
      <c r="M216">
        <f>YEAR(Main_Table[[#This Row],[Start Date]])</f>
        <v>2019</v>
      </c>
    </row>
    <row r="217" spans="1:13" x14ac:dyDescent="0.2">
      <c r="A217">
        <v>43</v>
      </c>
      <c r="B217" s="6" t="s">
        <v>173</v>
      </c>
      <c r="C217">
        <v>45</v>
      </c>
      <c r="D217">
        <v>5</v>
      </c>
      <c r="E217">
        <v>0</v>
      </c>
      <c r="F217">
        <v>95.55</v>
      </c>
      <c r="G217">
        <v>3</v>
      </c>
      <c r="H217" t="s">
        <v>23</v>
      </c>
      <c r="I217" t="s">
        <v>244</v>
      </c>
      <c r="J217" t="s">
        <v>49</v>
      </c>
      <c r="K217" t="s">
        <v>99</v>
      </c>
      <c r="L217" s="4">
        <v>43491</v>
      </c>
      <c r="M217">
        <f>YEAR(Main_Table[[#This Row],[Start Date]])</f>
        <v>2019</v>
      </c>
    </row>
    <row r="218" spans="1:13" x14ac:dyDescent="0.2">
      <c r="A218">
        <v>60</v>
      </c>
      <c r="B218" s="6" t="s">
        <v>180</v>
      </c>
      <c r="C218">
        <v>74</v>
      </c>
      <c r="D218">
        <v>6</v>
      </c>
      <c r="E218">
        <v>1</v>
      </c>
      <c r="F218">
        <v>81.08</v>
      </c>
      <c r="G218">
        <v>3</v>
      </c>
      <c r="H218" t="s">
        <v>23</v>
      </c>
      <c r="I218" t="s">
        <v>245</v>
      </c>
      <c r="J218" t="s">
        <v>49</v>
      </c>
      <c r="K218" t="s">
        <v>99</v>
      </c>
      <c r="L218" s="4">
        <v>43493</v>
      </c>
      <c r="M218">
        <f>YEAR(Main_Table[[#This Row],[Start Date]])</f>
        <v>2019</v>
      </c>
    </row>
    <row r="219" spans="1:13" x14ac:dyDescent="0.2">
      <c r="A219">
        <v>44</v>
      </c>
      <c r="B219" s="6" t="s">
        <v>30</v>
      </c>
      <c r="C219">
        <v>45</v>
      </c>
      <c r="D219">
        <v>6</v>
      </c>
      <c r="E219">
        <v>1</v>
      </c>
      <c r="F219">
        <v>97.77</v>
      </c>
      <c r="G219">
        <v>3</v>
      </c>
      <c r="H219" t="s">
        <v>20</v>
      </c>
      <c r="I219" t="s">
        <v>245</v>
      </c>
      <c r="J219" t="s">
        <v>31</v>
      </c>
      <c r="K219" t="s">
        <v>70</v>
      </c>
      <c r="L219" s="4">
        <v>43526</v>
      </c>
      <c r="M219">
        <f>YEAR(Main_Table[[#This Row],[Start Date]])</f>
        <v>2019</v>
      </c>
    </row>
    <row r="220" spans="1:13" x14ac:dyDescent="0.2">
      <c r="A220">
        <v>116</v>
      </c>
      <c r="B220" s="6" t="s">
        <v>30</v>
      </c>
      <c r="C220">
        <v>120</v>
      </c>
      <c r="D220">
        <v>10</v>
      </c>
      <c r="E220">
        <v>0</v>
      </c>
      <c r="F220">
        <v>96.66</v>
      </c>
      <c r="G220">
        <v>3</v>
      </c>
      <c r="H220" t="s">
        <v>23</v>
      </c>
      <c r="I220" t="s">
        <v>244</v>
      </c>
      <c r="J220" t="s">
        <v>31</v>
      </c>
      <c r="K220" t="s">
        <v>37</v>
      </c>
      <c r="L220" s="4">
        <v>43529</v>
      </c>
      <c r="M220">
        <f>YEAR(Main_Table[[#This Row],[Start Date]])</f>
        <v>2019</v>
      </c>
    </row>
    <row r="221" spans="1:13" x14ac:dyDescent="0.2">
      <c r="A221">
        <v>123</v>
      </c>
      <c r="B221" s="6" t="s">
        <v>30</v>
      </c>
      <c r="C221">
        <v>95</v>
      </c>
      <c r="D221">
        <v>16</v>
      </c>
      <c r="E221">
        <v>1</v>
      </c>
      <c r="F221">
        <v>129.47</v>
      </c>
      <c r="G221">
        <v>3</v>
      </c>
      <c r="H221" t="s">
        <v>26</v>
      </c>
      <c r="I221" t="s">
        <v>245</v>
      </c>
      <c r="J221" t="s">
        <v>31</v>
      </c>
      <c r="K221" t="s">
        <v>82</v>
      </c>
      <c r="L221" s="4">
        <v>43532</v>
      </c>
      <c r="M221">
        <f>YEAR(Main_Table[[#This Row],[Start Date]])</f>
        <v>2019</v>
      </c>
    </row>
    <row r="222" spans="1:13" x14ac:dyDescent="0.2">
      <c r="A222">
        <v>7</v>
      </c>
      <c r="B222" s="6" t="s">
        <v>30</v>
      </c>
      <c r="C222">
        <v>6</v>
      </c>
      <c r="D222">
        <v>1</v>
      </c>
      <c r="E222">
        <v>0</v>
      </c>
      <c r="F222">
        <v>116.66</v>
      </c>
      <c r="G222">
        <v>4</v>
      </c>
      <c r="H222" t="s">
        <v>23</v>
      </c>
      <c r="I222" t="s">
        <v>244</v>
      </c>
      <c r="J222" t="s">
        <v>31</v>
      </c>
      <c r="K222" t="s">
        <v>35</v>
      </c>
      <c r="L222" s="4">
        <v>43534</v>
      </c>
      <c r="M222">
        <f>YEAR(Main_Table[[#This Row],[Start Date]])</f>
        <v>2019</v>
      </c>
    </row>
    <row r="223" spans="1:13" x14ac:dyDescent="0.2">
      <c r="A223">
        <v>20</v>
      </c>
      <c r="B223" s="6" t="s">
        <v>30</v>
      </c>
      <c r="C223">
        <v>22</v>
      </c>
      <c r="D223">
        <v>2</v>
      </c>
      <c r="E223">
        <v>0</v>
      </c>
      <c r="F223">
        <v>90.9</v>
      </c>
      <c r="G223">
        <v>3</v>
      </c>
      <c r="H223" t="s">
        <v>23</v>
      </c>
      <c r="I223" t="s">
        <v>245</v>
      </c>
      <c r="J223" t="s">
        <v>31</v>
      </c>
      <c r="K223" t="s">
        <v>39</v>
      </c>
      <c r="L223" s="4">
        <v>43537</v>
      </c>
      <c r="M223">
        <f>YEAR(Main_Table[[#This Row],[Start Date]])</f>
        <v>2019</v>
      </c>
    </row>
    <row r="224" spans="1:13" x14ac:dyDescent="0.2">
      <c r="A224">
        <v>18</v>
      </c>
      <c r="B224" s="6" t="s">
        <v>193</v>
      </c>
      <c r="C224">
        <v>34</v>
      </c>
      <c r="D224">
        <v>1</v>
      </c>
      <c r="E224">
        <v>0</v>
      </c>
      <c r="F224">
        <v>52.94</v>
      </c>
      <c r="G224">
        <v>3</v>
      </c>
      <c r="H224" t="s">
        <v>23</v>
      </c>
      <c r="I224" t="s">
        <v>245</v>
      </c>
      <c r="J224" t="s">
        <v>42</v>
      </c>
      <c r="K224" t="s">
        <v>65</v>
      </c>
      <c r="L224" s="4">
        <v>43621</v>
      </c>
      <c r="M224">
        <f>YEAR(Main_Table[[#This Row],[Start Date]])</f>
        <v>2019</v>
      </c>
    </row>
    <row r="225" spans="1:13" x14ac:dyDescent="0.2">
      <c r="A225">
        <v>82</v>
      </c>
      <c r="B225" s="6" t="s">
        <v>145</v>
      </c>
      <c r="C225">
        <v>77</v>
      </c>
      <c r="D225">
        <v>4</v>
      </c>
      <c r="E225">
        <v>2</v>
      </c>
      <c r="F225">
        <v>106.49</v>
      </c>
      <c r="G225">
        <v>3</v>
      </c>
      <c r="H225" t="s">
        <v>23</v>
      </c>
      <c r="I225" t="s">
        <v>244</v>
      </c>
      <c r="J225" t="s">
        <v>31</v>
      </c>
      <c r="K225" t="s">
        <v>66</v>
      </c>
      <c r="L225" s="4">
        <v>43625</v>
      </c>
      <c r="M225">
        <f>YEAR(Main_Table[[#This Row],[Start Date]])</f>
        <v>2019</v>
      </c>
    </row>
    <row r="226" spans="1:13" x14ac:dyDescent="0.2">
      <c r="A226">
        <v>77</v>
      </c>
      <c r="B226" s="6" t="s">
        <v>161</v>
      </c>
      <c r="C226">
        <v>65</v>
      </c>
      <c r="D226">
        <v>7</v>
      </c>
      <c r="E226">
        <v>0</v>
      </c>
      <c r="F226">
        <v>118.46</v>
      </c>
      <c r="G226">
        <v>3</v>
      </c>
      <c r="H226" t="s">
        <v>23</v>
      </c>
      <c r="I226" t="s">
        <v>244</v>
      </c>
      <c r="J226" t="s">
        <v>28</v>
      </c>
      <c r="K226" t="s">
        <v>100</v>
      </c>
      <c r="L226" s="4">
        <v>43632</v>
      </c>
      <c r="M226">
        <f>YEAR(Main_Table[[#This Row],[Start Date]])</f>
        <v>2019</v>
      </c>
    </row>
    <row r="227" spans="1:13" x14ac:dyDescent="0.2">
      <c r="A227">
        <v>67</v>
      </c>
      <c r="B227" s="6" t="s">
        <v>161</v>
      </c>
      <c r="C227">
        <v>63</v>
      </c>
      <c r="D227">
        <v>5</v>
      </c>
      <c r="E227">
        <v>0</v>
      </c>
      <c r="F227">
        <v>106.34</v>
      </c>
      <c r="G227">
        <v>3</v>
      </c>
      <c r="H227" t="s">
        <v>23</v>
      </c>
      <c r="I227" t="s">
        <v>244</v>
      </c>
      <c r="J227" t="s">
        <v>92</v>
      </c>
      <c r="K227" t="s">
        <v>65</v>
      </c>
      <c r="L227" s="4">
        <v>43638</v>
      </c>
      <c r="M227">
        <f>YEAR(Main_Table[[#This Row],[Start Date]])</f>
        <v>2019</v>
      </c>
    </row>
    <row r="228" spans="1:13" x14ac:dyDescent="0.2">
      <c r="A228">
        <v>72</v>
      </c>
      <c r="B228" s="6" t="s">
        <v>238</v>
      </c>
      <c r="C228">
        <v>82</v>
      </c>
      <c r="D228">
        <v>8</v>
      </c>
      <c r="E228">
        <v>0</v>
      </c>
      <c r="F228">
        <v>87.8</v>
      </c>
      <c r="G228">
        <v>3</v>
      </c>
      <c r="H228" t="s">
        <v>23</v>
      </c>
      <c r="I228" t="s">
        <v>244</v>
      </c>
      <c r="J228" t="s">
        <v>32</v>
      </c>
      <c r="K228" t="s">
        <v>100</v>
      </c>
      <c r="L228" s="4">
        <v>43643</v>
      </c>
      <c r="M228">
        <f>YEAR(Main_Table[[#This Row],[Start Date]])</f>
        <v>2019</v>
      </c>
    </row>
    <row r="229" spans="1:13" x14ac:dyDescent="0.2">
      <c r="A229">
        <v>66</v>
      </c>
      <c r="B229" s="6" t="s">
        <v>179</v>
      </c>
      <c r="C229">
        <v>76</v>
      </c>
      <c r="D229">
        <v>7</v>
      </c>
      <c r="E229">
        <v>0</v>
      </c>
      <c r="F229">
        <v>86.84</v>
      </c>
      <c r="G229">
        <v>3</v>
      </c>
      <c r="H229" t="s">
        <v>23</v>
      </c>
      <c r="I229" t="s">
        <v>245</v>
      </c>
      <c r="J229" t="s">
        <v>57</v>
      </c>
      <c r="K229" t="s">
        <v>84</v>
      </c>
      <c r="L229" s="4">
        <v>43646</v>
      </c>
      <c r="M229">
        <f>YEAR(Main_Table[[#This Row],[Start Date]])</f>
        <v>2019</v>
      </c>
    </row>
    <row r="230" spans="1:13" x14ac:dyDescent="0.2">
      <c r="A230">
        <v>26</v>
      </c>
      <c r="B230" s="6" t="s">
        <v>121</v>
      </c>
      <c r="C230">
        <v>27</v>
      </c>
      <c r="D230">
        <v>3</v>
      </c>
      <c r="E230">
        <v>0</v>
      </c>
      <c r="F230">
        <v>96.29</v>
      </c>
      <c r="G230">
        <v>3</v>
      </c>
      <c r="H230" t="s">
        <v>23</v>
      </c>
      <c r="I230" t="s">
        <v>244</v>
      </c>
      <c r="J230" t="s">
        <v>41</v>
      </c>
      <c r="K230" t="s">
        <v>84</v>
      </c>
      <c r="L230" s="4">
        <v>43648</v>
      </c>
      <c r="M230">
        <f>YEAR(Main_Table[[#This Row],[Start Date]])</f>
        <v>2019</v>
      </c>
    </row>
    <row r="231" spans="1:13" x14ac:dyDescent="0.2">
      <c r="A231">
        <v>34</v>
      </c>
      <c r="B231" s="6" t="s">
        <v>211</v>
      </c>
      <c r="C231">
        <v>41</v>
      </c>
      <c r="D231">
        <v>3</v>
      </c>
      <c r="E231">
        <v>0</v>
      </c>
      <c r="F231">
        <v>82.92</v>
      </c>
      <c r="G231">
        <v>3</v>
      </c>
      <c r="H231" t="s">
        <v>27</v>
      </c>
      <c r="I231" t="s">
        <v>245</v>
      </c>
      <c r="J231" t="s">
        <v>21</v>
      </c>
      <c r="K231" t="s">
        <v>94</v>
      </c>
      <c r="L231" s="4">
        <v>43652</v>
      </c>
      <c r="M231">
        <f>YEAR(Main_Table[[#This Row],[Start Date]])</f>
        <v>2019</v>
      </c>
    </row>
    <row r="232" spans="1:13" x14ac:dyDescent="0.2">
      <c r="A232">
        <v>1</v>
      </c>
      <c r="B232" s="6" t="s">
        <v>146</v>
      </c>
      <c r="C232">
        <v>6</v>
      </c>
      <c r="D232">
        <v>0</v>
      </c>
      <c r="E232">
        <v>0</v>
      </c>
      <c r="F232">
        <v>16.66</v>
      </c>
      <c r="G232">
        <v>3</v>
      </c>
      <c r="H232" t="s">
        <v>20</v>
      </c>
      <c r="I232" t="s">
        <v>245</v>
      </c>
      <c r="J232" t="s">
        <v>49</v>
      </c>
      <c r="K232" t="s">
        <v>100</v>
      </c>
      <c r="L232" s="4">
        <v>43655</v>
      </c>
      <c r="M232">
        <f>YEAR(Main_Table[[#This Row],[Start Date]])</f>
        <v>2019</v>
      </c>
    </row>
    <row r="233" spans="1:13" x14ac:dyDescent="0.2">
      <c r="A233">
        <v>120</v>
      </c>
      <c r="B233" s="6" t="s">
        <v>214</v>
      </c>
      <c r="C233">
        <v>125</v>
      </c>
      <c r="D233">
        <v>14</v>
      </c>
      <c r="E233">
        <v>1</v>
      </c>
      <c r="F233">
        <v>96</v>
      </c>
      <c r="G233">
        <v>3</v>
      </c>
      <c r="H233" t="s">
        <v>23</v>
      </c>
      <c r="I233" t="s">
        <v>244</v>
      </c>
      <c r="J233" t="s">
        <v>32</v>
      </c>
      <c r="K233" t="s">
        <v>61</v>
      </c>
      <c r="L233" s="4">
        <v>43688</v>
      </c>
      <c r="M233">
        <f>YEAR(Main_Table[[#This Row],[Start Date]])</f>
        <v>2019</v>
      </c>
    </row>
    <row r="234" spans="1:13" x14ac:dyDescent="0.2">
      <c r="A234">
        <v>114</v>
      </c>
      <c r="B234" s="6" t="s">
        <v>218</v>
      </c>
      <c r="C234">
        <v>99</v>
      </c>
      <c r="D234">
        <v>14</v>
      </c>
      <c r="E234">
        <v>0</v>
      </c>
      <c r="F234">
        <v>115.15</v>
      </c>
      <c r="G234">
        <v>3</v>
      </c>
      <c r="H234" t="s">
        <v>27</v>
      </c>
      <c r="I234" t="s">
        <v>245</v>
      </c>
      <c r="J234" t="s">
        <v>32</v>
      </c>
      <c r="K234" t="s">
        <v>61</v>
      </c>
      <c r="L234" s="4">
        <v>43691</v>
      </c>
      <c r="M234">
        <f>YEAR(Main_Table[[#This Row],[Start Date]])</f>
        <v>2019</v>
      </c>
    </row>
    <row r="235" spans="1:13" x14ac:dyDescent="0.2">
      <c r="A235">
        <v>4</v>
      </c>
      <c r="B235" s="6" t="s">
        <v>30</v>
      </c>
      <c r="C235">
        <v>4</v>
      </c>
      <c r="D235">
        <v>1</v>
      </c>
      <c r="E235">
        <v>0</v>
      </c>
      <c r="F235">
        <v>100</v>
      </c>
      <c r="G235">
        <v>3</v>
      </c>
      <c r="H235" t="s">
        <v>26</v>
      </c>
      <c r="I235" t="s">
        <v>244</v>
      </c>
      <c r="J235" t="s">
        <v>32</v>
      </c>
      <c r="K235" t="s">
        <v>53</v>
      </c>
      <c r="L235" s="4">
        <v>43814</v>
      </c>
      <c r="M235">
        <f>YEAR(Main_Table[[#This Row],[Start Date]])</f>
        <v>2019</v>
      </c>
    </row>
    <row r="236" spans="1:13" x14ac:dyDescent="0.2">
      <c r="A236">
        <v>0</v>
      </c>
      <c r="B236" s="6" t="s">
        <v>30</v>
      </c>
      <c r="C236">
        <v>1</v>
      </c>
      <c r="D236">
        <v>0</v>
      </c>
      <c r="E236">
        <v>0</v>
      </c>
      <c r="F236">
        <v>0</v>
      </c>
      <c r="G236">
        <v>3</v>
      </c>
      <c r="H236" t="s">
        <v>23</v>
      </c>
      <c r="I236" t="s">
        <v>244</v>
      </c>
      <c r="J236" t="s">
        <v>32</v>
      </c>
      <c r="K236" t="s">
        <v>50</v>
      </c>
      <c r="L236" s="4">
        <v>43817</v>
      </c>
      <c r="M236">
        <f>YEAR(Main_Table[[#This Row],[Start Date]])</f>
        <v>2019</v>
      </c>
    </row>
    <row r="237" spans="1:13" x14ac:dyDescent="0.2">
      <c r="A237">
        <v>85</v>
      </c>
      <c r="B237" s="6" t="s">
        <v>30</v>
      </c>
      <c r="C237">
        <v>81</v>
      </c>
      <c r="D237">
        <v>9</v>
      </c>
      <c r="E237">
        <v>0</v>
      </c>
      <c r="F237">
        <v>104.93</v>
      </c>
      <c r="G237">
        <v>3</v>
      </c>
      <c r="H237" t="s">
        <v>26</v>
      </c>
      <c r="I237" t="s">
        <v>245</v>
      </c>
      <c r="J237" t="s">
        <v>32</v>
      </c>
      <c r="K237" t="s">
        <v>71</v>
      </c>
      <c r="L237" s="4">
        <v>43821</v>
      </c>
      <c r="M237">
        <f>YEAR(Main_Table[[#This Row],[Start Date]])</f>
        <v>2019</v>
      </c>
    </row>
    <row r="238" spans="1:13" x14ac:dyDescent="0.2">
      <c r="A238">
        <v>16</v>
      </c>
      <c r="B238" s="6" t="s">
        <v>30</v>
      </c>
      <c r="C238">
        <v>14</v>
      </c>
      <c r="D238">
        <v>0</v>
      </c>
      <c r="E238">
        <v>1</v>
      </c>
      <c r="F238">
        <v>114.28</v>
      </c>
      <c r="G238">
        <v>4</v>
      </c>
      <c r="H238" t="s">
        <v>23</v>
      </c>
      <c r="I238" t="s">
        <v>244</v>
      </c>
      <c r="J238" t="s">
        <v>31</v>
      </c>
      <c r="K238" t="s">
        <v>60</v>
      </c>
      <c r="L238" s="4">
        <v>43844</v>
      </c>
      <c r="M238">
        <f>YEAR(Main_Table[[#This Row],[Start Date]])</f>
        <v>2020</v>
      </c>
    </row>
    <row r="239" spans="1:13" x14ac:dyDescent="0.2">
      <c r="A239">
        <v>78</v>
      </c>
      <c r="B239" s="6" t="s">
        <v>30</v>
      </c>
      <c r="C239">
        <v>76</v>
      </c>
      <c r="D239">
        <v>6</v>
      </c>
      <c r="E239">
        <v>0</v>
      </c>
      <c r="F239">
        <v>102.63</v>
      </c>
      <c r="G239">
        <v>3</v>
      </c>
      <c r="H239" t="s">
        <v>23</v>
      </c>
      <c r="I239" t="s">
        <v>244</v>
      </c>
      <c r="J239" t="s">
        <v>31</v>
      </c>
      <c r="K239" t="s">
        <v>36</v>
      </c>
      <c r="L239" s="4">
        <v>43847</v>
      </c>
      <c r="M239">
        <f>YEAR(Main_Table[[#This Row],[Start Date]])</f>
        <v>2020</v>
      </c>
    </row>
    <row r="240" spans="1:13" x14ac:dyDescent="0.2">
      <c r="A240">
        <v>89</v>
      </c>
      <c r="B240" s="6" t="s">
        <v>30</v>
      </c>
      <c r="C240">
        <v>91</v>
      </c>
      <c r="D240">
        <v>8</v>
      </c>
      <c r="E240">
        <v>0</v>
      </c>
      <c r="F240">
        <v>97.8</v>
      </c>
      <c r="G240">
        <v>3</v>
      </c>
      <c r="H240" t="s">
        <v>26</v>
      </c>
      <c r="I240" t="s">
        <v>245</v>
      </c>
      <c r="J240" t="s">
        <v>31</v>
      </c>
      <c r="K240" t="s">
        <v>52</v>
      </c>
      <c r="L240" s="4">
        <v>43849</v>
      </c>
      <c r="M240">
        <f>YEAR(Main_Table[[#This Row],[Start Date]])</f>
        <v>2020</v>
      </c>
    </row>
    <row r="241" spans="1:13" x14ac:dyDescent="0.2">
      <c r="A241">
        <v>51</v>
      </c>
      <c r="B241" s="6" t="s">
        <v>210</v>
      </c>
      <c r="C241">
        <v>63</v>
      </c>
      <c r="D241">
        <v>6</v>
      </c>
      <c r="E241">
        <v>0</v>
      </c>
      <c r="F241">
        <v>80.95</v>
      </c>
      <c r="G241">
        <v>3</v>
      </c>
      <c r="H241" t="s">
        <v>26</v>
      </c>
      <c r="I241" t="s">
        <v>244</v>
      </c>
      <c r="J241" t="s">
        <v>49</v>
      </c>
      <c r="K241" t="s">
        <v>88</v>
      </c>
      <c r="L241" s="4">
        <v>43866</v>
      </c>
      <c r="M241">
        <f>YEAR(Main_Table[[#This Row],[Start Date]])</f>
        <v>2020</v>
      </c>
    </row>
    <row r="242" spans="1:13" x14ac:dyDescent="0.2">
      <c r="A242">
        <v>15</v>
      </c>
      <c r="B242" s="6" t="s">
        <v>120</v>
      </c>
      <c r="C242">
        <v>25</v>
      </c>
      <c r="D242">
        <v>1</v>
      </c>
      <c r="E242">
        <v>0</v>
      </c>
      <c r="F242">
        <v>60</v>
      </c>
      <c r="G242">
        <v>3</v>
      </c>
      <c r="H242" t="s">
        <v>26</v>
      </c>
      <c r="I242" t="s">
        <v>245</v>
      </c>
      <c r="J242" t="s">
        <v>49</v>
      </c>
      <c r="K242" t="s">
        <v>89</v>
      </c>
      <c r="L242" s="4">
        <v>43869</v>
      </c>
      <c r="M242">
        <f>YEAR(Main_Table[[#This Row],[Start Date]])</f>
        <v>2020</v>
      </c>
    </row>
    <row r="243" spans="1:13" x14ac:dyDescent="0.2">
      <c r="A243">
        <v>9</v>
      </c>
      <c r="B243" s="6" t="s">
        <v>136</v>
      </c>
      <c r="C243">
        <v>12</v>
      </c>
      <c r="D243">
        <v>0</v>
      </c>
      <c r="E243">
        <v>1</v>
      </c>
      <c r="F243">
        <v>75</v>
      </c>
      <c r="G243">
        <v>3</v>
      </c>
      <c r="H243" t="s">
        <v>23</v>
      </c>
      <c r="I243" t="s">
        <v>244</v>
      </c>
      <c r="J243" t="s">
        <v>49</v>
      </c>
      <c r="K243" t="s">
        <v>99</v>
      </c>
      <c r="L243" s="4">
        <v>43872</v>
      </c>
      <c r="M243">
        <f>YEAR(Main_Table[[#This Row],[Start Date]])</f>
        <v>2020</v>
      </c>
    </row>
    <row r="244" spans="1:13" x14ac:dyDescent="0.2">
      <c r="A244">
        <v>21</v>
      </c>
      <c r="B244" s="6" t="s">
        <v>30</v>
      </c>
      <c r="C244">
        <v>21</v>
      </c>
      <c r="D244">
        <v>2</v>
      </c>
      <c r="E244">
        <v>1</v>
      </c>
      <c r="F244">
        <v>100</v>
      </c>
      <c r="G244">
        <v>3</v>
      </c>
      <c r="H244" t="s">
        <v>23</v>
      </c>
      <c r="I244" t="s">
        <v>245</v>
      </c>
      <c r="J244" t="s">
        <v>31</v>
      </c>
      <c r="K244" t="s">
        <v>77</v>
      </c>
      <c r="L244" s="4">
        <v>44162</v>
      </c>
      <c r="M244">
        <f>YEAR(Main_Table[[#This Row],[Start Date]])</f>
        <v>2020</v>
      </c>
    </row>
    <row r="245" spans="1:13" x14ac:dyDescent="0.2">
      <c r="A245">
        <v>89</v>
      </c>
      <c r="B245" s="6" t="s">
        <v>30</v>
      </c>
      <c r="C245">
        <v>87</v>
      </c>
      <c r="D245">
        <v>7</v>
      </c>
      <c r="E245">
        <v>2</v>
      </c>
      <c r="F245">
        <v>102.29</v>
      </c>
      <c r="G245">
        <v>3</v>
      </c>
      <c r="H245" t="s">
        <v>23</v>
      </c>
      <c r="I245" t="s">
        <v>245</v>
      </c>
      <c r="J245" t="s">
        <v>31</v>
      </c>
      <c r="K245" t="s">
        <v>77</v>
      </c>
      <c r="L245" s="4">
        <v>44164</v>
      </c>
      <c r="M245">
        <f>YEAR(Main_Table[[#This Row],[Start Date]])</f>
        <v>2020</v>
      </c>
    </row>
    <row r="246" spans="1:13" x14ac:dyDescent="0.2">
      <c r="A246">
        <v>63</v>
      </c>
      <c r="B246" s="6" t="s">
        <v>30</v>
      </c>
      <c r="C246">
        <v>78</v>
      </c>
      <c r="D246">
        <v>5</v>
      </c>
      <c r="E246">
        <v>0</v>
      </c>
      <c r="F246">
        <v>80.760000000000005</v>
      </c>
      <c r="G246">
        <v>3</v>
      </c>
      <c r="H246" t="s">
        <v>23</v>
      </c>
      <c r="I246" t="s">
        <v>244</v>
      </c>
      <c r="J246" t="s">
        <v>31</v>
      </c>
      <c r="K246" t="s">
        <v>96</v>
      </c>
      <c r="L246" s="4">
        <v>44167</v>
      </c>
      <c r="M246">
        <f>YEAR(Main_Table[[#This Row],[Start Date]])</f>
        <v>2020</v>
      </c>
    </row>
    <row r="247" spans="1:13" x14ac:dyDescent="0.2">
      <c r="A247">
        <v>56</v>
      </c>
      <c r="B247" s="6" t="s">
        <v>139</v>
      </c>
      <c r="C247">
        <v>60</v>
      </c>
      <c r="D247">
        <v>6</v>
      </c>
      <c r="E247">
        <v>0</v>
      </c>
      <c r="F247">
        <v>93.33</v>
      </c>
      <c r="G247">
        <v>3</v>
      </c>
      <c r="H247" t="s">
        <v>23</v>
      </c>
      <c r="I247" t="s">
        <v>244</v>
      </c>
      <c r="J247" t="s">
        <v>57</v>
      </c>
      <c r="K247" t="s">
        <v>85</v>
      </c>
      <c r="L247" s="4">
        <v>44278</v>
      </c>
      <c r="M247">
        <f>YEAR(Main_Table[[#This Row],[Start Date]])</f>
        <v>2021</v>
      </c>
    </row>
    <row r="248" spans="1:13" x14ac:dyDescent="0.2">
      <c r="A248">
        <v>66</v>
      </c>
      <c r="B248" s="6" t="s">
        <v>206</v>
      </c>
      <c r="C248">
        <v>79</v>
      </c>
      <c r="D248">
        <v>3</v>
      </c>
      <c r="E248">
        <v>1</v>
      </c>
      <c r="F248">
        <v>83.54</v>
      </c>
      <c r="G248">
        <v>3</v>
      </c>
      <c r="H248" t="s">
        <v>23</v>
      </c>
      <c r="I248" t="s">
        <v>244</v>
      </c>
      <c r="J248" t="s">
        <v>57</v>
      </c>
      <c r="K248" t="s">
        <v>85</v>
      </c>
      <c r="L248" s="4">
        <v>44281</v>
      </c>
      <c r="M248">
        <f>YEAR(Main_Table[[#This Row],[Start Date]])</f>
        <v>2021</v>
      </c>
    </row>
    <row r="249" spans="1:13" x14ac:dyDescent="0.2">
      <c r="A249">
        <v>7</v>
      </c>
      <c r="B249" s="6" t="s">
        <v>157</v>
      </c>
      <c r="C249">
        <v>10</v>
      </c>
      <c r="D249">
        <v>1</v>
      </c>
      <c r="E249">
        <v>0</v>
      </c>
      <c r="F249">
        <v>70</v>
      </c>
      <c r="G249">
        <v>3</v>
      </c>
      <c r="H249" t="s">
        <v>26</v>
      </c>
      <c r="I249" t="s">
        <v>244</v>
      </c>
      <c r="J249" t="s">
        <v>57</v>
      </c>
      <c r="K249" t="s">
        <v>85</v>
      </c>
      <c r="L249" s="4">
        <v>44283</v>
      </c>
      <c r="M249">
        <f>YEAR(Main_Table[[#This Row],[Start Date]])</f>
        <v>2021</v>
      </c>
    </row>
    <row r="250" spans="1:13" x14ac:dyDescent="0.2">
      <c r="A250">
        <v>51</v>
      </c>
      <c r="B250" s="6" t="s">
        <v>207</v>
      </c>
      <c r="C250">
        <v>63</v>
      </c>
      <c r="D250">
        <v>3</v>
      </c>
      <c r="E250">
        <v>0</v>
      </c>
      <c r="F250">
        <v>80.95</v>
      </c>
      <c r="G250">
        <v>3</v>
      </c>
      <c r="H250" t="s">
        <v>23</v>
      </c>
      <c r="I250" t="s">
        <v>245</v>
      </c>
      <c r="J250" t="s">
        <v>42</v>
      </c>
      <c r="K250" t="s">
        <v>101</v>
      </c>
      <c r="L250" s="4">
        <v>44580</v>
      </c>
      <c r="M250">
        <f>YEAR(Main_Table[[#This Row],[Start Date]])</f>
        <v>2022</v>
      </c>
    </row>
    <row r="251" spans="1:13" x14ac:dyDescent="0.2">
      <c r="A251">
        <v>0</v>
      </c>
      <c r="B251" s="6" t="s">
        <v>116</v>
      </c>
      <c r="C251">
        <v>5</v>
      </c>
      <c r="D251">
        <v>0</v>
      </c>
      <c r="E251">
        <v>0</v>
      </c>
      <c r="F251">
        <v>0</v>
      </c>
      <c r="G251">
        <v>3</v>
      </c>
      <c r="H251" t="s">
        <v>23</v>
      </c>
      <c r="I251" t="s">
        <v>244</v>
      </c>
      <c r="J251" t="s">
        <v>42</v>
      </c>
      <c r="K251" t="s">
        <v>101</v>
      </c>
      <c r="L251" s="4">
        <v>44582</v>
      </c>
      <c r="M251">
        <f>YEAR(Main_Table[[#This Row],[Start Date]])</f>
        <v>2022</v>
      </c>
    </row>
    <row r="252" spans="1:13" x14ac:dyDescent="0.2">
      <c r="A252">
        <v>65</v>
      </c>
      <c r="B252" s="6" t="s">
        <v>234</v>
      </c>
      <c r="C252">
        <v>84</v>
      </c>
      <c r="D252">
        <v>5</v>
      </c>
      <c r="E252">
        <v>0</v>
      </c>
      <c r="F252">
        <v>77.38</v>
      </c>
      <c r="G252">
        <v>3</v>
      </c>
      <c r="H252" t="s">
        <v>23</v>
      </c>
      <c r="I252" t="s">
        <v>245</v>
      </c>
      <c r="J252" t="s">
        <v>42</v>
      </c>
      <c r="K252" t="s">
        <v>55</v>
      </c>
      <c r="L252" s="4">
        <v>44584</v>
      </c>
      <c r="M252">
        <f>YEAR(Main_Table[[#This Row],[Start Date]])</f>
        <v>2022</v>
      </c>
    </row>
    <row r="253" spans="1:13" x14ac:dyDescent="0.2">
      <c r="A253">
        <v>8</v>
      </c>
      <c r="B253" s="6" t="s">
        <v>112</v>
      </c>
      <c r="C253">
        <v>4</v>
      </c>
      <c r="D253">
        <v>2</v>
      </c>
      <c r="E253">
        <v>0</v>
      </c>
      <c r="F253">
        <v>200</v>
      </c>
      <c r="G253">
        <v>3</v>
      </c>
      <c r="H253" t="s">
        <v>23</v>
      </c>
      <c r="I253" t="s">
        <v>245</v>
      </c>
      <c r="J253" t="s">
        <v>32</v>
      </c>
      <c r="K253" t="s">
        <v>44</v>
      </c>
      <c r="L253" s="4">
        <v>44598</v>
      </c>
      <c r="M253">
        <f>YEAR(Main_Table[[#This Row],[Start Date]])</f>
        <v>2022</v>
      </c>
    </row>
    <row r="254" spans="1:13" x14ac:dyDescent="0.2">
      <c r="A254">
        <v>18</v>
      </c>
      <c r="B254" s="6" t="s">
        <v>186</v>
      </c>
      <c r="C254">
        <v>30</v>
      </c>
      <c r="D254">
        <v>3</v>
      </c>
      <c r="E254">
        <v>0</v>
      </c>
      <c r="F254">
        <v>60</v>
      </c>
      <c r="G254">
        <v>3</v>
      </c>
      <c r="H254" t="s">
        <v>23</v>
      </c>
      <c r="I254" t="s">
        <v>244</v>
      </c>
      <c r="J254" t="s">
        <v>32</v>
      </c>
      <c r="K254" t="s">
        <v>44</v>
      </c>
      <c r="L254" s="4">
        <v>44601</v>
      </c>
      <c r="M254">
        <f>YEAR(Main_Table[[#This Row],[Start Date]])</f>
        <v>2022</v>
      </c>
    </row>
    <row r="255" spans="1:13" x14ac:dyDescent="0.2">
      <c r="A255">
        <v>0</v>
      </c>
      <c r="B255" s="6" t="s">
        <v>109</v>
      </c>
      <c r="C255">
        <v>2</v>
      </c>
      <c r="D255">
        <v>0</v>
      </c>
      <c r="E255">
        <v>0</v>
      </c>
      <c r="F255">
        <v>0</v>
      </c>
      <c r="G255">
        <v>3</v>
      </c>
      <c r="H255" t="s">
        <v>23</v>
      </c>
      <c r="I255" t="s">
        <v>244</v>
      </c>
      <c r="J255" t="s">
        <v>32</v>
      </c>
      <c r="K255" t="s">
        <v>44</v>
      </c>
      <c r="L255" s="4">
        <v>44603</v>
      </c>
      <c r="M255">
        <f>YEAR(Main_Table[[#This Row],[Start Date]])</f>
        <v>2022</v>
      </c>
    </row>
    <row r="256" spans="1:13" x14ac:dyDescent="0.2">
      <c r="A256">
        <v>16</v>
      </c>
      <c r="B256" s="6" t="s">
        <v>231</v>
      </c>
      <c r="C256">
        <v>25</v>
      </c>
      <c r="D256">
        <v>3</v>
      </c>
      <c r="E256">
        <v>0</v>
      </c>
      <c r="F256">
        <v>64</v>
      </c>
      <c r="G256">
        <v>3</v>
      </c>
      <c r="H256" t="s">
        <v>23</v>
      </c>
      <c r="I256" t="s">
        <v>245</v>
      </c>
      <c r="J256" t="s">
        <v>57</v>
      </c>
      <c r="K256" t="s">
        <v>67</v>
      </c>
      <c r="L256" s="4">
        <v>44756</v>
      </c>
      <c r="M256">
        <f>YEAR(Main_Table[[#This Row],[Start Date]])</f>
        <v>2022</v>
      </c>
    </row>
    <row r="257" spans="1:13" x14ac:dyDescent="0.2">
      <c r="A257">
        <v>17</v>
      </c>
      <c r="B257" s="6" t="s">
        <v>135</v>
      </c>
      <c r="C257">
        <v>22</v>
      </c>
      <c r="D257">
        <v>3</v>
      </c>
      <c r="E257">
        <v>0</v>
      </c>
      <c r="F257">
        <v>77.27</v>
      </c>
      <c r="G257">
        <v>3</v>
      </c>
      <c r="H257" t="s">
        <v>23</v>
      </c>
      <c r="I257" t="s">
        <v>245</v>
      </c>
      <c r="J257" t="s">
        <v>57</v>
      </c>
      <c r="K257" t="s">
        <v>100</v>
      </c>
      <c r="L257" s="4">
        <v>44759</v>
      </c>
      <c r="M257">
        <f>YEAR(Main_Table[[#This Row],[Start Date]])</f>
        <v>2022</v>
      </c>
    </row>
    <row r="258" spans="1:13" x14ac:dyDescent="0.2">
      <c r="A258">
        <v>9</v>
      </c>
      <c r="B258" s="6" t="s">
        <v>107</v>
      </c>
      <c r="C258">
        <v>15</v>
      </c>
      <c r="D258">
        <v>1</v>
      </c>
      <c r="E258">
        <v>0</v>
      </c>
      <c r="F258">
        <v>60</v>
      </c>
      <c r="G258">
        <v>3</v>
      </c>
      <c r="H258" t="s">
        <v>23</v>
      </c>
      <c r="I258" t="s">
        <v>244</v>
      </c>
      <c r="J258" t="s">
        <v>41</v>
      </c>
      <c r="K258" t="s">
        <v>40</v>
      </c>
      <c r="L258" s="4">
        <v>44899</v>
      </c>
      <c r="M258">
        <f>YEAR(Main_Table[[#This Row],[Start Date]])</f>
        <v>2022</v>
      </c>
    </row>
    <row r="259" spans="1:13" x14ac:dyDescent="0.2">
      <c r="A259">
        <v>5</v>
      </c>
      <c r="B259" s="6" t="s">
        <v>129</v>
      </c>
      <c r="C259">
        <v>6</v>
      </c>
      <c r="D259">
        <v>1</v>
      </c>
      <c r="E259">
        <v>0</v>
      </c>
      <c r="F259">
        <v>83.33</v>
      </c>
      <c r="G259">
        <v>1</v>
      </c>
      <c r="H259" t="s">
        <v>26</v>
      </c>
      <c r="I259" t="s">
        <v>245</v>
      </c>
      <c r="J259" t="s">
        <v>41</v>
      </c>
      <c r="K259" t="s">
        <v>40</v>
      </c>
      <c r="L259" s="4">
        <v>44902</v>
      </c>
      <c r="M259">
        <f>YEAR(Main_Table[[#This Row],[Start Date]])</f>
        <v>2022</v>
      </c>
    </row>
    <row r="260" spans="1:13" x14ac:dyDescent="0.2">
      <c r="A260">
        <v>113</v>
      </c>
      <c r="B260" s="6" t="s">
        <v>225</v>
      </c>
      <c r="C260">
        <v>91</v>
      </c>
      <c r="D260">
        <v>11</v>
      </c>
      <c r="E260">
        <v>2</v>
      </c>
      <c r="F260">
        <v>124.17</v>
      </c>
      <c r="G260">
        <v>3</v>
      </c>
      <c r="H260" t="s">
        <v>23</v>
      </c>
      <c r="I260" t="s">
        <v>244</v>
      </c>
      <c r="J260" t="s">
        <v>41</v>
      </c>
      <c r="K260" t="s">
        <v>102</v>
      </c>
      <c r="L260" s="4">
        <v>44905</v>
      </c>
      <c r="M260">
        <f>YEAR(Main_Table[[#This Row],[Start Date]])</f>
        <v>2022</v>
      </c>
    </row>
    <row r="261" spans="1:13" x14ac:dyDescent="0.2">
      <c r="A261">
        <v>113</v>
      </c>
      <c r="B261" s="6" t="s">
        <v>188</v>
      </c>
      <c r="C261">
        <v>87</v>
      </c>
      <c r="D261">
        <v>12</v>
      </c>
      <c r="E261">
        <v>1</v>
      </c>
      <c r="F261">
        <v>129.88</v>
      </c>
      <c r="G261">
        <v>3</v>
      </c>
      <c r="H261" t="s">
        <v>23</v>
      </c>
      <c r="I261" t="s">
        <v>244</v>
      </c>
      <c r="J261" t="s">
        <v>21</v>
      </c>
      <c r="K261" t="s">
        <v>51</v>
      </c>
      <c r="L261" s="4">
        <v>44936</v>
      </c>
      <c r="M261">
        <f>YEAR(Main_Table[[#This Row],[Start Date]])</f>
        <v>2023</v>
      </c>
    </row>
    <row r="262" spans="1:13" x14ac:dyDescent="0.2">
      <c r="A262">
        <v>4</v>
      </c>
      <c r="B262" s="6" t="s">
        <v>135</v>
      </c>
      <c r="C262">
        <v>9</v>
      </c>
      <c r="D262">
        <v>1</v>
      </c>
      <c r="E262">
        <v>0</v>
      </c>
      <c r="F262">
        <v>44.44</v>
      </c>
      <c r="G262">
        <v>3</v>
      </c>
      <c r="H262" t="s">
        <v>26</v>
      </c>
      <c r="I262" t="s">
        <v>245</v>
      </c>
      <c r="J262" t="s">
        <v>21</v>
      </c>
      <c r="K262" t="s">
        <v>38</v>
      </c>
      <c r="L262" s="4">
        <v>44938</v>
      </c>
      <c r="M262">
        <f>YEAR(Main_Table[[#This Row],[Start Date]])</f>
        <v>2023</v>
      </c>
    </row>
    <row r="263" spans="1:13" x14ac:dyDescent="0.2">
      <c r="A263">
        <v>166</v>
      </c>
      <c r="B263" s="6" t="s">
        <v>239</v>
      </c>
      <c r="C263">
        <v>110</v>
      </c>
      <c r="D263">
        <v>13</v>
      </c>
      <c r="E263">
        <v>8</v>
      </c>
      <c r="F263">
        <v>150.9</v>
      </c>
      <c r="G263">
        <v>3</v>
      </c>
      <c r="H263" t="s">
        <v>27</v>
      </c>
      <c r="I263" t="s">
        <v>244</v>
      </c>
      <c r="J263" t="s">
        <v>21</v>
      </c>
      <c r="K263" t="s">
        <v>98</v>
      </c>
      <c r="L263" s="4">
        <v>44941</v>
      </c>
      <c r="M263">
        <f>YEAR(Main_Table[[#This Row],[Start Date]])</f>
        <v>2023</v>
      </c>
    </row>
    <row r="264" spans="1:13" x14ac:dyDescent="0.2">
      <c r="A264">
        <v>8</v>
      </c>
      <c r="B264" s="6" t="s">
        <v>124</v>
      </c>
      <c r="C264">
        <v>10</v>
      </c>
      <c r="D264">
        <v>1</v>
      </c>
      <c r="E264">
        <v>0</v>
      </c>
      <c r="F264">
        <v>80</v>
      </c>
      <c r="G264">
        <v>3</v>
      </c>
      <c r="H264" t="s">
        <v>26</v>
      </c>
      <c r="I264" t="s">
        <v>244</v>
      </c>
      <c r="J264" t="s">
        <v>49</v>
      </c>
      <c r="K264" t="s">
        <v>70</v>
      </c>
      <c r="L264" s="4">
        <v>44944</v>
      </c>
      <c r="M264">
        <f>YEAR(Main_Table[[#This Row],[Start Date]])</f>
        <v>2023</v>
      </c>
    </row>
    <row r="265" spans="1:13" x14ac:dyDescent="0.2">
      <c r="A265">
        <v>11</v>
      </c>
      <c r="B265" s="6" t="s">
        <v>137</v>
      </c>
      <c r="C265">
        <v>9</v>
      </c>
      <c r="D265">
        <v>2</v>
      </c>
      <c r="E265">
        <v>0</v>
      </c>
      <c r="F265">
        <v>122.22</v>
      </c>
      <c r="G265">
        <v>3</v>
      </c>
      <c r="H265" t="s">
        <v>48</v>
      </c>
      <c r="I265" t="s">
        <v>245</v>
      </c>
      <c r="J265" t="s">
        <v>49</v>
      </c>
      <c r="K265" t="s">
        <v>103</v>
      </c>
      <c r="L265" s="4">
        <v>44947</v>
      </c>
      <c r="M265">
        <f>YEAR(Main_Table[[#This Row],[Start Date]])</f>
        <v>2023</v>
      </c>
    </row>
    <row r="266" spans="1:13" x14ac:dyDescent="0.2">
      <c r="A266">
        <v>36</v>
      </c>
      <c r="B266" s="6" t="s">
        <v>193</v>
      </c>
      <c r="C266">
        <v>27</v>
      </c>
      <c r="D266">
        <v>3</v>
      </c>
      <c r="E266">
        <v>1</v>
      </c>
      <c r="F266">
        <v>133.33000000000001</v>
      </c>
      <c r="G266">
        <v>3</v>
      </c>
      <c r="H266" t="s">
        <v>23</v>
      </c>
      <c r="I266" t="s">
        <v>244</v>
      </c>
      <c r="J266" t="s">
        <v>49</v>
      </c>
      <c r="K266" t="s">
        <v>72</v>
      </c>
      <c r="L266" s="4">
        <v>44950</v>
      </c>
      <c r="M266">
        <f>YEAR(Main_Table[[#This Row],[Start Date]])</f>
        <v>2023</v>
      </c>
    </row>
    <row r="267" spans="1:13" x14ac:dyDescent="0.2">
      <c r="A267">
        <v>4</v>
      </c>
      <c r="B267" s="6" t="s">
        <v>190</v>
      </c>
      <c r="C267">
        <v>9</v>
      </c>
      <c r="D267">
        <v>1</v>
      </c>
      <c r="E267">
        <v>0</v>
      </c>
      <c r="F267">
        <v>44.44</v>
      </c>
      <c r="G267">
        <v>3</v>
      </c>
      <c r="H267" t="s">
        <v>20</v>
      </c>
      <c r="I267" t="s">
        <v>245</v>
      </c>
      <c r="J267" t="s">
        <v>31</v>
      </c>
      <c r="K267" t="s">
        <v>60</v>
      </c>
      <c r="L267" s="4">
        <v>45002</v>
      </c>
      <c r="M267">
        <f>YEAR(Main_Table[[#This Row],[Start Date]])</f>
        <v>2023</v>
      </c>
    </row>
    <row r="268" spans="1:13" x14ac:dyDescent="0.2">
      <c r="A268">
        <v>31</v>
      </c>
      <c r="B268" s="6" t="s">
        <v>207</v>
      </c>
      <c r="C268">
        <v>35</v>
      </c>
      <c r="D268">
        <v>4</v>
      </c>
      <c r="E268">
        <v>0</v>
      </c>
      <c r="F268">
        <v>88.57</v>
      </c>
      <c r="G268">
        <v>3</v>
      </c>
      <c r="H268" t="s">
        <v>20</v>
      </c>
      <c r="I268" t="s">
        <v>244</v>
      </c>
      <c r="J268" t="s">
        <v>31</v>
      </c>
      <c r="K268" t="s">
        <v>50</v>
      </c>
      <c r="L268" s="4">
        <v>45004</v>
      </c>
      <c r="M268">
        <f>YEAR(Main_Table[[#This Row],[Start Date]])</f>
        <v>2023</v>
      </c>
    </row>
    <row r="269" spans="1:13" x14ac:dyDescent="0.2">
      <c r="A269">
        <v>54</v>
      </c>
      <c r="B269" s="6" t="s">
        <v>159</v>
      </c>
      <c r="C269">
        <v>72</v>
      </c>
      <c r="D269">
        <v>2</v>
      </c>
      <c r="E269">
        <v>1</v>
      </c>
      <c r="F269">
        <v>75</v>
      </c>
      <c r="G269">
        <v>3</v>
      </c>
      <c r="H269" t="s">
        <v>23</v>
      </c>
      <c r="I269" t="s">
        <v>245</v>
      </c>
      <c r="J269" t="s">
        <v>31</v>
      </c>
      <c r="K269" t="s">
        <v>53</v>
      </c>
      <c r="L269" s="4">
        <v>45007</v>
      </c>
      <c r="M269">
        <f>YEAR(Main_Table[[#This Row],[Start Date]])</f>
        <v>2023</v>
      </c>
    </row>
    <row r="270" spans="1:13" x14ac:dyDescent="0.2">
      <c r="A270">
        <v>4</v>
      </c>
      <c r="B270" s="6" t="s">
        <v>146</v>
      </c>
      <c r="C270">
        <v>7</v>
      </c>
      <c r="D270">
        <v>1</v>
      </c>
      <c r="E270">
        <v>0</v>
      </c>
      <c r="F270">
        <v>57.14</v>
      </c>
      <c r="G270">
        <v>3</v>
      </c>
      <c r="H270" t="s">
        <v>26</v>
      </c>
      <c r="I270" t="s">
        <v>244</v>
      </c>
      <c r="J270" t="s">
        <v>28</v>
      </c>
      <c r="K270" t="s">
        <v>80</v>
      </c>
      <c r="L270" s="4">
        <v>45171</v>
      </c>
      <c r="M270">
        <f>YEAR(Main_Table[[#This Row],[Start Date]])</f>
        <v>2023</v>
      </c>
    </row>
    <row r="271" spans="1:13" x14ac:dyDescent="0.2">
      <c r="A271">
        <v>122</v>
      </c>
      <c r="B271" s="6" t="s">
        <v>228</v>
      </c>
      <c r="C271">
        <v>94</v>
      </c>
      <c r="D271">
        <v>9</v>
      </c>
      <c r="E271">
        <v>3</v>
      </c>
      <c r="F271">
        <v>129.78</v>
      </c>
      <c r="G271">
        <v>3</v>
      </c>
      <c r="H271" t="s">
        <v>27</v>
      </c>
      <c r="I271" t="s">
        <v>244</v>
      </c>
      <c r="J271" t="s">
        <v>28</v>
      </c>
      <c r="K271" t="s">
        <v>25</v>
      </c>
      <c r="L271" s="4">
        <v>45179</v>
      </c>
      <c r="M271">
        <f>YEAR(Main_Table[[#This Row],[Start Date]])</f>
        <v>2023</v>
      </c>
    </row>
    <row r="272" spans="1:13" x14ac:dyDescent="0.2">
      <c r="A272">
        <v>3</v>
      </c>
      <c r="B272" s="6" t="s">
        <v>105</v>
      </c>
      <c r="C272">
        <v>12</v>
      </c>
      <c r="D272">
        <v>0</v>
      </c>
      <c r="E272">
        <v>0</v>
      </c>
      <c r="F272">
        <v>25</v>
      </c>
      <c r="G272">
        <v>3</v>
      </c>
      <c r="H272" t="s">
        <v>23</v>
      </c>
      <c r="I272" t="s">
        <v>244</v>
      </c>
      <c r="J272" t="s">
        <v>21</v>
      </c>
      <c r="K272" t="s">
        <v>25</v>
      </c>
      <c r="L272" s="4">
        <v>45181</v>
      </c>
      <c r="M272">
        <f>YEAR(Main_Table[[#This Row],[Start Date]])</f>
        <v>2023</v>
      </c>
    </row>
    <row r="273" spans="1:13" x14ac:dyDescent="0.2">
      <c r="A273">
        <v>56</v>
      </c>
      <c r="B273" s="6" t="s">
        <v>184</v>
      </c>
      <c r="C273">
        <v>61</v>
      </c>
      <c r="D273">
        <v>5</v>
      </c>
      <c r="E273">
        <v>1</v>
      </c>
      <c r="F273">
        <v>91.8</v>
      </c>
      <c r="G273">
        <v>3</v>
      </c>
      <c r="H273" t="s">
        <v>23</v>
      </c>
      <c r="I273" t="s">
        <v>245</v>
      </c>
      <c r="J273" t="s">
        <v>31</v>
      </c>
      <c r="K273" t="s">
        <v>36</v>
      </c>
      <c r="L273" s="4">
        <v>45196</v>
      </c>
      <c r="M273">
        <f>YEAR(Main_Table[[#This Row],[Start Date]])</f>
        <v>2023</v>
      </c>
    </row>
    <row r="274" spans="1:13" x14ac:dyDescent="0.2">
      <c r="A274">
        <v>85</v>
      </c>
      <c r="B274" s="6" t="s">
        <v>240</v>
      </c>
      <c r="C274">
        <v>116</v>
      </c>
      <c r="D274">
        <v>6</v>
      </c>
      <c r="E274">
        <v>0</v>
      </c>
      <c r="F274">
        <v>73.27</v>
      </c>
      <c r="G274">
        <v>3</v>
      </c>
      <c r="H274" t="s">
        <v>23</v>
      </c>
      <c r="I274" t="s">
        <v>245</v>
      </c>
      <c r="J274" t="s">
        <v>31</v>
      </c>
      <c r="K274" t="s">
        <v>53</v>
      </c>
      <c r="L274" s="4">
        <v>45207</v>
      </c>
      <c r="M274">
        <f>YEAR(Main_Table[[#This Row],[Start Date]])</f>
        <v>2023</v>
      </c>
    </row>
    <row r="275" spans="1:13" x14ac:dyDescent="0.2">
      <c r="A275">
        <v>55</v>
      </c>
      <c r="B275" s="6" t="s">
        <v>163</v>
      </c>
      <c r="C275">
        <v>56</v>
      </c>
      <c r="D275">
        <v>6</v>
      </c>
      <c r="E275">
        <v>0</v>
      </c>
      <c r="F275">
        <v>98.21</v>
      </c>
      <c r="G275">
        <v>3</v>
      </c>
      <c r="H275" t="s">
        <v>27</v>
      </c>
      <c r="I275" t="s">
        <v>245</v>
      </c>
      <c r="J275" t="s">
        <v>92</v>
      </c>
      <c r="K275" t="s">
        <v>39</v>
      </c>
      <c r="L275" s="4">
        <v>45210</v>
      </c>
      <c r="M275">
        <f>YEAR(Main_Table[[#This Row],[Start Date]])</f>
        <v>2023</v>
      </c>
    </row>
    <row r="276" spans="1:13" x14ac:dyDescent="0.2">
      <c r="A276">
        <v>16</v>
      </c>
      <c r="B276" s="6" t="s">
        <v>120</v>
      </c>
      <c r="C276">
        <v>18</v>
      </c>
      <c r="D276">
        <v>3</v>
      </c>
      <c r="E276">
        <v>0</v>
      </c>
      <c r="F276">
        <v>88.88</v>
      </c>
      <c r="G276">
        <v>3</v>
      </c>
      <c r="H276" t="s">
        <v>23</v>
      </c>
      <c r="I276" t="s">
        <v>245</v>
      </c>
      <c r="J276" t="s">
        <v>28</v>
      </c>
      <c r="K276" t="s">
        <v>44</v>
      </c>
      <c r="L276" s="4">
        <v>45213</v>
      </c>
      <c r="M276">
        <f>YEAR(Main_Table[[#This Row],[Start Date]])</f>
        <v>2023</v>
      </c>
    </row>
    <row r="277" spans="1:13" x14ac:dyDescent="0.2">
      <c r="A277">
        <v>103</v>
      </c>
      <c r="B277" s="6" t="s">
        <v>172</v>
      </c>
      <c r="C277">
        <v>97</v>
      </c>
      <c r="D277">
        <v>6</v>
      </c>
      <c r="E277">
        <v>4</v>
      </c>
      <c r="F277">
        <v>106.18</v>
      </c>
      <c r="G277">
        <v>3</v>
      </c>
      <c r="H277" t="s">
        <v>27</v>
      </c>
      <c r="I277" t="s">
        <v>245</v>
      </c>
      <c r="J277" t="s">
        <v>41</v>
      </c>
      <c r="K277" t="s">
        <v>85</v>
      </c>
      <c r="L277" s="4">
        <v>45218</v>
      </c>
      <c r="M277">
        <f>YEAR(Main_Table[[#This Row],[Start Date]])</f>
        <v>2023</v>
      </c>
    </row>
    <row r="278" spans="1:13" x14ac:dyDescent="0.2">
      <c r="A278">
        <v>95</v>
      </c>
      <c r="B278" s="6" t="s">
        <v>189</v>
      </c>
      <c r="C278">
        <v>104</v>
      </c>
      <c r="D278">
        <v>8</v>
      </c>
      <c r="E278">
        <v>2</v>
      </c>
      <c r="F278">
        <v>91.34</v>
      </c>
      <c r="G278">
        <v>3</v>
      </c>
      <c r="H278" t="s">
        <v>23</v>
      </c>
      <c r="I278" t="s">
        <v>245</v>
      </c>
      <c r="J278" t="s">
        <v>49</v>
      </c>
      <c r="K278" t="s">
        <v>83</v>
      </c>
      <c r="L278" s="4">
        <v>45221</v>
      </c>
      <c r="M278">
        <f>YEAR(Main_Table[[#This Row],[Start Date]])</f>
        <v>2023</v>
      </c>
    </row>
    <row r="279" spans="1:13" x14ac:dyDescent="0.2">
      <c r="A279">
        <v>0</v>
      </c>
      <c r="B279" s="6" t="s">
        <v>105</v>
      </c>
      <c r="C279">
        <v>9</v>
      </c>
      <c r="D279">
        <v>0</v>
      </c>
      <c r="E279">
        <v>0</v>
      </c>
      <c r="F279">
        <v>0</v>
      </c>
      <c r="G279">
        <v>3</v>
      </c>
      <c r="H279" t="s">
        <v>23</v>
      </c>
      <c r="I279" t="s">
        <v>244</v>
      </c>
      <c r="J279" t="s">
        <v>57</v>
      </c>
      <c r="K279" t="s">
        <v>104</v>
      </c>
      <c r="L279" s="4">
        <v>45228</v>
      </c>
      <c r="M279">
        <f>YEAR(Main_Table[[#This Row],[Start Date]])</f>
        <v>2023</v>
      </c>
    </row>
    <row r="280" spans="1:13" x14ac:dyDescent="0.2">
      <c r="A280">
        <v>88</v>
      </c>
      <c r="B280" s="6" t="s">
        <v>241</v>
      </c>
      <c r="C280">
        <v>94</v>
      </c>
      <c r="D280">
        <v>11</v>
      </c>
      <c r="E280">
        <v>0</v>
      </c>
      <c r="F280">
        <v>93.61</v>
      </c>
      <c r="G280">
        <v>3</v>
      </c>
      <c r="H280" t="s">
        <v>23</v>
      </c>
      <c r="I280" t="s">
        <v>244</v>
      </c>
      <c r="J280" t="s">
        <v>21</v>
      </c>
      <c r="K280" t="s">
        <v>60</v>
      </c>
      <c r="L280" s="4">
        <v>45232</v>
      </c>
      <c r="M280">
        <f>YEAR(Main_Table[[#This Row],[Start Date]])</f>
        <v>2023</v>
      </c>
    </row>
    <row r="281" spans="1:13" x14ac:dyDescent="0.2">
      <c r="A281">
        <v>101</v>
      </c>
      <c r="B281" s="6" t="s">
        <v>242</v>
      </c>
      <c r="C281">
        <v>121</v>
      </c>
      <c r="D281">
        <v>10</v>
      </c>
      <c r="E281">
        <v>0</v>
      </c>
      <c r="F281">
        <v>83.47</v>
      </c>
      <c r="G281">
        <v>3</v>
      </c>
      <c r="H281" t="s">
        <v>27</v>
      </c>
      <c r="I281" t="s">
        <v>244</v>
      </c>
      <c r="J281" t="s">
        <v>42</v>
      </c>
      <c r="K281" t="s">
        <v>38</v>
      </c>
      <c r="L281" s="4">
        <v>45235</v>
      </c>
      <c r="M281">
        <f>YEAR(Main_Table[[#This Row],[Start Date]])</f>
        <v>2023</v>
      </c>
    </row>
    <row r="282" spans="1:13" x14ac:dyDescent="0.2">
      <c r="A282">
        <v>51</v>
      </c>
      <c r="B282" s="6" t="s">
        <v>176</v>
      </c>
      <c r="C282">
        <v>56</v>
      </c>
      <c r="D282">
        <v>5</v>
      </c>
      <c r="E282">
        <v>1</v>
      </c>
      <c r="F282">
        <v>91.07</v>
      </c>
      <c r="G282">
        <v>3</v>
      </c>
      <c r="H282" t="s">
        <v>26</v>
      </c>
      <c r="I282" t="s">
        <v>244</v>
      </c>
      <c r="J282" t="s">
        <v>59</v>
      </c>
      <c r="K282" t="s">
        <v>52</v>
      </c>
      <c r="L282" s="4">
        <v>45242</v>
      </c>
      <c r="M282">
        <f>YEAR(Main_Table[[#This Row],[Start Date]])</f>
        <v>2023</v>
      </c>
    </row>
    <row r="283" spans="1:13" x14ac:dyDescent="0.2">
      <c r="A283">
        <v>117</v>
      </c>
      <c r="B283" s="6" t="s">
        <v>243</v>
      </c>
      <c r="C283">
        <v>113</v>
      </c>
      <c r="D283">
        <v>9</v>
      </c>
      <c r="E283">
        <v>2</v>
      </c>
      <c r="F283">
        <v>103.53</v>
      </c>
      <c r="G283">
        <v>3</v>
      </c>
      <c r="H283" t="s">
        <v>23</v>
      </c>
      <c r="I283" t="s">
        <v>244</v>
      </c>
      <c r="J283" t="s">
        <v>49</v>
      </c>
      <c r="K283" t="s">
        <v>60</v>
      </c>
      <c r="L283" s="4">
        <v>45245</v>
      </c>
      <c r="M283">
        <f>YEAR(Main_Table[[#This Row],[Start Date]])</f>
        <v>2023</v>
      </c>
    </row>
    <row r="284" spans="1:13" x14ac:dyDescent="0.2">
      <c r="A284">
        <v>54</v>
      </c>
      <c r="B284" s="6" t="s">
        <v>187</v>
      </c>
      <c r="C284">
        <v>63</v>
      </c>
      <c r="D284">
        <v>4</v>
      </c>
      <c r="E284">
        <v>0</v>
      </c>
      <c r="F284">
        <v>85.71</v>
      </c>
      <c r="G284">
        <v>3</v>
      </c>
      <c r="H284" t="s">
        <v>26</v>
      </c>
      <c r="I284" t="s">
        <v>244</v>
      </c>
      <c r="J284" t="s">
        <v>31</v>
      </c>
      <c r="K284" t="s">
        <v>44</v>
      </c>
      <c r="L284" s="4">
        <v>45249</v>
      </c>
      <c r="M284">
        <f>YEAR(Main_Table[[#This Row],[Start Date]])</f>
        <v>2023</v>
      </c>
    </row>
    <row r="285" spans="1:13" x14ac:dyDescent="0.2">
      <c r="A285">
        <v>24</v>
      </c>
      <c r="B285" s="6" t="s">
        <v>186</v>
      </c>
      <c r="C285">
        <v>32</v>
      </c>
      <c r="D285">
        <v>2</v>
      </c>
      <c r="E285">
        <v>0</v>
      </c>
      <c r="F285">
        <v>75</v>
      </c>
      <c r="G285">
        <v>3</v>
      </c>
      <c r="H285" t="s">
        <v>20</v>
      </c>
      <c r="I285" t="s">
        <v>245</v>
      </c>
      <c r="J285" t="s">
        <v>21</v>
      </c>
      <c r="K285" t="s">
        <v>25</v>
      </c>
      <c r="L285" s="4">
        <v>45506</v>
      </c>
      <c r="M285">
        <f>YEAR(Main_Table[[#This Row],[Start Date]])</f>
        <v>2024</v>
      </c>
    </row>
    <row r="286" spans="1:13" x14ac:dyDescent="0.2">
      <c r="A286">
        <v>14</v>
      </c>
      <c r="B286" s="6" t="s">
        <v>135</v>
      </c>
      <c r="C286">
        <v>19</v>
      </c>
      <c r="D286">
        <v>2</v>
      </c>
      <c r="E286">
        <v>0</v>
      </c>
      <c r="F286">
        <v>73.680000000000007</v>
      </c>
      <c r="G286">
        <v>3</v>
      </c>
      <c r="H286" t="s">
        <v>20</v>
      </c>
      <c r="I286" t="s">
        <v>245</v>
      </c>
      <c r="J286" t="s">
        <v>21</v>
      </c>
      <c r="K286" t="s">
        <v>25</v>
      </c>
      <c r="L286" s="4">
        <v>45508</v>
      </c>
      <c r="M286">
        <f>YEAR(Main_Table[[#This Row],[Start Date]])</f>
        <v>2024</v>
      </c>
    </row>
    <row r="287" spans="1:13" x14ac:dyDescent="0.2">
      <c r="A287">
        <v>20</v>
      </c>
      <c r="B287" s="6" t="s">
        <v>153</v>
      </c>
      <c r="C287">
        <v>18</v>
      </c>
      <c r="D287">
        <v>4</v>
      </c>
      <c r="E287">
        <v>0</v>
      </c>
      <c r="F287">
        <v>111.11</v>
      </c>
      <c r="G287">
        <v>3</v>
      </c>
      <c r="H287" t="s">
        <v>20</v>
      </c>
      <c r="I287" t="s">
        <v>245</v>
      </c>
      <c r="J287" t="s">
        <v>21</v>
      </c>
      <c r="K287" t="s">
        <v>25</v>
      </c>
      <c r="L287" s="4">
        <v>45511</v>
      </c>
      <c r="M287">
        <f>YEAR(Main_Table[[#This Row],[Start Date]])</f>
        <v>2024</v>
      </c>
    </row>
  </sheetData>
  <mergeCells count="1">
    <mergeCell ref="A3:L3"/>
  </mergeCells>
  <hyperlinks>
    <hyperlink ref="U5" r:id="rId4" display="https://cricmetric.com/playerstats.py?player=V%20Kohli&amp;groupby=year&amp;&amp;batpos=1" xr:uid="{59EC1017-0820-E249-B7D8-891244994661}"/>
    <hyperlink ref="U6" r:id="rId5" display="https://cricmetric.com/playerstats.py?player=V%20Kohli&amp;groupby=year&amp;&amp;batpos=2" xr:uid="{8F29B9AE-6E6A-964C-92D4-E718B20D5E33}"/>
    <hyperlink ref="U7" r:id="rId6" display="https://cricmetric.com/playerstats.py?player=V%20Kohli&amp;groupby=year&amp;&amp;batpos=3" xr:uid="{2E07292D-D37C-FF4F-A58D-49CA039B316D}"/>
    <hyperlink ref="U8" r:id="rId7" display="https://cricmetric.com/playerstats.py?player=V%20Kohli&amp;groupby=year&amp;&amp;batpos=4" xr:uid="{24CC0897-37E6-4C42-8821-6898422E2423}"/>
    <hyperlink ref="U9" r:id="rId8" display="https://cricmetric.com/playerstats.py?player=V%20Kohli&amp;groupby=year&amp;&amp;batpos=5" xr:uid="{2D81B61A-F9D6-5E47-8808-37E1969AE83F}"/>
    <hyperlink ref="U10" r:id="rId9" display="https://cricmetric.com/playerstats.py?player=V%20Kohli&amp;groupby=year&amp;&amp;batpos=6" xr:uid="{D951349A-30CF-794D-B914-EA8B3F7F02FD}"/>
    <hyperlink ref="U11" r:id="rId10" display="https://cricmetric.com/playerstats.py?player=V%20Kohli&amp;groupby=year&amp;&amp;batpos=7" xr:uid="{9453295F-6267-474A-88D0-C26E3DFD2C09}"/>
    <hyperlink ref="AB73" r:id="rId11" display="https://cricmetric.com/playerstats.py?player=V%20Kohli&amp;groupby=match&amp;&amp;vcountry=Australia" xr:uid="{6EC5FD0A-9B67-D541-88CF-0F864CA4E766}"/>
    <hyperlink ref="AB74" r:id="rId12" display="https://cricmetric.com/playerstats.py?player=V%20Kohli&amp;groupby=match&amp;&amp;vcountry=Bangladesh" xr:uid="{2B48BBA1-E333-C14A-9A29-9DD1A08BEB7D}"/>
    <hyperlink ref="AB75" r:id="rId13" display="https://cricmetric.com/playerstats.py?player=V%20Kohli&amp;groupby=match&amp;&amp;vcountry=England" xr:uid="{7ADA30AB-F235-EF4D-BF63-5DF26CE8705C}"/>
    <hyperlink ref="AB76" r:id="rId14" display="https://cricmetric.com/playerstats.py?player=V%20Kohli&amp;groupby=match&amp;&amp;vcountry=India" xr:uid="{1DB9994C-43BB-5145-8982-561685E21B03}"/>
    <hyperlink ref="AB77" r:id="rId15" display="https://cricmetric.com/playerstats.py?player=V%20Kohli&amp;groupby=match&amp;&amp;vcountry=New%20Zealand" xr:uid="{68B170CA-6F50-FB44-B3F6-AEC57938B201}"/>
    <hyperlink ref="AB78" r:id="rId16" display="https://cricmetric.com/playerstats.py?player=V%20Kohli&amp;groupby=match&amp;&amp;vcountry=South%20Africa" xr:uid="{CA7738F3-BC80-264B-8F74-BBFD44F038F3}"/>
    <hyperlink ref="AB79" r:id="rId17" display="https://cricmetric.com/playerstats.py?player=V%20Kohli&amp;groupby=match&amp;&amp;vcountry=Sri%20Lanka" xr:uid="{3A5A0DB3-A580-7C4A-8B48-38E2E795C68E}"/>
    <hyperlink ref="AB80" r:id="rId18" display="https://cricmetric.com/playerstats.py?player=V%20Kohli&amp;groupby=match&amp;&amp;vcountry=West%20Indies" xr:uid="{A30D89A8-5756-8144-840A-64E8DAC82658}"/>
    <hyperlink ref="AB81" r:id="rId19" display="https://cricmetric.com/playerstats.py?player=V%20Kohli&amp;groupby=match&amp;&amp;vcountry=Zimbabwe" xr:uid="{65A2BFE2-2087-3945-B811-4F8C276E4308}"/>
  </hyperlinks>
  <pageMargins left="0.7" right="0.7" top="0.75" bottom="0.75" header="0.3" footer="0.3"/>
  <drawing r:id="rId20"/>
  <tableParts count="6">
    <tablePart r:id="rId21"/>
    <tablePart r:id="rId22"/>
    <tablePart r:id="rId23"/>
    <tablePart r:id="rId24"/>
    <tablePart r:id="rId25"/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A546-0F78-9B4F-9B1C-B219CF87D9AF}">
  <dimension ref="A1:M325"/>
  <sheetViews>
    <sheetView workbookViewId="0">
      <selection activeCell="C1" sqref="C1:G3"/>
    </sheetView>
  </sheetViews>
  <sheetFormatPr baseColWidth="10" defaultRowHeight="16" x14ac:dyDescent="0.2"/>
  <cols>
    <col min="3" max="3" width="13.6640625" bestFit="1" customWidth="1"/>
  </cols>
  <sheetData>
    <row r="1" spans="1:13" x14ac:dyDescent="0.2">
      <c r="C1" s="40" t="s">
        <v>443</v>
      </c>
      <c r="D1" s="40"/>
      <c r="E1" s="40"/>
      <c r="F1" s="40"/>
      <c r="G1" s="40"/>
    </row>
    <row r="2" spans="1:13" x14ac:dyDescent="0.2">
      <c r="C2" s="40"/>
      <c r="D2" s="40"/>
      <c r="E2" s="40"/>
      <c r="F2" s="40"/>
      <c r="G2" s="40"/>
    </row>
    <row r="3" spans="1:13" x14ac:dyDescent="0.2">
      <c r="C3" s="40"/>
      <c r="D3" s="40"/>
      <c r="E3" s="40"/>
      <c r="F3" s="40"/>
      <c r="G3" s="40"/>
    </row>
    <row r="4" spans="1:13" x14ac:dyDescent="0.2">
      <c r="A4" t="s">
        <v>4</v>
      </c>
      <c r="B4" t="s">
        <v>14</v>
      </c>
      <c r="C4" t="s">
        <v>7</v>
      </c>
      <c r="D4" t="s">
        <v>9</v>
      </c>
      <c r="E4" t="s">
        <v>10</v>
      </c>
      <c r="F4" t="s">
        <v>8</v>
      </c>
      <c r="G4" t="s">
        <v>15</v>
      </c>
      <c r="H4" t="s">
        <v>16</v>
      </c>
      <c r="I4" t="s">
        <v>2</v>
      </c>
      <c r="J4" t="s">
        <v>17</v>
      </c>
      <c r="K4" t="s">
        <v>18</v>
      </c>
      <c r="L4" t="s">
        <v>19</v>
      </c>
      <c r="M4" t="s">
        <v>439</v>
      </c>
    </row>
    <row r="5" spans="1:13" hidden="1" x14ac:dyDescent="0.2">
      <c r="A5">
        <v>12</v>
      </c>
      <c r="B5" s="6" t="s">
        <v>106</v>
      </c>
      <c r="C5">
        <v>22</v>
      </c>
      <c r="D5">
        <v>1</v>
      </c>
      <c r="E5">
        <v>0</v>
      </c>
      <c r="F5">
        <v>54.54</v>
      </c>
      <c r="G5">
        <v>2</v>
      </c>
      <c r="H5" t="s">
        <v>20</v>
      </c>
      <c r="I5" t="s">
        <v>244</v>
      </c>
      <c r="J5" t="s">
        <v>21</v>
      </c>
      <c r="K5" t="s">
        <v>22</v>
      </c>
      <c r="L5" s="4">
        <v>39678</v>
      </c>
      <c r="M5">
        <f>YEAR(Main_Table9[[#This Row],[Start Date]])</f>
        <v>2008</v>
      </c>
    </row>
    <row r="6" spans="1:13" hidden="1" x14ac:dyDescent="0.2">
      <c r="A6">
        <v>37</v>
      </c>
      <c r="B6" s="6" t="s">
        <v>110</v>
      </c>
      <c r="C6">
        <v>67</v>
      </c>
      <c r="D6">
        <v>6</v>
      </c>
      <c r="E6">
        <v>0</v>
      </c>
      <c r="F6">
        <v>55.22</v>
      </c>
      <c r="G6">
        <v>2</v>
      </c>
      <c r="H6" t="s">
        <v>23</v>
      </c>
      <c r="I6" t="s">
        <v>245</v>
      </c>
      <c r="J6" t="s">
        <v>21</v>
      </c>
      <c r="K6" t="s">
        <v>22</v>
      </c>
      <c r="L6" s="4">
        <v>39680</v>
      </c>
      <c r="M6">
        <f>YEAR(Main_Table9[[#This Row],[Start Date]])</f>
        <v>2008</v>
      </c>
    </row>
    <row r="7" spans="1:13" hidden="1" x14ac:dyDescent="0.2">
      <c r="A7">
        <v>25</v>
      </c>
      <c r="B7" s="6" t="s">
        <v>114</v>
      </c>
      <c r="C7">
        <v>38</v>
      </c>
      <c r="D7">
        <v>4</v>
      </c>
      <c r="E7">
        <v>0</v>
      </c>
      <c r="F7">
        <v>65.78</v>
      </c>
      <c r="G7">
        <v>1</v>
      </c>
      <c r="H7" t="s">
        <v>24</v>
      </c>
      <c r="I7" t="s">
        <v>244</v>
      </c>
      <c r="J7" t="s">
        <v>21</v>
      </c>
      <c r="K7" t="s">
        <v>25</v>
      </c>
      <c r="L7" s="4">
        <v>39684</v>
      </c>
      <c r="M7">
        <f>YEAR(Main_Table9[[#This Row],[Start Date]])</f>
        <v>2008</v>
      </c>
    </row>
    <row r="8" spans="1:13" hidden="1" x14ac:dyDescent="0.2">
      <c r="A8">
        <v>54</v>
      </c>
      <c r="B8" s="6" t="s">
        <v>117</v>
      </c>
      <c r="C8">
        <v>66</v>
      </c>
      <c r="D8">
        <v>7</v>
      </c>
      <c r="E8">
        <v>0</v>
      </c>
      <c r="F8">
        <v>81.81</v>
      </c>
      <c r="G8">
        <v>1</v>
      </c>
      <c r="H8" t="s">
        <v>26</v>
      </c>
      <c r="I8" t="s">
        <v>244</v>
      </c>
      <c r="J8" t="s">
        <v>21</v>
      </c>
      <c r="K8" t="s">
        <v>25</v>
      </c>
      <c r="L8" s="4">
        <v>39687</v>
      </c>
      <c r="M8">
        <f>YEAR(Main_Table9[[#This Row],[Start Date]])</f>
        <v>2008</v>
      </c>
    </row>
    <row r="9" spans="1:13" hidden="1" x14ac:dyDescent="0.2">
      <c r="A9">
        <v>31</v>
      </c>
      <c r="B9" s="6" t="s">
        <v>121</v>
      </c>
      <c r="C9">
        <v>46</v>
      </c>
      <c r="D9">
        <v>3</v>
      </c>
      <c r="E9">
        <v>1</v>
      </c>
      <c r="F9">
        <v>67.39</v>
      </c>
      <c r="G9">
        <v>1</v>
      </c>
      <c r="H9" t="s">
        <v>20</v>
      </c>
      <c r="I9" t="s">
        <v>245</v>
      </c>
      <c r="J9" t="s">
        <v>21</v>
      </c>
      <c r="K9" t="s">
        <v>25</v>
      </c>
      <c r="L9" s="4">
        <v>39689</v>
      </c>
      <c r="M9">
        <f>YEAR(Main_Table9[[#This Row],[Start Date]])</f>
        <v>2008</v>
      </c>
    </row>
    <row r="10" spans="1:13" hidden="1" x14ac:dyDescent="0.2">
      <c r="A10">
        <v>2</v>
      </c>
      <c r="B10" s="6" t="s">
        <v>112</v>
      </c>
      <c r="C10">
        <v>2</v>
      </c>
      <c r="D10">
        <v>0</v>
      </c>
      <c r="E10">
        <v>0</v>
      </c>
      <c r="F10">
        <v>100</v>
      </c>
      <c r="G10">
        <v>7</v>
      </c>
      <c r="H10" t="s">
        <v>27</v>
      </c>
      <c r="I10" t="s">
        <v>244</v>
      </c>
      <c r="J10" t="s">
        <v>21</v>
      </c>
      <c r="K10" t="s">
        <v>25</v>
      </c>
      <c r="L10" s="4">
        <v>40070</v>
      </c>
      <c r="M10">
        <f>YEAR(Main_Table9[[#This Row],[Start Date]])</f>
        <v>2009</v>
      </c>
    </row>
    <row r="11" spans="1:13" hidden="1" x14ac:dyDescent="0.2">
      <c r="A11">
        <v>16</v>
      </c>
      <c r="B11" s="6" t="s">
        <v>125</v>
      </c>
      <c r="C11">
        <v>24</v>
      </c>
      <c r="D11">
        <v>1</v>
      </c>
      <c r="E11">
        <v>0</v>
      </c>
      <c r="F11">
        <v>66.66</v>
      </c>
      <c r="G11">
        <v>4</v>
      </c>
      <c r="H11" t="s">
        <v>23</v>
      </c>
      <c r="I11" t="s">
        <v>245</v>
      </c>
      <c r="J11" t="s">
        <v>28</v>
      </c>
      <c r="K11" t="s">
        <v>29</v>
      </c>
      <c r="L11" s="4">
        <v>40082</v>
      </c>
      <c r="M11">
        <f>YEAR(Main_Table9[[#This Row],[Start Date]])</f>
        <v>2009</v>
      </c>
    </row>
    <row r="12" spans="1:13" hidden="1" x14ac:dyDescent="0.2">
      <c r="A12">
        <v>79</v>
      </c>
      <c r="B12" s="6" t="s">
        <v>127</v>
      </c>
      <c r="C12">
        <v>104</v>
      </c>
      <c r="D12">
        <v>9</v>
      </c>
      <c r="E12">
        <v>2</v>
      </c>
      <c r="F12">
        <v>75.959999999999994</v>
      </c>
      <c r="G12">
        <v>4</v>
      </c>
      <c r="H12" t="s">
        <v>27</v>
      </c>
      <c r="I12" t="s">
        <v>245</v>
      </c>
      <c r="J12" t="s">
        <v>32</v>
      </c>
      <c r="K12" t="s">
        <v>33</v>
      </c>
      <c r="L12" s="4">
        <v>40086</v>
      </c>
      <c r="M12">
        <f>YEAR(Main_Table9[[#This Row],[Start Date]])</f>
        <v>2009</v>
      </c>
    </row>
    <row r="13" spans="1:13" hidden="1" x14ac:dyDescent="0.2">
      <c r="A13">
        <v>30</v>
      </c>
      <c r="B13" s="6" t="s">
        <v>131</v>
      </c>
      <c r="C13">
        <v>41</v>
      </c>
      <c r="D13">
        <v>3</v>
      </c>
      <c r="E13">
        <v>0</v>
      </c>
      <c r="F13">
        <v>73.17</v>
      </c>
      <c r="G13">
        <v>4</v>
      </c>
      <c r="H13" t="s">
        <v>23</v>
      </c>
      <c r="I13" t="s">
        <v>245</v>
      </c>
      <c r="J13" t="s">
        <v>31</v>
      </c>
      <c r="K13" t="s">
        <v>34</v>
      </c>
      <c r="L13" s="4">
        <v>40111</v>
      </c>
      <c r="M13">
        <f>YEAR(Main_Table9[[#This Row],[Start Date]])</f>
        <v>2009</v>
      </c>
    </row>
    <row r="14" spans="1:13" hidden="1" x14ac:dyDescent="0.2">
      <c r="A14">
        <v>10</v>
      </c>
      <c r="B14" s="6" t="s">
        <v>134</v>
      </c>
      <c r="C14">
        <v>16</v>
      </c>
      <c r="D14">
        <v>1</v>
      </c>
      <c r="E14">
        <v>0</v>
      </c>
      <c r="F14">
        <v>62.5</v>
      </c>
      <c r="G14">
        <v>3</v>
      </c>
      <c r="H14" t="s">
        <v>23</v>
      </c>
      <c r="I14" t="s">
        <v>245</v>
      </c>
      <c r="J14" t="s">
        <v>31</v>
      </c>
      <c r="K14" t="s">
        <v>35</v>
      </c>
      <c r="L14" s="4">
        <v>40119</v>
      </c>
      <c r="M14">
        <f>YEAR(Main_Table9[[#This Row],[Start Date]])</f>
        <v>2009</v>
      </c>
    </row>
    <row r="15" spans="1:13" hidden="1" x14ac:dyDescent="0.2">
      <c r="A15">
        <v>27</v>
      </c>
      <c r="B15" s="6" t="s">
        <v>136</v>
      </c>
      <c r="C15">
        <v>19</v>
      </c>
      <c r="D15">
        <v>4</v>
      </c>
      <c r="E15">
        <v>0</v>
      </c>
      <c r="F15">
        <v>142.1</v>
      </c>
      <c r="G15">
        <v>7</v>
      </c>
      <c r="H15" t="s">
        <v>26</v>
      </c>
      <c r="I15" t="s">
        <v>244</v>
      </c>
      <c r="J15" t="s">
        <v>21</v>
      </c>
      <c r="K15" t="s">
        <v>36</v>
      </c>
      <c r="L15" s="4">
        <v>40162</v>
      </c>
      <c r="M15">
        <f>YEAR(Main_Table9[[#This Row],[Start Date]])</f>
        <v>2009</v>
      </c>
    </row>
    <row r="16" spans="1:13" hidden="1" x14ac:dyDescent="0.2">
      <c r="A16">
        <v>54</v>
      </c>
      <c r="B16" s="6" t="s">
        <v>138</v>
      </c>
      <c r="C16">
        <v>65</v>
      </c>
      <c r="D16">
        <v>7</v>
      </c>
      <c r="E16">
        <v>0</v>
      </c>
      <c r="F16">
        <v>83.07</v>
      </c>
      <c r="G16">
        <v>4</v>
      </c>
      <c r="H16" t="s">
        <v>20</v>
      </c>
      <c r="I16" t="s">
        <v>244</v>
      </c>
      <c r="J16" t="s">
        <v>21</v>
      </c>
      <c r="K16" t="s">
        <v>37</v>
      </c>
      <c r="L16" s="4">
        <v>40165</v>
      </c>
      <c r="M16">
        <f>YEAR(Main_Table9[[#This Row],[Start Date]])</f>
        <v>2009</v>
      </c>
    </row>
    <row r="17" spans="1:13" x14ac:dyDescent="0.2">
      <c r="A17">
        <v>107</v>
      </c>
      <c r="B17" s="6">
        <v>73</v>
      </c>
      <c r="C17">
        <v>114</v>
      </c>
      <c r="D17">
        <v>11</v>
      </c>
      <c r="E17">
        <v>1</v>
      </c>
      <c r="F17">
        <v>93.85</v>
      </c>
      <c r="G17">
        <v>4</v>
      </c>
      <c r="H17" t="s">
        <v>23</v>
      </c>
      <c r="I17" t="s">
        <v>245</v>
      </c>
      <c r="J17" t="s">
        <v>21</v>
      </c>
      <c r="K17" t="s">
        <v>38</v>
      </c>
      <c r="L17" s="4">
        <v>40171</v>
      </c>
      <c r="M17">
        <f>YEAR(Main_Table9[[#This Row],[Start Date]])</f>
        <v>2009</v>
      </c>
    </row>
    <row r="18" spans="1:13" hidden="1" x14ac:dyDescent="0.2">
      <c r="A18">
        <v>9</v>
      </c>
      <c r="B18" s="6" t="s">
        <v>137</v>
      </c>
      <c r="C18">
        <v>12</v>
      </c>
      <c r="D18">
        <v>1</v>
      </c>
      <c r="E18">
        <v>0</v>
      </c>
      <c r="F18">
        <v>75</v>
      </c>
      <c r="G18">
        <v>3</v>
      </c>
      <c r="H18" t="s">
        <v>23</v>
      </c>
      <c r="I18" t="s">
        <v>244</v>
      </c>
      <c r="J18" t="s">
        <v>21</v>
      </c>
      <c r="K18" t="s">
        <v>40</v>
      </c>
      <c r="L18" s="4">
        <v>40183</v>
      </c>
      <c r="M18">
        <f>YEAR(Main_Table9[[#This Row],[Start Date]])</f>
        <v>2010</v>
      </c>
    </row>
    <row r="19" spans="1:13" hidden="1" x14ac:dyDescent="0.2">
      <c r="A19">
        <v>91</v>
      </c>
      <c r="B19" s="6" t="s">
        <v>141</v>
      </c>
      <c r="C19">
        <v>102</v>
      </c>
      <c r="D19">
        <v>7</v>
      </c>
      <c r="E19">
        <v>0</v>
      </c>
      <c r="F19">
        <v>89.21</v>
      </c>
      <c r="G19">
        <v>3</v>
      </c>
      <c r="H19" t="s">
        <v>23</v>
      </c>
      <c r="I19" t="s">
        <v>245</v>
      </c>
      <c r="J19" t="s">
        <v>41</v>
      </c>
      <c r="K19" t="s">
        <v>40</v>
      </c>
      <c r="L19" s="4">
        <v>40185</v>
      </c>
      <c r="M19">
        <f>YEAR(Main_Table9[[#This Row],[Start Date]])</f>
        <v>2010</v>
      </c>
    </row>
    <row r="20" spans="1:13" hidden="1" x14ac:dyDescent="0.2">
      <c r="A20">
        <v>71</v>
      </c>
      <c r="B20" s="6" t="s">
        <v>143</v>
      </c>
      <c r="C20">
        <v>68</v>
      </c>
      <c r="D20">
        <v>9</v>
      </c>
      <c r="E20">
        <v>0</v>
      </c>
      <c r="F20">
        <v>104.41</v>
      </c>
      <c r="G20">
        <v>3</v>
      </c>
      <c r="H20" t="s">
        <v>27</v>
      </c>
      <c r="I20" t="s">
        <v>245</v>
      </c>
      <c r="J20" t="s">
        <v>21</v>
      </c>
      <c r="K20" t="s">
        <v>40</v>
      </c>
      <c r="L20" s="4">
        <v>40188</v>
      </c>
      <c r="M20">
        <f>YEAR(Main_Table9[[#This Row],[Start Date]])</f>
        <v>2010</v>
      </c>
    </row>
    <row r="21" spans="1:13" hidden="1" x14ac:dyDescent="0.2">
      <c r="A21">
        <v>102</v>
      </c>
      <c r="B21" s="6" t="s">
        <v>145</v>
      </c>
      <c r="C21">
        <v>95</v>
      </c>
      <c r="D21">
        <v>11</v>
      </c>
      <c r="E21">
        <v>0</v>
      </c>
      <c r="F21">
        <v>107.36</v>
      </c>
      <c r="G21">
        <v>3</v>
      </c>
      <c r="H21" t="s">
        <v>27</v>
      </c>
      <c r="I21" t="s">
        <v>245</v>
      </c>
      <c r="J21" t="s">
        <v>41</v>
      </c>
      <c r="K21" t="s">
        <v>40</v>
      </c>
      <c r="L21" s="4">
        <v>40189</v>
      </c>
      <c r="M21">
        <f>YEAR(Main_Table9[[#This Row],[Start Date]])</f>
        <v>2010</v>
      </c>
    </row>
    <row r="22" spans="1:13" hidden="1" x14ac:dyDescent="0.2">
      <c r="A22">
        <v>2</v>
      </c>
      <c r="B22" s="6" t="s">
        <v>112</v>
      </c>
      <c r="C22">
        <v>8</v>
      </c>
      <c r="D22">
        <v>0</v>
      </c>
      <c r="E22">
        <v>0</v>
      </c>
      <c r="F22">
        <v>25</v>
      </c>
      <c r="G22">
        <v>3</v>
      </c>
      <c r="H22" t="s">
        <v>23</v>
      </c>
      <c r="I22" t="s">
        <v>244</v>
      </c>
      <c r="J22" t="s">
        <v>21</v>
      </c>
      <c r="K22" t="s">
        <v>40</v>
      </c>
      <c r="L22" s="4">
        <v>40191</v>
      </c>
      <c r="M22">
        <f>YEAR(Main_Table9[[#This Row],[Start Date]])</f>
        <v>2010</v>
      </c>
    </row>
    <row r="23" spans="1:13" x14ac:dyDescent="0.2">
      <c r="A23">
        <v>31</v>
      </c>
      <c r="B23" s="6">
        <v>41</v>
      </c>
      <c r="C23">
        <v>46</v>
      </c>
      <c r="D23">
        <v>1</v>
      </c>
      <c r="E23">
        <v>0</v>
      </c>
      <c r="F23">
        <v>67.39</v>
      </c>
      <c r="G23">
        <v>5</v>
      </c>
      <c r="H23" t="s">
        <v>23</v>
      </c>
      <c r="I23" t="s">
        <v>244</v>
      </c>
      <c r="J23" t="s">
        <v>42</v>
      </c>
      <c r="K23" t="s">
        <v>43</v>
      </c>
      <c r="L23" s="4">
        <v>40230</v>
      </c>
      <c r="M23">
        <f>YEAR(Main_Table9[[#This Row],[Start Date]])</f>
        <v>2010</v>
      </c>
    </row>
    <row r="24" spans="1:13" x14ac:dyDescent="0.2">
      <c r="A24">
        <v>57</v>
      </c>
      <c r="B24" s="6">
        <v>53</v>
      </c>
      <c r="C24">
        <v>71</v>
      </c>
      <c r="D24">
        <v>4</v>
      </c>
      <c r="E24">
        <v>1</v>
      </c>
      <c r="F24">
        <v>80.28</v>
      </c>
      <c r="G24">
        <v>3</v>
      </c>
      <c r="H24" t="s">
        <v>23</v>
      </c>
      <c r="I24" t="s">
        <v>245</v>
      </c>
      <c r="J24" t="s">
        <v>42</v>
      </c>
      <c r="K24" t="s">
        <v>44</v>
      </c>
      <c r="L24" s="4">
        <v>40236</v>
      </c>
      <c r="M24">
        <f>YEAR(Main_Table9[[#This Row],[Start Date]])</f>
        <v>2010</v>
      </c>
    </row>
    <row r="25" spans="1:13" hidden="1" x14ac:dyDescent="0.2">
      <c r="A25">
        <v>0</v>
      </c>
      <c r="B25" s="6" t="s">
        <v>123</v>
      </c>
      <c r="C25">
        <v>0</v>
      </c>
      <c r="D25">
        <v>0</v>
      </c>
      <c r="E25">
        <v>0</v>
      </c>
      <c r="G25">
        <v>3</v>
      </c>
      <c r="H25" t="s">
        <v>24</v>
      </c>
      <c r="I25" t="s">
        <v>244</v>
      </c>
      <c r="J25" t="s">
        <v>45</v>
      </c>
      <c r="K25" t="s">
        <v>46</v>
      </c>
      <c r="L25" s="4">
        <v>40326</v>
      </c>
      <c r="M25">
        <f>YEAR(Main_Table9[[#This Row],[Start Date]])</f>
        <v>2010</v>
      </c>
    </row>
    <row r="26" spans="1:13" hidden="1" x14ac:dyDescent="0.2">
      <c r="A26">
        <v>82</v>
      </c>
      <c r="B26" s="6" t="s">
        <v>150</v>
      </c>
      <c r="C26">
        <v>92</v>
      </c>
      <c r="D26">
        <v>4</v>
      </c>
      <c r="E26">
        <v>0</v>
      </c>
      <c r="F26">
        <v>89.13</v>
      </c>
      <c r="G26">
        <v>3</v>
      </c>
      <c r="H26" t="s">
        <v>23</v>
      </c>
      <c r="I26" t="s">
        <v>245</v>
      </c>
      <c r="J26" t="s">
        <v>21</v>
      </c>
      <c r="K26" t="s">
        <v>46</v>
      </c>
      <c r="L26" s="4">
        <v>40328</v>
      </c>
      <c r="M26">
        <f>YEAR(Main_Table9[[#This Row],[Start Date]])</f>
        <v>2010</v>
      </c>
    </row>
    <row r="27" spans="1:13" hidden="1" x14ac:dyDescent="0.2">
      <c r="A27">
        <v>18</v>
      </c>
      <c r="B27" s="6" t="s">
        <v>125</v>
      </c>
      <c r="C27">
        <v>29</v>
      </c>
      <c r="D27">
        <v>1</v>
      </c>
      <c r="E27">
        <v>0</v>
      </c>
      <c r="F27">
        <v>62.06</v>
      </c>
      <c r="G27">
        <v>3</v>
      </c>
      <c r="H27" t="s">
        <v>23</v>
      </c>
      <c r="I27" t="s">
        <v>244</v>
      </c>
      <c r="J27" t="s">
        <v>45</v>
      </c>
      <c r="K27" t="s">
        <v>47</v>
      </c>
      <c r="L27" s="4">
        <v>40332</v>
      </c>
      <c r="M27">
        <f>YEAR(Main_Table9[[#This Row],[Start Date]])</f>
        <v>2010</v>
      </c>
    </row>
    <row r="28" spans="1:13" hidden="1" x14ac:dyDescent="0.2">
      <c r="A28">
        <v>68</v>
      </c>
      <c r="B28" s="6" t="s">
        <v>154</v>
      </c>
      <c r="C28">
        <v>95</v>
      </c>
      <c r="D28">
        <v>5</v>
      </c>
      <c r="E28">
        <v>0</v>
      </c>
      <c r="F28">
        <v>71.569999999999993</v>
      </c>
      <c r="G28">
        <v>3</v>
      </c>
      <c r="H28" t="s">
        <v>23</v>
      </c>
      <c r="I28" t="s">
        <v>244</v>
      </c>
      <c r="J28" t="s">
        <v>21</v>
      </c>
      <c r="K28" t="s">
        <v>47</v>
      </c>
      <c r="L28" s="4">
        <v>40334</v>
      </c>
      <c r="M28">
        <f>YEAR(Main_Table9[[#This Row],[Start Date]])</f>
        <v>2010</v>
      </c>
    </row>
    <row r="29" spans="1:13" hidden="1" x14ac:dyDescent="0.2">
      <c r="A29">
        <v>11</v>
      </c>
      <c r="B29" s="6" t="s">
        <v>155</v>
      </c>
      <c r="C29">
        <v>22</v>
      </c>
      <c r="D29">
        <v>0</v>
      </c>
      <c r="E29">
        <v>0</v>
      </c>
      <c r="F29">
        <v>50</v>
      </c>
      <c r="G29">
        <v>3</v>
      </c>
      <c r="H29" t="s">
        <v>48</v>
      </c>
      <c r="I29" t="s">
        <v>245</v>
      </c>
      <c r="J29" t="s">
        <v>41</v>
      </c>
      <c r="K29" t="s">
        <v>22</v>
      </c>
      <c r="L29" s="4">
        <v>40345</v>
      </c>
      <c r="M29">
        <f>YEAR(Main_Table9[[#This Row],[Start Date]])</f>
        <v>2010</v>
      </c>
    </row>
    <row r="30" spans="1:13" hidden="1" x14ac:dyDescent="0.2">
      <c r="A30">
        <v>18</v>
      </c>
      <c r="B30" s="6" t="s">
        <v>120</v>
      </c>
      <c r="C30">
        <v>27</v>
      </c>
      <c r="D30">
        <v>1</v>
      </c>
      <c r="E30">
        <v>0</v>
      </c>
      <c r="F30">
        <v>66.66</v>
      </c>
      <c r="G30">
        <v>3</v>
      </c>
      <c r="H30" t="s">
        <v>26</v>
      </c>
      <c r="I30" t="s">
        <v>245</v>
      </c>
      <c r="J30" t="s">
        <v>28</v>
      </c>
      <c r="K30" t="s">
        <v>22</v>
      </c>
      <c r="L30" s="4">
        <v>40348</v>
      </c>
      <c r="M30">
        <f>YEAR(Main_Table9[[#This Row],[Start Date]])</f>
        <v>2010</v>
      </c>
    </row>
    <row r="31" spans="1:13" hidden="1" x14ac:dyDescent="0.2">
      <c r="A31">
        <v>10</v>
      </c>
      <c r="B31" s="6" t="s">
        <v>156</v>
      </c>
      <c r="C31">
        <v>14</v>
      </c>
      <c r="D31">
        <v>1</v>
      </c>
      <c r="E31">
        <v>0</v>
      </c>
      <c r="F31">
        <v>71.42</v>
      </c>
      <c r="G31">
        <v>3</v>
      </c>
      <c r="H31" t="s">
        <v>23</v>
      </c>
      <c r="I31" t="s">
        <v>244</v>
      </c>
      <c r="J31" t="s">
        <v>21</v>
      </c>
      <c r="K31" t="s">
        <v>22</v>
      </c>
      <c r="L31" s="4">
        <v>40351</v>
      </c>
      <c r="M31">
        <f>YEAR(Main_Table9[[#This Row],[Start Date]])</f>
        <v>2010</v>
      </c>
    </row>
    <row r="32" spans="1:13" hidden="1" x14ac:dyDescent="0.2">
      <c r="A32">
        <v>28</v>
      </c>
      <c r="B32" s="6" t="s">
        <v>148</v>
      </c>
      <c r="C32">
        <v>34</v>
      </c>
      <c r="D32">
        <v>4</v>
      </c>
      <c r="E32">
        <v>0</v>
      </c>
      <c r="F32">
        <v>82.35</v>
      </c>
      <c r="G32">
        <v>3</v>
      </c>
      <c r="H32" t="s">
        <v>23</v>
      </c>
      <c r="I32" t="s">
        <v>244</v>
      </c>
      <c r="J32" t="s">
        <v>21</v>
      </c>
      <c r="K32" t="s">
        <v>22</v>
      </c>
      <c r="L32" s="4">
        <v>40353</v>
      </c>
      <c r="M32">
        <f>YEAR(Main_Table9[[#This Row],[Start Date]])</f>
        <v>2010</v>
      </c>
    </row>
    <row r="33" spans="1:13" hidden="1" x14ac:dyDescent="0.2">
      <c r="A33">
        <v>0</v>
      </c>
      <c r="B33" s="6" t="s">
        <v>147</v>
      </c>
      <c r="C33">
        <v>3</v>
      </c>
      <c r="D33">
        <v>0</v>
      </c>
      <c r="E33">
        <v>0</v>
      </c>
      <c r="F33">
        <v>0</v>
      </c>
      <c r="G33">
        <v>3</v>
      </c>
      <c r="H33" t="s">
        <v>23</v>
      </c>
      <c r="I33" t="s">
        <v>245</v>
      </c>
      <c r="J33" t="s">
        <v>21</v>
      </c>
      <c r="K33" t="s">
        <v>22</v>
      </c>
      <c r="L33" s="4">
        <v>40406</v>
      </c>
      <c r="M33">
        <f>YEAR(Main_Table9[[#This Row],[Start Date]])</f>
        <v>2010</v>
      </c>
    </row>
    <row r="34" spans="1:13" hidden="1" x14ac:dyDescent="0.2">
      <c r="A34">
        <v>8</v>
      </c>
      <c r="B34" s="6" t="s">
        <v>107</v>
      </c>
      <c r="C34">
        <v>16</v>
      </c>
      <c r="D34">
        <v>1</v>
      </c>
      <c r="E34">
        <v>0</v>
      </c>
      <c r="F34">
        <v>50</v>
      </c>
      <c r="G34">
        <v>3</v>
      </c>
      <c r="H34" t="s">
        <v>23</v>
      </c>
      <c r="I34" t="s">
        <v>244</v>
      </c>
      <c r="J34" t="s">
        <v>49</v>
      </c>
      <c r="K34" t="s">
        <v>22</v>
      </c>
      <c r="L34" s="4">
        <v>40415</v>
      </c>
      <c r="M34">
        <f>YEAR(Main_Table9[[#This Row],[Start Date]])</f>
        <v>2010</v>
      </c>
    </row>
    <row r="35" spans="1:13" hidden="1" x14ac:dyDescent="0.2">
      <c r="A35">
        <v>37</v>
      </c>
      <c r="B35" s="6" t="s">
        <v>143</v>
      </c>
      <c r="C35">
        <v>57</v>
      </c>
      <c r="D35">
        <v>5</v>
      </c>
      <c r="E35">
        <v>0</v>
      </c>
      <c r="F35">
        <v>64.91</v>
      </c>
      <c r="G35">
        <v>3</v>
      </c>
      <c r="H35" t="s">
        <v>23</v>
      </c>
      <c r="I35" t="s">
        <v>245</v>
      </c>
      <c r="J35" t="s">
        <v>21</v>
      </c>
      <c r="K35" t="s">
        <v>22</v>
      </c>
      <c r="L35" s="4">
        <v>40418</v>
      </c>
      <c r="M35">
        <f>YEAR(Main_Table9[[#This Row],[Start Date]])</f>
        <v>2010</v>
      </c>
    </row>
    <row r="36" spans="1:13" hidden="1" x14ac:dyDescent="0.2">
      <c r="A36">
        <v>118</v>
      </c>
      <c r="B36" s="6" t="s">
        <v>160</v>
      </c>
      <c r="C36">
        <v>121</v>
      </c>
      <c r="D36">
        <v>11</v>
      </c>
      <c r="E36">
        <v>1</v>
      </c>
      <c r="F36">
        <v>97.52</v>
      </c>
      <c r="G36">
        <v>3</v>
      </c>
      <c r="H36" t="s">
        <v>23</v>
      </c>
      <c r="I36" t="s">
        <v>245</v>
      </c>
      <c r="J36" t="s">
        <v>31</v>
      </c>
      <c r="K36" t="s">
        <v>50</v>
      </c>
      <c r="L36" s="4">
        <v>40471</v>
      </c>
      <c r="M36">
        <f>YEAR(Main_Table9[[#This Row],[Start Date]])</f>
        <v>2010</v>
      </c>
    </row>
    <row r="37" spans="1:13" hidden="1" x14ac:dyDescent="0.2">
      <c r="A37">
        <v>105</v>
      </c>
      <c r="B37" s="6" t="s">
        <v>162</v>
      </c>
      <c r="C37">
        <v>104</v>
      </c>
      <c r="D37">
        <v>10</v>
      </c>
      <c r="E37">
        <v>0</v>
      </c>
      <c r="F37">
        <v>100.96</v>
      </c>
      <c r="G37">
        <v>3</v>
      </c>
      <c r="H37" t="s">
        <v>23</v>
      </c>
      <c r="I37" t="s">
        <v>244</v>
      </c>
      <c r="J37" t="s">
        <v>49</v>
      </c>
      <c r="K37" t="s">
        <v>51</v>
      </c>
      <c r="L37" s="4">
        <v>40510</v>
      </c>
      <c r="M37">
        <f>YEAR(Main_Table9[[#This Row],[Start Date]])</f>
        <v>2010</v>
      </c>
    </row>
    <row r="38" spans="1:13" hidden="1" x14ac:dyDescent="0.2">
      <c r="A38">
        <v>64</v>
      </c>
      <c r="B38" s="6" t="s">
        <v>164</v>
      </c>
      <c r="C38">
        <v>73</v>
      </c>
      <c r="D38">
        <v>8</v>
      </c>
      <c r="E38">
        <v>0</v>
      </c>
      <c r="F38">
        <v>87.67</v>
      </c>
      <c r="G38">
        <v>3</v>
      </c>
      <c r="H38" t="s">
        <v>23</v>
      </c>
      <c r="I38" t="s">
        <v>245</v>
      </c>
      <c r="J38" t="s">
        <v>49</v>
      </c>
      <c r="K38" t="s">
        <v>43</v>
      </c>
      <c r="L38" s="4">
        <v>40513</v>
      </c>
      <c r="M38">
        <f>YEAR(Main_Table9[[#This Row],[Start Date]])</f>
        <v>2010</v>
      </c>
    </row>
    <row r="39" spans="1:13" hidden="1" x14ac:dyDescent="0.2">
      <c r="A39">
        <v>63</v>
      </c>
      <c r="B39" s="6" t="s">
        <v>166</v>
      </c>
      <c r="C39">
        <v>70</v>
      </c>
      <c r="D39">
        <v>6</v>
      </c>
      <c r="E39">
        <v>2</v>
      </c>
      <c r="F39">
        <v>90</v>
      </c>
      <c r="G39">
        <v>3</v>
      </c>
      <c r="H39" t="s">
        <v>27</v>
      </c>
      <c r="I39" t="s">
        <v>245</v>
      </c>
      <c r="J39" t="s">
        <v>49</v>
      </c>
      <c r="K39" t="s">
        <v>34</v>
      </c>
      <c r="L39" s="4">
        <v>40516</v>
      </c>
      <c r="M39">
        <f>YEAR(Main_Table9[[#This Row],[Start Date]])</f>
        <v>2010</v>
      </c>
    </row>
    <row r="40" spans="1:13" hidden="1" x14ac:dyDescent="0.2">
      <c r="A40">
        <v>0</v>
      </c>
      <c r="B40" s="6" t="s">
        <v>123</v>
      </c>
      <c r="C40">
        <v>2</v>
      </c>
      <c r="D40">
        <v>0</v>
      </c>
      <c r="E40">
        <v>0</v>
      </c>
      <c r="F40">
        <v>0</v>
      </c>
      <c r="G40">
        <v>3</v>
      </c>
      <c r="H40" t="s">
        <v>23</v>
      </c>
      <c r="I40" t="s">
        <v>245</v>
      </c>
      <c r="J40" t="s">
        <v>49</v>
      </c>
      <c r="K40" t="s">
        <v>52</v>
      </c>
      <c r="L40" s="4">
        <v>40519</v>
      </c>
      <c r="M40">
        <f>YEAR(Main_Table9[[#This Row],[Start Date]])</f>
        <v>2010</v>
      </c>
    </row>
    <row r="41" spans="1:13" hidden="1" x14ac:dyDescent="0.2">
      <c r="A41">
        <v>2</v>
      </c>
      <c r="B41" s="6" t="s">
        <v>133</v>
      </c>
      <c r="C41">
        <v>8</v>
      </c>
      <c r="D41">
        <v>0</v>
      </c>
      <c r="E41">
        <v>0</v>
      </c>
      <c r="F41">
        <v>25</v>
      </c>
      <c r="G41">
        <v>3</v>
      </c>
      <c r="H41" t="s">
        <v>23</v>
      </c>
      <c r="I41" t="s">
        <v>245</v>
      </c>
      <c r="J41" t="s">
        <v>49</v>
      </c>
      <c r="K41" t="s">
        <v>53</v>
      </c>
      <c r="L41" s="4">
        <v>40522</v>
      </c>
      <c r="M41">
        <f>YEAR(Main_Table9[[#This Row],[Start Date]])</f>
        <v>2010</v>
      </c>
    </row>
    <row r="42" spans="1:13" hidden="1" x14ac:dyDescent="0.2">
      <c r="A42">
        <v>54</v>
      </c>
      <c r="B42" s="6" t="s">
        <v>168</v>
      </c>
      <c r="C42">
        <v>70</v>
      </c>
      <c r="D42">
        <v>2</v>
      </c>
      <c r="E42">
        <v>1</v>
      </c>
      <c r="F42">
        <v>77.14</v>
      </c>
      <c r="G42">
        <v>3</v>
      </c>
      <c r="H42" t="s">
        <v>23</v>
      </c>
      <c r="I42" t="s">
        <v>245</v>
      </c>
      <c r="J42" t="s">
        <v>42</v>
      </c>
      <c r="K42" t="s">
        <v>54</v>
      </c>
      <c r="L42" s="4">
        <v>40555</v>
      </c>
      <c r="M42">
        <f>YEAR(Main_Table9[[#This Row],[Start Date]])</f>
        <v>2011</v>
      </c>
    </row>
    <row r="43" spans="1:13" hidden="1" x14ac:dyDescent="0.2">
      <c r="A43">
        <v>22</v>
      </c>
      <c r="B43" s="6" t="s">
        <v>169</v>
      </c>
      <c r="C43">
        <v>34</v>
      </c>
      <c r="D43">
        <v>1</v>
      </c>
      <c r="E43">
        <v>0</v>
      </c>
      <c r="F43">
        <v>64.7</v>
      </c>
      <c r="G43">
        <v>3</v>
      </c>
      <c r="H43" t="s">
        <v>24</v>
      </c>
      <c r="I43" t="s">
        <v>244</v>
      </c>
      <c r="J43" t="s">
        <v>42</v>
      </c>
      <c r="K43" t="s">
        <v>33</v>
      </c>
      <c r="L43" s="4">
        <v>40558</v>
      </c>
      <c r="M43">
        <f>YEAR(Main_Table9[[#This Row],[Start Date]])</f>
        <v>2011</v>
      </c>
    </row>
    <row r="44" spans="1:13" hidden="1" x14ac:dyDescent="0.2">
      <c r="A44">
        <v>28</v>
      </c>
      <c r="B44" s="6" t="s">
        <v>170</v>
      </c>
      <c r="C44">
        <v>41</v>
      </c>
      <c r="D44">
        <v>5</v>
      </c>
      <c r="E44">
        <v>0</v>
      </c>
      <c r="F44">
        <v>68.290000000000006</v>
      </c>
      <c r="G44">
        <v>3</v>
      </c>
      <c r="H44" t="s">
        <v>23</v>
      </c>
      <c r="I44" t="s">
        <v>245</v>
      </c>
      <c r="J44" t="s">
        <v>42</v>
      </c>
      <c r="K44" t="s">
        <v>55</v>
      </c>
      <c r="L44" s="4">
        <v>40561</v>
      </c>
      <c r="M44">
        <f>YEAR(Main_Table9[[#This Row],[Start Date]])</f>
        <v>2011</v>
      </c>
    </row>
    <row r="45" spans="1:13" hidden="1" x14ac:dyDescent="0.2">
      <c r="A45">
        <v>87</v>
      </c>
      <c r="B45" s="6" t="s">
        <v>171</v>
      </c>
      <c r="C45">
        <v>92</v>
      </c>
      <c r="D45">
        <v>7</v>
      </c>
      <c r="E45">
        <v>2</v>
      </c>
      <c r="F45">
        <v>94.56</v>
      </c>
      <c r="G45">
        <v>3</v>
      </c>
      <c r="H45" t="s">
        <v>27</v>
      </c>
      <c r="I45" t="s">
        <v>245</v>
      </c>
      <c r="J45" t="s">
        <v>42</v>
      </c>
      <c r="K45" t="s">
        <v>56</v>
      </c>
      <c r="L45" s="4">
        <v>40564</v>
      </c>
      <c r="M45">
        <f>YEAR(Main_Table9[[#This Row],[Start Date]])</f>
        <v>2011</v>
      </c>
    </row>
    <row r="46" spans="1:13" hidden="1" x14ac:dyDescent="0.2">
      <c r="A46">
        <v>2</v>
      </c>
      <c r="B46" s="6" t="s">
        <v>140</v>
      </c>
      <c r="C46">
        <v>6</v>
      </c>
      <c r="D46">
        <v>0</v>
      </c>
      <c r="E46">
        <v>0</v>
      </c>
      <c r="F46">
        <v>33.33</v>
      </c>
      <c r="G46">
        <v>3</v>
      </c>
      <c r="H46" t="s">
        <v>23</v>
      </c>
      <c r="I46" t="s">
        <v>245</v>
      </c>
      <c r="J46" t="s">
        <v>42</v>
      </c>
      <c r="K46" t="s">
        <v>29</v>
      </c>
      <c r="L46" s="4">
        <v>40566</v>
      </c>
      <c r="M46">
        <f>YEAR(Main_Table9[[#This Row],[Start Date]])</f>
        <v>2011</v>
      </c>
    </row>
    <row r="47" spans="1:13" hidden="1" x14ac:dyDescent="0.2">
      <c r="A47">
        <v>100</v>
      </c>
      <c r="B47" s="6" t="s">
        <v>172</v>
      </c>
      <c r="C47">
        <v>83</v>
      </c>
      <c r="D47">
        <v>8</v>
      </c>
      <c r="E47">
        <v>2</v>
      </c>
      <c r="F47">
        <v>120.48</v>
      </c>
      <c r="G47">
        <v>4</v>
      </c>
      <c r="H47" t="s">
        <v>27</v>
      </c>
      <c r="I47" t="s">
        <v>244</v>
      </c>
      <c r="J47" t="s">
        <v>41</v>
      </c>
      <c r="K47" t="s">
        <v>40</v>
      </c>
      <c r="L47" s="4">
        <v>40593</v>
      </c>
      <c r="M47">
        <f>YEAR(Main_Table9[[#This Row],[Start Date]])</f>
        <v>2011</v>
      </c>
    </row>
    <row r="48" spans="1:13" hidden="1" x14ac:dyDescent="0.2">
      <c r="A48">
        <v>8</v>
      </c>
      <c r="B48" s="6" t="s">
        <v>105</v>
      </c>
      <c r="C48">
        <v>5</v>
      </c>
      <c r="D48">
        <v>1</v>
      </c>
      <c r="E48">
        <v>0</v>
      </c>
      <c r="F48">
        <v>160</v>
      </c>
      <c r="G48">
        <v>7</v>
      </c>
      <c r="H48" t="s">
        <v>26</v>
      </c>
      <c r="I48" t="s">
        <v>244</v>
      </c>
      <c r="J48" t="s">
        <v>57</v>
      </c>
      <c r="K48" t="s">
        <v>52</v>
      </c>
      <c r="L48" s="4">
        <v>40601</v>
      </c>
      <c r="M48">
        <f>YEAR(Main_Table9[[#This Row],[Start Date]])</f>
        <v>2011</v>
      </c>
    </row>
    <row r="49" spans="1:13" hidden="1" x14ac:dyDescent="0.2">
      <c r="A49">
        <v>34</v>
      </c>
      <c r="B49" s="6" t="s">
        <v>110</v>
      </c>
      <c r="C49">
        <v>53</v>
      </c>
      <c r="D49">
        <v>3</v>
      </c>
      <c r="E49">
        <v>0</v>
      </c>
      <c r="F49">
        <v>64.150000000000006</v>
      </c>
      <c r="G49">
        <v>4</v>
      </c>
      <c r="H49" t="s">
        <v>24</v>
      </c>
      <c r="I49" t="s">
        <v>245</v>
      </c>
      <c r="J49" t="s">
        <v>58</v>
      </c>
      <c r="K49" t="s">
        <v>52</v>
      </c>
      <c r="L49" s="4">
        <v>40608</v>
      </c>
      <c r="M49">
        <f>YEAR(Main_Table9[[#This Row],[Start Date]])</f>
        <v>2011</v>
      </c>
    </row>
    <row r="50" spans="1:13" hidden="1" x14ac:dyDescent="0.2">
      <c r="A50">
        <v>12</v>
      </c>
      <c r="B50" s="6" t="s">
        <v>124</v>
      </c>
      <c r="C50">
        <v>20</v>
      </c>
      <c r="D50">
        <v>2</v>
      </c>
      <c r="E50">
        <v>0</v>
      </c>
      <c r="F50">
        <v>60</v>
      </c>
      <c r="G50">
        <v>5</v>
      </c>
      <c r="H50" t="s">
        <v>26</v>
      </c>
      <c r="I50" t="s">
        <v>245</v>
      </c>
      <c r="J50" t="s">
        <v>59</v>
      </c>
      <c r="K50" t="s">
        <v>39</v>
      </c>
      <c r="L50" s="4">
        <v>40611</v>
      </c>
      <c r="M50">
        <f>YEAR(Main_Table9[[#This Row],[Start Date]])</f>
        <v>2011</v>
      </c>
    </row>
    <row r="51" spans="1:13" hidden="1" x14ac:dyDescent="0.2">
      <c r="A51">
        <v>1</v>
      </c>
      <c r="B51" s="6" t="s">
        <v>109</v>
      </c>
      <c r="C51">
        <v>3</v>
      </c>
      <c r="D51">
        <v>0</v>
      </c>
      <c r="E51">
        <v>0</v>
      </c>
      <c r="F51">
        <v>33.33</v>
      </c>
      <c r="G51">
        <v>7</v>
      </c>
      <c r="H51" t="s">
        <v>23</v>
      </c>
      <c r="I51" t="s">
        <v>244</v>
      </c>
      <c r="J51" t="s">
        <v>42</v>
      </c>
      <c r="K51" t="s">
        <v>37</v>
      </c>
      <c r="L51" s="4">
        <v>40614</v>
      </c>
      <c r="M51">
        <f>YEAR(Main_Table9[[#This Row],[Start Date]])</f>
        <v>2011</v>
      </c>
    </row>
    <row r="52" spans="1:13" hidden="1" x14ac:dyDescent="0.2">
      <c r="A52">
        <v>59</v>
      </c>
      <c r="B52" s="6" t="s">
        <v>145</v>
      </c>
      <c r="C52">
        <v>76</v>
      </c>
      <c r="D52">
        <v>5</v>
      </c>
      <c r="E52">
        <v>0</v>
      </c>
      <c r="F52">
        <v>77.63</v>
      </c>
      <c r="G52">
        <v>3</v>
      </c>
      <c r="H52" t="s">
        <v>26</v>
      </c>
      <c r="I52" t="s">
        <v>244</v>
      </c>
      <c r="J52" t="s">
        <v>32</v>
      </c>
      <c r="K52" t="s">
        <v>53</v>
      </c>
      <c r="L52" s="4">
        <v>40622</v>
      </c>
      <c r="M52">
        <f>YEAR(Main_Table9[[#This Row],[Start Date]])</f>
        <v>2011</v>
      </c>
    </row>
    <row r="53" spans="1:13" hidden="1" x14ac:dyDescent="0.2">
      <c r="A53">
        <v>24</v>
      </c>
      <c r="B53" s="6" t="s">
        <v>115</v>
      </c>
      <c r="C53">
        <v>33</v>
      </c>
      <c r="D53">
        <v>1</v>
      </c>
      <c r="E53">
        <v>0</v>
      </c>
      <c r="F53">
        <v>72.72</v>
      </c>
      <c r="G53">
        <v>4</v>
      </c>
      <c r="H53" t="s">
        <v>23</v>
      </c>
      <c r="I53" t="s">
        <v>245</v>
      </c>
      <c r="J53" t="s">
        <v>31</v>
      </c>
      <c r="K53" t="s">
        <v>44</v>
      </c>
      <c r="L53" s="4">
        <v>40626</v>
      </c>
      <c r="M53">
        <f>YEAR(Main_Table9[[#This Row],[Start Date]])</f>
        <v>2011</v>
      </c>
    </row>
    <row r="54" spans="1:13" hidden="1" x14ac:dyDescent="0.2">
      <c r="A54">
        <v>9</v>
      </c>
      <c r="B54" s="6" t="s">
        <v>136</v>
      </c>
      <c r="C54">
        <v>21</v>
      </c>
      <c r="D54">
        <v>0</v>
      </c>
      <c r="E54">
        <v>0</v>
      </c>
      <c r="F54">
        <v>42.85</v>
      </c>
      <c r="G54">
        <v>4</v>
      </c>
      <c r="H54" t="s">
        <v>23</v>
      </c>
      <c r="I54" t="s">
        <v>244</v>
      </c>
      <c r="J54" t="s">
        <v>28</v>
      </c>
      <c r="K54" t="s">
        <v>35</v>
      </c>
      <c r="L54" s="4">
        <v>40632</v>
      </c>
      <c r="M54">
        <f>YEAR(Main_Table9[[#This Row],[Start Date]])</f>
        <v>2011</v>
      </c>
    </row>
    <row r="55" spans="1:13" hidden="1" x14ac:dyDescent="0.2">
      <c r="A55">
        <v>35</v>
      </c>
      <c r="B55" s="6" t="s">
        <v>176</v>
      </c>
      <c r="C55">
        <v>49</v>
      </c>
      <c r="D55">
        <v>4</v>
      </c>
      <c r="E55">
        <v>0</v>
      </c>
      <c r="F55">
        <v>71.42</v>
      </c>
      <c r="G55">
        <v>4</v>
      </c>
      <c r="H55" t="s">
        <v>23</v>
      </c>
      <c r="I55" t="s">
        <v>245</v>
      </c>
      <c r="J55" t="s">
        <v>21</v>
      </c>
      <c r="K55" t="s">
        <v>60</v>
      </c>
      <c r="L55" s="4">
        <v>40635</v>
      </c>
      <c r="M55">
        <f>YEAR(Main_Table9[[#This Row],[Start Date]])</f>
        <v>2011</v>
      </c>
    </row>
    <row r="56" spans="1:13" hidden="1" x14ac:dyDescent="0.2">
      <c r="A56">
        <v>2</v>
      </c>
      <c r="B56" s="6" t="s">
        <v>147</v>
      </c>
      <c r="C56">
        <v>8</v>
      </c>
      <c r="D56">
        <v>0</v>
      </c>
      <c r="E56">
        <v>0</v>
      </c>
      <c r="F56">
        <v>25</v>
      </c>
      <c r="G56">
        <v>3</v>
      </c>
      <c r="H56" t="s">
        <v>23</v>
      </c>
      <c r="I56" t="s">
        <v>245</v>
      </c>
      <c r="J56" t="s">
        <v>32</v>
      </c>
      <c r="K56" t="s">
        <v>61</v>
      </c>
      <c r="L56" s="4">
        <v>40700</v>
      </c>
      <c r="M56">
        <f>YEAR(Main_Table9[[#This Row],[Start Date]])</f>
        <v>2011</v>
      </c>
    </row>
    <row r="57" spans="1:13" hidden="1" x14ac:dyDescent="0.2">
      <c r="A57">
        <v>81</v>
      </c>
      <c r="B57" s="6" t="s">
        <v>159</v>
      </c>
      <c r="C57">
        <v>103</v>
      </c>
      <c r="D57">
        <v>6</v>
      </c>
      <c r="E57">
        <v>1</v>
      </c>
      <c r="F57">
        <v>78.64</v>
      </c>
      <c r="G57">
        <v>3</v>
      </c>
      <c r="H57" t="s">
        <v>23</v>
      </c>
      <c r="I57" t="s">
        <v>245</v>
      </c>
      <c r="J57" t="s">
        <v>32</v>
      </c>
      <c r="K57" t="s">
        <v>61</v>
      </c>
      <c r="L57" s="4">
        <v>40702</v>
      </c>
      <c r="M57">
        <f>YEAR(Main_Table9[[#This Row],[Start Date]])</f>
        <v>2011</v>
      </c>
    </row>
    <row r="58" spans="1:13" hidden="1" x14ac:dyDescent="0.2">
      <c r="A58">
        <v>0</v>
      </c>
      <c r="B58" s="6" t="s">
        <v>108</v>
      </c>
      <c r="C58">
        <v>1</v>
      </c>
      <c r="D58">
        <v>0</v>
      </c>
      <c r="E58">
        <v>0</v>
      </c>
      <c r="F58">
        <v>0</v>
      </c>
      <c r="G58">
        <v>3</v>
      </c>
      <c r="H58" t="s">
        <v>20</v>
      </c>
      <c r="I58" t="s">
        <v>245</v>
      </c>
      <c r="J58" t="s">
        <v>32</v>
      </c>
      <c r="K58" t="s">
        <v>62</v>
      </c>
      <c r="L58" s="4">
        <v>40705</v>
      </c>
      <c r="M58">
        <f>YEAR(Main_Table9[[#This Row],[Start Date]])</f>
        <v>2011</v>
      </c>
    </row>
    <row r="59" spans="1:13" hidden="1" x14ac:dyDescent="0.2">
      <c r="A59">
        <v>22</v>
      </c>
      <c r="B59" s="6" t="s">
        <v>144</v>
      </c>
      <c r="C59">
        <v>33</v>
      </c>
      <c r="D59">
        <v>1</v>
      </c>
      <c r="E59">
        <v>0</v>
      </c>
      <c r="F59">
        <v>66.66</v>
      </c>
      <c r="G59">
        <v>3</v>
      </c>
      <c r="H59" t="s">
        <v>48</v>
      </c>
      <c r="I59" t="s">
        <v>245</v>
      </c>
      <c r="J59" t="s">
        <v>32</v>
      </c>
      <c r="K59" t="s">
        <v>62</v>
      </c>
      <c r="L59" s="4">
        <v>40707</v>
      </c>
      <c r="M59">
        <f>YEAR(Main_Table9[[#This Row],[Start Date]])</f>
        <v>2011</v>
      </c>
    </row>
    <row r="60" spans="1:13" hidden="1" x14ac:dyDescent="0.2">
      <c r="A60">
        <v>94</v>
      </c>
      <c r="B60" s="6" t="s">
        <v>181</v>
      </c>
      <c r="C60">
        <v>104</v>
      </c>
      <c r="D60">
        <v>10</v>
      </c>
      <c r="E60">
        <v>0</v>
      </c>
      <c r="F60">
        <v>90.38</v>
      </c>
      <c r="G60">
        <v>3</v>
      </c>
      <c r="H60" t="s">
        <v>24</v>
      </c>
      <c r="I60" t="s">
        <v>244</v>
      </c>
      <c r="J60" t="s">
        <v>32</v>
      </c>
      <c r="K60" t="s">
        <v>63</v>
      </c>
      <c r="L60" s="4">
        <v>40710</v>
      </c>
      <c r="M60">
        <f>YEAR(Main_Table9[[#This Row],[Start Date]])</f>
        <v>2011</v>
      </c>
    </row>
    <row r="61" spans="1:13" hidden="1" x14ac:dyDescent="0.2">
      <c r="A61">
        <v>55</v>
      </c>
      <c r="B61" s="6" t="s">
        <v>151</v>
      </c>
      <c r="C61">
        <v>73</v>
      </c>
      <c r="D61">
        <v>4</v>
      </c>
      <c r="E61">
        <v>0</v>
      </c>
      <c r="F61">
        <v>75.34</v>
      </c>
      <c r="G61">
        <v>4</v>
      </c>
      <c r="H61" t="s">
        <v>26</v>
      </c>
      <c r="I61" t="s">
        <v>244</v>
      </c>
      <c r="J61" t="s">
        <v>57</v>
      </c>
      <c r="K61" t="s">
        <v>64</v>
      </c>
      <c r="L61" s="4">
        <v>40789</v>
      </c>
      <c r="M61">
        <f>YEAR(Main_Table9[[#This Row],[Start Date]])</f>
        <v>2011</v>
      </c>
    </row>
    <row r="62" spans="1:13" hidden="1" x14ac:dyDescent="0.2">
      <c r="A62">
        <v>9</v>
      </c>
      <c r="B62" s="6" t="s">
        <v>129</v>
      </c>
      <c r="C62">
        <v>9</v>
      </c>
      <c r="D62">
        <v>0</v>
      </c>
      <c r="E62">
        <v>0</v>
      </c>
      <c r="F62">
        <v>100</v>
      </c>
      <c r="G62">
        <v>4</v>
      </c>
      <c r="H62" t="s">
        <v>23</v>
      </c>
      <c r="I62" t="s">
        <v>244</v>
      </c>
      <c r="J62" t="s">
        <v>57</v>
      </c>
      <c r="K62" t="s">
        <v>65</v>
      </c>
      <c r="L62" s="4">
        <v>40792</v>
      </c>
      <c r="M62">
        <f>YEAR(Main_Table9[[#This Row],[Start Date]])</f>
        <v>2011</v>
      </c>
    </row>
    <row r="63" spans="1:13" hidden="1" x14ac:dyDescent="0.2">
      <c r="A63">
        <v>7</v>
      </c>
      <c r="B63" s="6" t="s">
        <v>152</v>
      </c>
      <c r="C63">
        <v>18</v>
      </c>
      <c r="D63">
        <v>0</v>
      </c>
      <c r="E63">
        <v>0</v>
      </c>
      <c r="F63">
        <v>38.880000000000003</v>
      </c>
      <c r="G63">
        <v>4</v>
      </c>
      <c r="H63" t="s">
        <v>23</v>
      </c>
      <c r="I63" t="s">
        <v>244</v>
      </c>
      <c r="J63" t="s">
        <v>57</v>
      </c>
      <c r="K63" t="s">
        <v>66</v>
      </c>
      <c r="L63" s="4">
        <v>40795</v>
      </c>
      <c r="M63">
        <f>YEAR(Main_Table9[[#This Row],[Start Date]])</f>
        <v>2011</v>
      </c>
    </row>
    <row r="64" spans="1:13" hidden="1" x14ac:dyDescent="0.2">
      <c r="A64">
        <v>16</v>
      </c>
      <c r="B64" s="6" t="s">
        <v>114</v>
      </c>
      <c r="C64">
        <v>36</v>
      </c>
      <c r="D64">
        <v>1</v>
      </c>
      <c r="E64">
        <v>0</v>
      </c>
      <c r="F64">
        <v>44.44</v>
      </c>
      <c r="G64">
        <v>4</v>
      </c>
      <c r="H64" t="s">
        <v>23</v>
      </c>
      <c r="I64" t="s">
        <v>244</v>
      </c>
      <c r="J64" t="s">
        <v>57</v>
      </c>
      <c r="K64" t="s">
        <v>67</v>
      </c>
      <c r="L64" s="4">
        <v>40797</v>
      </c>
      <c r="M64">
        <f>YEAR(Main_Table9[[#This Row],[Start Date]])</f>
        <v>2011</v>
      </c>
    </row>
    <row r="65" spans="1:13" hidden="1" x14ac:dyDescent="0.2">
      <c r="A65">
        <v>107</v>
      </c>
      <c r="B65" s="6" t="s">
        <v>142</v>
      </c>
      <c r="C65">
        <v>93</v>
      </c>
      <c r="D65">
        <v>9</v>
      </c>
      <c r="E65">
        <v>1</v>
      </c>
      <c r="F65">
        <v>115.05</v>
      </c>
      <c r="G65">
        <v>4</v>
      </c>
      <c r="H65" t="s">
        <v>68</v>
      </c>
      <c r="I65" t="s">
        <v>244</v>
      </c>
      <c r="J65" t="s">
        <v>57</v>
      </c>
      <c r="K65" t="s">
        <v>69</v>
      </c>
      <c r="L65" s="4">
        <v>40802</v>
      </c>
      <c r="M65">
        <f>YEAR(Main_Table9[[#This Row],[Start Date]])</f>
        <v>2011</v>
      </c>
    </row>
    <row r="66" spans="1:13" hidden="1" x14ac:dyDescent="0.2">
      <c r="A66">
        <v>37</v>
      </c>
      <c r="B66" s="6" t="s">
        <v>167</v>
      </c>
      <c r="C66">
        <v>63</v>
      </c>
      <c r="D66">
        <v>0</v>
      </c>
      <c r="E66">
        <v>0</v>
      </c>
      <c r="F66">
        <v>58.73</v>
      </c>
      <c r="G66">
        <v>4</v>
      </c>
      <c r="H66" t="s">
        <v>23</v>
      </c>
      <c r="I66" t="s">
        <v>244</v>
      </c>
      <c r="J66" t="s">
        <v>57</v>
      </c>
      <c r="K66" t="s">
        <v>70</v>
      </c>
      <c r="L66" s="4">
        <v>40830</v>
      </c>
      <c r="M66">
        <f>YEAR(Main_Table9[[#This Row],[Start Date]])</f>
        <v>2011</v>
      </c>
    </row>
    <row r="67" spans="1:13" hidden="1" x14ac:dyDescent="0.2">
      <c r="A67">
        <v>112</v>
      </c>
      <c r="B67" s="6" t="s">
        <v>185</v>
      </c>
      <c r="C67">
        <v>98</v>
      </c>
      <c r="D67">
        <v>16</v>
      </c>
      <c r="E67">
        <v>0</v>
      </c>
      <c r="F67">
        <v>114.28</v>
      </c>
      <c r="G67">
        <v>4</v>
      </c>
      <c r="H67" t="s">
        <v>27</v>
      </c>
      <c r="I67" t="s">
        <v>245</v>
      </c>
      <c r="J67" t="s">
        <v>57</v>
      </c>
      <c r="K67" t="s">
        <v>39</v>
      </c>
      <c r="L67" s="4">
        <v>40833</v>
      </c>
      <c r="M67">
        <f>YEAR(Main_Table9[[#This Row],[Start Date]])</f>
        <v>2011</v>
      </c>
    </row>
    <row r="68" spans="1:13" hidden="1" x14ac:dyDescent="0.2">
      <c r="A68">
        <v>35</v>
      </c>
      <c r="B68" s="6" t="s">
        <v>186</v>
      </c>
      <c r="C68">
        <v>30</v>
      </c>
      <c r="D68">
        <v>5</v>
      </c>
      <c r="E68">
        <v>0</v>
      </c>
      <c r="F68">
        <v>116.66</v>
      </c>
      <c r="G68">
        <v>4</v>
      </c>
      <c r="H68" t="s">
        <v>20</v>
      </c>
      <c r="I68" t="s">
        <v>245</v>
      </c>
      <c r="J68" t="s">
        <v>57</v>
      </c>
      <c r="K68" t="s">
        <v>35</v>
      </c>
      <c r="L68" s="4">
        <v>40836</v>
      </c>
      <c r="M68">
        <f>YEAR(Main_Table9[[#This Row],[Start Date]])</f>
        <v>2011</v>
      </c>
    </row>
    <row r="69" spans="1:13" x14ac:dyDescent="0.2">
      <c r="A69">
        <v>86</v>
      </c>
      <c r="B69" s="6">
        <v>68</v>
      </c>
      <c r="C69">
        <v>99</v>
      </c>
      <c r="D69">
        <v>11</v>
      </c>
      <c r="E69">
        <v>0</v>
      </c>
      <c r="F69">
        <v>86.86</v>
      </c>
      <c r="G69">
        <v>4</v>
      </c>
      <c r="H69" t="s">
        <v>27</v>
      </c>
      <c r="I69" t="s">
        <v>245</v>
      </c>
      <c r="J69" t="s">
        <v>57</v>
      </c>
      <c r="K69" t="s">
        <v>60</v>
      </c>
      <c r="L69" s="4">
        <v>40839</v>
      </c>
      <c r="M69">
        <f>YEAR(Main_Table9[[#This Row],[Start Date]])</f>
        <v>2011</v>
      </c>
    </row>
    <row r="70" spans="1:13" hidden="1" x14ac:dyDescent="0.2">
      <c r="A70">
        <v>0</v>
      </c>
      <c r="B70" s="6" t="s">
        <v>147</v>
      </c>
      <c r="C70">
        <v>5</v>
      </c>
      <c r="D70">
        <v>0</v>
      </c>
      <c r="E70">
        <v>0</v>
      </c>
      <c r="F70">
        <v>0</v>
      </c>
      <c r="G70">
        <v>3</v>
      </c>
      <c r="H70" t="s">
        <v>26</v>
      </c>
      <c r="I70" t="s">
        <v>244</v>
      </c>
      <c r="J70" t="s">
        <v>57</v>
      </c>
      <c r="K70" t="s">
        <v>38</v>
      </c>
      <c r="L70" s="4">
        <v>40841</v>
      </c>
      <c r="M70">
        <f>YEAR(Main_Table9[[#This Row],[Start Date]])</f>
        <v>2011</v>
      </c>
    </row>
    <row r="71" spans="1:13" hidden="1" x14ac:dyDescent="0.2">
      <c r="A71">
        <v>3</v>
      </c>
      <c r="B71" s="6" t="s">
        <v>156</v>
      </c>
      <c r="C71">
        <v>6</v>
      </c>
      <c r="D71">
        <v>0</v>
      </c>
      <c r="E71">
        <v>0</v>
      </c>
      <c r="F71">
        <v>50</v>
      </c>
      <c r="G71">
        <v>4</v>
      </c>
      <c r="H71" t="s">
        <v>26</v>
      </c>
      <c r="I71" t="s">
        <v>245</v>
      </c>
      <c r="J71" t="s">
        <v>32</v>
      </c>
      <c r="K71" t="s">
        <v>71</v>
      </c>
      <c r="L71" s="4">
        <v>40876</v>
      </c>
      <c r="M71">
        <f>YEAR(Main_Table9[[#This Row],[Start Date]])</f>
        <v>2011</v>
      </c>
    </row>
    <row r="72" spans="1:13" hidden="1" x14ac:dyDescent="0.2">
      <c r="A72">
        <v>117</v>
      </c>
      <c r="B72" s="6" t="s">
        <v>189</v>
      </c>
      <c r="C72">
        <v>123</v>
      </c>
      <c r="D72">
        <v>14</v>
      </c>
      <c r="E72">
        <v>0</v>
      </c>
      <c r="F72">
        <v>95.12</v>
      </c>
      <c r="G72">
        <v>4</v>
      </c>
      <c r="H72" t="s">
        <v>23</v>
      </c>
      <c r="I72" t="s">
        <v>245</v>
      </c>
      <c r="J72" t="s">
        <v>32</v>
      </c>
      <c r="K72" t="s">
        <v>50</v>
      </c>
      <c r="L72" s="4">
        <v>40879</v>
      </c>
      <c r="M72">
        <f>YEAR(Main_Table9[[#This Row],[Start Date]])</f>
        <v>2011</v>
      </c>
    </row>
    <row r="73" spans="1:13" hidden="1" x14ac:dyDescent="0.2">
      <c r="A73">
        <v>20</v>
      </c>
      <c r="B73" s="6" t="s">
        <v>175</v>
      </c>
      <c r="C73">
        <v>30</v>
      </c>
      <c r="D73">
        <v>3</v>
      </c>
      <c r="E73">
        <v>0</v>
      </c>
      <c r="F73">
        <v>66.66</v>
      </c>
      <c r="G73">
        <v>4</v>
      </c>
      <c r="H73" t="s">
        <v>20</v>
      </c>
      <c r="I73" t="s">
        <v>245</v>
      </c>
      <c r="J73" t="s">
        <v>32</v>
      </c>
      <c r="K73" t="s">
        <v>44</v>
      </c>
      <c r="L73" s="4">
        <v>40882</v>
      </c>
      <c r="M73">
        <f>YEAR(Main_Table9[[#This Row],[Start Date]])</f>
        <v>2011</v>
      </c>
    </row>
    <row r="74" spans="1:13" hidden="1" x14ac:dyDescent="0.2">
      <c r="A74">
        <v>23</v>
      </c>
      <c r="B74" s="6" t="s">
        <v>190</v>
      </c>
      <c r="C74">
        <v>11</v>
      </c>
      <c r="D74">
        <v>3</v>
      </c>
      <c r="E74">
        <v>0</v>
      </c>
      <c r="F74">
        <v>209.09</v>
      </c>
      <c r="G74">
        <v>6</v>
      </c>
      <c r="H74" t="s">
        <v>27</v>
      </c>
      <c r="I74" t="s">
        <v>244</v>
      </c>
      <c r="J74" t="s">
        <v>32</v>
      </c>
      <c r="K74" t="s">
        <v>72</v>
      </c>
      <c r="L74" s="4">
        <v>40885</v>
      </c>
      <c r="M74">
        <f>YEAR(Main_Table9[[#This Row],[Start Date]])</f>
        <v>2011</v>
      </c>
    </row>
    <row r="75" spans="1:13" hidden="1" x14ac:dyDescent="0.2">
      <c r="A75">
        <v>80</v>
      </c>
      <c r="B75" s="6" t="s">
        <v>187</v>
      </c>
      <c r="C75">
        <v>85</v>
      </c>
      <c r="D75">
        <v>5</v>
      </c>
      <c r="E75">
        <v>0</v>
      </c>
      <c r="F75">
        <v>94.11</v>
      </c>
      <c r="G75">
        <v>5</v>
      </c>
      <c r="H75" t="s">
        <v>23</v>
      </c>
      <c r="I75" t="s">
        <v>244</v>
      </c>
      <c r="J75" t="s">
        <v>32</v>
      </c>
      <c r="K75" t="s">
        <v>53</v>
      </c>
      <c r="L75" s="4">
        <v>40888</v>
      </c>
      <c r="M75">
        <f>YEAR(Main_Table9[[#This Row],[Start Date]])</f>
        <v>2011</v>
      </c>
    </row>
    <row r="76" spans="1:13" hidden="1" x14ac:dyDescent="0.2">
      <c r="A76">
        <v>31</v>
      </c>
      <c r="B76" s="6" t="s">
        <v>130</v>
      </c>
      <c r="C76">
        <v>34</v>
      </c>
      <c r="D76">
        <v>3</v>
      </c>
      <c r="E76">
        <v>0</v>
      </c>
      <c r="F76">
        <v>91.17</v>
      </c>
      <c r="G76">
        <v>3</v>
      </c>
      <c r="H76" t="s">
        <v>23</v>
      </c>
      <c r="I76" t="s">
        <v>245</v>
      </c>
      <c r="J76" t="s">
        <v>31</v>
      </c>
      <c r="K76" t="s">
        <v>73</v>
      </c>
      <c r="L76" s="4">
        <v>40944</v>
      </c>
      <c r="M76">
        <f>YEAR(Main_Table9[[#This Row],[Start Date]])</f>
        <v>2012</v>
      </c>
    </row>
    <row r="77" spans="1:13" hidden="1" x14ac:dyDescent="0.2">
      <c r="A77">
        <v>77</v>
      </c>
      <c r="B77" s="6" t="s">
        <v>192</v>
      </c>
      <c r="C77">
        <v>94</v>
      </c>
      <c r="D77">
        <v>8</v>
      </c>
      <c r="E77">
        <v>1</v>
      </c>
      <c r="F77">
        <v>81.91</v>
      </c>
      <c r="G77">
        <v>3</v>
      </c>
      <c r="H77" t="s">
        <v>24</v>
      </c>
      <c r="I77" t="s">
        <v>245</v>
      </c>
      <c r="J77" t="s">
        <v>21</v>
      </c>
      <c r="K77" t="s">
        <v>74</v>
      </c>
      <c r="L77" s="4">
        <v>40947</v>
      </c>
      <c r="M77">
        <f>YEAR(Main_Table9[[#This Row],[Start Date]])</f>
        <v>2012</v>
      </c>
    </row>
    <row r="78" spans="1:13" hidden="1" x14ac:dyDescent="0.2">
      <c r="A78">
        <v>18</v>
      </c>
      <c r="B78" s="6" t="s">
        <v>132</v>
      </c>
      <c r="C78">
        <v>28</v>
      </c>
      <c r="D78">
        <v>1</v>
      </c>
      <c r="E78">
        <v>0</v>
      </c>
      <c r="F78">
        <v>64.28</v>
      </c>
      <c r="G78">
        <v>3</v>
      </c>
      <c r="H78" t="s">
        <v>23</v>
      </c>
      <c r="I78" t="s">
        <v>245</v>
      </c>
      <c r="J78" t="s">
        <v>31</v>
      </c>
      <c r="K78" t="s">
        <v>75</v>
      </c>
      <c r="L78" s="4">
        <v>40951</v>
      </c>
      <c r="M78">
        <f>YEAR(Main_Table9[[#This Row],[Start Date]])</f>
        <v>2012</v>
      </c>
    </row>
    <row r="79" spans="1:13" hidden="1" x14ac:dyDescent="0.2">
      <c r="A79">
        <v>15</v>
      </c>
      <c r="B79" s="6" t="s">
        <v>134</v>
      </c>
      <c r="C79">
        <v>25</v>
      </c>
      <c r="D79">
        <v>1</v>
      </c>
      <c r="E79">
        <v>0</v>
      </c>
      <c r="F79">
        <v>60</v>
      </c>
      <c r="G79">
        <v>3</v>
      </c>
      <c r="H79" t="s">
        <v>20</v>
      </c>
      <c r="I79" t="s">
        <v>245</v>
      </c>
      <c r="J79" t="s">
        <v>21</v>
      </c>
      <c r="K79" t="s">
        <v>75</v>
      </c>
      <c r="L79" s="4">
        <v>40953</v>
      </c>
      <c r="M79">
        <f>YEAR(Main_Table9[[#This Row],[Start Date]])</f>
        <v>2012</v>
      </c>
    </row>
    <row r="80" spans="1:13" hidden="1" x14ac:dyDescent="0.2">
      <c r="A80">
        <v>12</v>
      </c>
      <c r="B80" s="6" t="s">
        <v>193</v>
      </c>
      <c r="C80">
        <v>25</v>
      </c>
      <c r="D80">
        <v>0</v>
      </c>
      <c r="E80">
        <v>0</v>
      </c>
      <c r="F80">
        <v>48</v>
      </c>
      <c r="G80">
        <v>3</v>
      </c>
      <c r="H80" t="s">
        <v>23</v>
      </c>
      <c r="I80" t="s">
        <v>245</v>
      </c>
      <c r="J80" t="s">
        <v>31</v>
      </c>
      <c r="K80" t="s">
        <v>76</v>
      </c>
      <c r="L80" s="4">
        <v>40958</v>
      </c>
      <c r="M80">
        <f>YEAR(Main_Table9[[#This Row],[Start Date]])</f>
        <v>2012</v>
      </c>
    </row>
    <row r="81" spans="1:13" hidden="1" x14ac:dyDescent="0.2">
      <c r="A81">
        <v>66</v>
      </c>
      <c r="B81" s="6" t="s">
        <v>194</v>
      </c>
      <c r="C81">
        <v>83</v>
      </c>
      <c r="D81">
        <v>2</v>
      </c>
      <c r="E81">
        <v>0</v>
      </c>
      <c r="F81">
        <v>79.510000000000005</v>
      </c>
      <c r="G81">
        <v>4</v>
      </c>
      <c r="H81" t="s">
        <v>23</v>
      </c>
      <c r="I81" t="s">
        <v>245</v>
      </c>
      <c r="J81" t="s">
        <v>21</v>
      </c>
      <c r="K81" t="s">
        <v>76</v>
      </c>
      <c r="L81" s="4">
        <v>40960</v>
      </c>
      <c r="M81">
        <f>YEAR(Main_Table9[[#This Row],[Start Date]])</f>
        <v>2012</v>
      </c>
    </row>
    <row r="82" spans="1:13" hidden="1" x14ac:dyDescent="0.2">
      <c r="A82">
        <v>21</v>
      </c>
      <c r="B82" s="6" t="s">
        <v>183</v>
      </c>
      <c r="C82">
        <v>27</v>
      </c>
      <c r="D82">
        <v>2</v>
      </c>
      <c r="E82">
        <v>0</v>
      </c>
      <c r="F82">
        <v>77.77</v>
      </c>
      <c r="G82">
        <v>4</v>
      </c>
      <c r="H82" t="s">
        <v>23</v>
      </c>
      <c r="I82" t="s">
        <v>245</v>
      </c>
      <c r="J82" t="s">
        <v>31</v>
      </c>
      <c r="K82" t="s">
        <v>77</v>
      </c>
      <c r="L82" s="4">
        <v>40965</v>
      </c>
      <c r="M82">
        <f>YEAR(Main_Table9[[#This Row],[Start Date]])</f>
        <v>2012</v>
      </c>
    </row>
    <row r="83" spans="1:13" hidden="1" x14ac:dyDescent="0.2">
      <c r="A83">
        <v>133</v>
      </c>
      <c r="B83" s="6" t="s">
        <v>195</v>
      </c>
      <c r="C83">
        <v>86</v>
      </c>
      <c r="D83">
        <v>16</v>
      </c>
      <c r="E83">
        <v>2</v>
      </c>
      <c r="F83">
        <v>154.65</v>
      </c>
      <c r="G83">
        <v>4</v>
      </c>
      <c r="H83" t="s">
        <v>27</v>
      </c>
      <c r="I83" t="s">
        <v>245</v>
      </c>
      <c r="J83" t="s">
        <v>21</v>
      </c>
      <c r="K83" t="s">
        <v>78</v>
      </c>
      <c r="L83" s="4">
        <v>40967</v>
      </c>
      <c r="M83">
        <f>YEAR(Main_Table9[[#This Row],[Start Date]])</f>
        <v>2012</v>
      </c>
    </row>
    <row r="84" spans="1:13" hidden="1" x14ac:dyDescent="0.2">
      <c r="A84">
        <v>108</v>
      </c>
      <c r="B84" s="6" t="s">
        <v>198</v>
      </c>
      <c r="C84">
        <v>120</v>
      </c>
      <c r="D84">
        <v>7</v>
      </c>
      <c r="E84">
        <v>0</v>
      </c>
      <c r="F84">
        <v>90</v>
      </c>
      <c r="G84">
        <v>3</v>
      </c>
      <c r="H84" t="s">
        <v>23</v>
      </c>
      <c r="I84" t="s">
        <v>244</v>
      </c>
      <c r="J84" t="s">
        <v>21</v>
      </c>
      <c r="K84" t="s">
        <v>40</v>
      </c>
      <c r="L84" s="4">
        <v>40981</v>
      </c>
      <c r="M84">
        <f>YEAR(Main_Table9[[#This Row],[Start Date]])</f>
        <v>2012</v>
      </c>
    </row>
    <row r="85" spans="1:13" hidden="1" x14ac:dyDescent="0.2">
      <c r="A85">
        <v>66</v>
      </c>
      <c r="B85" s="6" t="s">
        <v>171</v>
      </c>
      <c r="C85">
        <v>82</v>
      </c>
      <c r="D85">
        <v>5</v>
      </c>
      <c r="E85">
        <v>0</v>
      </c>
      <c r="F85">
        <v>80.48</v>
      </c>
      <c r="G85">
        <v>3</v>
      </c>
      <c r="H85" t="s">
        <v>26</v>
      </c>
      <c r="I85" t="s">
        <v>244</v>
      </c>
      <c r="J85" t="s">
        <v>41</v>
      </c>
      <c r="K85" t="s">
        <v>40</v>
      </c>
      <c r="L85" s="4">
        <v>40984</v>
      </c>
      <c r="M85">
        <f>YEAR(Main_Table9[[#This Row],[Start Date]])</f>
        <v>2012</v>
      </c>
    </row>
    <row r="86" spans="1:13" hidden="1" x14ac:dyDescent="0.2">
      <c r="A86">
        <v>183</v>
      </c>
      <c r="B86" s="6" t="s">
        <v>200</v>
      </c>
      <c r="C86">
        <v>148</v>
      </c>
      <c r="D86">
        <v>22</v>
      </c>
      <c r="E86">
        <v>1</v>
      </c>
      <c r="F86">
        <v>123.64</v>
      </c>
      <c r="G86">
        <v>3</v>
      </c>
      <c r="H86" t="s">
        <v>23</v>
      </c>
      <c r="I86" t="s">
        <v>245</v>
      </c>
      <c r="J86" t="s">
        <v>28</v>
      </c>
      <c r="K86" t="s">
        <v>40</v>
      </c>
      <c r="L86" s="4">
        <v>40986</v>
      </c>
      <c r="M86">
        <f>YEAR(Main_Table9[[#This Row],[Start Date]])</f>
        <v>2012</v>
      </c>
    </row>
    <row r="87" spans="1:13" hidden="1" x14ac:dyDescent="0.2">
      <c r="A87">
        <v>106</v>
      </c>
      <c r="B87" s="6" t="s">
        <v>202</v>
      </c>
      <c r="C87">
        <v>113</v>
      </c>
      <c r="D87">
        <v>9</v>
      </c>
      <c r="E87">
        <v>0</v>
      </c>
      <c r="F87">
        <v>93.8</v>
      </c>
      <c r="G87">
        <v>3</v>
      </c>
      <c r="H87" t="s">
        <v>23</v>
      </c>
      <c r="I87" t="s">
        <v>244</v>
      </c>
      <c r="J87" t="s">
        <v>21</v>
      </c>
      <c r="K87" t="s">
        <v>79</v>
      </c>
      <c r="L87" s="4">
        <v>41111</v>
      </c>
      <c r="M87">
        <f>YEAR(Main_Table9[[#This Row],[Start Date]])</f>
        <v>2012</v>
      </c>
    </row>
    <row r="88" spans="1:13" hidden="1" x14ac:dyDescent="0.2">
      <c r="A88">
        <v>1</v>
      </c>
      <c r="B88" s="6" t="s">
        <v>112</v>
      </c>
      <c r="C88">
        <v>5</v>
      </c>
      <c r="D88">
        <v>0</v>
      </c>
      <c r="E88">
        <v>0</v>
      </c>
      <c r="F88">
        <v>20</v>
      </c>
      <c r="G88">
        <v>3</v>
      </c>
      <c r="H88" t="s">
        <v>23</v>
      </c>
      <c r="I88" t="s">
        <v>244</v>
      </c>
      <c r="J88" t="s">
        <v>21</v>
      </c>
      <c r="K88" t="s">
        <v>79</v>
      </c>
      <c r="L88" s="4">
        <v>41114</v>
      </c>
      <c r="M88">
        <f>YEAR(Main_Table9[[#This Row],[Start Date]])</f>
        <v>2012</v>
      </c>
    </row>
    <row r="89" spans="1:13" hidden="1" x14ac:dyDescent="0.2">
      <c r="A89">
        <v>38</v>
      </c>
      <c r="B89" s="6" t="s">
        <v>191</v>
      </c>
      <c r="C89">
        <v>65</v>
      </c>
      <c r="D89">
        <v>2</v>
      </c>
      <c r="E89">
        <v>0</v>
      </c>
      <c r="F89">
        <v>58.46</v>
      </c>
      <c r="G89">
        <v>3</v>
      </c>
      <c r="H89" t="s">
        <v>23</v>
      </c>
      <c r="I89" t="s">
        <v>245</v>
      </c>
      <c r="J89" t="s">
        <v>21</v>
      </c>
      <c r="K89" t="s">
        <v>25</v>
      </c>
      <c r="L89" s="4">
        <v>41118</v>
      </c>
      <c r="M89">
        <f>YEAR(Main_Table9[[#This Row],[Start Date]])</f>
        <v>2012</v>
      </c>
    </row>
    <row r="90" spans="1:13" hidden="1" x14ac:dyDescent="0.2">
      <c r="A90">
        <v>128</v>
      </c>
      <c r="B90" s="6" t="s">
        <v>203</v>
      </c>
      <c r="C90">
        <v>119</v>
      </c>
      <c r="D90">
        <v>12</v>
      </c>
      <c r="E90">
        <v>1</v>
      </c>
      <c r="F90">
        <v>107.56</v>
      </c>
      <c r="G90">
        <v>3</v>
      </c>
      <c r="H90" t="s">
        <v>27</v>
      </c>
      <c r="I90" t="s">
        <v>245</v>
      </c>
      <c r="J90" t="s">
        <v>21</v>
      </c>
      <c r="K90" t="s">
        <v>25</v>
      </c>
      <c r="L90" s="4">
        <v>41121</v>
      </c>
      <c r="M90">
        <f>YEAR(Main_Table9[[#This Row],[Start Date]])</f>
        <v>2012</v>
      </c>
    </row>
    <row r="91" spans="1:13" hidden="1" x14ac:dyDescent="0.2">
      <c r="A91">
        <v>23</v>
      </c>
      <c r="B91" s="6" t="s">
        <v>186</v>
      </c>
      <c r="C91">
        <v>35</v>
      </c>
      <c r="D91">
        <v>2</v>
      </c>
      <c r="E91">
        <v>0</v>
      </c>
      <c r="F91">
        <v>65.709999999999994</v>
      </c>
      <c r="G91">
        <v>3</v>
      </c>
      <c r="H91" t="s">
        <v>20</v>
      </c>
      <c r="I91" t="s">
        <v>244</v>
      </c>
      <c r="J91" t="s">
        <v>21</v>
      </c>
      <c r="K91" t="s">
        <v>80</v>
      </c>
      <c r="L91" s="4">
        <v>41125</v>
      </c>
      <c r="M91">
        <f>YEAR(Main_Table9[[#This Row],[Start Date]])</f>
        <v>2012</v>
      </c>
    </row>
    <row r="92" spans="1:13" hidden="1" x14ac:dyDescent="0.2">
      <c r="A92">
        <v>0</v>
      </c>
      <c r="B92" s="6" t="s">
        <v>129</v>
      </c>
      <c r="C92">
        <v>5</v>
      </c>
      <c r="D92">
        <v>0</v>
      </c>
      <c r="E92">
        <v>0</v>
      </c>
      <c r="F92">
        <v>0</v>
      </c>
      <c r="G92">
        <v>3</v>
      </c>
      <c r="H92" t="s">
        <v>26</v>
      </c>
      <c r="I92" t="s">
        <v>244</v>
      </c>
      <c r="J92" t="s">
        <v>28</v>
      </c>
      <c r="K92" t="s">
        <v>53</v>
      </c>
      <c r="L92" s="4">
        <v>41273</v>
      </c>
      <c r="M92">
        <f>YEAR(Main_Table9[[#This Row],[Start Date]])</f>
        <v>2012</v>
      </c>
    </row>
    <row r="93" spans="1:13" hidden="1" x14ac:dyDescent="0.2">
      <c r="A93">
        <v>6</v>
      </c>
      <c r="B93" s="6" t="s">
        <v>105</v>
      </c>
      <c r="C93">
        <v>9</v>
      </c>
      <c r="D93">
        <v>1</v>
      </c>
      <c r="E93">
        <v>0</v>
      </c>
      <c r="F93">
        <v>66.66</v>
      </c>
      <c r="G93">
        <v>3</v>
      </c>
      <c r="H93" t="s">
        <v>23</v>
      </c>
      <c r="I93" t="s">
        <v>245</v>
      </c>
      <c r="J93" t="s">
        <v>28</v>
      </c>
      <c r="K93" t="s">
        <v>38</v>
      </c>
      <c r="L93" s="4">
        <v>41277</v>
      </c>
      <c r="M93">
        <f>YEAR(Main_Table9[[#This Row],[Start Date]])</f>
        <v>2013</v>
      </c>
    </row>
    <row r="94" spans="1:13" hidden="1" x14ac:dyDescent="0.2">
      <c r="A94">
        <v>7</v>
      </c>
      <c r="B94" s="6" t="s">
        <v>113</v>
      </c>
      <c r="C94">
        <v>17</v>
      </c>
      <c r="D94">
        <v>1</v>
      </c>
      <c r="E94">
        <v>0</v>
      </c>
      <c r="F94">
        <v>41.17</v>
      </c>
      <c r="G94">
        <v>3</v>
      </c>
      <c r="H94" t="s">
        <v>23</v>
      </c>
      <c r="I94" t="s">
        <v>244</v>
      </c>
      <c r="J94" t="s">
        <v>28</v>
      </c>
      <c r="K94" t="s">
        <v>39</v>
      </c>
      <c r="L94" s="4">
        <v>41280</v>
      </c>
      <c r="M94">
        <f>YEAR(Main_Table9[[#This Row],[Start Date]])</f>
        <v>2013</v>
      </c>
    </row>
    <row r="95" spans="1:13" hidden="1" x14ac:dyDescent="0.2">
      <c r="A95">
        <v>15</v>
      </c>
      <c r="B95" s="6" t="s">
        <v>121</v>
      </c>
      <c r="C95">
        <v>22</v>
      </c>
      <c r="D95">
        <v>1</v>
      </c>
      <c r="E95">
        <v>0</v>
      </c>
      <c r="F95">
        <v>68.180000000000007</v>
      </c>
      <c r="G95">
        <v>3</v>
      </c>
      <c r="H95" t="s">
        <v>23</v>
      </c>
      <c r="I95" t="s">
        <v>245</v>
      </c>
      <c r="J95" t="s">
        <v>57</v>
      </c>
      <c r="K95" t="s">
        <v>36</v>
      </c>
      <c r="L95" s="4">
        <v>41285</v>
      </c>
      <c r="M95">
        <f>YEAR(Main_Table9[[#This Row],[Start Date]])</f>
        <v>2013</v>
      </c>
    </row>
    <row r="96" spans="1:13" hidden="1" x14ac:dyDescent="0.2">
      <c r="A96">
        <v>37</v>
      </c>
      <c r="B96" s="6" t="s">
        <v>196</v>
      </c>
      <c r="C96">
        <v>54</v>
      </c>
      <c r="D96">
        <v>1</v>
      </c>
      <c r="E96">
        <v>1</v>
      </c>
      <c r="F96">
        <v>68.510000000000005</v>
      </c>
      <c r="G96">
        <v>3</v>
      </c>
      <c r="H96" t="s">
        <v>23</v>
      </c>
      <c r="I96" t="s">
        <v>244</v>
      </c>
      <c r="J96" t="s">
        <v>57</v>
      </c>
      <c r="K96" t="s">
        <v>81</v>
      </c>
      <c r="L96" s="4">
        <v>41289</v>
      </c>
      <c r="M96">
        <f>YEAR(Main_Table9[[#This Row],[Start Date]])</f>
        <v>2013</v>
      </c>
    </row>
    <row r="97" spans="1:13" hidden="1" x14ac:dyDescent="0.2">
      <c r="A97">
        <v>77</v>
      </c>
      <c r="B97" s="6" t="s">
        <v>206</v>
      </c>
      <c r="C97">
        <v>79</v>
      </c>
      <c r="D97">
        <v>9</v>
      </c>
      <c r="E97">
        <v>2</v>
      </c>
      <c r="F97">
        <v>97.46</v>
      </c>
      <c r="G97">
        <v>3</v>
      </c>
      <c r="H97" t="s">
        <v>27</v>
      </c>
      <c r="I97" t="s">
        <v>245</v>
      </c>
      <c r="J97" t="s">
        <v>57</v>
      </c>
      <c r="K97" t="s">
        <v>82</v>
      </c>
      <c r="L97" s="4">
        <v>41293</v>
      </c>
      <c r="M97">
        <f>YEAR(Main_Table9[[#This Row],[Start Date]])</f>
        <v>2013</v>
      </c>
    </row>
    <row r="98" spans="1:13" hidden="1" x14ac:dyDescent="0.2">
      <c r="A98">
        <v>26</v>
      </c>
      <c r="B98" s="6" t="s">
        <v>193</v>
      </c>
      <c r="C98">
        <v>33</v>
      </c>
      <c r="D98">
        <v>3</v>
      </c>
      <c r="E98">
        <v>0</v>
      </c>
      <c r="F98">
        <v>78.78</v>
      </c>
      <c r="G98">
        <v>3</v>
      </c>
      <c r="H98" t="s">
        <v>23</v>
      </c>
      <c r="I98" t="s">
        <v>245</v>
      </c>
      <c r="J98" t="s">
        <v>57</v>
      </c>
      <c r="K98" t="s">
        <v>35</v>
      </c>
      <c r="L98" s="4">
        <v>41297</v>
      </c>
      <c r="M98">
        <f>YEAR(Main_Table9[[#This Row],[Start Date]])</f>
        <v>2013</v>
      </c>
    </row>
    <row r="99" spans="1:13" hidden="1" x14ac:dyDescent="0.2">
      <c r="A99">
        <v>0</v>
      </c>
      <c r="B99" s="6" t="s">
        <v>108</v>
      </c>
      <c r="C99">
        <v>1</v>
      </c>
      <c r="D99">
        <v>0</v>
      </c>
      <c r="E99">
        <v>0</v>
      </c>
      <c r="F99">
        <v>0</v>
      </c>
      <c r="G99">
        <v>3</v>
      </c>
      <c r="H99" t="s">
        <v>23</v>
      </c>
      <c r="I99" t="s">
        <v>244</v>
      </c>
      <c r="J99" t="s">
        <v>57</v>
      </c>
      <c r="K99" t="s">
        <v>83</v>
      </c>
      <c r="L99" s="4">
        <v>41301</v>
      </c>
      <c r="M99">
        <f>YEAR(Main_Table9[[#This Row],[Start Date]])</f>
        <v>2013</v>
      </c>
    </row>
    <row r="100" spans="1:13" hidden="1" x14ac:dyDescent="0.2">
      <c r="A100">
        <v>31</v>
      </c>
      <c r="B100" s="6" t="s">
        <v>122</v>
      </c>
      <c r="C100">
        <v>41</v>
      </c>
      <c r="D100">
        <v>2</v>
      </c>
      <c r="E100">
        <v>0</v>
      </c>
      <c r="F100">
        <v>75.599999999999994</v>
      </c>
      <c r="G100">
        <v>3</v>
      </c>
      <c r="H100" t="s">
        <v>23</v>
      </c>
      <c r="I100" t="s">
        <v>244</v>
      </c>
      <c r="J100" t="s">
        <v>42</v>
      </c>
      <c r="K100" t="s">
        <v>69</v>
      </c>
      <c r="L100" s="4">
        <v>41431</v>
      </c>
      <c r="M100">
        <f>YEAR(Main_Table9[[#This Row],[Start Date]])</f>
        <v>2013</v>
      </c>
    </row>
    <row r="101" spans="1:13" hidden="1" x14ac:dyDescent="0.2">
      <c r="A101">
        <v>22</v>
      </c>
      <c r="B101" s="6" t="s">
        <v>152</v>
      </c>
      <c r="C101">
        <v>18</v>
      </c>
      <c r="D101">
        <v>4</v>
      </c>
      <c r="E101">
        <v>0</v>
      </c>
      <c r="F101">
        <v>122.22</v>
      </c>
      <c r="G101">
        <v>3</v>
      </c>
      <c r="H101" t="s">
        <v>26</v>
      </c>
      <c r="I101" t="s">
        <v>245</v>
      </c>
      <c r="J101" t="s">
        <v>32</v>
      </c>
      <c r="K101" t="s">
        <v>66</v>
      </c>
      <c r="L101" s="4">
        <v>41436</v>
      </c>
      <c r="M101">
        <f>YEAR(Main_Table9[[#This Row],[Start Date]])</f>
        <v>2013</v>
      </c>
    </row>
    <row r="102" spans="1:13" hidden="1" x14ac:dyDescent="0.2">
      <c r="A102">
        <v>22</v>
      </c>
      <c r="B102" s="6" t="s">
        <v>183</v>
      </c>
      <c r="C102">
        <v>27</v>
      </c>
      <c r="D102">
        <v>3</v>
      </c>
      <c r="E102">
        <v>0</v>
      </c>
      <c r="F102">
        <v>81.48</v>
      </c>
      <c r="G102">
        <v>3</v>
      </c>
      <c r="H102" t="s">
        <v>27</v>
      </c>
      <c r="I102" t="s">
        <v>245</v>
      </c>
      <c r="J102" t="s">
        <v>28</v>
      </c>
      <c r="K102" t="s">
        <v>84</v>
      </c>
      <c r="L102" s="4">
        <v>41440</v>
      </c>
      <c r="M102">
        <f>YEAR(Main_Table9[[#This Row],[Start Date]])</f>
        <v>2013</v>
      </c>
    </row>
    <row r="103" spans="1:13" hidden="1" x14ac:dyDescent="0.2">
      <c r="A103">
        <v>58</v>
      </c>
      <c r="B103" s="6" t="s">
        <v>191</v>
      </c>
      <c r="C103">
        <v>64</v>
      </c>
      <c r="D103">
        <v>4</v>
      </c>
      <c r="E103">
        <v>1</v>
      </c>
      <c r="F103">
        <v>90.62</v>
      </c>
      <c r="G103">
        <v>3</v>
      </c>
      <c r="H103" t="s">
        <v>27</v>
      </c>
      <c r="I103" t="s">
        <v>245</v>
      </c>
      <c r="J103" t="s">
        <v>21</v>
      </c>
      <c r="K103" t="s">
        <v>69</v>
      </c>
      <c r="L103" s="4">
        <v>41445</v>
      </c>
      <c r="M103">
        <f>YEAR(Main_Table9[[#This Row],[Start Date]])</f>
        <v>2013</v>
      </c>
    </row>
    <row r="104" spans="1:13" hidden="1" x14ac:dyDescent="0.2">
      <c r="A104">
        <v>43</v>
      </c>
      <c r="B104" s="6" t="s">
        <v>118</v>
      </c>
      <c r="C104">
        <v>34</v>
      </c>
      <c r="D104">
        <v>4</v>
      </c>
      <c r="E104">
        <v>1</v>
      </c>
      <c r="F104">
        <v>126.47</v>
      </c>
      <c r="G104">
        <v>3</v>
      </c>
      <c r="H104" t="s">
        <v>23</v>
      </c>
      <c r="I104" t="s">
        <v>244</v>
      </c>
      <c r="J104" t="s">
        <v>57</v>
      </c>
      <c r="K104" t="s">
        <v>84</v>
      </c>
      <c r="L104" s="4">
        <v>41448</v>
      </c>
      <c r="M104">
        <f>YEAR(Main_Table9[[#This Row],[Start Date]])</f>
        <v>2013</v>
      </c>
    </row>
    <row r="105" spans="1:13" hidden="1" x14ac:dyDescent="0.2">
      <c r="A105">
        <v>11</v>
      </c>
      <c r="B105" s="6" t="s">
        <v>137</v>
      </c>
      <c r="C105">
        <v>21</v>
      </c>
      <c r="D105">
        <v>0</v>
      </c>
      <c r="E105">
        <v>1</v>
      </c>
      <c r="F105">
        <v>52.38</v>
      </c>
      <c r="G105">
        <v>3</v>
      </c>
      <c r="H105" t="s">
        <v>23</v>
      </c>
      <c r="I105" t="s">
        <v>244</v>
      </c>
      <c r="J105" t="s">
        <v>32</v>
      </c>
      <c r="K105" t="s">
        <v>63</v>
      </c>
      <c r="L105" s="4">
        <v>41455</v>
      </c>
      <c r="M105">
        <f>YEAR(Main_Table9[[#This Row],[Start Date]])</f>
        <v>2013</v>
      </c>
    </row>
    <row r="106" spans="1:13" hidden="1" x14ac:dyDescent="0.2">
      <c r="A106">
        <v>2</v>
      </c>
      <c r="B106" s="6" t="s">
        <v>112</v>
      </c>
      <c r="C106">
        <v>5</v>
      </c>
      <c r="D106">
        <v>0</v>
      </c>
      <c r="E106">
        <v>0</v>
      </c>
      <c r="F106">
        <v>40</v>
      </c>
      <c r="G106">
        <v>4</v>
      </c>
      <c r="H106" t="s">
        <v>23</v>
      </c>
      <c r="I106" t="s">
        <v>245</v>
      </c>
      <c r="J106" t="s">
        <v>21</v>
      </c>
      <c r="K106" t="s">
        <v>63</v>
      </c>
      <c r="L106" s="4">
        <v>41457</v>
      </c>
      <c r="M106">
        <f>YEAR(Main_Table9[[#This Row],[Start Date]])</f>
        <v>2013</v>
      </c>
    </row>
    <row r="107" spans="1:13" hidden="1" x14ac:dyDescent="0.2">
      <c r="A107">
        <v>102</v>
      </c>
      <c r="B107" s="6" t="s">
        <v>199</v>
      </c>
      <c r="C107">
        <v>83</v>
      </c>
      <c r="D107">
        <v>13</v>
      </c>
      <c r="E107">
        <v>2</v>
      </c>
      <c r="F107">
        <v>122.89</v>
      </c>
      <c r="G107">
        <v>3</v>
      </c>
      <c r="H107" t="s">
        <v>23</v>
      </c>
      <c r="I107" t="s">
        <v>244</v>
      </c>
      <c r="J107" t="s">
        <v>32</v>
      </c>
      <c r="K107" t="s">
        <v>61</v>
      </c>
      <c r="L107" s="4">
        <v>41460</v>
      </c>
      <c r="M107">
        <f>YEAR(Main_Table9[[#This Row],[Start Date]])</f>
        <v>2013</v>
      </c>
    </row>
    <row r="108" spans="1:13" hidden="1" x14ac:dyDescent="0.2">
      <c r="A108">
        <v>31</v>
      </c>
      <c r="B108" s="6" t="s">
        <v>209</v>
      </c>
      <c r="C108">
        <v>52</v>
      </c>
      <c r="D108">
        <v>4</v>
      </c>
      <c r="E108">
        <v>0</v>
      </c>
      <c r="F108">
        <v>59.61</v>
      </c>
      <c r="G108">
        <v>3</v>
      </c>
      <c r="H108" t="s">
        <v>20</v>
      </c>
      <c r="I108" t="s">
        <v>244</v>
      </c>
      <c r="J108" t="s">
        <v>21</v>
      </c>
      <c r="K108" t="s">
        <v>61</v>
      </c>
      <c r="L108" s="4">
        <v>41464</v>
      </c>
      <c r="M108">
        <f>YEAR(Main_Table9[[#This Row],[Start Date]])</f>
        <v>2013</v>
      </c>
    </row>
    <row r="109" spans="1:13" hidden="1" x14ac:dyDescent="0.2">
      <c r="A109">
        <v>2</v>
      </c>
      <c r="B109" s="6" t="s">
        <v>146</v>
      </c>
      <c r="C109">
        <v>5</v>
      </c>
      <c r="D109">
        <v>0</v>
      </c>
      <c r="E109">
        <v>0</v>
      </c>
      <c r="F109">
        <v>40</v>
      </c>
      <c r="G109">
        <v>3</v>
      </c>
      <c r="H109" t="s">
        <v>23</v>
      </c>
      <c r="I109" t="s">
        <v>245</v>
      </c>
      <c r="J109" t="s">
        <v>21</v>
      </c>
      <c r="K109" t="s">
        <v>61</v>
      </c>
      <c r="L109" s="4">
        <v>41466</v>
      </c>
      <c r="M109">
        <f>YEAR(Main_Table9[[#This Row],[Start Date]])</f>
        <v>2013</v>
      </c>
    </row>
    <row r="110" spans="1:13" hidden="1" x14ac:dyDescent="0.2">
      <c r="A110">
        <v>115</v>
      </c>
      <c r="B110" s="6" t="s">
        <v>195</v>
      </c>
      <c r="C110">
        <v>108</v>
      </c>
      <c r="D110">
        <v>13</v>
      </c>
      <c r="E110">
        <v>1</v>
      </c>
      <c r="F110">
        <v>106.48</v>
      </c>
      <c r="G110">
        <v>3</v>
      </c>
      <c r="H110" t="s">
        <v>23</v>
      </c>
      <c r="I110" t="s">
        <v>245</v>
      </c>
      <c r="J110" t="s">
        <v>45</v>
      </c>
      <c r="K110" t="s">
        <v>47</v>
      </c>
      <c r="L110" s="4">
        <v>41479</v>
      </c>
      <c r="M110">
        <f>YEAR(Main_Table9[[#This Row],[Start Date]])</f>
        <v>2013</v>
      </c>
    </row>
    <row r="111" spans="1:13" hidden="1" x14ac:dyDescent="0.2">
      <c r="A111">
        <v>14</v>
      </c>
      <c r="B111" s="6" t="s">
        <v>155</v>
      </c>
      <c r="C111">
        <v>18</v>
      </c>
      <c r="D111">
        <v>2</v>
      </c>
      <c r="E111">
        <v>0</v>
      </c>
      <c r="F111">
        <v>77.77</v>
      </c>
      <c r="G111">
        <v>3</v>
      </c>
      <c r="H111" t="s">
        <v>23</v>
      </c>
      <c r="I111" t="s">
        <v>244</v>
      </c>
      <c r="J111" t="s">
        <v>45</v>
      </c>
      <c r="K111" t="s">
        <v>47</v>
      </c>
      <c r="L111" s="4">
        <v>41481</v>
      </c>
      <c r="M111">
        <f>YEAR(Main_Table9[[#This Row],[Start Date]])</f>
        <v>2013</v>
      </c>
    </row>
    <row r="112" spans="1:13" hidden="1" x14ac:dyDescent="0.2">
      <c r="A112">
        <v>68</v>
      </c>
      <c r="B112" s="6" t="s">
        <v>145</v>
      </c>
      <c r="C112">
        <v>88</v>
      </c>
      <c r="D112">
        <v>5</v>
      </c>
      <c r="E112">
        <v>1</v>
      </c>
      <c r="F112">
        <v>77.27</v>
      </c>
      <c r="G112">
        <v>3</v>
      </c>
      <c r="H112" t="s">
        <v>27</v>
      </c>
      <c r="I112" t="s">
        <v>245</v>
      </c>
      <c r="J112" t="s">
        <v>45</v>
      </c>
      <c r="K112" t="s">
        <v>47</v>
      </c>
      <c r="L112" s="4">
        <v>41483</v>
      </c>
      <c r="M112">
        <f>YEAR(Main_Table9[[#This Row],[Start Date]])</f>
        <v>2013</v>
      </c>
    </row>
    <row r="113" spans="1:13" hidden="1" x14ac:dyDescent="0.2">
      <c r="A113">
        <v>61</v>
      </c>
      <c r="B113" s="6" t="s">
        <v>127</v>
      </c>
      <c r="C113">
        <v>85</v>
      </c>
      <c r="D113">
        <v>6</v>
      </c>
      <c r="E113">
        <v>0</v>
      </c>
      <c r="F113">
        <v>71.760000000000005</v>
      </c>
      <c r="G113">
        <v>3</v>
      </c>
      <c r="H113" t="s">
        <v>20</v>
      </c>
      <c r="I113" t="s">
        <v>245</v>
      </c>
      <c r="J113" t="s">
        <v>31</v>
      </c>
      <c r="K113" t="s">
        <v>85</v>
      </c>
      <c r="L113" s="4">
        <v>41560</v>
      </c>
      <c r="M113">
        <f>YEAR(Main_Table9[[#This Row],[Start Date]])</f>
        <v>2013</v>
      </c>
    </row>
    <row r="114" spans="1:13" hidden="1" x14ac:dyDescent="0.2">
      <c r="A114">
        <v>100</v>
      </c>
      <c r="B114" s="6" t="s">
        <v>110</v>
      </c>
      <c r="C114">
        <v>52</v>
      </c>
      <c r="D114">
        <v>8</v>
      </c>
      <c r="E114">
        <v>7</v>
      </c>
      <c r="F114">
        <v>192.3</v>
      </c>
      <c r="G114">
        <v>3</v>
      </c>
      <c r="H114" t="s">
        <v>27</v>
      </c>
      <c r="I114" t="s">
        <v>245</v>
      </c>
      <c r="J114" t="s">
        <v>31</v>
      </c>
      <c r="K114" t="s">
        <v>43</v>
      </c>
      <c r="L114" s="4">
        <v>41563</v>
      </c>
      <c r="M114">
        <f>YEAR(Main_Table9[[#This Row],[Start Date]])</f>
        <v>2013</v>
      </c>
    </row>
    <row r="115" spans="1:13" hidden="1" x14ac:dyDescent="0.2">
      <c r="A115">
        <v>68</v>
      </c>
      <c r="B115" s="6" t="s">
        <v>127</v>
      </c>
      <c r="C115">
        <v>73</v>
      </c>
      <c r="D115">
        <v>9</v>
      </c>
      <c r="E115">
        <v>0</v>
      </c>
      <c r="F115">
        <v>93.15</v>
      </c>
      <c r="G115">
        <v>3</v>
      </c>
      <c r="H115" t="s">
        <v>23</v>
      </c>
      <c r="I115" t="s">
        <v>244</v>
      </c>
      <c r="J115" t="s">
        <v>31</v>
      </c>
      <c r="K115" t="s">
        <v>35</v>
      </c>
      <c r="L115" s="4">
        <v>41566</v>
      </c>
      <c r="M115">
        <f>YEAR(Main_Table9[[#This Row],[Start Date]])</f>
        <v>2013</v>
      </c>
    </row>
    <row r="116" spans="1:13" hidden="1" x14ac:dyDescent="0.2">
      <c r="A116">
        <v>115</v>
      </c>
      <c r="B116" s="6" t="s">
        <v>128</v>
      </c>
      <c r="C116">
        <v>66</v>
      </c>
      <c r="D116">
        <v>18</v>
      </c>
      <c r="E116">
        <v>1</v>
      </c>
      <c r="F116">
        <v>174.24</v>
      </c>
      <c r="G116">
        <v>3</v>
      </c>
      <c r="H116" t="s">
        <v>27</v>
      </c>
      <c r="I116" t="s">
        <v>245</v>
      </c>
      <c r="J116" t="s">
        <v>31</v>
      </c>
      <c r="K116" t="s">
        <v>37</v>
      </c>
      <c r="L116" s="4">
        <v>41577</v>
      </c>
      <c r="M116">
        <f>YEAR(Main_Table9[[#This Row],[Start Date]])</f>
        <v>2013</v>
      </c>
    </row>
    <row r="117" spans="1:13" hidden="1" x14ac:dyDescent="0.2">
      <c r="A117">
        <v>0</v>
      </c>
      <c r="B117" s="6" t="s">
        <v>116</v>
      </c>
      <c r="C117">
        <v>3</v>
      </c>
      <c r="D117">
        <v>0</v>
      </c>
      <c r="E117">
        <v>0</v>
      </c>
      <c r="F117">
        <v>0</v>
      </c>
      <c r="G117">
        <v>3</v>
      </c>
      <c r="H117" t="s">
        <v>24</v>
      </c>
      <c r="I117" t="s">
        <v>244</v>
      </c>
      <c r="J117" t="s">
        <v>31</v>
      </c>
      <c r="K117" t="s">
        <v>52</v>
      </c>
      <c r="L117" s="4">
        <v>41580</v>
      </c>
      <c r="M117">
        <f>YEAR(Main_Table9[[#This Row],[Start Date]])</f>
        <v>2013</v>
      </c>
    </row>
    <row r="118" spans="1:13" hidden="1" x14ac:dyDescent="0.2">
      <c r="A118">
        <v>86</v>
      </c>
      <c r="B118" s="6" t="s">
        <v>199</v>
      </c>
      <c r="C118">
        <v>84</v>
      </c>
      <c r="D118">
        <v>9</v>
      </c>
      <c r="E118">
        <v>2</v>
      </c>
      <c r="F118">
        <v>102.38</v>
      </c>
      <c r="G118">
        <v>3</v>
      </c>
      <c r="H118" t="s">
        <v>23</v>
      </c>
      <c r="I118" t="s">
        <v>245</v>
      </c>
      <c r="J118" t="s">
        <v>32</v>
      </c>
      <c r="K118" t="s">
        <v>81</v>
      </c>
      <c r="L118" s="4">
        <v>41599</v>
      </c>
      <c r="M118">
        <f>YEAR(Main_Table9[[#This Row],[Start Date]])</f>
        <v>2013</v>
      </c>
    </row>
    <row r="119" spans="1:13" hidden="1" x14ac:dyDescent="0.2">
      <c r="A119">
        <v>99</v>
      </c>
      <c r="B119" s="6" t="s">
        <v>213</v>
      </c>
      <c r="C119">
        <v>100</v>
      </c>
      <c r="D119">
        <v>9</v>
      </c>
      <c r="E119">
        <v>0</v>
      </c>
      <c r="F119">
        <v>99</v>
      </c>
      <c r="G119">
        <v>3</v>
      </c>
      <c r="H119" t="s">
        <v>23</v>
      </c>
      <c r="I119" t="s">
        <v>244</v>
      </c>
      <c r="J119" t="s">
        <v>32</v>
      </c>
      <c r="K119" t="s">
        <v>50</v>
      </c>
      <c r="L119" s="4">
        <v>41602</v>
      </c>
      <c r="M119">
        <f>YEAR(Main_Table9[[#This Row],[Start Date]])</f>
        <v>2013</v>
      </c>
    </row>
    <row r="120" spans="1:13" hidden="1" x14ac:dyDescent="0.2">
      <c r="A120">
        <v>19</v>
      </c>
      <c r="B120" s="6" t="s">
        <v>137</v>
      </c>
      <c r="C120">
        <v>18</v>
      </c>
      <c r="D120">
        <v>3</v>
      </c>
      <c r="E120">
        <v>0</v>
      </c>
      <c r="F120">
        <v>105.55</v>
      </c>
      <c r="G120">
        <v>3</v>
      </c>
      <c r="H120" t="s">
        <v>23</v>
      </c>
      <c r="I120" t="s">
        <v>245</v>
      </c>
      <c r="J120" t="s">
        <v>32</v>
      </c>
      <c r="K120" t="s">
        <v>86</v>
      </c>
      <c r="L120" s="4">
        <v>41605</v>
      </c>
      <c r="M120">
        <f>YEAR(Main_Table9[[#This Row],[Start Date]])</f>
        <v>2013</v>
      </c>
    </row>
    <row r="121" spans="1:13" hidden="1" x14ac:dyDescent="0.2">
      <c r="A121">
        <v>31</v>
      </c>
      <c r="B121" s="6" t="s">
        <v>132</v>
      </c>
      <c r="C121">
        <v>35</v>
      </c>
      <c r="D121">
        <v>5</v>
      </c>
      <c r="E121">
        <v>0</v>
      </c>
      <c r="F121">
        <v>88.57</v>
      </c>
      <c r="G121">
        <v>3</v>
      </c>
      <c r="H121" t="s">
        <v>23</v>
      </c>
      <c r="I121" t="s">
        <v>245</v>
      </c>
      <c r="J121" t="s">
        <v>42</v>
      </c>
      <c r="K121" t="s">
        <v>33</v>
      </c>
      <c r="L121" s="4">
        <v>41613</v>
      </c>
      <c r="M121">
        <f>YEAR(Main_Table9[[#This Row],[Start Date]])</f>
        <v>2013</v>
      </c>
    </row>
    <row r="122" spans="1:13" hidden="1" x14ac:dyDescent="0.2">
      <c r="A122">
        <v>0</v>
      </c>
      <c r="B122" s="6" t="s">
        <v>119</v>
      </c>
      <c r="C122">
        <v>5</v>
      </c>
      <c r="D122">
        <v>0</v>
      </c>
      <c r="E122">
        <v>0</v>
      </c>
      <c r="F122">
        <v>0</v>
      </c>
      <c r="G122">
        <v>3</v>
      </c>
      <c r="H122" t="s">
        <v>23</v>
      </c>
      <c r="I122" t="s">
        <v>245</v>
      </c>
      <c r="J122" t="s">
        <v>42</v>
      </c>
      <c r="K122" t="s">
        <v>54</v>
      </c>
      <c r="L122" s="4">
        <v>41616</v>
      </c>
      <c r="M122">
        <f>YEAR(Main_Table9[[#This Row],[Start Date]])</f>
        <v>2013</v>
      </c>
    </row>
    <row r="123" spans="1:13" hidden="1" x14ac:dyDescent="0.2">
      <c r="A123">
        <v>123</v>
      </c>
      <c r="B123" s="6" t="s">
        <v>214</v>
      </c>
      <c r="C123">
        <v>111</v>
      </c>
      <c r="D123">
        <v>11</v>
      </c>
      <c r="E123">
        <v>2</v>
      </c>
      <c r="F123">
        <v>110.81</v>
      </c>
      <c r="G123">
        <v>3</v>
      </c>
      <c r="H123" t="s">
        <v>23</v>
      </c>
      <c r="I123" t="s">
        <v>245</v>
      </c>
      <c r="J123" t="s">
        <v>49</v>
      </c>
      <c r="K123" t="s">
        <v>87</v>
      </c>
      <c r="L123" s="4">
        <v>41658</v>
      </c>
      <c r="M123">
        <f>YEAR(Main_Table9[[#This Row],[Start Date]])</f>
        <v>2014</v>
      </c>
    </row>
    <row r="124" spans="1:13" hidden="1" x14ac:dyDescent="0.2">
      <c r="A124">
        <v>78</v>
      </c>
      <c r="B124" s="6" t="s">
        <v>210</v>
      </c>
      <c r="C124">
        <v>65</v>
      </c>
      <c r="D124">
        <v>7</v>
      </c>
      <c r="E124">
        <v>2</v>
      </c>
      <c r="F124">
        <v>120</v>
      </c>
      <c r="G124">
        <v>3</v>
      </c>
      <c r="H124" t="s">
        <v>23</v>
      </c>
      <c r="I124" t="s">
        <v>245</v>
      </c>
      <c r="J124" t="s">
        <v>49</v>
      </c>
      <c r="K124" t="s">
        <v>88</v>
      </c>
      <c r="L124" s="4">
        <v>41661</v>
      </c>
      <c r="M124">
        <f>YEAR(Main_Table9[[#This Row],[Start Date]])</f>
        <v>2014</v>
      </c>
    </row>
    <row r="125" spans="1:13" hidden="1" x14ac:dyDescent="0.2">
      <c r="A125">
        <v>6</v>
      </c>
      <c r="B125" s="6" t="s">
        <v>135</v>
      </c>
      <c r="C125">
        <v>20</v>
      </c>
      <c r="D125">
        <v>1</v>
      </c>
      <c r="E125">
        <v>0</v>
      </c>
      <c r="F125">
        <v>30</v>
      </c>
      <c r="G125">
        <v>3</v>
      </c>
      <c r="H125" t="s">
        <v>23</v>
      </c>
      <c r="I125" t="s">
        <v>245</v>
      </c>
      <c r="J125" t="s">
        <v>49</v>
      </c>
      <c r="K125" t="s">
        <v>89</v>
      </c>
      <c r="L125" s="4">
        <v>41664</v>
      </c>
      <c r="M125">
        <f>YEAR(Main_Table9[[#This Row],[Start Date]])</f>
        <v>2014</v>
      </c>
    </row>
    <row r="126" spans="1:13" hidden="1" x14ac:dyDescent="0.2">
      <c r="A126">
        <v>2</v>
      </c>
      <c r="B126" s="6" t="s">
        <v>157</v>
      </c>
      <c r="C126">
        <v>10</v>
      </c>
      <c r="D126">
        <v>0</v>
      </c>
      <c r="E126">
        <v>0</v>
      </c>
      <c r="F126">
        <v>20</v>
      </c>
      <c r="G126">
        <v>2</v>
      </c>
      <c r="H126" t="s">
        <v>23</v>
      </c>
      <c r="I126" t="s">
        <v>244</v>
      </c>
      <c r="J126" t="s">
        <v>49</v>
      </c>
      <c r="K126" t="s">
        <v>88</v>
      </c>
      <c r="L126" s="4">
        <v>41667</v>
      </c>
      <c r="M126">
        <f>YEAR(Main_Table9[[#This Row],[Start Date]])</f>
        <v>2014</v>
      </c>
    </row>
    <row r="127" spans="1:13" hidden="1" x14ac:dyDescent="0.2">
      <c r="A127">
        <v>82</v>
      </c>
      <c r="B127" s="6" t="s">
        <v>215</v>
      </c>
      <c r="C127">
        <v>78</v>
      </c>
      <c r="D127">
        <v>7</v>
      </c>
      <c r="E127">
        <v>3</v>
      </c>
      <c r="F127">
        <v>105.12</v>
      </c>
      <c r="G127">
        <v>3</v>
      </c>
      <c r="H127" t="s">
        <v>23</v>
      </c>
      <c r="I127" t="s">
        <v>245</v>
      </c>
      <c r="J127" t="s">
        <v>49</v>
      </c>
      <c r="K127" t="s">
        <v>90</v>
      </c>
      <c r="L127" s="4">
        <v>41670</v>
      </c>
      <c r="M127">
        <f>YEAR(Main_Table9[[#This Row],[Start Date]])</f>
        <v>2014</v>
      </c>
    </row>
    <row r="128" spans="1:13" hidden="1" x14ac:dyDescent="0.2">
      <c r="A128">
        <v>136</v>
      </c>
      <c r="B128" s="6" t="s">
        <v>216</v>
      </c>
      <c r="C128">
        <v>122</v>
      </c>
      <c r="D128">
        <v>16</v>
      </c>
      <c r="E128">
        <v>2</v>
      </c>
      <c r="F128">
        <v>111.47</v>
      </c>
      <c r="G128">
        <v>3</v>
      </c>
      <c r="H128" t="s">
        <v>26</v>
      </c>
      <c r="I128" t="s">
        <v>245</v>
      </c>
      <c r="J128" t="s">
        <v>41</v>
      </c>
      <c r="K128" t="s">
        <v>91</v>
      </c>
      <c r="L128" s="4">
        <v>41696</v>
      </c>
      <c r="M128">
        <f>YEAR(Main_Table9[[#This Row],[Start Date]])</f>
        <v>2014</v>
      </c>
    </row>
    <row r="129" spans="1:13" hidden="1" x14ac:dyDescent="0.2">
      <c r="A129">
        <v>48</v>
      </c>
      <c r="B129" s="6" t="s">
        <v>118</v>
      </c>
      <c r="C129">
        <v>51</v>
      </c>
      <c r="D129">
        <v>4</v>
      </c>
      <c r="E129">
        <v>1</v>
      </c>
      <c r="F129">
        <v>94.11</v>
      </c>
      <c r="G129">
        <v>3</v>
      </c>
      <c r="H129" t="s">
        <v>26</v>
      </c>
      <c r="I129" t="s">
        <v>244</v>
      </c>
      <c r="J129" t="s">
        <v>21</v>
      </c>
      <c r="K129" t="s">
        <v>91</v>
      </c>
      <c r="L129" s="4">
        <v>41698</v>
      </c>
      <c r="M129">
        <f>YEAR(Main_Table9[[#This Row],[Start Date]])</f>
        <v>2014</v>
      </c>
    </row>
    <row r="130" spans="1:13" hidden="1" x14ac:dyDescent="0.2">
      <c r="A130">
        <v>5</v>
      </c>
      <c r="B130" s="6" t="s">
        <v>153</v>
      </c>
      <c r="C130">
        <v>11</v>
      </c>
      <c r="D130">
        <v>0</v>
      </c>
      <c r="E130">
        <v>0</v>
      </c>
      <c r="F130">
        <v>45.45</v>
      </c>
      <c r="G130">
        <v>3</v>
      </c>
      <c r="H130" t="s">
        <v>23</v>
      </c>
      <c r="I130" t="s">
        <v>244</v>
      </c>
      <c r="J130" t="s">
        <v>28</v>
      </c>
      <c r="K130" t="s">
        <v>40</v>
      </c>
      <c r="L130" s="4">
        <v>41700</v>
      </c>
      <c r="M130">
        <f>YEAR(Main_Table9[[#This Row],[Start Date]])</f>
        <v>2014</v>
      </c>
    </row>
    <row r="131" spans="1:13" hidden="1" x14ac:dyDescent="0.2">
      <c r="A131">
        <v>0</v>
      </c>
      <c r="B131" s="6" t="s">
        <v>108</v>
      </c>
      <c r="C131">
        <v>3</v>
      </c>
      <c r="D131">
        <v>0</v>
      </c>
      <c r="E131">
        <v>0</v>
      </c>
      <c r="F131">
        <v>0</v>
      </c>
      <c r="G131">
        <v>3</v>
      </c>
      <c r="H131" t="s">
        <v>23</v>
      </c>
      <c r="I131" t="s">
        <v>244</v>
      </c>
      <c r="J131" t="s">
        <v>57</v>
      </c>
      <c r="K131" t="s">
        <v>69</v>
      </c>
      <c r="L131" s="4">
        <v>41878</v>
      </c>
      <c r="M131">
        <f>YEAR(Main_Table9[[#This Row],[Start Date]])</f>
        <v>2014</v>
      </c>
    </row>
    <row r="132" spans="1:13" hidden="1" x14ac:dyDescent="0.2">
      <c r="A132">
        <v>40</v>
      </c>
      <c r="B132" s="6" t="s">
        <v>111</v>
      </c>
      <c r="C132">
        <v>50</v>
      </c>
      <c r="D132">
        <v>2</v>
      </c>
      <c r="E132">
        <v>1</v>
      </c>
      <c r="F132">
        <v>80</v>
      </c>
      <c r="G132">
        <v>3</v>
      </c>
      <c r="H132" t="s">
        <v>23</v>
      </c>
      <c r="I132" t="s">
        <v>245</v>
      </c>
      <c r="J132" t="s">
        <v>57</v>
      </c>
      <c r="K132" t="s">
        <v>93</v>
      </c>
      <c r="L132" s="4">
        <v>41881</v>
      </c>
      <c r="M132">
        <f>YEAR(Main_Table9[[#This Row],[Start Date]])</f>
        <v>2014</v>
      </c>
    </row>
    <row r="133" spans="1:13" hidden="1" x14ac:dyDescent="0.2">
      <c r="A133">
        <v>1</v>
      </c>
      <c r="B133" s="6" t="s">
        <v>129</v>
      </c>
      <c r="C133">
        <v>3</v>
      </c>
      <c r="D133">
        <v>0</v>
      </c>
      <c r="E133">
        <v>0</v>
      </c>
      <c r="F133">
        <v>33.33</v>
      </c>
      <c r="G133">
        <v>3</v>
      </c>
      <c r="H133" t="s">
        <v>27</v>
      </c>
      <c r="I133" t="s">
        <v>245</v>
      </c>
      <c r="J133" t="s">
        <v>57</v>
      </c>
      <c r="K133" t="s">
        <v>84</v>
      </c>
      <c r="L133" s="4">
        <v>41884</v>
      </c>
      <c r="M133">
        <f>YEAR(Main_Table9[[#This Row],[Start Date]])</f>
        <v>2014</v>
      </c>
    </row>
    <row r="134" spans="1:13" hidden="1" x14ac:dyDescent="0.2">
      <c r="A134">
        <v>13</v>
      </c>
      <c r="B134" s="6" t="s">
        <v>113</v>
      </c>
      <c r="C134">
        <v>21</v>
      </c>
      <c r="D134">
        <v>2</v>
      </c>
      <c r="E134">
        <v>0</v>
      </c>
      <c r="F134">
        <v>61.9</v>
      </c>
      <c r="G134">
        <v>3</v>
      </c>
      <c r="H134" t="s">
        <v>23</v>
      </c>
      <c r="I134" t="s">
        <v>245</v>
      </c>
      <c r="J134" t="s">
        <v>57</v>
      </c>
      <c r="K134" t="s">
        <v>94</v>
      </c>
      <c r="L134" s="4">
        <v>41887</v>
      </c>
      <c r="M134">
        <f>YEAR(Main_Table9[[#This Row],[Start Date]])</f>
        <v>2014</v>
      </c>
    </row>
    <row r="135" spans="1:13" hidden="1" x14ac:dyDescent="0.2">
      <c r="A135">
        <v>2</v>
      </c>
      <c r="B135" s="6" t="s">
        <v>119</v>
      </c>
      <c r="C135">
        <v>5</v>
      </c>
      <c r="D135">
        <v>0</v>
      </c>
      <c r="E135">
        <v>0</v>
      </c>
      <c r="F135">
        <v>40</v>
      </c>
      <c r="G135">
        <v>3</v>
      </c>
      <c r="H135" t="s">
        <v>23</v>
      </c>
      <c r="I135" t="s">
        <v>245</v>
      </c>
      <c r="J135" t="s">
        <v>32</v>
      </c>
      <c r="K135" t="s">
        <v>81</v>
      </c>
      <c r="L135" s="4">
        <v>41920</v>
      </c>
      <c r="M135">
        <f>YEAR(Main_Table9[[#This Row],[Start Date]])</f>
        <v>2014</v>
      </c>
    </row>
    <row r="136" spans="1:13" hidden="1" x14ac:dyDescent="0.2">
      <c r="A136">
        <v>62</v>
      </c>
      <c r="B136" s="6" t="s">
        <v>217</v>
      </c>
      <c r="C136">
        <v>78</v>
      </c>
      <c r="D136">
        <v>5</v>
      </c>
      <c r="E136">
        <v>0</v>
      </c>
      <c r="F136">
        <v>79.48</v>
      </c>
      <c r="G136">
        <v>4</v>
      </c>
      <c r="H136" t="s">
        <v>23</v>
      </c>
      <c r="I136" t="s">
        <v>244</v>
      </c>
      <c r="J136" t="s">
        <v>32</v>
      </c>
      <c r="K136" t="s">
        <v>39</v>
      </c>
      <c r="L136" s="4">
        <v>41923</v>
      </c>
      <c r="M136">
        <f>YEAR(Main_Table9[[#This Row],[Start Date]])</f>
        <v>2014</v>
      </c>
    </row>
    <row r="137" spans="1:13" hidden="1" x14ac:dyDescent="0.2">
      <c r="A137">
        <v>127</v>
      </c>
      <c r="B137" s="6" t="s">
        <v>219</v>
      </c>
      <c r="C137">
        <v>114</v>
      </c>
      <c r="D137">
        <v>13</v>
      </c>
      <c r="E137">
        <v>3</v>
      </c>
      <c r="F137">
        <v>111.4</v>
      </c>
      <c r="G137">
        <v>3</v>
      </c>
      <c r="H137" t="s">
        <v>24</v>
      </c>
      <c r="I137" t="s">
        <v>244</v>
      </c>
      <c r="J137" t="s">
        <v>32</v>
      </c>
      <c r="K137" t="s">
        <v>83</v>
      </c>
      <c r="L137" s="4">
        <v>41929</v>
      </c>
      <c r="M137">
        <f>YEAR(Main_Table9[[#This Row],[Start Date]])</f>
        <v>2014</v>
      </c>
    </row>
    <row r="138" spans="1:13" hidden="1" x14ac:dyDescent="0.2">
      <c r="A138">
        <v>22</v>
      </c>
      <c r="B138" s="6" t="s">
        <v>158</v>
      </c>
      <c r="C138">
        <v>21</v>
      </c>
      <c r="D138">
        <v>2</v>
      </c>
      <c r="E138">
        <v>0</v>
      </c>
      <c r="F138">
        <v>104.76</v>
      </c>
      <c r="G138">
        <v>4</v>
      </c>
      <c r="H138" t="s">
        <v>23</v>
      </c>
      <c r="I138" t="s">
        <v>244</v>
      </c>
      <c r="J138" t="s">
        <v>21</v>
      </c>
      <c r="K138" t="s">
        <v>71</v>
      </c>
      <c r="L138" s="4">
        <v>41945</v>
      </c>
      <c r="M138">
        <f>YEAR(Main_Table9[[#This Row],[Start Date]])</f>
        <v>2014</v>
      </c>
    </row>
    <row r="139" spans="1:13" x14ac:dyDescent="0.2">
      <c r="A139">
        <v>49</v>
      </c>
      <c r="B139" s="6">
        <v>24</v>
      </c>
      <c r="C139">
        <v>44</v>
      </c>
      <c r="D139">
        <v>2</v>
      </c>
      <c r="E139">
        <v>2</v>
      </c>
      <c r="F139">
        <v>111.36</v>
      </c>
      <c r="G139">
        <v>4</v>
      </c>
      <c r="H139" t="s">
        <v>23</v>
      </c>
      <c r="I139" t="s">
        <v>245</v>
      </c>
      <c r="J139" t="s">
        <v>21</v>
      </c>
      <c r="K139" t="s">
        <v>44</v>
      </c>
      <c r="L139" s="4">
        <v>41949</v>
      </c>
      <c r="M139">
        <f>YEAR(Main_Table9[[#This Row],[Start Date]])</f>
        <v>2014</v>
      </c>
    </row>
    <row r="140" spans="1:13" x14ac:dyDescent="0.2">
      <c r="A140">
        <v>53</v>
      </c>
      <c r="B140" s="6">
        <v>42</v>
      </c>
      <c r="C140">
        <v>61</v>
      </c>
      <c r="D140">
        <v>4</v>
      </c>
      <c r="E140">
        <v>1</v>
      </c>
      <c r="F140">
        <v>86.88</v>
      </c>
      <c r="G140">
        <v>4</v>
      </c>
      <c r="H140" t="s">
        <v>23</v>
      </c>
      <c r="I140" t="s">
        <v>245</v>
      </c>
      <c r="J140" t="s">
        <v>21</v>
      </c>
      <c r="K140" t="s">
        <v>70</v>
      </c>
      <c r="L140" s="4">
        <v>41952</v>
      </c>
      <c r="M140">
        <f>YEAR(Main_Table9[[#This Row],[Start Date]])</f>
        <v>2014</v>
      </c>
    </row>
    <row r="141" spans="1:13" hidden="1" x14ac:dyDescent="0.2">
      <c r="A141">
        <v>66</v>
      </c>
      <c r="B141" s="6" t="s">
        <v>220</v>
      </c>
      <c r="C141">
        <v>64</v>
      </c>
      <c r="D141">
        <v>6</v>
      </c>
      <c r="E141">
        <v>0</v>
      </c>
      <c r="F141">
        <v>103.12</v>
      </c>
      <c r="G141">
        <v>4</v>
      </c>
      <c r="H141" t="s">
        <v>24</v>
      </c>
      <c r="I141" t="s">
        <v>244</v>
      </c>
      <c r="J141" t="s">
        <v>21</v>
      </c>
      <c r="K141" t="s">
        <v>38</v>
      </c>
      <c r="L141" s="4">
        <v>41956</v>
      </c>
      <c r="M141">
        <f>YEAR(Main_Table9[[#This Row],[Start Date]])</f>
        <v>2014</v>
      </c>
    </row>
    <row r="142" spans="1:13" hidden="1" x14ac:dyDescent="0.2">
      <c r="A142">
        <v>139</v>
      </c>
      <c r="B142" s="6" t="s">
        <v>221</v>
      </c>
      <c r="C142">
        <v>126</v>
      </c>
      <c r="D142">
        <v>12</v>
      </c>
      <c r="E142">
        <v>3</v>
      </c>
      <c r="F142">
        <v>110.31</v>
      </c>
      <c r="G142">
        <v>4</v>
      </c>
      <c r="H142" t="s">
        <v>27</v>
      </c>
      <c r="I142" t="s">
        <v>245</v>
      </c>
      <c r="J142" t="s">
        <v>21</v>
      </c>
      <c r="K142" t="s">
        <v>82</v>
      </c>
      <c r="L142" s="4">
        <v>41959</v>
      </c>
      <c r="M142">
        <f>YEAR(Main_Table9[[#This Row],[Start Date]])</f>
        <v>2014</v>
      </c>
    </row>
    <row r="143" spans="1:13" hidden="1" x14ac:dyDescent="0.2">
      <c r="A143">
        <v>9</v>
      </c>
      <c r="B143" s="6" t="s">
        <v>126</v>
      </c>
      <c r="C143">
        <v>16</v>
      </c>
      <c r="D143">
        <v>0</v>
      </c>
      <c r="E143">
        <v>0</v>
      </c>
      <c r="F143">
        <v>56.25</v>
      </c>
      <c r="G143">
        <v>4</v>
      </c>
      <c r="H143" t="s">
        <v>23</v>
      </c>
      <c r="I143" t="s">
        <v>244</v>
      </c>
      <c r="J143" t="s">
        <v>31</v>
      </c>
      <c r="K143" t="s">
        <v>73</v>
      </c>
      <c r="L143" s="4">
        <v>42022</v>
      </c>
      <c r="M143">
        <f>YEAR(Main_Table9[[#This Row],[Start Date]])</f>
        <v>2015</v>
      </c>
    </row>
    <row r="144" spans="1:13" hidden="1" x14ac:dyDescent="0.2">
      <c r="A144">
        <v>4</v>
      </c>
      <c r="B144" s="6" t="s">
        <v>156</v>
      </c>
      <c r="C144">
        <v>8</v>
      </c>
      <c r="D144">
        <v>0</v>
      </c>
      <c r="E144">
        <v>0</v>
      </c>
      <c r="F144">
        <v>50</v>
      </c>
      <c r="G144">
        <v>4</v>
      </c>
      <c r="H144" t="s">
        <v>23</v>
      </c>
      <c r="I144" t="s">
        <v>244</v>
      </c>
      <c r="J144" t="s">
        <v>57</v>
      </c>
      <c r="K144" t="s">
        <v>76</v>
      </c>
      <c r="L144" s="4">
        <v>42024</v>
      </c>
      <c r="M144">
        <f>YEAR(Main_Table9[[#This Row],[Start Date]])</f>
        <v>2015</v>
      </c>
    </row>
    <row r="145" spans="1:13" hidden="1" x14ac:dyDescent="0.2">
      <c r="A145">
        <v>3</v>
      </c>
      <c r="B145" s="6" t="s">
        <v>146</v>
      </c>
      <c r="C145">
        <v>9</v>
      </c>
      <c r="D145">
        <v>0</v>
      </c>
      <c r="E145">
        <v>0</v>
      </c>
      <c r="F145">
        <v>33.33</v>
      </c>
      <c r="G145">
        <v>4</v>
      </c>
      <c r="H145" t="s">
        <v>27</v>
      </c>
      <c r="I145" t="s">
        <v>244</v>
      </c>
      <c r="J145" t="s">
        <v>31</v>
      </c>
      <c r="K145" t="s">
        <v>77</v>
      </c>
      <c r="L145" s="4">
        <v>42030</v>
      </c>
      <c r="M145">
        <f>YEAR(Main_Table9[[#This Row],[Start Date]])</f>
        <v>2015</v>
      </c>
    </row>
    <row r="146" spans="1:13" hidden="1" x14ac:dyDescent="0.2">
      <c r="A146">
        <v>8</v>
      </c>
      <c r="B146" s="6" t="s">
        <v>208</v>
      </c>
      <c r="C146">
        <v>19</v>
      </c>
      <c r="D146">
        <v>0</v>
      </c>
      <c r="E146">
        <v>0</v>
      </c>
      <c r="F146">
        <v>42.1</v>
      </c>
      <c r="G146">
        <v>3</v>
      </c>
      <c r="H146" t="s">
        <v>23</v>
      </c>
      <c r="I146" t="s">
        <v>244</v>
      </c>
      <c r="J146" t="s">
        <v>57</v>
      </c>
      <c r="K146" t="s">
        <v>74</v>
      </c>
      <c r="L146" s="4">
        <v>42034</v>
      </c>
      <c r="M146">
        <f>YEAR(Main_Table9[[#This Row],[Start Date]])</f>
        <v>2015</v>
      </c>
    </row>
    <row r="147" spans="1:13" hidden="1" x14ac:dyDescent="0.2">
      <c r="A147">
        <v>107</v>
      </c>
      <c r="B147" s="6" t="s">
        <v>222</v>
      </c>
      <c r="C147">
        <v>126</v>
      </c>
      <c r="D147">
        <v>8</v>
      </c>
      <c r="E147">
        <v>0</v>
      </c>
      <c r="F147">
        <v>84.92</v>
      </c>
      <c r="G147">
        <v>3</v>
      </c>
      <c r="H147" t="s">
        <v>23</v>
      </c>
      <c r="I147" t="s">
        <v>244</v>
      </c>
      <c r="J147" t="s">
        <v>28</v>
      </c>
      <c r="K147" t="s">
        <v>75</v>
      </c>
      <c r="L147" s="4">
        <v>42050</v>
      </c>
      <c r="M147">
        <f>YEAR(Main_Table9[[#This Row],[Start Date]])</f>
        <v>2015</v>
      </c>
    </row>
    <row r="148" spans="1:13" hidden="1" x14ac:dyDescent="0.2">
      <c r="A148">
        <v>46</v>
      </c>
      <c r="B148" s="6" t="s">
        <v>201</v>
      </c>
      <c r="C148">
        <v>60</v>
      </c>
      <c r="D148">
        <v>3</v>
      </c>
      <c r="E148">
        <v>0</v>
      </c>
      <c r="F148">
        <v>76.66</v>
      </c>
      <c r="G148">
        <v>3</v>
      </c>
      <c r="H148" t="s">
        <v>23</v>
      </c>
      <c r="I148" t="s">
        <v>244</v>
      </c>
      <c r="J148" t="s">
        <v>42</v>
      </c>
      <c r="K148" t="s">
        <v>73</v>
      </c>
      <c r="L148" s="4">
        <v>42057</v>
      </c>
      <c r="M148">
        <f>YEAR(Main_Table9[[#This Row],[Start Date]])</f>
        <v>2015</v>
      </c>
    </row>
    <row r="149" spans="1:13" hidden="1" x14ac:dyDescent="0.2">
      <c r="A149">
        <v>33</v>
      </c>
      <c r="B149" s="6" t="s">
        <v>177</v>
      </c>
      <c r="C149">
        <v>41</v>
      </c>
      <c r="D149">
        <v>5</v>
      </c>
      <c r="E149">
        <v>0</v>
      </c>
      <c r="F149">
        <v>80.48</v>
      </c>
      <c r="G149">
        <v>3</v>
      </c>
      <c r="H149" t="s">
        <v>27</v>
      </c>
      <c r="I149" t="s">
        <v>245</v>
      </c>
      <c r="J149" t="s">
        <v>95</v>
      </c>
      <c r="K149" t="s">
        <v>74</v>
      </c>
      <c r="L149" s="4">
        <v>42063</v>
      </c>
      <c r="M149">
        <f>YEAR(Main_Table9[[#This Row],[Start Date]])</f>
        <v>2015</v>
      </c>
    </row>
    <row r="150" spans="1:13" hidden="1" x14ac:dyDescent="0.2">
      <c r="A150">
        <v>33</v>
      </c>
      <c r="B150" s="6" t="s">
        <v>170</v>
      </c>
      <c r="C150">
        <v>36</v>
      </c>
      <c r="D150">
        <v>5</v>
      </c>
      <c r="E150">
        <v>0</v>
      </c>
      <c r="F150">
        <v>91.66</v>
      </c>
      <c r="G150">
        <v>3</v>
      </c>
      <c r="H150" t="s">
        <v>23</v>
      </c>
      <c r="I150" t="s">
        <v>245</v>
      </c>
      <c r="J150" t="s">
        <v>32</v>
      </c>
      <c r="K150" t="s">
        <v>74</v>
      </c>
      <c r="L150" s="4">
        <v>42069</v>
      </c>
      <c r="M150">
        <f>YEAR(Main_Table9[[#This Row],[Start Date]])</f>
        <v>2015</v>
      </c>
    </row>
    <row r="151" spans="1:13" hidden="1" x14ac:dyDescent="0.2">
      <c r="A151">
        <v>44</v>
      </c>
      <c r="B151" s="6" t="s">
        <v>163</v>
      </c>
      <c r="C151">
        <v>42</v>
      </c>
      <c r="D151">
        <v>4</v>
      </c>
      <c r="E151">
        <v>1</v>
      </c>
      <c r="F151">
        <v>104.76</v>
      </c>
      <c r="G151">
        <v>3</v>
      </c>
      <c r="H151" t="s">
        <v>27</v>
      </c>
      <c r="I151" t="s">
        <v>245</v>
      </c>
      <c r="J151" t="s">
        <v>58</v>
      </c>
      <c r="K151" t="s">
        <v>88</v>
      </c>
      <c r="L151" s="4">
        <v>42073</v>
      </c>
      <c r="M151">
        <f>YEAR(Main_Table9[[#This Row],[Start Date]])</f>
        <v>2015</v>
      </c>
    </row>
    <row r="152" spans="1:13" hidden="1" x14ac:dyDescent="0.2">
      <c r="A152">
        <v>38</v>
      </c>
      <c r="B152" s="6" t="s">
        <v>149</v>
      </c>
      <c r="C152">
        <v>48</v>
      </c>
      <c r="D152">
        <v>4</v>
      </c>
      <c r="E152">
        <v>0</v>
      </c>
      <c r="F152">
        <v>79.16</v>
      </c>
      <c r="G152">
        <v>3</v>
      </c>
      <c r="H152" t="s">
        <v>26</v>
      </c>
      <c r="I152" t="s">
        <v>245</v>
      </c>
      <c r="J152" t="s">
        <v>45</v>
      </c>
      <c r="K152" t="s">
        <v>89</v>
      </c>
      <c r="L152" s="4">
        <v>42077</v>
      </c>
      <c r="M152">
        <f>YEAR(Main_Table9[[#This Row],[Start Date]])</f>
        <v>2015</v>
      </c>
    </row>
    <row r="153" spans="1:13" hidden="1" x14ac:dyDescent="0.2">
      <c r="A153">
        <v>3</v>
      </c>
      <c r="B153" s="6" t="s">
        <v>112</v>
      </c>
      <c r="C153">
        <v>8</v>
      </c>
      <c r="D153">
        <v>0</v>
      </c>
      <c r="E153">
        <v>0</v>
      </c>
      <c r="F153">
        <v>37.5</v>
      </c>
      <c r="G153">
        <v>3</v>
      </c>
      <c r="H153" t="s">
        <v>23</v>
      </c>
      <c r="I153" t="s">
        <v>244</v>
      </c>
      <c r="J153" t="s">
        <v>41</v>
      </c>
      <c r="K153" t="s">
        <v>73</v>
      </c>
      <c r="L153" s="4">
        <v>42082</v>
      </c>
      <c r="M153">
        <f>YEAR(Main_Table9[[#This Row],[Start Date]])</f>
        <v>2015</v>
      </c>
    </row>
    <row r="154" spans="1:13" hidden="1" x14ac:dyDescent="0.2">
      <c r="A154">
        <v>1</v>
      </c>
      <c r="B154" s="6" t="s">
        <v>140</v>
      </c>
      <c r="C154">
        <v>13</v>
      </c>
      <c r="D154">
        <v>0</v>
      </c>
      <c r="E154">
        <v>0</v>
      </c>
      <c r="F154">
        <v>7.69</v>
      </c>
      <c r="G154">
        <v>3</v>
      </c>
      <c r="H154" t="s">
        <v>23</v>
      </c>
      <c r="I154" t="s">
        <v>245</v>
      </c>
      <c r="J154" t="s">
        <v>31</v>
      </c>
      <c r="K154" t="s">
        <v>77</v>
      </c>
      <c r="L154" s="4">
        <v>42089</v>
      </c>
      <c r="M154">
        <f>YEAR(Main_Table9[[#This Row],[Start Date]])</f>
        <v>2015</v>
      </c>
    </row>
    <row r="155" spans="1:13" hidden="1" x14ac:dyDescent="0.2">
      <c r="A155">
        <v>1</v>
      </c>
      <c r="B155" s="6" t="s">
        <v>129</v>
      </c>
      <c r="C155">
        <v>4</v>
      </c>
      <c r="D155">
        <v>0</v>
      </c>
      <c r="E155">
        <v>0</v>
      </c>
      <c r="F155">
        <v>25</v>
      </c>
      <c r="G155">
        <v>3</v>
      </c>
      <c r="H155" t="s">
        <v>23</v>
      </c>
      <c r="I155" t="s">
        <v>245</v>
      </c>
      <c r="J155" t="s">
        <v>41</v>
      </c>
      <c r="K155" t="s">
        <v>40</v>
      </c>
      <c r="L155" s="4">
        <v>42173</v>
      </c>
      <c r="M155">
        <f>YEAR(Main_Table9[[#This Row],[Start Date]])</f>
        <v>2015</v>
      </c>
    </row>
    <row r="156" spans="1:13" hidden="1" x14ac:dyDescent="0.2">
      <c r="A156">
        <v>23</v>
      </c>
      <c r="B156" s="6" t="s">
        <v>148</v>
      </c>
      <c r="C156">
        <v>27</v>
      </c>
      <c r="D156">
        <v>3</v>
      </c>
      <c r="E156">
        <v>1</v>
      </c>
      <c r="F156">
        <v>85.18</v>
      </c>
      <c r="G156">
        <v>3</v>
      </c>
      <c r="H156" t="s">
        <v>20</v>
      </c>
      <c r="I156" t="s">
        <v>244</v>
      </c>
      <c r="J156" t="s">
        <v>41</v>
      </c>
      <c r="K156" t="s">
        <v>40</v>
      </c>
      <c r="L156" s="4">
        <v>42176</v>
      </c>
      <c r="M156">
        <f>YEAR(Main_Table9[[#This Row],[Start Date]])</f>
        <v>2015</v>
      </c>
    </row>
    <row r="157" spans="1:13" hidden="1" x14ac:dyDescent="0.2">
      <c r="A157">
        <v>25</v>
      </c>
      <c r="B157" s="6" t="s">
        <v>182</v>
      </c>
      <c r="C157">
        <v>35</v>
      </c>
      <c r="D157">
        <v>1</v>
      </c>
      <c r="E157">
        <v>0</v>
      </c>
      <c r="F157">
        <v>71.42</v>
      </c>
      <c r="G157">
        <v>3</v>
      </c>
      <c r="H157" t="s">
        <v>26</v>
      </c>
      <c r="I157" t="s">
        <v>244</v>
      </c>
      <c r="J157" t="s">
        <v>41</v>
      </c>
      <c r="K157" t="s">
        <v>40</v>
      </c>
      <c r="L157" s="4">
        <v>42179</v>
      </c>
      <c r="M157">
        <f>YEAR(Main_Table9[[#This Row],[Start Date]])</f>
        <v>2015</v>
      </c>
    </row>
    <row r="158" spans="1:13" hidden="1" x14ac:dyDescent="0.2">
      <c r="A158">
        <v>11</v>
      </c>
      <c r="B158" s="6" t="s">
        <v>153</v>
      </c>
      <c r="C158">
        <v>18</v>
      </c>
      <c r="D158">
        <v>0</v>
      </c>
      <c r="E158">
        <v>0</v>
      </c>
      <c r="F158">
        <v>61.11</v>
      </c>
      <c r="G158">
        <v>4</v>
      </c>
      <c r="H158" t="s">
        <v>23</v>
      </c>
      <c r="I158" t="s">
        <v>245</v>
      </c>
      <c r="J158" t="s">
        <v>42</v>
      </c>
      <c r="K158" t="s">
        <v>86</v>
      </c>
      <c r="L158" s="4">
        <v>42288</v>
      </c>
      <c r="M158">
        <f>YEAR(Main_Table9[[#This Row],[Start Date]])</f>
        <v>2015</v>
      </c>
    </row>
    <row r="159" spans="1:13" hidden="1" x14ac:dyDescent="0.2">
      <c r="A159">
        <v>12</v>
      </c>
      <c r="B159" s="6" t="s">
        <v>126</v>
      </c>
      <c r="C159">
        <v>18</v>
      </c>
      <c r="D159">
        <v>0</v>
      </c>
      <c r="E159">
        <v>0</v>
      </c>
      <c r="F159">
        <v>66.66</v>
      </c>
      <c r="G159">
        <v>4</v>
      </c>
      <c r="H159" t="s">
        <v>24</v>
      </c>
      <c r="I159" t="s">
        <v>244</v>
      </c>
      <c r="J159" t="s">
        <v>42</v>
      </c>
      <c r="K159" t="s">
        <v>72</v>
      </c>
      <c r="L159" s="4">
        <v>42291</v>
      </c>
      <c r="M159">
        <f>YEAR(Main_Table9[[#This Row],[Start Date]])</f>
        <v>2015</v>
      </c>
    </row>
    <row r="160" spans="1:13" hidden="1" x14ac:dyDescent="0.2">
      <c r="A160">
        <v>77</v>
      </c>
      <c r="B160" s="6" t="s">
        <v>223</v>
      </c>
      <c r="C160">
        <v>99</v>
      </c>
      <c r="D160">
        <v>5</v>
      </c>
      <c r="E160">
        <v>0</v>
      </c>
      <c r="F160">
        <v>77.77</v>
      </c>
      <c r="G160">
        <v>3</v>
      </c>
      <c r="H160" t="s">
        <v>23</v>
      </c>
      <c r="I160" t="s">
        <v>245</v>
      </c>
      <c r="J160" t="s">
        <v>42</v>
      </c>
      <c r="K160" t="s">
        <v>36</v>
      </c>
      <c r="L160" s="4">
        <v>42295</v>
      </c>
      <c r="M160">
        <f>YEAR(Main_Table9[[#This Row],[Start Date]])</f>
        <v>2015</v>
      </c>
    </row>
    <row r="161" spans="1:13" hidden="1" x14ac:dyDescent="0.2">
      <c r="A161">
        <v>138</v>
      </c>
      <c r="B161" s="6" t="s">
        <v>224</v>
      </c>
      <c r="C161">
        <v>140</v>
      </c>
      <c r="D161">
        <v>6</v>
      </c>
      <c r="E161">
        <v>5</v>
      </c>
      <c r="F161">
        <v>98.57</v>
      </c>
      <c r="G161">
        <v>3</v>
      </c>
      <c r="H161" t="s">
        <v>23</v>
      </c>
      <c r="I161" t="s">
        <v>244</v>
      </c>
      <c r="J161" t="s">
        <v>42</v>
      </c>
      <c r="K161" t="s">
        <v>53</v>
      </c>
      <c r="L161" s="4">
        <v>42299</v>
      </c>
      <c r="M161">
        <f>YEAR(Main_Table9[[#This Row],[Start Date]])</f>
        <v>2015</v>
      </c>
    </row>
    <row r="162" spans="1:13" hidden="1" x14ac:dyDescent="0.2">
      <c r="A162">
        <v>7</v>
      </c>
      <c r="B162" s="6" t="s">
        <v>140</v>
      </c>
      <c r="C162">
        <v>6</v>
      </c>
      <c r="D162">
        <v>0</v>
      </c>
      <c r="E162">
        <v>1</v>
      </c>
      <c r="F162">
        <v>116.66</v>
      </c>
      <c r="G162">
        <v>3</v>
      </c>
      <c r="H162" t="s">
        <v>23</v>
      </c>
      <c r="I162" t="s">
        <v>245</v>
      </c>
      <c r="J162" t="s">
        <v>42</v>
      </c>
      <c r="K162" t="s">
        <v>60</v>
      </c>
      <c r="L162" s="4">
        <v>42302</v>
      </c>
      <c r="M162">
        <f>YEAR(Main_Table9[[#This Row],[Start Date]])</f>
        <v>2015</v>
      </c>
    </row>
    <row r="163" spans="1:13" hidden="1" x14ac:dyDescent="0.2">
      <c r="A163">
        <v>91</v>
      </c>
      <c r="B163" s="6" t="s">
        <v>198</v>
      </c>
      <c r="C163">
        <v>97</v>
      </c>
      <c r="D163">
        <v>9</v>
      </c>
      <c r="E163">
        <v>1</v>
      </c>
      <c r="F163">
        <v>93.81</v>
      </c>
      <c r="G163">
        <v>3</v>
      </c>
      <c r="H163" t="s">
        <v>23</v>
      </c>
      <c r="I163" t="s">
        <v>244</v>
      </c>
      <c r="J163" t="s">
        <v>31</v>
      </c>
      <c r="K163" t="s">
        <v>74</v>
      </c>
      <c r="L163" s="4">
        <v>42381</v>
      </c>
      <c r="M163">
        <f>YEAR(Main_Table9[[#This Row],[Start Date]])</f>
        <v>2016</v>
      </c>
    </row>
    <row r="164" spans="1:13" hidden="1" x14ac:dyDescent="0.2">
      <c r="A164">
        <v>59</v>
      </c>
      <c r="B164" s="6" t="s">
        <v>212</v>
      </c>
      <c r="C164">
        <v>67</v>
      </c>
      <c r="D164">
        <v>4</v>
      </c>
      <c r="E164">
        <v>0</v>
      </c>
      <c r="F164">
        <v>88.05</v>
      </c>
      <c r="G164">
        <v>3</v>
      </c>
      <c r="H164" t="s">
        <v>24</v>
      </c>
      <c r="I164" t="s">
        <v>244</v>
      </c>
      <c r="J164" t="s">
        <v>31</v>
      </c>
      <c r="K164" t="s">
        <v>76</v>
      </c>
      <c r="L164" s="4">
        <v>42384</v>
      </c>
      <c r="M164">
        <f>YEAR(Main_Table9[[#This Row],[Start Date]])</f>
        <v>2016</v>
      </c>
    </row>
    <row r="165" spans="1:13" hidden="1" x14ac:dyDescent="0.2">
      <c r="A165">
        <v>117</v>
      </c>
      <c r="B165" s="6" t="s">
        <v>225</v>
      </c>
      <c r="C165">
        <v>117</v>
      </c>
      <c r="D165">
        <v>7</v>
      </c>
      <c r="E165">
        <v>2</v>
      </c>
      <c r="F165">
        <v>100</v>
      </c>
      <c r="G165">
        <v>3</v>
      </c>
      <c r="H165" t="s">
        <v>23</v>
      </c>
      <c r="I165" t="s">
        <v>244</v>
      </c>
      <c r="J165" t="s">
        <v>31</v>
      </c>
      <c r="K165" t="s">
        <v>73</v>
      </c>
      <c r="L165" s="4">
        <v>42386</v>
      </c>
      <c r="M165">
        <f>YEAR(Main_Table9[[#This Row],[Start Date]])</f>
        <v>2016</v>
      </c>
    </row>
    <row r="166" spans="1:13" hidden="1" x14ac:dyDescent="0.2">
      <c r="A166">
        <v>106</v>
      </c>
      <c r="B166" s="6" t="s">
        <v>226</v>
      </c>
      <c r="C166">
        <v>92</v>
      </c>
      <c r="D166">
        <v>11</v>
      </c>
      <c r="E166">
        <v>1</v>
      </c>
      <c r="F166">
        <v>115.21</v>
      </c>
      <c r="G166">
        <v>3</v>
      </c>
      <c r="H166" t="s">
        <v>23</v>
      </c>
      <c r="I166" t="s">
        <v>245</v>
      </c>
      <c r="J166" t="s">
        <v>31</v>
      </c>
      <c r="K166" t="s">
        <v>96</v>
      </c>
      <c r="L166" s="4">
        <v>42389</v>
      </c>
      <c r="M166">
        <f>YEAR(Main_Table9[[#This Row],[Start Date]])</f>
        <v>2016</v>
      </c>
    </row>
    <row r="167" spans="1:13" hidden="1" x14ac:dyDescent="0.2">
      <c r="A167">
        <v>8</v>
      </c>
      <c r="B167" s="6" t="s">
        <v>140</v>
      </c>
      <c r="C167">
        <v>11</v>
      </c>
      <c r="D167">
        <v>1</v>
      </c>
      <c r="E167">
        <v>0</v>
      </c>
      <c r="F167">
        <v>72.72</v>
      </c>
      <c r="G167">
        <v>3</v>
      </c>
      <c r="H167" t="s">
        <v>23</v>
      </c>
      <c r="I167" t="s">
        <v>245</v>
      </c>
      <c r="J167" t="s">
        <v>31</v>
      </c>
      <c r="K167" t="s">
        <v>77</v>
      </c>
      <c r="L167" s="4">
        <v>42392</v>
      </c>
      <c r="M167">
        <f>YEAR(Main_Table9[[#This Row],[Start Date]])</f>
        <v>2016</v>
      </c>
    </row>
    <row r="168" spans="1:13" hidden="1" x14ac:dyDescent="0.2">
      <c r="A168">
        <v>85</v>
      </c>
      <c r="B168" s="6" t="s">
        <v>220</v>
      </c>
      <c r="C168">
        <v>81</v>
      </c>
      <c r="D168">
        <v>9</v>
      </c>
      <c r="E168">
        <v>1</v>
      </c>
      <c r="F168">
        <v>104.93</v>
      </c>
      <c r="G168">
        <v>3</v>
      </c>
      <c r="H168" t="s">
        <v>27</v>
      </c>
      <c r="I168" t="s">
        <v>245</v>
      </c>
      <c r="J168" t="s">
        <v>49</v>
      </c>
      <c r="K168" t="s">
        <v>83</v>
      </c>
      <c r="L168" s="4">
        <v>42659</v>
      </c>
      <c r="M168">
        <f>YEAR(Main_Table9[[#This Row],[Start Date]])</f>
        <v>2016</v>
      </c>
    </row>
    <row r="169" spans="1:13" hidden="1" x14ac:dyDescent="0.2">
      <c r="A169">
        <v>9</v>
      </c>
      <c r="B169" s="6" t="s">
        <v>152</v>
      </c>
      <c r="C169">
        <v>13</v>
      </c>
      <c r="D169">
        <v>1</v>
      </c>
      <c r="E169">
        <v>0</v>
      </c>
      <c r="F169">
        <v>69.23</v>
      </c>
      <c r="G169">
        <v>3</v>
      </c>
      <c r="H169" t="s">
        <v>23</v>
      </c>
      <c r="I169" t="s">
        <v>245</v>
      </c>
      <c r="J169" t="s">
        <v>49</v>
      </c>
      <c r="K169" t="s">
        <v>39</v>
      </c>
      <c r="L169" s="4">
        <v>42663</v>
      </c>
      <c r="M169">
        <f>YEAR(Main_Table9[[#This Row],[Start Date]])</f>
        <v>2016</v>
      </c>
    </row>
    <row r="170" spans="1:13" hidden="1" x14ac:dyDescent="0.2">
      <c r="A170">
        <v>154</v>
      </c>
      <c r="B170" s="6" t="s">
        <v>224</v>
      </c>
      <c r="C170">
        <v>134</v>
      </c>
      <c r="D170">
        <v>16</v>
      </c>
      <c r="E170">
        <v>1</v>
      </c>
      <c r="F170">
        <v>114.92</v>
      </c>
      <c r="G170">
        <v>3</v>
      </c>
      <c r="H170" t="s">
        <v>27</v>
      </c>
      <c r="I170" t="s">
        <v>245</v>
      </c>
      <c r="J170" t="s">
        <v>49</v>
      </c>
      <c r="K170" t="s">
        <v>35</v>
      </c>
      <c r="L170" s="4">
        <v>42666</v>
      </c>
      <c r="M170">
        <f>YEAR(Main_Table9[[#This Row],[Start Date]])</f>
        <v>2016</v>
      </c>
    </row>
    <row r="171" spans="1:13" hidden="1" x14ac:dyDescent="0.2">
      <c r="A171">
        <v>45</v>
      </c>
      <c r="B171" s="6" t="s">
        <v>163</v>
      </c>
      <c r="C171">
        <v>51</v>
      </c>
      <c r="D171">
        <v>2</v>
      </c>
      <c r="E171">
        <v>1</v>
      </c>
      <c r="F171">
        <v>88.23</v>
      </c>
      <c r="G171">
        <v>3</v>
      </c>
      <c r="H171" t="s">
        <v>23</v>
      </c>
      <c r="I171" t="s">
        <v>245</v>
      </c>
      <c r="J171" t="s">
        <v>49</v>
      </c>
      <c r="K171" t="s">
        <v>82</v>
      </c>
      <c r="L171" s="4">
        <v>42669</v>
      </c>
      <c r="M171">
        <f>YEAR(Main_Table9[[#This Row],[Start Date]])</f>
        <v>2016</v>
      </c>
    </row>
    <row r="172" spans="1:13" hidden="1" x14ac:dyDescent="0.2">
      <c r="A172">
        <v>65</v>
      </c>
      <c r="B172" s="6" t="s">
        <v>227</v>
      </c>
      <c r="C172">
        <v>76</v>
      </c>
      <c r="D172">
        <v>2</v>
      </c>
      <c r="E172">
        <v>1</v>
      </c>
      <c r="F172">
        <v>85.52</v>
      </c>
      <c r="G172">
        <v>3</v>
      </c>
      <c r="H172" t="s">
        <v>23</v>
      </c>
      <c r="I172" t="s">
        <v>244</v>
      </c>
      <c r="J172" t="s">
        <v>49</v>
      </c>
      <c r="K172" t="s">
        <v>50</v>
      </c>
      <c r="L172" s="4">
        <v>42672</v>
      </c>
      <c r="M172">
        <f>YEAR(Main_Table9[[#This Row],[Start Date]])</f>
        <v>2016</v>
      </c>
    </row>
    <row r="173" spans="1:13" hidden="1" x14ac:dyDescent="0.2">
      <c r="A173">
        <v>122</v>
      </c>
      <c r="B173" s="6" t="s">
        <v>228</v>
      </c>
      <c r="C173">
        <v>105</v>
      </c>
      <c r="D173">
        <v>8</v>
      </c>
      <c r="E173">
        <v>5</v>
      </c>
      <c r="F173">
        <v>116.19</v>
      </c>
      <c r="G173">
        <v>3</v>
      </c>
      <c r="H173" t="s">
        <v>23</v>
      </c>
      <c r="I173" t="s">
        <v>245</v>
      </c>
      <c r="J173" t="s">
        <v>57</v>
      </c>
      <c r="K173" t="s">
        <v>85</v>
      </c>
      <c r="L173" s="4">
        <v>42750</v>
      </c>
      <c r="M173">
        <f>YEAR(Main_Table9[[#This Row],[Start Date]])</f>
        <v>2017</v>
      </c>
    </row>
    <row r="174" spans="1:13" hidden="1" x14ac:dyDescent="0.2">
      <c r="A174">
        <v>8</v>
      </c>
      <c r="B174" s="6" t="s">
        <v>112</v>
      </c>
      <c r="C174">
        <v>5</v>
      </c>
      <c r="D174">
        <v>2</v>
      </c>
      <c r="E174">
        <v>0</v>
      </c>
      <c r="F174">
        <v>160</v>
      </c>
      <c r="G174">
        <v>3</v>
      </c>
      <c r="H174" t="s">
        <v>23</v>
      </c>
      <c r="I174" t="s">
        <v>244</v>
      </c>
      <c r="J174" t="s">
        <v>57</v>
      </c>
      <c r="K174" t="s">
        <v>71</v>
      </c>
      <c r="L174" s="4">
        <v>42754</v>
      </c>
      <c r="M174">
        <f>YEAR(Main_Table9[[#This Row],[Start Date]])</f>
        <v>2017</v>
      </c>
    </row>
    <row r="175" spans="1:13" hidden="1" x14ac:dyDescent="0.2">
      <c r="A175">
        <v>55</v>
      </c>
      <c r="B175" s="6" t="s">
        <v>178</v>
      </c>
      <c r="C175">
        <v>63</v>
      </c>
      <c r="D175">
        <v>8</v>
      </c>
      <c r="E175">
        <v>0</v>
      </c>
      <c r="F175">
        <v>87.3</v>
      </c>
      <c r="G175">
        <v>3</v>
      </c>
      <c r="H175" t="s">
        <v>23</v>
      </c>
      <c r="I175" t="s">
        <v>245</v>
      </c>
      <c r="J175" t="s">
        <v>57</v>
      </c>
      <c r="K175" t="s">
        <v>38</v>
      </c>
      <c r="L175" s="4">
        <v>42757</v>
      </c>
      <c r="M175">
        <f>YEAR(Main_Table9[[#This Row],[Start Date]])</f>
        <v>2017</v>
      </c>
    </row>
    <row r="176" spans="1:13" hidden="1" x14ac:dyDescent="0.2">
      <c r="A176">
        <v>81</v>
      </c>
      <c r="B176" s="6" t="s">
        <v>197</v>
      </c>
      <c r="C176">
        <v>68</v>
      </c>
      <c r="D176">
        <v>6</v>
      </c>
      <c r="E176">
        <v>3</v>
      </c>
      <c r="F176">
        <v>119.11</v>
      </c>
      <c r="G176">
        <v>3</v>
      </c>
      <c r="H176" t="s">
        <v>27</v>
      </c>
      <c r="I176" t="s">
        <v>244</v>
      </c>
      <c r="J176" t="s">
        <v>28</v>
      </c>
      <c r="K176" t="s">
        <v>84</v>
      </c>
      <c r="L176" s="4">
        <v>42890</v>
      </c>
      <c r="M176">
        <f>YEAR(Main_Table9[[#This Row],[Start Date]])</f>
        <v>2017</v>
      </c>
    </row>
    <row r="177" spans="1:13" hidden="1" x14ac:dyDescent="0.2">
      <c r="A177">
        <v>0</v>
      </c>
      <c r="B177" s="6" t="s">
        <v>147</v>
      </c>
      <c r="C177">
        <v>5</v>
      </c>
      <c r="D177">
        <v>0</v>
      </c>
      <c r="E177">
        <v>0</v>
      </c>
      <c r="F177">
        <v>0</v>
      </c>
      <c r="G177">
        <v>3</v>
      </c>
      <c r="H177" t="s">
        <v>23</v>
      </c>
      <c r="I177" t="s">
        <v>244</v>
      </c>
      <c r="J177" t="s">
        <v>21</v>
      </c>
      <c r="K177" t="s">
        <v>66</v>
      </c>
      <c r="L177" s="4">
        <v>42894</v>
      </c>
      <c r="M177">
        <f>YEAR(Main_Table9[[#This Row],[Start Date]])</f>
        <v>2017</v>
      </c>
    </row>
    <row r="178" spans="1:13" hidden="1" x14ac:dyDescent="0.2">
      <c r="A178">
        <v>76</v>
      </c>
      <c r="B178" s="6" t="s">
        <v>141</v>
      </c>
      <c r="C178">
        <v>101</v>
      </c>
      <c r="D178">
        <v>7</v>
      </c>
      <c r="E178">
        <v>1</v>
      </c>
      <c r="F178">
        <v>75.239999999999995</v>
      </c>
      <c r="G178">
        <v>3</v>
      </c>
      <c r="H178" t="s">
        <v>27</v>
      </c>
      <c r="I178" t="s">
        <v>245</v>
      </c>
      <c r="J178" t="s">
        <v>42</v>
      </c>
      <c r="K178" t="s">
        <v>66</v>
      </c>
      <c r="L178" s="4">
        <v>42897</v>
      </c>
      <c r="M178">
        <f>YEAR(Main_Table9[[#This Row],[Start Date]])</f>
        <v>2017</v>
      </c>
    </row>
    <row r="179" spans="1:13" hidden="1" x14ac:dyDescent="0.2">
      <c r="A179">
        <v>96</v>
      </c>
      <c r="B179" s="6" t="s">
        <v>229</v>
      </c>
      <c r="C179">
        <v>78</v>
      </c>
      <c r="D179">
        <v>13</v>
      </c>
      <c r="E179">
        <v>0</v>
      </c>
      <c r="F179">
        <v>123.07</v>
      </c>
      <c r="G179">
        <v>3</v>
      </c>
      <c r="H179" t="s">
        <v>27</v>
      </c>
      <c r="I179" t="s">
        <v>245</v>
      </c>
      <c r="J179" t="s">
        <v>41</v>
      </c>
      <c r="K179" t="s">
        <v>84</v>
      </c>
      <c r="L179" s="4">
        <v>42901</v>
      </c>
      <c r="M179">
        <f>YEAR(Main_Table9[[#This Row],[Start Date]])</f>
        <v>2017</v>
      </c>
    </row>
    <row r="180" spans="1:13" hidden="1" x14ac:dyDescent="0.2">
      <c r="A180">
        <v>5</v>
      </c>
      <c r="B180" s="6" t="s">
        <v>140</v>
      </c>
      <c r="C180">
        <v>9</v>
      </c>
      <c r="D180">
        <v>0</v>
      </c>
      <c r="E180">
        <v>0</v>
      </c>
      <c r="F180">
        <v>55.55</v>
      </c>
      <c r="G180">
        <v>3</v>
      </c>
      <c r="H180" t="s">
        <v>23</v>
      </c>
      <c r="I180" t="s">
        <v>245</v>
      </c>
      <c r="J180" t="s">
        <v>28</v>
      </c>
      <c r="K180" t="s">
        <v>66</v>
      </c>
      <c r="L180" s="4">
        <v>42904</v>
      </c>
      <c r="M180">
        <f>YEAR(Main_Table9[[#This Row],[Start Date]])</f>
        <v>2017</v>
      </c>
    </row>
    <row r="181" spans="1:13" x14ac:dyDescent="0.2">
      <c r="A181">
        <v>32</v>
      </c>
      <c r="B181" s="6">
        <v>41</v>
      </c>
      <c r="C181">
        <v>47</v>
      </c>
      <c r="D181">
        <v>1</v>
      </c>
      <c r="E181">
        <v>0</v>
      </c>
      <c r="F181">
        <v>68.08</v>
      </c>
      <c r="G181">
        <v>3</v>
      </c>
      <c r="H181" t="s">
        <v>27</v>
      </c>
      <c r="I181" t="s">
        <v>244</v>
      </c>
      <c r="J181" t="s">
        <v>32</v>
      </c>
      <c r="K181" t="s">
        <v>61</v>
      </c>
      <c r="L181" s="4">
        <v>42909</v>
      </c>
      <c r="M181">
        <f>YEAR(Main_Table9[[#This Row],[Start Date]])</f>
        <v>2017</v>
      </c>
    </row>
    <row r="182" spans="1:13" x14ac:dyDescent="0.2">
      <c r="A182">
        <v>87</v>
      </c>
      <c r="B182" s="6">
        <v>30</v>
      </c>
      <c r="C182">
        <v>66</v>
      </c>
      <c r="D182">
        <v>4</v>
      </c>
      <c r="E182">
        <v>4</v>
      </c>
      <c r="F182">
        <v>131.81</v>
      </c>
      <c r="G182">
        <v>3</v>
      </c>
      <c r="H182" t="s">
        <v>23</v>
      </c>
      <c r="I182" t="s">
        <v>244</v>
      </c>
      <c r="J182" t="s">
        <v>32</v>
      </c>
      <c r="K182" t="s">
        <v>61</v>
      </c>
      <c r="L182" s="4">
        <v>42911</v>
      </c>
      <c r="M182">
        <f>YEAR(Main_Table9[[#This Row],[Start Date]])</f>
        <v>2017</v>
      </c>
    </row>
    <row r="183" spans="1:13" x14ac:dyDescent="0.2">
      <c r="A183">
        <v>11</v>
      </c>
      <c r="B183" s="6">
        <v>26</v>
      </c>
      <c r="C183">
        <v>22</v>
      </c>
      <c r="D183">
        <v>2</v>
      </c>
      <c r="E183">
        <v>0</v>
      </c>
      <c r="F183">
        <v>50</v>
      </c>
      <c r="G183">
        <v>3</v>
      </c>
      <c r="H183" t="s">
        <v>23</v>
      </c>
      <c r="I183" t="s">
        <v>244</v>
      </c>
      <c r="J183" t="s">
        <v>32</v>
      </c>
      <c r="K183" t="s">
        <v>62</v>
      </c>
      <c r="L183" s="4">
        <v>42916</v>
      </c>
      <c r="M183">
        <f>YEAR(Main_Table9[[#This Row],[Start Date]])</f>
        <v>2017</v>
      </c>
    </row>
    <row r="184" spans="1:13" x14ac:dyDescent="0.2">
      <c r="A184">
        <v>3</v>
      </c>
      <c r="B184" s="6">
        <v>29</v>
      </c>
      <c r="C184">
        <v>12</v>
      </c>
      <c r="D184">
        <v>0</v>
      </c>
      <c r="E184">
        <v>0</v>
      </c>
      <c r="F184">
        <v>25</v>
      </c>
      <c r="G184">
        <v>3</v>
      </c>
      <c r="H184" t="s">
        <v>23</v>
      </c>
      <c r="I184" t="s">
        <v>245</v>
      </c>
      <c r="J184" t="s">
        <v>32</v>
      </c>
      <c r="K184" t="s">
        <v>62</v>
      </c>
      <c r="L184" s="4">
        <v>42918</v>
      </c>
      <c r="M184">
        <f>YEAR(Main_Table9[[#This Row],[Start Date]])</f>
        <v>2017</v>
      </c>
    </row>
    <row r="185" spans="1:13" x14ac:dyDescent="0.2">
      <c r="A185">
        <v>111</v>
      </c>
      <c r="B185" s="6">
        <v>71</v>
      </c>
      <c r="C185">
        <v>115</v>
      </c>
      <c r="D185">
        <v>12</v>
      </c>
      <c r="E185">
        <v>2</v>
      </c>
      <c r="F185">
        <v>96.52</v>
      </c>
      <c r="G185">
        <v>3</v>
      </c>
      <c r="H185" t="s">
        <v>27</v>
      </c>
      <c r="I185" t="s">
        <v>245</v>
      </c>
      <c r="J185" t="s">
        <v>32</v>
      </c>
      <c r="K185" t="s">
        <v>63</v>
      </c>
      <c r="L185" s="4">
        <v>42922</v>
      </c>
      <c r="M185">
        <f>YEAR(Main_Table9[[#This Row],[Start Date]])</f>
        <v>2017</v>
      </c>
    </row>
    <row r="186" spans="1:13" x14ac:dyDescent="0.2">
      <c r="A186">
        <v>82</v>
      </c>
      <c r="B186" s="6">
        <v>36</v>
      </c>
      <c r="C186">
        <v>70</v>
      </c>
      <c r="D186">
        <v>10</v>
      </c>
      <c r="E186">
        <v>1</v>
      </c>
      <c r="F186">
        <v>117.14</v>
      </c>
      <c r="G186">
        <v>3</v>
      </c>
      <c r="H186" t="s">
        <v>27</v>
      </c>
      <c r="I186" t="s">
        <v>245</v>
      </c>
      <c r="J186" t="s">
        <v>21</v>
      </c>
      <c r="K186" t="s">
        <v>22</v>
      </c>
      <c r="L186" s="4">
        <v>42967</v>
      </c>
      <c r="M186">
        <f>YEAR(Main_Table9[[#This Row],[Start Date]])</f>
        <v>2017</v>
      </c>
    </row>
    <row r="187" spans="1:13" x14ac:dyDescent="0.2">
      <c r="A187">
        <v>4</v>
      </c>
      <c r="B187" s="6">
        <v>1</v>
      </c>
      <c r="C187">
        <v>2</v>
      </c>
      <c r="D187">
        <v>1</v>
      </c>
      <c r="E187">
        <v>0</v>
      </c>
      <c r="F187">
        <v>200</v>
      </c>
      <c r="G187">
        <v>5</v>
      </c>
      <c r="H187" t="s">
        <v>26</v>
      </c>
      <c r="I187" t="s">
        <v>245</v>
      </c>
      <c r="J187" t="s">
        <v>21</v>
      </c>
      <c r="K187" t="s">
        <v>80</v>
      </c>
      <c r="L187" s="4">
        <v>42971</v>
      </c>
      <c r="M187">
        <f>YEAR(Main_Table9[[#This Row],[Start Date]])</f>
        <v>2017</v>
      </c>
    </row>
    <row r="188" spans="1:13" x14ac:dyDescent="0.2">
      <c r="A188">
        <v>3</v>
      </c>
      <c r="B188" s="6">
        <v>24</v>
      </c>
      <c r="C188">
        <v>11</v>
      </c>
      <c r="D188">
        <v>0</v>
      </c>
      <c r="E188">
        <v>0</v>
      </c>
      <c r="F188">
        <v>27.27</v>
      </c>
      <c r="G188">
        <v>3</v>
      </c>
      <c r="H188" t="s">
        <v>23</v>
      </c>
      <c r="I188" t="s">
        <v>245</v>
      </c>
      <c r="J188" t="s">
        <v>21</v>
      </c>
      <c r="K188" t="s">
        <v>80</v>
      </c>
      <c r="L188" s="4">
        <v>42974</v>
      </c>
      <c r="M188">
        <f>YEAR(Main_Table9[[#This Row],[Start Date]])</f>
        <v>2017</v>
      </c>
    </row>
    <row r="189" spans="1:13" x14ac:dyDescent="0.2">
      <c r="A189">
        <v>131</v>
      </c>
      <c r="B189" s="6">
        <v>42</v>
      </c>
      <c r="C189">
        <v>96</v>
      </c>
      <c r="D189">
        <v>17</v>
      </c>
      <c r="E189">
        <v>2</v>
      </c>
      <c r="F189">
        <v>136.44999999999999</v>
      </c>
      <c r="G189">
        <v>3</v>
      </c>
      <c r="H189" t="s">
        <v>23</v>
      </c>
      <c r="I189" t="s">
        <v>244</v>
      </c>
      <c r="J189" t="s">
        <v>21</v>
      </c>
      <c r="K189" t="s">
        <v>25</v>
      </c>
      <c r="L189" s="4">
        <v>42978</v>
      </c>
      <c r="M189">
        <f>YEAR(Main_Table9[[#This Row],[Start Date]])</f>
        <v>2017</v>
      </c>
    </row>
    <row r="190" spans="1:13" x14ac:dyDescent="0.2">
      <c r="A190">
        <v>110</v>
      </c>
      <c r="B190" s="6">
        <v>73</v>
      </c>
      <c r="C190">
        <v>116</v>
      </c>
      <c r="D190">
        <v>9</v>
      </c>
      <c r="E190">
        <v>0</v>
      </c>
      <c r="F190">
        <v>94.82</v>
      </c>
      <c r="G190">
        <v>3</v>
      </c>
      <c r="H190" t="s">
        <v>27</v>
      </c>
      <c r="I190" t="s">
        <v>245</v>
      </c>
      <c r="J190" t="s">
        <v>21</v>
      </c>
      <c r="K190" t="s">
        <v>25</v>
      </c>
      <c r="L190" s="4">
        <v>42981</v>
      </c>
      <c r="M190">
        <f>YEAR(Main_Table9[[#This Row],[Start Date]])</f>
        <v>2017</v>
      </c>
    </row>
    <row r="191" spans="1:13" hidden="1" x14ac:dyDescent="0.2">
      <c r="A191">
        <v>0</v>
      </c>
      <c r="B191" s="6" t="s">
        <v>119</v>
      </c>
      <c r="C191">
        <v>4</v>
      </c>
      <c r="D191">
        <v>0</v>
      </c>
      <c r="E191">
        <v>0</v>
      </c>
      <c r="F191">
        <v>0</v>
      </c>
      <c r="G191">
        <v>3</v>
      </c>
      <c r="H191" t="s">
        <v>23</v>
      </c>
      <c r="I191" t="s">
        <v>244</v>
      </c>
      <c r="J191" t="s">
        <v>31</v>
      </c>
      <c r="K191" t="s">
        <v>53</v>
      </c>
      <c r="L191" s="4">
        <v>42995</v>
      </c>
      <c r="M191">
        <f>YEAR(Main_Table9[[#This Row],[Start Date]])</f>
        <v>2017</v>
      </c>
    </row>
    <row r="192" spans="1:13" hidden="1" x14ac:dyDescent="0.2">
      <c r="A192">
        <v>92</v>
      </c>
      <c r="B192" s="6" t="s">
        <v>198</v>
      </c>
      <c r="C192">
        <v>107</v>
      </c>
      <c r="D192">
        <v>8</v>
      </c>
      <c r="E192">
        <v>0</v>
      </c>
      <c r="F192">
        <v>85.98</v>
      </c>
      <c r="G192">
        <v>3</v>
      </c>
      <c r="H192" t="s">
        <v>26</v>
      </c>
      <c r="I192" t="s">
        <v>244</v>
      </c>
      <c r="J192" t="s">
        <v>31</v>
      </c>
      <c r="K192" t="s">
        <v>38</v>
      </c>
      <c r="L192" s="4">
        <v>42999</v>
      </c>
      <c r="M192">
        <f>YEAR(Main_Table9[[#This Row],[Start Date]])</f>
        <v>2017</v>
      </c>
    </row>
    <row r="193" spans="1:13" hidden="1" x14ac:dyDescent="0.2">
      <c r="A193">
        <v>28</v>
      </c>
      <c r="B193" s="6" t="s">
        <v>230</v>
      </c>
      <c r="C193">
        <v>35</v>
      </c>
      <c r="D193">
        <v>2</v>
      </c>
      <c r="E193">
        <v>0</v>
      </c>
      <c r="F193">
        <v>80</v>
      </c>
      <c r="G193">
        <v>3</v>
      </c>
      <c r="H193" t="s">
        <v>23</v>
      </c>
      <c r="I193" t="s">
        <v>245</v>
      </c>
      <c r="J193" t="s">
        <v>31</v>
      </c>
      <c r="K193" t="s">
        <v>72</v>
      </c>
      <c r="L193" s="4">
        <v>43002</v>
      </c>
      <c r="M193">
        <f>YEAR(Main_Table9[[#This Row],[Start Date]])</f>
        <v>2017</v>
      </c>
    </row>
    <row r="194" spans="1:13" hidden="1" x14ac:dyDescent="0.2">
      <c r="A194">
        <v>21</v>
      </c>
      <c r="B194" s="6" t="s">
        <v>205</v>
      </c>
      <c r="C194">
        <v>21</v>
      </c>
      <c r="D194">
        <v>3</v>
      </c>
      <c r="E194">
        <v>0</v>
      </c>
      <c r="F194">
        <v>100</v>
      </c>
      <c r="G194">
        <v>3</v>
      </c>
      <c r="H194" t="s">
        <v>26</v>
      </c>
      <c r="I194" t="s">
        <v>245</v>
      </c>
      <c r="J194" t="s">
        <v>31</v>
      </c>
      <c r="K194" t="s">
        <v>52</v>
      </c>
      <c r="L194" s="4">
        <v>43006</v>
      </c>
      <c r="M194">
        <f>YEAR(Main_Table9[[#This Row],[Start Date]])</f>
        <v>2017</v>
      </c>
    </row>
    <row r="195" spans="1:13" hidden="1" x14ac:dyDescent="0.2">
      <c r="A195">
        <v>39</v>
      </c>
      <c r="B195" s="6" t="s">
        <v>165</v>
      </c>
      <c r="C195">
        <v>55</v>
      </c>
      <c r="D195">
        <v>2</v>
      </c>
      <c r="E195">
        <v>0</v>
      </c>
      <c r="F195">
        <v>70.900000000000006</v>
      </c>
      <c r="G195">
        <v>3</v>
      </c>
      <c r="H195" t="s">
        <v>23</v>
      </c>
      <c r="I195" t="s">
        <v>245</v>
      </c>
      <c r="J195" t="s">
        <v>31</v>
      </c>
      <c r="K195" t="s">
        <v>37</v>
      </c>
      <c r="L195" s="4">
        <v>43009</v>
      </c>
      <c r="M195">
        <f>YEAR(Main_Table9[[#This Row],[Start Date]])</f>
        <v>2017</v>
      </c>
    </row>
    <row r="196" spans="1:13" hidden="1" x14ac:dyDescent="0.2">
      <c r="A196">
        <v>121</v>
      </c>
      <c r="B196" s="6" t="s">
        <v>232</v>
      </c>
      <c r="C196">
        <v>125</v>
      </c>
      <c r="D196">
        <v>9</v>
      </c>
      <c r="E196">
        <v>2</v>
      </c>
      <c r="F196">
        <v>96.8</v>
      </c>
      <c r="G196">
        <v>3</v>
      </c>
      <c r="H196" t="s">
        <v>23</v>
      </c>
      <c r="I196" t="s">
        <v>244</v>
      </c>
      <c r="J196" t="s">
        <v>49</v>
      </c>
      <c r="K196" t="s">
        <v>60</v>
      </c>
      <c r="L196" s="4">
        <v>43030</v>
      </c>
      <c r="M196">
        <f>YEAR(Main_Table9[[#This Row],[Start Date]])</f>
        <v>2017</v>
      </c>
    </row>
    <row r="197" spans="1:13" hidden="1" x14ac:dyDescent="0.2">
      <c r="A197">
        <v>29</v>
      </c>
      <c r="B197" s="6" t="s">
        <v>114</v>
      </c>
      <c r="C197">
        <v>29</v>
      </c>
      <c r="D197">
        <v>3</v>
      </c>
      <c r="E197">
        <v>1</v>
      </c>
      <c r="F197">
        <v>100</v>
      </c>
      <c r="G197">
        <v>3</v>
      </c>
      <c r="H197" t="s">
        <v>23</v>
      </c>
      <c r="I197" t="s">
        <v>245</v>
      </c>
      <c r="J197" t="s">
        <v>49</v>
      </c>
      <c r="K197" t="s">
        <v>85</v>
      </c>
      <c r="L197" s="4">
        <v>43033</v>
      </c>
      <c r="M197">
        <f>YEAR(Main_Table9[[#This Row],[Start Date]])</f>
        <v>2017</v>
      </c>
    </row>
    <row r="198" spans="1:13" hidden="1" x14ac:dyDescent="0.2">
      <c r="A198">
        <v>113</v>
      </c>
      <c r="B198" s="6" t="s">
        <v>233</v>
      </c>
      <c r="C198">
        <v>106</v>
      </c>
      <c r="D198">
        <v>9</v>
      </c>
      <c r="E198">
        <v>1</v>
      </c>
      <c r="F198">
        <v>106.6</v>
      </c>
      <c r="G198">
        <v>3</v>
      </c>
      <c r="H198" t="s">
        <v>23</v>
      </c>
      <c r="I198" t="s">
        <v>244</v>
      </c>
      <c r="J198" t="s">
        <v>49</v>
      </c>
      <c r="K198" t="s">
        <v>86</v>
      </c>
      <c r="L198" s="4">
        <v>43037</v>
      </c>
      <c r="M198">
        <f>YEAR(Main_Table9[[#This Row],[Start Date]])</f>
        <v>2017</v>
      </c>
    </row>
    <row r="199" spans="1:13" hidden="1" x14ac:dyDescent="0.2">
      <c r="A199">
        <v>112</v>
      </c>
      <c r="B199" s="6" t="s">
        <v>219</v>
      </c>
      <c r="C199">
        <v>119</v>
      </c>
      <c r="D199">
        <v>10</v>
      </c>
      <c r="E199">
        <v>0</v>
      </c>
      <c r="F199">
        <v>94.11</v>
      </c>
      <c r="G199">
        <v>3</v>
      </c>
      <c r="H199" t="s">
        <v>23</v>
      </c>
      <c r="I199" t="s">
        <v>245</v>
      </c>
      <c r="J199" t="s">
        <v>42</v>
      </c>
      <c r="K199" t="s">
        <v>54</v>
      </c>
      <c r="L199" s="4">
        <v>43132</v>
      </c>
      <c r="M199">
        <f>YEAR(Main_Table9[[#This Row],[Start Date]])</f>
        <v>2018</v>
      </c>
    </row>
    <row r="200" spans="1:13" hidden="1" x14ac:dyDescent="0.2">
      <c r="A200">
        <v>46</v>
      </c>
      <c r="B200" s="6" t="s">
        <v>163</v>
      </c>
      <c r="C200">
        <v>50</v>
      </c>
      <c r="D200">
        <v>4</v>
      </c>
      <c r="E200">
        <v>1</v>
      </c>
      <c r="F200">
        <v>92</v>
      </c>
      <c r="G200">
        <v>3</v>
      </c>
      <c r="H200" t="s">
        <v>27</v>
      </c>
      <c r="I200" t="s">
        <v>245</v>
      </c>
      <c r="J200" t="s">
        <v>42</v>
      </c>
      <c r="K200" t="s">
        <v>29</v>
      </c>
      <c r="L200" s="4">
        <v>43135</v>
      </c>
      <c r="M200">
        <f>YEAR(Main_Table9[[#This Row],[Start Date]])</f>
        <v>2018</v>
      </c>
    </row>
    <row r="201" spans="1:13" hidden="1" x14ac:dyDescent="0.2">
      <c r="A201">
        <v>160</v>
      </c>
      <c r="B201" s="6" t="s">
        <v>235</v>
      </c>
      <c r="C201">
        <v>159</v>
      </c>
      <c r="D201">
        <v>12</v>
      </c>
      <c r="E201">
        <v>2</v>
      </c>
      <c r="F201">
        <v>100.62</v>
      </c>
      <c r="G201">
        <v>3</v>
      </c>
      <c r="H201" t="s">
        <v>27</v>
      </c>
      <c r="I201" t="s">
        <v>244</v>
      </c>
      <c r="J201" t="s">
        <v>42</v>
      </c>
      <c r="K201" t="s">
        <v>55</v>
      </c>
      <c r="L201" s="4">
        <v>43138</v>
      </c>
      <c r="M201">
        <f>YEAR(Main_Table9[[#This Row],[Start Date]])</f>
        <v>2018</v>
      </c>
    </row>
    <row r="202" spans="1:13" hidden="1" x14ac:dyDescent="0.2">
      <c r="A202">
        <v>75</v>
      </c>
      <c r="B202" s="6" t="s">
        <v>204</v>
      </c>
      <c r="C202">
        <v>83</v>
      </c>
      <c r="D202">
        <v>7</v>
      </c>
      <c r="E202">
        <v>1</v>
      </c>
      <c r="F202">
        <v>90.36</v>
      </c>
      <c r="G202">
        <v>3</v>
      </c>
      <c r="H202" t="s">
        <v>23</v>
      </c>
      <c r="I202" t="s">
        <v>244</v>
      </c>
      <c r="J202" t="s">
        <v>42</v>
      </c>
      <c r="K202" t="s">
        <v>33</v>
      </c>
      <c r="L202" s="4">
        <v>43141</v>
      </c>
      <c r="M202">
        <f>YEAR(Main_Table9[[#This Row],[Start Date]])</f>
        <v>2018</v>
      </c>
    </row>
    <row r="203" spans="1:13" hidden="1" x14ac:dyDescent="0.2">
      <c r="A203">
        <v>36</v>
      </c>
      <c r="B203" s="6" t="s">
        <v>174</v>
      </c>
      <c r="C203">
        <v>54</v>
      </c>
      <c r="D203">
        <v>2</v>
      </c>
      <c r="E203">
        <v>0</v>
      </c>
      <c r="F203">
        <v>66.66</v>
      </c>
      <c r="G203">
        <v>3</v>
      </c>
      <c r="H203" t="s">
        <v>24</v>
      </c>
      <c r="I203" t="s">
        <v>244</v>
      </c>
      <c r="J203" t="s">
        <v>42</v>
      </c>
      <c r="K203" t="s">
        <v>56</v>
      </c>
      <c r="L203" s="4">
        <v>43144</v>
      </c>
      <c r="M203">
        <f>YEAR(Main_Table9[[#This Row],[Start Date]])</f>
        <v>2018</v>
      </c>
    </row>
    <row r="204" spans="1:13" hidden="1" x14ac:dyDescent="0.2">
      <c r="A204">
        <v>129</v>
      </c>
      <c r="B204" s="6" t="s">
        <v>154</v>
      </c>
      <c r="C204">
        <v>96</v>
      </c>
      <c r="D204">
        <v>19</v>
      </c>
      <c r="E204">
        <v>2</v>
      </c>
      <c r="F204">
        <v>134.37</v>
      </c>
      <c r="G204">
        <v>3</v>
      </c>
      <c r="H204" t="s">
        <v>27</v>
      </c>
      <c r="I204" t="s">
        <v>245</v>
      </c>
      <c r="J204" t="s">
        <v>42</v>
      </c>
      <c r="K204" t="s">
        <v>29</v>
      </c>
      <c r="L204" s="4">
        <v>43147</v>
      </c>
      <c r="M204">
        <f>YEAR(Main_Table9[[#This Row],[Start Date]])</f>
        <v>2018</v>
      </c>
    </row>
    <row r="205" spans="1:13" x14ac:dyDescent="0.2">
      <c r="A205">
        <v>75</v>
      </c>
      <c r="B205" s="6">
        <v>54</v>
      </c>
      <c r="C205">
        <v>82</v>
      </c>
      <c r="D205">
        <v>7</v>
      </c>
      <c r="E205">
        <v>0</v>
      </c>
      <c r="F205">
        <v>91.46</v>
      </c>
      <c r="G205">
        <v>3</v>
      </c>
      <c r="H205" t="s">
        <v>48</v>
      </c>
      <c r="I205" t="s">
        <v>245</v>
      </c>
      <c r="J205" t="s">
        <v>57</v>
      </c>
      <c r="K205" t="s">
        <v>93</v>
      </c>
      <c r="L205" s="4">
        <v>43293</v>
      </c>
      <c r="M205">
        <f>YEAR(Main_Table9[[#This Row],[Start Date]])</f>
        <v>2018</v>
      </c>
    </row>
    <row r="206" spans="1:13" x14ac:dyDescent="0.2">
      <c r="A206">
        <v>45</v>
      </c>
      <c r="B206" s="6">
        <v>42</v>
      </c>
      <c r="C206">
        <v>56</v>
      </c>
      <c r="D206">
        <v>2</v>
      </c>
      <c r="E206">
        <v>0</v>
      </c>
      <c r="F206">
        <v>80.349999999999994</v>
      </c>
      <c r="G206">
        <v>3</v>
      </c>
      <c r="H206" t="s">
        <v>20</v>
      </c>
      <c r="I206" t="s">
        <v>245</v>
      </c>
      <c r="J206" t="s">
        <v>57</v>
      </c>
      <c r="K206" t="s">
        <v>67</v>
      </c>
      <c r="L206" s="4">
        <v>43295</v>
      </c>
      <c r="M206">
        <f>YEAR(Main_Table9[[#This Row],[Start Date]])</f>
        <v>2018</v>
      </c>
    </row>
    <row r="207" spans="1:13" hidden="1" x14ac:dyDescent="0.2">
      <c r="A207">
        <v>71</v>
      </c>
      <c r="B207" s="6" t="s">
        <v>143</v>
      </c>
      <c r="C207">
        <v>72</v>
      </c>
      <c r="D207">
        <v>8</v>
      </c>
      <c r="E207">
        <v>0</v>
      </c>
      <c r="F207">
        <v>98.61</v>
      </c>
      <c r="G207">
        <v>3</v>
      </c>
      <c r="H207" t="s">
        <v>26</v>
      </c>
      <c r="I207" t="s">
        <v>244</v>
      </c>
      <c r="J207" t="s">
        <v>57</v>
      </c>
      <c r="K207" t="s">
        <v>94</v>
      </c>
      <c r="L207" s="4">
        <v>43298</v>
      </c>
      <c r="M207">
        <f>YEAR(Main_Table9[[#This Row],[Start Date]])</f>
        <v>2018</v>
      </c>
    </row>
    <row r="208" spans="1:13" x14ac:dyDescent="0.2">
      <c r="A208">
        <v>140</v>
      </c>
      <c r="B208" s="6">
        <v>49</v>
      </c>
      <c r="C208">
        <v>107</v>
      </c>
      <c r="D208">
        <v>21</v>
      </c>
      <c r="E208">
        <v>2</v>
      </c>
      <c r="F208">
        <v>130.84</v>
      </c>
      <c r="G208">
        <v>3</v>
      </c>
      <c r="H208" t="s">
        <v>48</v>
      </c>
      <c r="I208" t="s">
        <v>245</v>
      </c>
      <c r="J208" t="s">
        <v>32</v>
      </c>
      <c r="K208" t="s">
        <v>51</v>
      </c>
      <c r="L208" s="4">
        <v>43394</v>
      </c>
      <c r="M208">
        <f>YEAR(Main_Table9[[#This Row],[Start Date]])</f>
        <v>2018</v>
      </c>
    </row>
    <row r="209" spans="1:13" hidden="1" x14ac:dyDescent="0.2">
      <c r="A209">
        <v>157</v>
      </c>
      <c r="B209" s="6" t="s">
        <v>236</v>
      </c>
      <c r="C209">
        <v>129</v>
      </c>
      <c r="D209">
        <v>13</v>
      </c>
      <c r="E209">
        <v>4</v>
      </c>
      <c r="F209">
        <v>121.7</v>
      </c>
      <c r="G209">
        <v>3</v>
      </c>
      <c r="H209" t="s">
        <v>27</v>
      </c>
      <c r="I209" t="s">
        <v>244</v>
      </c>
      <c r="J209" t="s">
        <v>32</v>
      </c>
      <c r="K209" t="s">
        <v>50</v>
      </c>
      <c r="L209" s="4">
        <v>43397</v>
      </c>
      <c r="M209">
        <f>YEAR(Main_Table9[[#This Row],[Start Date]])</f>
        <v>2018</v>
      </c>
    </row>
    <row r="210" spans="1:13" x14ac:dyDescent="0.2">
      <c r="A210">
        <v>107</v>
      </c>
      <c r="B210" s="6">
        <v>79</v>
      </c>
      <c r="C210">
        <v>119</v>
      </c>
      <c r="D210">
        <v>10</v>
      </c>
      <c r="E210">
        <v>1</v>
      </c>
      <c r="F210">
        <v>89.91</v>
      </c>
      <c r="G210">
        <v>3</v>
      </c>
      <c r="H210" t="s">
        <v>26</v>
      </c>
      <c r="I210" t="s">
        <v>245</v>
      </c>
      <c r="J210" t="s">
        <v>32</v>
      </c>
      <c r="K210" t="s">
        <v>85</v>
      </c>
      <c r="L210" s="4">
        <v>43400</v>
      </c>
      <c r="M210">
        <f>YEAR(Main_Table9[[#This Row],[Start Date]])</f>
        <v>2018</v>
      </c>
    </row>
    <row r="211" spans="1:13" x14ac:dyDescent="0.2">
      <c r="A211">
        <v>16</v>
      </c>
      <c r="B211" s="6">
        <v>11</v>
      </c>
      <c r="C211">
        <v>17</v>
      </c>
      <c r="D211">
        <v>2</v>
      </c>
      <c r="E211">
        <v>0</v>
      </c>
      <c r="F211">
        <v>94.11</v>
      </c>
      <c r="G211">
        <v>3</v>
      </c>
      <c r="H211" t="s">
        <v>23</v>
      </c>
      <c r="I211" t="s">
        <v>244</v>
      </c>
      <c r="J211" t="s">
        <v>32</v>
      </c>
      <c r="K211" t="s">
        <v>97</v>
      </c>
      <c r="L211" s="4">
        <v>43402</v>
      </c>
      <c r="M211">
        <f>YEAR(Main_Table9[[#This Row],[Start Date]])</f>
        <v>2018</v>
      </c>
    </row>
    <row r="212" spans="1:13" hidden="1" x14ac:dyDescent="0.2">
      <c r="A212">
        <v>33</v>
      </c>
      <c r="B212" s="6" t="s">
        <v>148</v>
      </c>
      <c r="C212">
        <v>29</v>
      </c>
      <c r="D212">
        <v>6</v>
      </c>
      <c r="E212">
        <v>0</v>
      </c>
      <c r="F212">
        <v>113.79</v>
      </c>
      <c r="G212">
        <v>3</v>
      </c>
      <c r="H212" t="s">
        <v>27</v>
      </c>
      <c r="I212" t="s">
        <v>245</v>
      </c>
      <c r="J212" t="s">
        <v>32</v>
      </c>
      <c r="K212" t="s">
        <v>98</v>
      </c>
      <c r="L212" s="4">
        <v>43405</v>
      </c>
      <c r="M212">
        <f>YEAR(Main_Table9[[#This Row],[Start Date]])</f>
        <v>2018</v>
      </c>
    </row>
    <row r="213" spans="1:13" hidden="1" x14ac:dyDescent="0.2">
      <c r="A213">
        <v>3</v>
      </c>
      <c r="B213" s="6" t="s">
        <v>133</v>
      </c>
      <c r="C213">
        <v>8</v>
      </c>
      <c r="D213">
        <v>0</v>
      </c>
      <c r="E213">
        <v>0</v>
      </c>
      <c r="F213">
        <v>37.5</v>
      </c>
      <c r="G213">
        <v>3</v>
      </c>
      <c r="H213" t="s">
        <v>23</v>
      </c>
      <c r="I213" t="s">
        <v>245</v>
      </c>
      <c r="J213" t="s">
        <v>31</v>
      </c>
      <c r="K213" t="s">
        <v>77</v>
      </c>
      <c r="L213" s="4">
        <v>43477</v>
      </c>
      <c r="M213">
        <f>YEAR(Main_Table9[[#This Row],[Start Date]])</f>
        <v>2019</v>
      </c>
    </row>
    <row r="214" spans="1:13" hidden="1" x14ac:dyDescent="0.2">
      <c r="A214">
        <v>104</v>
      </c>
      <c r="B214" s="6" t="s">
        <v>237</v>
      </c>
      <c r="C214">
        <v>112</v>
      </c>
      <c r="D214">
        <v>5</v>
      </c>
      <c r="E214">
        <v>2</v>
      </c>
      <c r="F214">
        <v>92.85</v>
      </c>
      <c r="G214">
        <v>3</v>
      </c>
      <c r="H214" t="s">
        <v>23</v>
      </c>
      <c r="I214" t="s">
        <v>245</v>
      </c>
      <c r="J214" t="s">
        <v>31</v>
      </c>
      <c r="K214" t="s">
        <v>75</v>
      </c>
      <c r="L214" s="4">
        <v>43480</v>
      </c>
      <c r="M214">
        <f>YEAR(Main_Table9[[#This Row],[Start Date]])</f>
        <v>2019</v>
      </c>
    </row>
    <row r="215" spans="1:13" x14ac:dyDescent="0.2">
      <c r="A215">
        <v>46</v>
      </c>
      <c r="B215" s="6">
        <v>50</v>
      </c>
      <c r="C215">
        <v>62</v>
      </c>
      <c r="D215">
        <v>3</v>
      </c>
      <c r="E215">
        <v>0</v>
      </c>
      <c r="F215">
        <v>74.19</v>
      </c>
      <c r="G215">
        <v>3</v>
      </c>
      <c r="H215" t="s">
        <v>23</v>
      </c>
      <c r="I215" t="s">
        <v>245</v>
      </c>
      <c r="J215" t="s">
        <v>31</v>
      </c>
      <c r="K215" t="s">
        <v>73</v>
      </c>
      <c r="L215" s="4">
        <v>43483</v>
      </c>
      <c r="M215">
        <f>YEAR(Main_Table9[[#This Row],[Start Date]])</f>
        <v>2019</v>
      </c>
    </row>
    <row r="216" spans="1:13" hidden="1" x14ac:dyDescent="0.2">
      <c r="A216">
        <v>45</v>
      </c>
      <c r="B216" s="6" t="s">
        <v>173</v>
      </c>
      <c r="C216">
        <v>59</v>
      </c>
      <c r="D216">
        <v>3</v>
      </c>
      <c r="E216">
        <v>0</v>
      </c>
      <c r="F216">
        <v>76.27</v>
      </c>
      <c r="G216">
        <v>3</v>
      </c>
      <c r="H216" t="s">
        <v>23</v>
      </c>
      <c r="I216" t="s">
        <v>245</v>
      </c>
      <c r="J216" t="s">
        <v>49</v>
      </c>
      <c r="K216" t="s">
        <v>87</v>
      </c>
      <c r="L216" s="4">
        <v>43488</v>
      </c>
      <c r="M216">
        <f>YEAR(Main_Table9[[#This Row],[Start Date]])</f>
        <v>2019</v>
      </c>
    </row>
    <row r="217" spans="1:13" hidden="1" x14ac:dyDescent="0.2">
      <c r="A217">
        <v>43</v>
      </c>
      <c r="B217" s="6" t="s">
        <v>173</v>
      </c>
      <c r="C217">
        <v>45</v>
      </c>
      <c r="D217">
        <v>5</v>
      </c>
      <c r="E217">
        <v>0</v>
      </c>
      <c r="F217">
        <v>95.55</v>
      </c>
      <c r="G217">
        <v>3</v>
      </c>
      <c r="H217" t="s">
        <v>23</v>
      </c>
      <c r="I217" t="s">
        <v>244</v>
      </c>
      <c r="J217" t="s">
        <v>49</v>
      </c>
      <c r="K217" t="s">
        <v>99</v>
      </c>
      <c r="L217" s="4">
        <v>43491</v>
      </c>
      <c r="M217">
        <f>YEAR(Main_Table9[[#This Row],[Start Date]])</f>
        <v>2019</v>
      </c>
    </row>
    <row r="218" spans="1:13" hidden="1" x14ac:dyDescent="0.2">
      <c r="A218">
        <v>60</v>
      </c>
      <c r="B218" s="6" t="s">
        <v>180</v>
      </c>
      <c r="C218">
        <v>74</v>
      </c>
      <c r="D218">
        <v>6</v>
      </c>
      <c r="E218">
        <v>1</v>
      </c>
      <c r="F218">
        <v>81.08</v>
      </c>
      <c r="G218">
        <v>3</v>
      </c>
      <c r="H218" t="s">
        <v>23</v>
      </c>
      <c r="I218" t="s">
        <v>245</v>
      </c>
      <c r="J218" t="s">
        <v>49</v>
      </c>
      <c r="K218" t="s">
        <v>99</v>
      </c>
      <c r="L218" s="4">
        <v>43493</v>
      </c>
      <c r="M218">
        <f>YEAR(Main_Table9[[#This Row],[Start Date]])</f>
        <v>2019</v>
      </c>
    </row>
    <row r="219" spans="1:13" x14ac:dyDescent="0.2">
      <c r="A219">
        <v>44</v>
      </c>
      <c r="B219" s="6">
        <v>28</v>
      </c>
      <c r="C219">
        <v>45</v>
      </c>
      <c r="D219">
        <v>6</v>
      </c>
      <c r="E219">
        <v>1</v>
      </c>
      <c r="F219">
        <v>97.77</v>
      </c>
      <c r="G219">
        <v>3</v>
      </c>
      <c r="H219" t="s">
        <v>20</v>
      </c>
      <c r="I219" t="s">
        <v>245</v>
      </c>
      <c r="J219" t="s">
        <v>31</v>
      </c>
      <c r="K219" t="s">
        <v>70</v>
      </c>
      <c r="L219" s="4">
        <v>43526</v>
      </c>
      <c r="M219">
        <f>YEAR(Main_Table9[[#This Row],[Start Date]])</f>
        <v>2019</v>
      </c>
    </row>
    <row r="220" spans="1:13" x14ac:dyDescent="0.2">
      <c r="A220">
        <v>116</v>
      </c>
      <c r="B220" s="6">
        <v>74</v>
      </c>
      <c r="C220">
        <v>120</v>
      </c>
      <c r="D220">
        <v>10</v>
      </c>
      <c r="E220">
        <v>0</v>
      </c>
      <c r="F220">
        <v>96.66</v>
      </c>
      <c r="G220">
        <v>3</v>
      </c>
      <c r="H220" t="s">
        <v>23</v>
      </c>
      <c r="I220" t="s">
        <v>244</v>
      </c>
      <c r="J220" t="s">
        <v>31</v>
      </c>
      <c r="K220" t="s">
        <v>37</v>
      </c>
      <c r="L220" s="4">
        <v>43529</v>
      </c>
      <c r="M220">
        <f>YEAR(Main_Table9[[#This Row],[Start Date]])</f>
        <v>2019</v>
      </c>
    </row>
    <row r="221" spans="1:13" x14ac:dyDescent="0.2">
      <c r="A221">
        <v>123</v>
      </c>
      <c r="B221" s="6">
        <v>44</v>
      </c>
      <c r="C221">
        <v>95</v>
      </c>
      <c r="D221">
        <v>16</v>
      </c>
      <c r="E221">
        <v>1</v>
      </c>
      <c r="F221">
        <v>129.47</v>
      </c>
      <c r="G221">
        <v>3</v>
      </c>
      <c r="H221" t="s">
        <v>26</v>
      </c>
      <c r="I221" t="s">
        <v>245</v>
      </c>
      <c r="J221" t="s">
        <v>31</v>
      </c>
      <c r="K221" t="s">
        <v>82</v>
      </c>
      <c r="L221" s="4">
        <v>43532</v>
      </c>
      <c r="M221">
        <f>YEAR(Main_Table9[[#This Row],[Start Date]])</f>
        <v>2019</v>
      </c>
    </row>
    <row r="222" spans="1:13" x14ac:dyDescent="0.2">
      <c r="A222">
        <v>7</v>
      </c>
      <c r="B222" s="6">
        <v>3</v>
      </c>
      <c r="C222">
        <v>6</v>
      </c>
      <c r="D222">
        <v>1</v>
      </c>
      <c r="E222">
        <v>0</v>
      </c>
      <c r="F222">
        <v>116.66</v>
      </c>
      <c r="G222">
        <v>4</v>
      </c>
      <c r="H222" t="s">
        <v>23</v>
      </c>
      <c r="I222" t="s">
        <v>244</v>
      </c>
      <c r="J222" t="s">
        <v>31</v>
      </c>
      <c r="K222" t="s">
        <v>35</v>
      </c>
      <c r="L222" s="4">
        <v>43534</v>
      </c>
      <c r="M222">
        <f>YEAR(Main_Table9[[#This Row],[Start Date]])</f>
        <v>2019</v>
      </c>
    </row>
    <row r="223" spans="1:13" x14ac:dyDescent="0.2">
      <c r="A223">
        <v>20</v>
      </c>
      <c r="B223" s="6">
        <v>15</v>
      </c>
      <c r="C223">
        <v>22</v>
      </c>
      <c r="D223">
        <v>2</v>
      </c>
      <c r="E223">
        <v>0</v>
      </c>
      <c r="F223">
        <v>90.9</v>
      </c>
      <c r="G223">
        <v>3</v>
      </c>
      <c r="H223" t="s">
        <v>23</v>
      </c>
      <c r="I223" t="s">
        <v>245</v>
      </c>
      <c r="J223" t="s">
        <v>31</v>
      </c>
      <c r="K223" t="s">
        <v>39</v>
      </c>
      <c r="L223" s="4">
        <v>43537</v>
      </c>
      <c r="M223">
        <f>YEAR(Main_Table9[[#This Row],[Start Date]])</f>
        <v>2019</v>
      </c>
    </row>
    <row r="224" spans="1:13" hidden="1" x14ac:dyDescent="0.2">
      <c r="A224">
        <v>18</v>
      </c>
      <c r="B224" s="6" t="s">
        <v>193</v>
      </c>
      <c r="C224">
        <v>34</v>
      </c>
      <c r="D224">
        <v>1</v>
      </c>
      <c r="E224">
        <v>0</v>
      </c>
      <c r="F224">
        <v>52.94</v>
      </c>
      <c r="G224">
        <v>3</v>
      </c>
      <c r="H224" t="s">
        <v>23</v>
      </c>
      <c r="I224" t="s">
        <v>245</v>
      </c>
      <c r="J224" t="s">
        <v>42</v>
      </c>
      <c r="K224" t="s">
        <v>65</v>
      </c>
      <c r="L224" s="4">
        <v>43621</v>
      </c>
      <c r="M224">
        <f>YEAR(Main_Table9[[#This Row],[Start Date]])</f>
        <v>2019</v>
      </c>
    </row>
    <row r="225" spans="1:13" hidden="1" x14ac:dyDescent="0.2">
      <c r="A225">
        <v>82</v>
      </c>
      <c r="B225" s="6" t="s">
        <v>145</v>
      </c>
      <c r="C225">
        <v>77</v>
      </c>
      <c r="D225">
        <v>4</v>
      </c>
      <c r="E225">
        <v>2</v>
      </c>
      <c r="F225">
        <v>106.49</v>
      </c>
      <c r="G225">
        <v>3</v>
      </c>
      <c r="H225" t="s">
        <v>23</v>
      </c>
      <c r="I225" t="s">
        <v>244</v>
      </c>
      <c r="J225" t="s">
        <v>31</v>
      </c>
      <c r="K225" t="s">
        <v>66</v>
      </c>
      <c r="L225" s="4">
        <v>43625</v>
      </c>
      <c r="M225">
        <f>YEAR(Main_Table9[[#This Row],[Start Date]])</f>
        <v>2019</v>
      </c>
    </row>
    <row r="226" spans="1:13" hidden="1" x14ac:dyDescent="0.2">
      <c r="A226">
        <v>77</v>
      </c>
      <c r="B226" s="6" t="s">
        <v>161</v>
      </c>
      <c r="C226">
        <v>65</v>
      </c>
      <c r="D226">
        <v>7</v>
      </c>
      <c r="E226">
        <v>0</v>
      </c>
      <c r="F226">
        <v>118.46</v>
      </c>
      <c r="G226">
        <v>3</v>
      </c>
      <c r="H226" t="s">
        <v>23</v>
      </c>
      <c r="I226" t="s">
        <v>244</v>
      </c>
      <c r="J226" t="s">
        <v>28</v>
      </c>
      <c r="K226" t="s">
        <v>100</v>
      </c>
      <c r="L226" s="4">
        <v>43632</v>
      </c>
      <c r="M226">
        <f>YEAR(Main_Table9[[#This Row],[Start Date]])</f>
        <v>2019</v>
      </c>
    </row>
    <row r="227" spans="1:13" hidden="1" x14ac:dyDescent="0.2">
      <c r="A227">
        <v>67</v>
      </c>
      <c r="B227" s="6" t="s">
        <v>161</v>
      </c>
      <c r="C227">
        <v>63</v>
      </c>
      <c r="D227">
        <v>5</v>
      </c>
      <c r="E227">
        <v>0</v>
      </c>
      <c r="F227">
        <v>106.34</v>
      </c>
      <c r="G227">
        <v>3</v>
      </c>
      <c r="H227" t="s">
        <v>23</v>
      </c>
      <c r="I227" t="s">
        <v>244</v>
      </c>
      <c r="J227" t="s">
        <v>92</v>
      </c>
      <c r="K227" t="s">
        <v>65</v>
      </c>
      <c r="L227" s="4">
        <v>43638</v>
      </c>
      <c r="M227">
        <f>YEAR(Main_Table9[[#This Row],[Start Date]])</f>
        <v>2019</v>
      </c>
    </row>
    <row r="228" spans="1:13" hidden="1" x14ac:dyDescent="0.2">
      <c r="A228">
        <v>72</v>
      </c>
      <c r="B228" s="6" t="s">
        <v>238</v>
      </c>
      <c r="C228">
        <v>82</v>
      </c>
      <c r="D228">
        <v>8</v>
      </c>
      <c r="E228">
        <v>0</v>
      </c>
      <c r="F228">
        <v>87.8</v>
      </c>
      <c r="G228">
        <v>3</v>
      </c>
      <c r="H228" t="s">
        <v>23</v>
      </c>
      <c r="I228" t="s">
        <v>244</v>
      </c>
      <c r="J228" t="s">
        <v>32</v>
      </c>
      <c r="K228" t="s">
        <v>100</v>
      </c>
      <c r="L228" s="4">
        <v>43643</v>
      </c>
      <c r="M228">
        <f>YEAR(Main_Table9[[#This Row],[Start Date]])</f>
        <v>2019</v>
      </c>
    </row>
    <row r="229" spans="1:13" hidden="1" x14ac:dyDescent="0.2">
      <c r="A229">
        <v>66</v>
      </c>
      <c r="B229" s="6" t="s">
        <v>179</v>
      </c>
      <c r="C229">
        <v>76</v>
      </c>
      <c r="D229">
        <v>7</v>
      </c>
      <c r="E229">
        <v>0</v>
      </c>
      <c r="F229">
        <v>86.84</v>
      </c>
      <c r="G229">
        <v>3</v>
      </c>
      <c r="H229" t="s">
        <v>23</v>
      </c>
      <c r="I229" t="s">
        <v>245</v>
      </c>
      <c r="J229" t="s">
        <v>57</v>
      </c>
      <c r="K229" t="s">
        <v>84</v>
      </c>
      <c r="L229" s="4">
        <v>43646</v>
      </c>
      <c r="M229">
        <f>YEAR(Main_Table9[[#This Row],[Start Date]])</f>
        <v>2019</v>
      </c>
    </row>
    <row r="230" spans="1:13" hidden="1" x14ac:dyDescent="0.2">
      <c r="A230">
        <v>26</v>
      </c>
      <c r="B230" s="6" t="s">
        <v>121</v>
      </c>
      <c r="C230">
        <v>27</v>
      </c>
      <c r="D230">
        <v>3</v>
      </c>
      <c r="E230">
        <v>0</v>
      </c>
      <c r="F230">
        <v>96.29</v>
      </c>
      <c r="G230">
        <v>3</v>
      </c>
      <c r="H230" t="s">
        <v>23</v>
      </c>
      <c r="I230" t="s">
        <v>244</v>
      </c>
      <c r="J230" t="s">
        <v>41</v>
      </c>
      <c r="K230" t="s">
        <v>84</v>
      </c>
      <c r="L230" s="4">
        <v>43648</v>
      </c>
      <c r="M230">
        <f>YEAR(Main_Table9[[#This Row],[Start Date]])</f>
        <v>2019</v>
      </c>
    </row>
    <row r="231" spans="1:13" hidden="1" x14ac:dyDescent="0.2">
      <c r="A231">
        <v>34</v>
      </c>
      <c r="B231" s="6" t="s">
        <v>211</v>
      </c>
      <c r="C231">
        <v>41</v>
      </c>
      <c r="D231">
        <v>3</v>
      </c>
      <c r="E231">
        <v>0</v>
      </c>
      <c r="F231">
        <v>82.92</v>
      </c>
      <c r="G231">
        <v>3</v>
      </c>
      <c r="H231" t="s">
        <v>27</v>
      </c>
      <c r="I231" t="s">
        <v>245</v>
      </c>
      <c r="J231" t="s">
        <v>21</v>
      </c>
      <c r="K231" t="s">
        <v>94</v>
      </c>
      <c r="L231" s="4">
        <v>43652</v>
      </c>
      <c r="M231">
        <f>YEAR(Main_Table9[[#This Row],[Start Date]])</f>
        <v>2019</v>
      </c>
    </row>
    <row r="232" spans="1:13" hidden="1" x14ac:dyDescent="0.2">
      <c r="A232">
        <v>1</v>
      </c>
      <c r="B232" s="6" t="s">
        <v>146</v>
      </c>
      <c r="C232">
        <v>6</v>
      </c>
      <c r="D232">
        <v>0</v>
      </c>
      <c r="E232">
        <v>0</v>
      </c>
      <c r="F232">
        <v>16.66</v>
      </c>
      <c r="G232">
        <v>3</v>
      </c>
      <c r="H232" t="s">
        <v>20</v>
      </c>
      <c r="I232" t="s">
        <v>245</v>
      </c>
      <c r="J232" t="s">
        <v>49</v>
      </c>
      <c r="K232" t="s">
        <v>100</v>
      </c>
      <c r="L232" s="4">
        <v>43655</v>
      </c>
      <c r="M232">
        <f>YEAR(Main_Table9[[#This Row],[Start Date]])</f>
        <v>2019</v>
      </c>
    </row>
    <row r="233" spans="1:13" hidden="1" x14ac:dyDescent="0.2">
      <c r="A233">
        <v>120</v>
      </c>
      <c r="B233" s="6" t="s">
        <v>214</v>
      </c>
      <c r="C233">
        <v>125</v>
      </c>
      <c r="D233">
        <v>14</v>
      </c>
      <c r="E233">
        <v>1</v>
      </c>
      <c r="F233">
        <v>96</v>
      </c>
      <c r="G233">
        <v>3</v>
      </c>
      <c r="H233" t="s">
        <v>23</v>
      </c>
      <c r="I233" t="s">
        <v>244</v>
      </c>
      <c r="J233" t="s">
        <v>32</v>
      </c>
      <c r="K233" t="s">
        <v>61</v>
      </c>
      <c r="L233" s="4">
        <v>43688</v>
      </c>
      <c r="M233">
        <f>YEAR(Main_Table9[[#This Row],[Start Date]])</f>
        <v>2019</v>
      </c>
    </row>
    <row r="234" spans="1:13" hidden="1" x14ac:dyDescent="0.2">
      <c r="A234">
        <v>114</v>
      </c>
      <c r="B234" s="6" t="s">
        <v>218</v>
      </c>
      <c r="C234">
        <v>99</v>
      </c>
      <c r="D234">
        <v>14</v>
      </c>
      <c r="E234">
        <v>0</v>
      </c>
      <c r="F234">
        <v>115.15</v>
      </c>
      <c r="G234">
        <v>3</v>
      </c>
      <c r="H234" t="s">
        <v>27</v>
      </c>
      <c r="I234" t="s">
        <v>245</v>
      </c>
      <c r="J234" t="s">
        <v>32</v>
      </c>
      <c r="K234" t="s">
        <v>61</v>
      </c>
      <c r="L234" s="4">
        <v>43691</v>
      </c>
      <c r="M234">
        <f>YEAR(Main_Table9[[#This Row],[Start Date]])</f>
        <v>2019</v>
      </c>
    </row>
    <row r="235" spans="1:13" x14ac:dyDescent="0.2">
      <c r="A235">
        <v>4</v>
      </c>
      <c r="B235" s="6">
        <v>2</v>
      </c>
      <c r="C235">
        <v>4</v>
      </c>
      <c r="D235">
        <v>1</v>
      </c>
      <c r="E235">
        <v>0</v>
      </c>
      <c r="F235">
        <v>100</v>
      </c>
      <c r="G235">
        <v>3</v>
      </c>
      <c r="H235" t="s">
        <v>26</v>
      </c>
      <c r="I235" t="s">
        <v>244</v>
      </c>
      <c r="J235" t="s">
        <v>32</v>
      </c>
      <c r="K235" t="s">
        <v>53</v>
      </c>
      <c r="L235" s="4">
        <v>43814</v>
      </c>
      <c r="M235">
        <f>YEAR(Main_Table9[[#This Row],[Start Date]])</f>
        <v>2019</v>
      </c>
    </row>
    <row r="236" spans="1:13" x14ac:dyDescent="0.2">
      <c r="A236">
        <v>0</v>
      </c>
      <c r="B236" s="6">
        <v>0</v>
      </c>
      <c r="C236">
        <v>1</v>
      </c>
      <c r="D236">
        <v>0</v>
      </c>
      <c r="E236">
        <v>0</v>
      </c>
      <c r="F236">
        <v>0</v>
      </c>
      <c r="G236">
        <v>3</v>
      </c>
      <c r="H236" t="s">
        <v>23</v>
      </c>
      <c r="I236" t="s">
        <v>244</v>
      </c>
      <c r="J236" t="s">
        <v>32</v>
      </c>
      <c r="K236" t="s">
        <v>50</v>
      </c>
      <c r="L236" s="4">
        <v>43817</v>
      </c>
      <c r="M236">
        <f>YEAR(Main_Table9[[#This Row],[Start Date]])</f>
        <v>2019</v>
      </c>
    </row>
    <row r="237" spans="1:13" x14ac:dyDescent="0.2">
      <c r="A237">
        <v>85</v>
      </c>
      <c r="B237" s="6">
        <v>46</v>
      </c>
      <c r="C237">
        <v>81</v>
      </c>
      <c r="D237">
        <v>9</v>
      </c>
      <c r="E237">
        <v>0</v>
      </c>
      <c r="F237">
        <v>104.93</v>
      </c>
      <c r="G237">
        <v>3</v>
      </c>
      <c r="H237" t="s">
        <v>26</v>
      </c>
      <c r="I237" t="s">
        <v>245</v>
      </c>
      <c r="J237" t="s">
        <v>32</v>
      </c>
      <c r="K237" t="s">
        <v>71</v>
      </c>
      <c r="L237" s="4">
        <v>43821</v>
      </c>
      <c r="M237">
        <f>YEAR(Main_Table9[[#This Row],[Start Date]])</f>
        <v>2019</v>
      </c>
    </row>
    <row r="238" spans="1:13" x14ac:dyDescent="0.2">
      <c r="A238">
        <v>16</v>
      </c>
      <c r="B238" s="6">
        <v>7</v>
      </c>
      <c r="C238">
        <v>14</v>
      </c>
      <c r="D238">
        <v>0</v>
      </c>
      <c r="E238">
        <v>1</v>
      </c>
      <c r="F238">
        <v>114.28</v>
      </c>
      <c r="G238">
        <v>4</v>
      </c>
      <c r="H238" t="s">
        <v>23</v>
      </c>
      <c r="I238" t="s">
        <v>244</v>
      </c>
      <c r="J238" t="s">
        <v>31</v>
      </c>
      <c r="K238" t="s">
        <v>60</v>
      </c>
      <c r="L238" s="4">
        <v>43844</v>
      </c>
      <c r="M238">
        <f>YEAR(Main_Table9[[#This Row],[Start Date]])</f>
        <v>2020</v>
      </c>
    </row>
    <row r="239" spans="1:13" x14ac:dyDescent="0.2">
      <c r="A239">
        <v>78</v>
      </c>
      <c r="B239" s="6">
        <v>44</v>
      </c>
      <c r="C239">
        <v>76</v>
      </c>
      <c r="D239">
        <v>6</v>
      </c>
      <c r="E239">
        <v>0</v>
      </c>
      <c r="F239">
        <v>102.63</v>
      </c>
      <c r="G239">
        <v>3</v>
      </c>
      <c r="H239" t="s">
        <v>23</v>
      </c>
      <c r="I239" t="s">
        <v>244</v>
      </c>
      <c r="J239" t="s">
        <v>31</v>
      </c>
      <c r="K239" t="s">
        <v>36</v>
      </c>
      <c r="L239" s="4">
        <v>43847</v>
      </c>
      <c r="M239">
        <f>YEAR(Main_Table9[[#This Row],[Start Date]])</f>
        <v>2020</v>
      </c>
    </row>
    <row r="240" spans="1:13" x14ac:dyDescent="0.2">
      <c r="A240">
        <v>89</v>
      </c>
      <c r="B240" s="6">
        <v>56</v>
      </c>
      <c r="C240">
        <v>91</v>
      </c>
      <c r="D240">
        <v>8</v>
      </c>
      <c r="E240">
        <v>0</v>
      </c>
      <c r="F240">
        <v>97.8</v>
      </c>
      <c r="G240">
        <v>3</v>
      </c>
      <c r="H240" t="s">
        <v>26</v>
      </c>
      <c r="I240" t="s">
        <v>245</v>
      </c>
      <c r="J240" t="s">
        <v>31</v>
      </c>
      <c r="K240" t="s">
        <v>52</v>
      </c>
      <c r="L240" s="4">
        <v>43849</v>
      </c>
      <c r="M240">
        <f>YEAR(Main_Table9[[#This Row],[Start Date]])</f>
        <v>2020</v>
      </c>
    </row>
    <row r="241" spans="1:13" hidden="1" x14ac:dyDescent="0.2">
      <c r="A241">
        <v>51</v>
      </c>
      <c r="B241" s="6" t="s">
        <v>210</v>
      </c>
      <c r="C241">
        <v>63</v>
      </c>
      <c r="D241">
        <v>6</v>
      </c>
      <c r="E241">
        <v>0</v>
      </c>
      <c r="F241">
        <v>80.95</v>
      </c>
      <c r="G241">
        <v>3</v>
      </c>
      <c r="H241" t="s">
        <v>26</v>
      </c>
      <c r="I241" t="s">
        <v>244</v>
      </c>
      <c r="J241" t="s">
        <v>49</v>
      </c>
      <c r="K241" t="s">
        <v>88</v>
      </c>
      <c r="L241" s="4">
        <v>43866</v>
      </c>
      <c r="M241">
        <f>YEAR(Main_Table9[[#This Row],[Start Date]])</f>
        <v>2020</v>
      </c>
    </row>
    <row r="242" spans="1:13" hidden="1" x14ac:dyDescent="0.2">
      <c r="A242">
        <v>15</v>
      </c>
      <c r="B242" s="6" t="s">
        <v>120</v>
      </c>
      <c r="C242">
        <v>25</v>
      </c>
      <c r="D242">
        <v>1</v>
      </c>
      <c r="E242">
        <v>0</v>
      </c>
      <c r="F242">
        <v>60</v>
      </c>
      <c r="G242">
        <v>3</v>
      </c>
      <c r="H242" t="s">
        <v>26</v>
      </c>
      <c r="I242" t="s">
        <v>245</v>
      </c>
      <c r="J242" t="s">
        <v>49</v>
      </c>
      <c r="K242" t="s">
        <v>89</v>
      </c>
      <c r="L242" s="4">
        <v>43869</v>
      </c>
      <c r="M242">
        <f>YEAR(Main_Table9[[#This Row],[Start Date]])</f>
        <v>2020</v>
      </c>
    </row>
    <row r="243" spans="1:13" hidden="1" x14ac:dyDescent="0.2">
      <c r="A243">
        <v>9</v>
      </c>
      <c r="B243" s="6" t="s">
        <v>136</v>
      </c>
      <c r="C243">
        <v>12</v>
      </c>
      <c r="D243">
        <v>0</v>
      </c>
      <c r="E243">
        <v>1</v>
      </c>
      <c r="F243">
        <v>75</v>
      </c>
      <c r="G243">
        <v>3</v>
      </c>
      <c r="H243" t="s">
        <v>23</v>
      </c>
      <c r="I243" t="s">
        <v>244</v>
      </c>
      <c r="J243" t="s">
        <v>49</v>
      </c>
      <c r="K243" t="s">
        <v>99</v>
      </c>
      <c r="L243" s="4">
        <v>43872</v>
      </c>
      <c r="M243">
        <f>YEAR(Main_Table9[[#This Row],[Start Date]])</f>
        <v>2020</v>
      </c>
    </row>
    <row r="244" spans="1:13" x14ac:dyDescent="0.2">
      <c r="A244">
        <v>21</v>
      </c>
      <c r="B244" s="6">
        <v>13</v>
      </c>
      <c r="C244">
        <v>21</v>
      </c>
      <c r="D244">
        <v>2</v>
      </c>
      <c r="E244">
        <v>1</v>
      </c>
      <c r="F244">
        <v>100</v>
      </c>
      <c r="G244">
        <v>3</v>
      </c>
      <c r="H244" t="s">
        <v>23</v>
      </c>
      <c r="I244" t="s">
        <v>245</v>
      </c>
      <c r="J244" t="s">
        <v>31</v>
      </c>
      <c r="K244" t="s">
        <v>77</v>
      </c>
      <c r="L244" s="4">
        <v>44162</v>
      </c>
      <c r="M244">
        <f>YEAR(Main_Table9[[#This Row],[Start Date]])</f>
        <v>2020</v>
      </c>
    </row>
    <row r="245" spans="1:13" x14ac:dyDescent="0.2">
      <c r="A245">
        <v>89</v>
      </c>
      <c r="B245" s="6">
        <v>51</v>
      </c>
      <c r="C245">
        <v>87</v>
      </c>
      <c r="D245">
        <v>7</v>
      </c>
      <c r="E245">
        <v>2</v>
      </c>
      <c r="F245">
        <v>102.29</v>
      </c>
      <c r="G245">
        <v>3</v>
      </c>
      <c r="H245" t="s">
        <v>23</v>
      </c>
      <c r="I245" t="s">
        <v>245</v>
      </c>
      <c r="J245" t="s">
        <v>31</v>
      </c>
      <c r="K245" t="s">
        <v>77</v>
      </c>
      <c r="L245" s="4">
        <v>44164</v>
      </c>
      <c r="M245">
        <f>YEAR(Main_Table9[[#This Row],[Start Date]])</f>
        <v>2020</v>
      </c>
    </row>
    <row r="246" spans="1:13" x14ac:dyDescent="0.2">
      <c r="A246">
        <v>63</v>
      </c>
      <c r="B246" s="6">
        <v>58</v>
      </c>
      <c r="C246">
        <v>78</v>
      </c>
      <c r="D246">
        <v>5</v>
      </c>
      <c r="E246">
        <v>0</v>
      </c>
      <c r="F246">
        <v>80.760000000000005</v>
      </c>
      <c r="G246">
        <v>3</v>
      </c>
      <c r="H246" t="s">
        <v>23</v>
      </c>
      <c r="I246" t="s">
        <v>244</v>
      </c>
      <c r="J246" t="s">
        <v>31</v>
      </c>
      <c r="K246" t="s">
        <v>96</v>
      </c>
      <c r="L246" s="4">
        <v>44167</v>
      </c>
      <c r="M246">
        <f>YEAR(Main_Table9[[#This Row],[Start Date]])</f>
        <v>2020</v>
      </c>
    </row>
    <row r="247" spans="1:13" hidden="1" x14ac:dyDescent="0.2">
      <c r="A247">
        <v>56</v>
      </c>
      <c r="B247" s="6" t="s">
        <v>139</v>
      </c>
      <c r="C247">
        <v>60</v>
      </c>
      <c r="D247">
        <v>6</v>
      </c>
      <c r="E247">
        <v>0</v>
      </c>
      <c r="F247">
        <v>93.33</v>
      </c>
      <c r="G247">
        <v>3</v>
      </c>
      <c r="H247" t="s">
        <v>23</v>
      </c>
      <c r="I247" t="s">
        <v>244</v>
      </c>
      <c r="J247" t="s">
        <v>57</v>
      </c>
      <c r="K247" t="s">
        <v>85</v>
      </c>
      <c r="L247" s="4">
        <v>44278</v>
      </c>
      <c r="M247">
        <f>YEAR(Main_Table9[[#This Row],[Start Date]])</f>
        <v>2021</v>
      </c>
    </row>
    <row r="248" spans="1:13" hidden="1" x14ac:dyDescent="0.2">
      <c r="A248">
        <v>66</v>
      </c>
      <c r="B248" s="6" t="s">
        <v>206</v>
      </c>
      <c r="C248">
        <v>79</v>
      </c>
      <c r="D248">
        <v>3</v>
      </c>
      <c r="E248">
        <v>1</v>
      </c>
      <c r="F248">
        <v>83.54</v>
      </c>
      <c r="G248">
        <v>3</v>
      </c>
      <c r="H248" t="s">
        <v>23</v>
      </c>
      <c r="I248" t="s">
        <v>244</v>
      </c>
      <c r="J248" t="s">
        <v>57</v>
      </c>
      <c r="K248" t="s">
        <v>85</v>
      </c>
      <c r="L248" s="4">
        <v>44281</v>
      </c>
      <c r="M248">
        <f>YEAR(Main_Table9[[#This Row],[Start Date]])</f>
        <v>2021</v>
      </c>
    </row>
    <row r="249" spans="1:13" hidden="1" x14ac:dyDescent="0.2">
      <c r="A249">
        <v>7</v>
      </c>
      <c r="B249" s="6" t="s">
        <v>157</v>
      </c>
      <c r="C249">
        <v>10</v>
      </c>
      <c r="D249">
        <v>1</v>
      </c>
      <c r="E249">
        <v>0</v>
      </c>
      <c r="F249">
        <v>70</v>
      </c>
      <c r="G249">
        <v>3</v>
      </c>
      <c r="H249" t="s">
        <v>26</v>
      </c>
      <c r="I249" t="s">
        <v>244</v>
      </c>
      <c r="J249" t="s">
        <v>57</v>
      </c>
      <c r="K249" t="s">
        <v>85</v>
      </c>
      <c r="L249" s="4">
        <v>44283</v>
      </c>
      <c r="M249">
        <f>YEAR(Main_Table9[[#This Row],[Start Date]])</f>
        <v>2021</v>
      </c>
    </row>
    <row r="250" spans="1:13" hidden="1" x14ac:dyDescent="0.2">
      <c r="A250">
        <v>51</v>
      </c>
      <c r="B250" s="6" t="s">
        <v>207</v>
      </c>
      <c r="C250">
        <v>63</v>
      </c>
      <c r="D250">
        <v>3</v>
      </c>
      <c r="E250">
        <v>0</v>
      </c>
      <c r="F250">
        <v>80.95</v>
      </c>
      <c r="G250">
        <v>3</v>
      </c>
      <c r="H250" t="s">
        <v>23</v>
      </c>
      <c r="I250" t="s">
        <v>245</v>
      </c>
      <c r="J250" t="s">
        <v>42</v>
      </c>
      <c r="K250" t="s">
        <v>101</v>
      </c>
      <c r="L250" s="4">
        <v>44580</v>
      </c>
      <c r="M250">
        <f>YEAR(Main_Table9[[#This Row],[Start Date]])</f>
        <v>2022</v>
      </c>
    </row>
    <row r="251" spans="1:13" hidden="1" x14ac:dyDescent="0.2">
      <c r="A251">
        <v>0</v>
      </c>
      <c r="B251" s="6" t="s">
        <v>116</v>
      </c>
      <c r="C251">
        <v>5</v>
      </c>
      <c r="D251">
        <v>0</v>
      </c>
      <c r="E251">
        <v>0</v>
      </c>
      <c r="F251">
        <v>0</v>
      </c>
      <c r="G251">
        <v>3</v>
      </c>
      <c r="H251" t="s">
        <v>23</v>
      </c>
      <c r="I251" t="s">
        <v>244</v>
      </c>
      <c r="J251" t="s">
        <v>42</v>
      </c>
      <c r="K251" t="s">
        <v>101</v>
      </c>
      <c r="L251" s="4">
        <v>44582</v>
      </c>
      <c r="M251">
        <f>YEAR(Main_Table9[[#This Row],[Start Date]])</f>
        <v>2022</v>
      </c>
    </row>
    <row r="252" spans="1:13" hidden="1" x14ac:dyDescent="0.2">
      <c r="A252">
        <v>65</v>
      </c>
      <c r="B252" s="6" t="s">
        <v>234</v>
      </c>
      <c r="C252">
        <v>84</v>
      </c>
      <c r="D252">
        <v>5</v>
      </c>
      <c r="E252">
        <v>0</v>
      </c>
      <c r="F252">
        <v>77.38</v>
      </c>
      <c r="G252">
        <v>3</v>
      </c>
      <c r="H252" t="s">
        <v>23</v>
      </c>
      <c r="I252" t="s">
        <v>245</v>
      </c>
      <c r="J252" t="s">
        <v>42</v>
      </c>
      <c r="K252" t="s">
        <v>55</v>
      </c>
      <c r="L252" s="4">
        <v>44584</v>
      </c>
      <c r="M252">
        <f>YEAR(Main_Table9[[#This Row],[Start Date]])</f>
        <v>2022</v>
      </c>
    </row>
    <row r="253" spans="1:13" hidden="1" x14ac:dyDescent="0.2">
      <c r="A253">
        <v>8</v>
      </c>
      <c r="B253" s="6" t="s">
        <v>112</v>
      </c>
      <c r="C253">
        <v>4</v>
      </c>
      <c r="D253">
        <v>2</v>
      </c>
      <c r="E253">
        <v>0</v>
      </c>
      <c r="F253">
        <v>200</v>
      </c>
      <c r="G253">
        <v>3</v>
      </c>
      <c r="H253" t="s">
        <v>23</v>
      </c>
      <c r="I253" t="s">
        <v>245</v>
      </c>
      <c r="J253" t="s">
        <v>32</v>
      </c>
      <c r="K253" t="s">
        <v>44</v>
      </c>
      <c r="L253" s="4">
        <v>44598</v>
      </c>
      <c r="M253">
        <f>YEAR(Main_Table9[[#This Row],[Start Date]])</f>
        <v>2022</v>
      </c>
    </row>
    <row r="254" spans="1:13" hidden="1" x14ac:dyDescent="0.2">
      <c r="A254">
        <v>18</v>
      </c>
      <c r="B254" s="6" t="s">
        <v>186</v>
      </c>
      <c r="C254">
        <v>30</v>
      </c>
      <c r="D254">
        <v>3</v>
      </c>
      <c r="E254">
        <v>0</v>
      </c>
      <c r="F254">
        <v>60</v>
      </c>
      <c r="G254">
        <v>3</v>
      </c>
      <c r="H254" t="s">
        <v>23</v>
      </c>
      <c r="I254" t="s">
        <v>244</v>
      </c>
      <c r="J254" t="s">
        <v>32</v>
      </c>
      <c r="K254" t="s">
        <v>44</v>
      </c>
      <c r="L254" s="4">
        <v>44601</v>
      </c>
      <c r="M254">
        <f>YEAR(Main_Table9[[#This Row],[Start Date]])</f>
        <v>2022</v>
      </c>
    </row>
    <row r="255" spans="1:13" hidden="1" x14ac:dyDescent="0.2">
      <c r="A255">
        <v>0</v>
      </c>
      <c r="B255" s="6" t="s">
        <v>109</v>
      </c>
      <c r="C255">
        <v>2</v>
      </c>
      <c r="D255">
        <v>0</v>
      </c>
      <c r="E255">
        <v>0</v>
      </c>
      <c r="F255">
        <v>0</v>
      </c>
      <c r="G255">
        <v>3</v>
      </c>
      <c r="H255" t="s">
        <v>23</v>
      </c>
      <c r="I255" t="s">
        <v>244</v>
      </c>
      <c r="J255" t="s">
        <v>32</v>
      </c>
      <c r="K255" t="s">
        <v>44</v>
      </c>
      <c r="L255" s="4">
        <v>44603</v>
      </c>
      <c r="M255">
        <f>YEAR(Main_Table9[[#This Row],[Start Date]])</f>
        <v>2022</v>
      </c>
    </row>
    <row r="256" spans="1:13" hidden="1" x14ac:dyDescent="0.2">
      <c r="A256">
        <v>16</v>
      </c>
      <c r="B256" s="6" t="s">
        <v>231</v>
      </c>
      <c r="C256">
        <v>25</v>
      </c>
      <c r="D256">
        <v>3</v>
      </c>
      <c r="E256">
        <v>0</v>
      </c>
      <c r="F256">
        <v>64</v>
      </c>
      <c r="G256">
        <v>3</v>
      </c>
      <c r="H256" t="s">
        <v>23</v>
      </c>
      <c r="I256" t="s">
        <v>245</v>
      </c>
      <c r="J256" t="s">
        <v>57</v>
      </c>
      <c r="K256" t="s">
        <v>67</v>
      </c>
      <c r="L256" s="4">
        <v>44756</v>
      </c>
      <c r="M256">
        <f>YEAR(Main_Table9[[#This Row],[Start Date]])</f>
        <v>2022</v>
      </c>
    </row>
    <row r="257" spans="1:13" hidden="1" x14ac:dyDescent="0.2">
      <c r="A257">
        <v>17</v>
      </c>
      <c r="B257" s="6" t="s">
        <v>135</v>
      </c>
      <c r="C257">
        <v>22</v>
      </c>
      <c r="D257">
        <v>3</v>
      </c>
      <c r="E257">
        <v>0</v>
      </c>
      <c r="F257">
        <v>77.27</v>
      </c>
      <c r="G257">
        <v>3</v>
      </c>
      <c r="H257" t="s">
        <v>23</v>
      </c>
      <c r="I257" t="s">
        <v>245</v>
      </c>
      <c r="J257" t="s">
        <v>57</v>
      </c>
      <c r="K257" t="s">
        <v>100</v>
      </c>
      <c r="L257" s="4">
        <v>44759</v>
      </c>
      <c r="M257">
        <f>YEAR(Main_Table9[[#This Row],[Start Date]])</f>
        <v>2022</v>
      </c>
    </row>
    <row r="258" spans="1:13" hidden="1" x14ac:dyDescent="0.2">
      <c r="A258">
        <v>9</v>
      </c>
      <c r="B258" s="6" t="s">
        <v>107</v>
      </c>
      <c r="C258">
        <v>15</v>
      </c>
      <c r="D258">
        <v>1</v>
      </c>
      <c r="E258">
        <v>0</v>
      </c>
      <c r="F258">
        <v>60</v>
      </c>
      <c r="G258">
        <v>3</v>
      </c>
      <c r="H258" t="s">
        <v>23</v>
      </c>
      <c r="I258" t="s">
        <v>244</v>
      </c>
      <c r="J258" t="s">
        <v>41</v>
      </c>
      <c r="K258" t="s">
        <v>40</v>
      </c>
      <c r="L258" s="4">
        <v>44899</v>
      </c>
      <c r="M258">
        <f>YEAR(Main_Table9[[#This Row],[Start Date]])</f>
        <v>2022</v>
      </c>
    </row>
    <row r="259" spans="1:13" hidden="1" x14ac:dyDescent="0.2">
      <c r="A259">
        <v>5</v>
      </c>
      <c r="B259" s="6" t="s">
        <v>129</v>
      </c>
      <c r="C259">
        <v>6</v>
      </c>
      <c r="D259">
        <v>1</v>
      </c>
      <c r="E259">
        <v>0</v>
      </c>
      <c r="F259">
        <v>83.33</v>
      </c>
      <c r="G259">
        <v>1</v>
      </c>
      <c r="H259" t="s">
        <v>26</v>
      </c>
      <c r="I259" t="s">
        <v>245</v>
      </c>
      <c r="J259" t="s">
        <v>41</v>
      </c>
      <c r="K259" t="s">
        <v>40</v>
      </c>
      <c r="L259" s="4">
        <v>44902</v>
      </c>
      <c r="M259">
        <f>YEAR(Main_Table9[[#This Row],[Start Date]])</f>
        <v>2022</v>
      </c>
    </row>
    <row r="260" spans="1:13" hidden="1" x14ac:dyDescent="0.2">
      <c r="A260">
        <v>113</v>
      </c>
      <c r="B260" s="6" t="s">
        <v>225</v>
      </c>
      <c r="C260">
        <v>91</v>
      </c>
      <c r="D260">
        <v>11</v>
      </c>
      <c r="E260">
        <v>2</v>
      </c>
      <c r="F260">
        <v>124.17</v>
      </c>
      <c r="G260">
        <v>3</v>
      </c>
      <c r="H260" t="s">
        <v>23</v>
      </c>
      <c r="I260" t="s">
        <v>244</v>
      </c>
      <c r="J260" t="s">
        <v>41</v>
      </c>
      <c r="K260" t="s">
        <v>102</v>
      </c>
      <c r="L260" s="4">
        <v>44905</v>
      </c>
      <c r="M260">
        <f>YEAR(Main_Table9[[#This Row],[Start Date]])</f>
        <v>2022</v>
      </c>
    </row>
    <row r="261" spans="1:13" hidden="1" x14ac:dyDescent="0.2">
      <c r="A261">
        <v>113</v>
      </c>
      <c r="B261" s="6" t="s">
        <v>188</v>
      </c>
      <c r="C261">
        <v>87</v>
      </c>
      <c r="D261">
        <v>12</v>
      </c>
      <c r="E261">
        <v>1</v>
      </c>
      <c r="F261">
        <v>129.88</v>
      </c>
      <c r="G261">
        <v>3</v>
      </c>
      <c r="H261" t="s">
        <v>23</v>
      </c>
      <c r="I261" t="s">
        <v>244</v>
      </c>
      <c r="J261" t="s">
        <v>21</v>
      </c>
      <c r="K261" t="s">
        <v>51</v>
      </c>
      <c r="L261" s="4">
        <v>44936</v>
      </c>
      <c r="M261">
        <f>YEAR(Main_Table9[[#This Row],[Start Date]])</f>
        <v>2023</v>
      </c>
    </row>
    <row r="262" spans="1:13" hidden="1" x14ac:dyDescent="0.2">
      <c r="A262">
        <v>4</v>
      </c>
      <c r="B262" s="6" t="s">
        <v>135</v>
      </c>
      <c r="C262">
        <v>9</v>
      </c>
      <c r="D262">
        <v>1</v>
      </c>
      <c r="E262">
        <v>0</v>
      </c>
      <c r="F262">
        <v>44.44</v>
      </c>
      <c r="G262">
        <v>3</v>
      </c>
      <c r="H262" t="s">
        <v>26</v>
      </c>
      <c r="I262" t="s">
        <v>245</v>
      </c>
      <c r="J262" t="s">
        <v>21</v>
      </c>
      <c r="K262" t="s">
        <v>38</v>
      </c>
      <c r="L262" s="4">
        <v>44938</v>
      </c>
      <c r="M262">
        <f>YEAR(Main_Table9[[#This Row],[Start Date]])</f>
        <v>2023</v>
      </c>
    </row>
    <row r="263" spans="1:13" hidden="1" x14ac:dyDescent="0.2">
      <c r="A263">
        <v>166</v>
      </c>
      <c r="B263" s="6" t="s">
        <v>239</v>
      </c>
      <c r="C263">
        <v>110</v>
      </c>
      <c r="D263">
        <v>13</v>
      </c>
      <c r="E263">
        <v>8</v>
      </c>
      <c r="F263">
        <v>150.9</v>
      </c>
      <c r="G263">
        <v>3</v>
      </c>
      <c r="H263" t="s">
        <v>27</v>
      </c>
      <c r="I263" t="s">
        <v>244</v>
      </c>
      <c r="J263" t="s">
        <v>21</v>
      </c>
      <c r="K263" t="s">
        <v>98</v>
      </c>
      <c r="L263" s="4">
        <v>44941</v>
      </c>
      <c r="M263">
        <f>YEAR(Main_Table9[[#This Row],[Start Date]])</f>
        <v>2023</v>
      </c>
    </row>
    <row r="264" spans="1:13" hidden="1" x14ac:dyDescent="0.2">
      <c r="A264">
        <v>8</v>
      </c>
      <c r="B264" s="6" t="s">
        <v>124</v>
      </c>
      <c r="C264">
        <v>10</v>
      </c>
      <c r="D264">
        <v>1</v>
      </c>
      <c r="E264">
        <v>0</v>
      </c>
      <c r="F264">
        <v>80</v>
      </c>
      <c r="G264">
        <v>3</v>
      </c>
      <c r="H264" t="s">
        <v>26</v>
      </c>
      <c r="I264" t="s">
        <v>244</v>
      </c>
      <c r="J264" t="s">
        <v>49</v>
      </c>
      <c r="K264" t="s">
        <v>70</v>
      </c>
      <c r="L264" s="4">
        <v>44944</v>
      </c>
      <c r="M264">
        <f>YEAR(Main_Table9[[#This Row],[Start Date]])</f>
        <v>2023</v>
      </c>
    </row>
    <row r="265" spans="1:13" hidden="1" x14ac:dyDescent="0.2">
      <c r="A265">
        <v>11</v>
      </c>
      <c r="B265" s="6" t="s">
        <v>137</v>
      </c>
      <c r="C265">
        <v>9</v>
      </c>
      <c r="D265">
        <v>2</v>
      </c>
      <c r="E265">
        <v>0</v>
      </c>
      <c r="F265">
        <v>122.22</v>
      </c>
      <c r="G265">
        <v>3</v>
      </c>
      <c r="H265" t="s">
        <v>48</v>
      </c>
      <c r="I265" t="s">
        <v>245</v>
      </c>
      <c r="J265" t="s">
        <v>49</v>
      </c>
      <c r="K265" t="s">
        <v>103</v>
      </c>
      <c r="L265" s="4">
        <v>44947</v>
      </c>
      <c r="M265">
        <f>YEAR(Main_Table9[[#This Row],[Start Date]])</f>
        <v>2023</v>
      </c>
    </row>
    <row r="266" spans="1:13" hidden="1" x14ac:dyDescent="0.2">
      <c r="A266">
        <v>36</v>
      </c>
      <c r="B266" s="6" t="s">
        <v>193</v>
      </c>
      <c r="C266">
        <v>27</v>
      </c>
      <c r="D266">
        <v>3</v>
      </c>
      <c r="E266">
        <v>1</v>
      </c>
      <c r="F266">
        <v>133.33000000000001</v>
      </c>
      <c r="G266">
        <v>3</v>
      </c>
      <c r="H266" t="s">
        <v>23</v>
      </c>
      <c r="I266" t="s">
        <v>244</v>
      </c>
      <c r="J266" t="s">
        <v>49</v>
      </c>
      <c r="K266" t="s">
        <v>72</v>
      </c>
      <c r="L266" s="4">
        <v>44950</v>
      </c>
      <c r="M266">
        <f>YEAR(Main_Table9[[#This Row],[Start Date]])</f>
        <v>2023</v>
      </c>
    </row>
    <row r="267" spans="1:13" hidden="1" x14ac:dyDescent="0.2">
      <c r="A267">
        <v>4</v>
      </c>
      <c r="B267" s="6" t="s">
        <v>190</v>
      </c>
      <c r="C267">
        <v>9</v>
      </c>
      <c r="D267">
        <v>1</v>
      </c>
      <c r="E267">
        <v>0</v>
      </c>
      <c r="F267">
        <v>44.44</v>
      </c>
      <c r="G267">
        <v>3</v>
      </c>
      <c r="H267" t="s">
        <v>20</v>
      </c>
      <c r="I267" t="s">
        <v>245</v>
      </c>
      <c r="J267" t="s">
        <v>31</v>
      </c>
      <c r="K267" t="s">
        <v>60</v>
      </c>
      <c r="L267" s="4">
        <v>45002</v>
      </c>
      <c r="M267">
        <f>YEAR(Main_Table9[[#This Row],[Start Date]])</f>
        <v>2023</v>
      </c>
    </row>
    <row r="268" spans="1:13" hidden="1" x14ac:dyDescent="0.2">
      <c r="A268">
        <v>31</v>
      </c>
      <c r="B268" s="6" t="s">
        <v>207</v>
      </c>
      <c r="C268">
        <v>35</v>
      </c>
      <c r="D268">
        <v>4</v>
      </c>
      <c r="E268">
        <v>0</v>
      </c>
      <c r="F268">
        <v>88.57</v>
      </c>
      <c r="G268">
        <v>3</v>
      </c>
      <c r="H268" t="s">
        <v>20</v>
      </c>
      <c r="I268" t="s">
        <v>244</v>
      </c>
      <c r="J268" t="s">
        <v>31</v>
      </c>
      <c r="K268" t="s">
        <v>50</v>
      </c>
      <c r="L268" s="4">
        <v>45004</v>
      </c>
      <c r="M268">
        <f>YEAR(Main_Table9[[#This Row],[Start Date]])</f>
        <v>2023</v>
      </c>
    </row>
    <row r="269" spans="1:13" hidden="1" x14ac:dyDescent="0.2">
      <c r="A269">
        <v>54</v>
      </c>
      <c r="B269" s="6" t="s">
        <v>159</v>
      </c>
      <c r="C269">
        <v>72</v>
      </c>
      <c r="D269">
        <v>2</v>
      </c>
      <c r="E269">
        <v>1</v>
      </c>
      <c r="F269">
        <v>75</v>
      </c>
      <c r="G269">
        <v>3</v>
      </c>
      <c r="H269" t="s">
        <v>23</v>
      </c>
      <c r="I269" t="s">
        <v>245</v>
      </c>
      <c r="J269" t="s">
        <v>31</v>
      </c>
      <c r="K269" t="s">
        <v>53</v>
      </c>
      <c r="L269" s="4">
        <v>45007</v>
      </c>
      <c r="M269">
        <f>YEAR(Main_Table9[[#This Row],[Start Date]])</f>
        <v>2023</v>
      </c>
    </row>
    <row r="270" spans="1:13" hidden="1" x14ac:dyDescent="0.2">
      <c r="A270">
        <v>4</v>
      </c>
      <c r="B270" s="6" t="s">
        <v>146</v>
      </c>
      <c r="C270">
        <v>7</v>
      </c>
      <c r="D270">
        <v>1</v>
      </c>
      <c r="E270">
        <v>0</v>
      </c>
      <c r="F270">
        <v>57.14</v>
      </c>
      <c r="G270">
        <v>3</v>
      </c>
      <c r="H270" t="s">
        <v>26</v>
      </c>
      <c r="I270" t="s">
        <v>244</v>
      </c>
      <c r="J270" t="s">
        <v>28</v>
      </c>
      <c r="K270" t="s">
        <v>80</v>
      </c>
      <c r="L270" s="4">
        <v>45171</v>
      </c>
      <c r="M270">
        <f>YEAR(Main_Table9[[#This Row],[Start Date]])</f>
        <v>2023</v>
      </c>
    </row>
    <row r="271" spans="1:13" hidden="1" x14ac:dyDescent="0.2">
      <c r="A271">
        <v>122</v>
      </c>
      <c r="B271" s="6" t="s">
        <v>228</v>
      </c>
      <c r="C271">
        <v>94</v>
      </c>
      <c r="D271">
        <v>9</v>
      </c>
      <c r="E271">
        <v>3</v>
      </c>
      <c r="F271">
        <v>129.78</v>
      </c>
      <c r="G271">
        <v>3</v>
      </c>
      <c r="H271" t="s">
        <v>27</v>
      </c>
      <c r="I271" t="s">
        <v>244</v>
      </c>
      <c r="J271" t="s">
        <v>28</v>
      </c>
      <c r="K271" t="s">
        <v>25</v>
      </c>
      <c r="L271" s="4">
        <v>45179</v>
      </c>
      <c r="M271">
        <f>YEAR(Main_Table9[[#This Row],[Start Date]])</f>
        <v>2023</v>
      </c>
    </row>
    <row r="272" spans="1:13" hidden="1" x14ac:dyDescent="0.2">
      <c r="A272">
        <v>3</v>
      </c>
      <c r="B272" s="6" t="s">
        <v>105</v>
      </c>
      <c r="C272">
        <v>12</v>
      </c>
      <c r="D272">
        <v>0</v>
      </c>
      <c r="E272">
        <v>0</v>
      </c>
      <c r="F272">
        <v>25</v>
      </c>
      <c r="G272">
        <v>3</v>
      </c>
      <c r="H272" t="s">
        <v>23</v>
      </c>
      <c r="I272" t="s">
        <v>244</v>
      </c>
      <c r="J272" t="s">
        <v>21</v>
      </c>
      <c r="K272" t="s">
        <v>25</v>
      </c>
      <c r="L272" s="4">
        <v>45181</v>
      </c>
      <c r="M272">
        <f>YEAR(Main_Table9[[#This Row],[Start Date]])</f>
        <v>2023</v>
      </c>
    </row>
    <row r="273" spans="1:13" hidden="1" x14ac:dyDescent="0.2">
      <c r="A273">
        <v>56</v>
      </c>
      <c r="B273" s="6" t="s">
        <v>184</v>
      </c>
      <c r="C273">
        <v>61</v>
      </c>
      <c r="D273">
        <v>5</v>
      </c>
      <c r="E273">
        <v>1</v>
      </c>
      <c r="F273">
        <v>91.8</v>
      </c>
      <c r="G273">
        <v>3</v>
      </c>
      <c r="H273" t="s">
        <v>23</v>
      </c>
      <c r="I273" t="s">
        <v>245</v>
      </c>
      <c r="J273" t="s">
        <v>31</v>
      </c>
      <c r="K273" t="s">
        <v>36</v>
      </c>
      <c r="L273" s="4">
        <v>45196</v>
      </c>
      <c r="M273">
        <f>YEAR(Main_Table9[[#This Row],[Start Date]])</f>
        <v>2023</v>
      </c>
    </row>
    <row r="274" spans="1:13" hidden="1" x14ac:dyDescent="0.2">
      <c r="A274">
        <v>85</v>
      </c>
      <c r="B274" s="6" t="s">
        <v>240</v>
      </c>
      <c r="C274">
        <v>116</v>
      </c>
      <c r="D274">
        <v>6</v>
      </c>
      <c r="E274">
        <v>0</v>
      </c>
      <c r="F274">
        <v>73.27</v>
      </c>
      <c r="G274">
        <v>3</v>
      </c>
      <c r="H274" t="s">
        <v>23</v>
      </c>
      <c r="I274" t="s">
        <v>245</v>
      </c>
      <c r="J274" t="s">
        <v>31</v>
      </c>
      <c r="K274" t="s">
        <v>53</v>
      </c>
      <c r="L274" s="4">
        <v>45207</v>
      </c>
      <c r="M274">
        <f>YEAR(Main_Table9[[#This Row],[Start Date]])</f>
        <v>2023</v>
      </c>
    </row>
    <row r="275" spans="1:13" hidden="1" x14ac:dyDescent="0.2">
      <c r="A275">
        <v>55</v>
      </c>
      <c r="B275" s="6" t="s">
        <v>163</v>
      </c>
      <c r="C275">
        <v>56</v>
      </c>
      <c r="D275">
        <v>6</v>
      </c>
      <c r="E275">
        <v>0</v>
      </c>
      <c r="F275">
        <v>98.21</v>
      </c>
      <c r="G275">
        <v>3</v>
      </c>
      <c r="H275" t="s">
        <v>27</v>
      </c>
      <c r="I275" t="s">
        <v>245</v>
      </c>
      <c r="J275" t="s">
        <v>92</v>
      </c>
      <c r="K275" t="s">
        <v>39</v>
      </c>
      <c r="L275" s="4">
        <v>45210</v>
      </c>
      <c r="M275">
        <f>YEAR(Main_Table9[[#This Row],[Start Date]])</f>
        <v>2023</v>
      </c>
    </row>
    <row r="276" spans="1:13" hidden="1" x14ac:dyDescent="0.2">
      <c r="A276">
        <v>16</v>
      </c>
      <c r="B276" s="6" t="s">
        <v>120</v>
      </c>
      <c r="C276">
        <v>18</v>
      </c>
      <c r="D276">
        <v>3</v>
      </c>
      <c r="E276">
        <v>0</v>
      </c>
      <c r="F276">
        <v>88.88</v>
      </c>
      <c r="G276">
        <v>3</v>
      </c>
      <c r="H276" t="s">
        <v>23</v>
      </c>
      <c r="I276" t="s">
        <v>245</v>
      </c>
      <c r="J276" t="s">
        <v>28</v>
      </c>
      <c r="K276" t="s">
        <v>44</v>
      </c>
      <c r="L276" s="4">
        <v>45213</v>
      </c>
      <c r="M276">
        <f>YEAR(Main_Table9[[#This Row],[Start Date]])</f>
        <v>2023</v>
      </c>
    </row>
    <row r="277" spans="1:13" hidden="1" x14ac:dyDescent="0.2">
      <c r="A277">
        <v>103</v>
      </c>
      <c r="B277" s="6" t="s">
        <v>172</v>
      </c>
      <c r="C277">
        <v>97</v>
      </c>
      <c r="D277">
        <v>6</v>
      </c>
      <c r="E277">
        <v>4</v>
      </c>
      <c r="F277">
        <v>106.18</v>
      </c>
      <c r="G277">
        <v>3</v>
      </c>
      <c r="H277" t="s">
        <v>27</v>
      </c>
      <c r="I277" t="s">
        <v>245</v>
      </c>
      <c r="J277" t="s">
        <v>41</v>
      </c>
      <c r="K277" t="s">
        <v>85</v>
      </c>
      <c r="L277" s="4">
        <v>45218</v>
      </c>
      <c r="M277">
        <f>YEAR(Main_Table9[[#This Row],[Start Date]])</f>
        <v>2023</v>
      </c>
    </row>
    <row r="278" spans="1:13" hidden="1" x14ac:dyDescent="0.2">
      <c r="A278">
        <v>95</v>
      </c>
      <c r="B278" s="6" t="s">
        <v>189</v>
      </c>
      <c r="C278">
        <v>104</v>
      </c>
      <c r="D278">
        <v>8</v>
      </c>
      <c r="E278">
        <v>2</v>
      </c>
      <c r="F278">
        <v>91.34</v>
      </c>
      <c r="G278">
        <v>3</v>
      </c>
      <c r="H278" t="s">
        <v>23</v>
      </c>
      <c r="I278" t="s">
        <v>245</v>
      </c>
      <c r="J278" t="s">
        <v>49</v>
      </c>
      <c r="K278" t="s">
        <v>83</v>
      </c>
      <c r="L278" s="4">
        <v>45221</v>
      </c>
      <c r="M278">
        <f>YEAR(Main_Table9[[#This Row],[Start Date]])</f>
        <v>2023</v>
      </c>
    </row>
    <row r="279" spans="1:13" hidden="1" x14ac:dyDescent="0.2">
      <c r="A279">
        <v>0</v>
      </c>
      <c r="B279" s="6" t="s">
        <v>105</v>
      </c>
      <c r="C279">
        <v>9</v>
      </c>
      <c r="D279">
        <v>0</v>
      </c>
      <c r="E279">
        <v>0</v>
      </c>
      <c r="F279">
        <v>0</v>
      </c>
      <c r="G279">
        <v>3</v>
      </c>
      <c r="H279" t="s">
        <v>23</v>
      </c>
      <c r="I279" t="s">
        <v>244</v>
      </c>
      <c r="J279" t="s">
        <v>57</v>
      </c>
      <c r="K279" t="s">
        <v>104</v>
      </c>
      <c r="L279" s="4">
        <v>45228</v>
      </c>
      <c r="M279">
        <f>YEAR(Main_Table9[[#This Row],[Start Date]])</f>
        <v>2023</v>
      </c>
    </row>
    <row r="280" spans="1:13" hidden="1" x14ac:dyDescent="0.2">
      <c r="A280">
        <v>88</v>
      </c>
      <c r="B280" s="6" t="s">
        <v>241</v>
      </c>
      <c r="C280">
        <v>94</v>
      </c>
      <c r="D280">
        <v>11</v>
      </c>
      <c r="E280">
        <v>0</v>
      </c>
      <c r="F280">
        <v>93.61</v>
      </c>
      <c r="G280">
        <v>3</v>
      </c>
      <c r="H280" t="s">
        <v>23</v>
      </c>
      <c r="I280" t="s">
        <v>244</v>
      </c>
      <c r="J280" t="s">
        <v>21</v>
      </c>
      <c r="K280" t="s">
        <v>60</v>
      </c>
      <c r="L280" s="4">
        <v>45232</v>
      </c>
      <c r="M280">
        <f>YEAR(Main_Table9[[#This Row],[Start Date]])</f>
        <v>2023</v>
      </c>
    </row>
    <row r="281" spans="1:13" hidden="1" x14ac:dyDescent="0.2">
      <c r="A281">
        <v>101</v>
      </c>
      <c r="B281" s="6" t="s">
        <v>242</v>
      </c>
      <c r="C281">
        <v>121</v>
      </c>
      <c r="D281">
        <v>10</v>
      </c>
      <c r="E281">
        <v>0</v>
      </c>
      <c r="F281">
        <v>83.47</v>
      </c>
      <c r="G281">
        <v>3</v>
      </c>
      <c r="H281" t="s">
        <v>27</v>
      </c>
      <c r="I281" t="s">
        <v>244</v>
      </c>
      <c r="J281" t="s">
        <v>42</v>
      </c>
      <c r="K281" t="s">
        <v>38</v>
      </c>
      <c r="L281" s="4">
        <v>45235</v>
      </c>
      <c r="M281">
        <f>YEAR(Main_Table9[[#This Row],[Start Date]])</f>
        <v>2023</v>
      </c>
    </row>
    <row r="282" spans="1:13" hidden="1" x14ac:dyDescent="0.2">
      <c r="A282">
        <v>51</v>
      </c>
      <c r="B282" s="6" t="s">
        <v>176</v>
      </c>
      <c r="C282">
        <v>56</v>
      </c>
      <c r="D282">
        <v>5</v>
      </c>
      <c r="E282">
        <v>1</v>
      </c>
      <c r="F282">
        <v>91.07</v>
      </c>
      <c r="G282">
        <v>3</v>
      </c>
      <c r="H282" t="s">
        <v>26</v>
      </c>
      <c r="I282" t="s">
        <v>244</v>
      </c>
      <c r="J282" t="s">
        <v>59</v>
      </c>
      <c r="K282" t="s">
        <v>52</v>
      </c>
      <c r="L282" s="4">
        <v>45242</v>
      </c>
      <c r="M282">
        <f>YEAR(Main_Table9[[#This Row],[Start Date]])</f>
        <v>2023</v>
      </c>
    </row>
    <row r="283" spans="1:13" hidden="1" x14ac:dyDescent="0.2">
      <c r="A283">
        <v>117</v>
      </c>
      <c r="B283" s="6" t="s">
        <v>243</v>
      </c>
      <c r="C283">
        <v>113</v>
      </c>
      <c r="D283">
        <v>9</v>
      </c>
      <c r="E283">
        <v>2</v>
      </c>
      <c r="F283">
        <v>103.53</v>
      </c>
      <c r="G283">
        <v>3</v>
      </c>
      <c r="H283" t="s">
        <v>23</v>
      </c>
      <c r="I283" t="s">
        <v>244</v>
      </c>
      <c r="J283" t="s">
        <v>49</v>
      </c>
      <c r="K283" t="s">
        <v>60</v>
      </c>
      <c r="L283" s="4">
        <v>45245</v>
      </c>
      <c r="M283">
        <f>YEAR(Main_Table9[[#This Row],[Start Date]])</f>
        <v>2023</v>
      </c>
    </row>
    <row r="284" spans="1:13" hidden="1" x14ac:dyDescent="0.2">
      <c r="A284">
        <v>54</v>
      </c>
      <c r="B284" s="6" t="s">
        <v>187</v>
      </c>
      <c r="C284">
        <v>63</v>
      </c>
      <c r="D284">
        <v>4</v>
      </c>
      <c r="E284">
        <v>0</v>
      </c>
      <c r="F284">
        <v>85.71</v>
      </c>
      <c r="G284">
        <v>3</v>
      </c>
      <c r="H284" t="s">
        <v>26</v>
      </c>
      <c r="I284" t="s">
        <v>244</v>
      </c>
      <c r="J284" t="s">
        <v>31</v>
      </c>
      <c r="K284" t="s">
        <v>44</v>
      </c>
      <c r="L284" s="4">
        <v>45249</v>
      </c>
      <c r="M284">
        <f>YEAR(Main_Table9[[#This Row],[Start Date]])</f>
        <v>2023</v>
      </c>
    </row>
    <row r="285" spans="1:13" hidden="1" x14ac:dyDescent="0.2">
      <c r="A285">
        <v>24</v>
      </c>
      <c r="B285" s="6" t="s">
        <v>186</v>
      </c>
      <c r="C285">
        <v>32</v>
      </c>
      <c r="D285">
        <v>2</v>
      </c>
      <c r="E285">
        <v>0</v>
      </c>
      <c r="F285">
        <v>75</v>
      </c>
      <c r="G285">
        <v>3</v>
      </c>
      <c r="H285" t="s">
        <v>20</v>
      </c>
      <c r="I285" t="s">
        <v>245</v>
      </c>
      <c r="J285" t="s">
        <v>21</v>
      </c>
      <c r="K285" t="s">
        <v>25</v>
      </c>
      <c r="L285" s="4">
        <v>45506</v>
      </c>
      <c r="M285">
        <f>YEAR(Main_Table9[[#This Row],[Start Date]])</f>
        <v>2024</v>
      </c>
    </row>
    <row r="286" spans="1:13" hidden="1" x14ac:dyDescent="0.2">
      <c r="A286">
        <v>14</v>
      </c>
      <c r="B286" s="6" t="s">
        <v>135</v>
      </c>
      <c r="C286">
        <v>19</v>
      </c>
      <c r="D286">
        <v>2</v>
      </c>
      <c r="E286">
        <v>0</v>
      </c>
      <c r="F286">
        <v>73.680000000000007</v>
      </c>
      <c r="G286">
        <v>3</v>
      </c>
      <c r="H286" t="s">
        <v>20</v>
      </c>
      <c r="I286" t="s">
        <v>245</v>
      </c>
      <c r="J286" t="s">
        <v>21</v>
      </c>
      <c r="K286" t="s">
        <v>25</v>
      </c>
      <c r="L286" s="4">
        <v>45508</v>
      </c>
      <c r="M286">
        <f>YEAR(Main_Table9[[#This Row],[Start Date]])</f>
        <v>2024</v>
      </c>
    </row>
    <row r="287" spans="1:13" hidden="1" x14ac:dyDescent="0.2">
      <c r="A287">
        <v>20</v>
      </c>
      <c r="B287" s="6" t="s">
        <v>153</v>
      </c>
      <c r="C287">
        <v>18</v>
      </c>
      <c r="D287">
        <v>4</v>
      </c>
      <c r="E287">
        <v>0</v>
      </c>
      <c r="F287">
        <v>111.11</v>
      </c>
      <c r="G287">
        <v>3</v>
      </c>
      <c r="H287" t="s">
        <v>20</v>
      </c>
      <c r="I287" t="s">
        <v>245</v>
      </c>
      <c r="J287" t="s">
        <v>21</v>
      </c>
      <c r="K287" t="s">
        <v>25</v>
      </c>
      <c r="L287" s="4">
        <v>45511</v>
      </c>
      <c r="M287">
        <f>YEAR(Main_Table9[[#This Row],[Start Date]])</f>
        <v>2024</v>
      </c>
    </row>
    <row r="290" spans="1:3" x14ac:dyDescent="0.2">
      <c r="A290" s="38">
        <v>114</v>
      </c>
      <c r="B290" s="38">
        <v>93.85</v>
      </c>
      <c r="C290" s="15">
        <f>(A290/B290) * 60</f>
        <v>72.882258923814589</v>
      </c>
    </row>
    <row r="291" spans="1:3" x14ac:dyDescent="0.2">
      <c r="A291" s="38">
        <v>46</v>
      </c>
      <c r="B291" s="38">
        <v>67.39</v>
      </c>
      <c r="C291" s="15">
        <f t="shared" ref="C291:C325" si="0">(A291/B291) * 60</f>
        <v>40.955631399317404</v>
      </c>
    </row>
    <row r="292" spans="1:3" x14ac:dyDescent="0.2">
      <c r="A292" s="38">
        <v>71</v>
      </c>
      <c r="B292" s="38">
        <v>80.28</v>
      </c>
      <c r="C292" s="15">
        <f t="shared" si="0"/>
        <v>53.064275037369207</v>
      </c>
    </row>
    <row r="293" spans="1:3" x14ac:dyDescent="0.2">
      <c r="A293" s="38">
        <v>99</v>
      </c>
      <c r="B293" s="38">
        <v>86.86</v>
      </c>
      <c r="C293" s="15">
        <f t="shared" si="0"/>
        <v>68.385908358277689</v>
      </c>
    </row>
    <row r="294" spans="1:3" x14ac:dyDescent="0.2">
      <c r="A294" s="38">
        <v>44</v>
      </c>
      <c r="B294" s="38">
        <v>111.36</v>
      </c>
      <c r="C294" s="15">
        <f t="shared" si="0"/>
        <v>23.706896551724139</v>
      </c>
    </row>
    <row r="295" spans="1:3" x14ac:dyDescent="0.2">
      <c r="A295" s="38">
        <v>61</v>
      </c>
      <c r="B295" s="38">
        <v>86.88</v>
      </c>
      <c r="C295" s="15">
        <f t="shared" si="0"/>
        <v>42.127071823204417</v>
      </c>
    </row>
    <row r="296" spans="1:3" x14ac:dyDescent="0.2">
      <c r="A296" s="38">
        <v>47</v>
      </c>
      <c r="B296" s="38">
        <v>68.08</v>
      </c>
      <c r="C296" s="15">
        <f t="shared" si="0"/>
        <v>41.421856639247942</v>
      </c>
    </row>
    <row r="297" spans="1:3" x14ac:dyDescent="0.2">
      <c r="A297" s="38">
        <v>66</v>
      </c>
      <c r="B297" s="38">
        <v>131.81</v>
      </c>
      <c r="C297" s="15">
        <f t="shared" si="0"/>
        <v>30.043244063424627</v>
      </c>
    </row>
    <row r="298" spans="1:3" x14ac:dyDescent="0.2">
      <c r="A298" s="38">
        <v>22</v>
      </c>
      <c r="B298" s="38">
        <v>50</v>
      </c>
      <c r="C298" s="15">
        <f t="shared" si="0"/>
        <v>26.4</v>
      </c>
    </row>
    <row r="299" spans="1:3" x14ac:dyDescent="0.2">
      <c r="A299" s="38">
        <v>12</v>
      </c>
      <c r="B299" s="38">
        <v>25</v>
      </c>
      <c r="C299" s="15">
        <f t="shared" si="0"/>
        <v>28.799999999999997</v>
      </c>
    </row>
    <row r="300" spans="1:3" x14ac:dyDescent="0.2">
      <c r="A300" s="38">
        <v>115</v>
      </c>
      <c r="B300" s="38">
        <v>96.52</v>
      </c>
      <c r="C300" s="15">
        <f t="shared" si="0"/>
        <v>71.487774554496482</v>
      </c>
    </row>
    <row r="301" spans="1:3" x14ac:dyDescent="0.2">
      <c r="A301" s="38">
        <v>70</v>
      </c>
      <c r="B301" s="38">
        <v>117.14</v>
      </c>
      <c r="C301" s="15">
        <f t="shared" si="0"/>
        <v>35.854533037391157</v>
      </c>
    </row>
    <row r="302" spans="1:3" x14ac:dyDescent="0.2">
      <c r="A302" s="38">
        <v>2</v>
      </c>
      <c r="B302" s="38">
        <v>200</v>
      </c>
      <c r="C302" s="15">
        <f t="shared" si="0"/>
        <v>0.6</v>
      </c>
    </row>
    <row r="303" spans="1:3" x14ac:dyDescent="0.2">
      <c r="A303" s="38">
        <v>11</v>
      </c>
      <c r="B303" s="38">
        <v>27.27</v>
      </c>
      <c r="C303" s="15">
        <f t="shared" si="0"/>
        <v>24.202420242024203</v>
      </c>
    </row>
    <row r="304" spans="1:3" x14ac:dyDescent="0.2">
      <c r="A304" s="38">
        <v>96</v>
      </c>
      <c r="B304" s="38">
        <v>136.44999999999999</v>
      </c>
      <c r="C304" s="15">
        <f t="shared" si="0"/>
        <v>42.213264932209604</v>
      </c>
    </row>
    <row r="305" spans="1:3" x14ac:dyDescent="0.2">
      <c r="A305" s="38">
        <v>116</v>
      </c>
      <c r="B305" s="38">
        <v>94.82</v>
      </c>
      <c r="C305" s="15">
        <f t="shared" si="0"/>
        <v>73.402235815228849</v>
      </c>
    </row>
    <row r="306" spans="1:3" x14ac:dyDescent="0.2">
      <c r="A306" s="38">
        <v>82</v>
      </c>
      <c r="B306" s="38">
        <v>91.46</v>
      </c>
      <c r="C306" s="15">
        <f t="shared" si="0"/>
        <v>53.794008309643566</v>
      </c>
    </row>
    <row r="307" spans="1:3" x14ac:dyDescent="0.2">
      <c r="A307" s="38">
        <v>56</v>
      </c>
      <c r="B307" s="38">
        <v>80.349999999999994</v>
      </c>
      <c r="C307" s="15">
        <f t="shared" si="0"/>
        <v>41.817050404480398</v>
      </c>
    </row>
    <row r="308" spans="1:3" x14ac:dyDescent="0.2">
      <c r="A308" s="38">
        <v>107</v>
      </c>
      <c r="B308" s="38">
        <v>130.84</v>
      </c>
      <c r="C308" s="15">
        <f t="shared" si="0"/>
        <v>49.06756343625802</v>
      </c>
    </row>
    <row r="309" spans="1:3" x14ac:dyDescent="0.2">
      <c r="A309" s="38">
        <v>119</v>
      </c>
      <c r="B309" s="38">
        <v>89.91</v>
      </c>
      <c r="C309" s="15">
        <f t="shared" si="0"/>
        <v>79.412746079412756</v>
      </c>
    </row>
    <row r="310" spans="1:3" x14ac:dyDescent="0.2">
      <c r="A310" s="38">
        <v>17</v>
      </c>
      <c r="B310" s="38">
        <v>94.11</v>
      </c>
      <c r="C310" s="15">
        <f t="shared" si="0"/>
        <v>10.838380618425248</v>
      </c>
    </row>
    <row r="311" spans="1:3" x14ac:dyDescent="0.2">
      <c r="A311" s="38">
        <v>62</v>
      </c>
      <c r="B311" s="38">
        <v>74.19</v>
      </c>
      <c r="C311" s="15">
        <f t="shared" si="0"/>
        <v>50.141528507885162</v>
      </c>
    </row>
    <row r="312" spans="1:3" x14ac:dyDescent="0.2">
      <c r="A312" s="38">
        <v>45</v>
      </c>
      <c r="B312" s="38">
        <v>97.77</v>
      </c>
      <c r="C312" s="15">
        <f t="shared" si="0"/>
        <v>27.615833077631176</v>
      </c>
    </row>
    <row r="313" spans="1:3" x14ac:dyDescent="0.2">
      <c r="A313" s="38">
        <v>120</v>
      </c>
      <c r="B313" s="38">
        <v>96.66</v>
      </c>
      <c r="C313" s="15">
        <f t="shared" si="0"/>
        <v>74.487895716945999</v>
      </c>
    </row>
    <row r="314" spans="1:3" x14ac:dyDescent="0.2">
      <c r="A314" s="38">
        <v>95</v>
      </c>
      <c r="B314" s="38">
        <v>129.47</v>
      </c>
      <c r="C314" s="15">
        <f t="shared" si="0"/>
        <v>44.025643006101795</v>
      </c>
    </row>
    <row r="315" spans="1:3" x14ac:dyDescent="0.2">
      <c r="A315" s="38">
        <v>6</v>
      </c>
      <c r="B315" s="38">
        <v>116.66</v>
      </c>
      <c r="C315" s="15">
        <f t="shared" si="0"/>
        <v>3.0858906223212754</v>
      </c>
    </row>
    <row r="316" spans="1:3" x14ac:dyDescent="0.2">
      <c r="A316" s="38">
        <v>22</v>
      </c>
      <c r="B316" s="38">
        <v>90.9</v>
      </c>
      <c r="C316" s="15">
        <f t="shared" si="0"/>
        <v>14.52145214521452</v>
      </c>
    </row>
    <row r="317" spans="1:3" x14ac:dyDescent="0.2">
      <c r="A317" s="38">
        <v>4</v>
      </c>
      <c r="B317" s="38">
        <v>100</v>
      </c>
      <c r="C317" s="15">
        <f t="shared" si="0"/>
        <v>2.4</v>
      </c>
    </row>
    <row r="318" spans="1:3" x14ac:dyDescent="0.2">
      <c r="A318" s="38">
        <v>1</v>
      </c>
      <c r="B318" s="38">
        <v>0</v>
      </c>
      <c r="C318" s="15">
        <v>0</v>
      </c>
    </row>
    <row r="319" spans="1:3" x14ac:dyDescent="0.2">
      <c r="A319" s="38">
        <v>81</v>
      </c>
      <c r="B319" s="38">
        <v>104.93</v>
      </c>
      <c r="C319" s="15">
        <f t="shared" si="0"/>
        <v>46.316592013723429</v>
      </c>
    </row>
    <row r="320" spans="1:3" x14ac:dyDescent="0.2">
      <c r="A320" s="38">
        <v>14</v>
      </c>
      <c r="B320" s="38">
        <v>114.28</v>
      </c>
      <c r="C320" s="15">
        <f t="shared" si="0"/>
        <v>7.3503675183759185</v>
      </c>
    </row>
    <row r="321" spans="1:3" x14ac:dyDescent="0.2">
      <c r="A321" s="38">
        <v>76</v>
      </c>
      <c r="B321" s="38">
        <v>102.63</v>
      </c>
      <c r="C321" s="15">
        <f t="shared" si="0"/>
        <v>44.431452791581414</v>
      </c>
    </row>
    <row r="322" spans="1:3" x14ac:dyDescent="0.2">
      <c r="A322" s="38">
        <v>91</v>
      </c>
      <c r="B322" s="38">
        <v>97.8</v>
      </c>
      <c r="C322" s="15">
        <f t="shared" si="0"/>
        <v>55.828220858895705</v>
      </c>
    </row>
    <row r="323" spans="1:3" x14ac:dyDescent="0.2">
      <c r="A323" s="38">
        <v>21</v>
      </c>
      <c r="B323" s="38">
        <v>100</v>
      </c>
      <c r="C323" s="15">
        <f t="shared" si="0"/>
        <v>12.6</v>
      </c>
    </row>
    <row r="324" spans="1:3" x14ac:dyDescent="0.2">
      <c r="A324" s="38">
        <v>87</v>
      </c>
      <c r="B324" s="38">
        <v>102.29</v>
      </c>
      <c r="C324" s="15">
        <f t="shared" si="0"/>
        <v>51.031381366702504</v>
      </c>
    </row>
    <row r="325" spans="1:3" x14ac:dyDescent="0.2">
      <c r="A325" s="38">
        <v>78</v>
      </c>
      <c r="B325" s="38">
        <v>80.760000000000005</v>
      </c>
      <c r="C325" s="15">
        <f t="shared" si="0"/>
        <v>57.949479940564629</v>
      </c>
    </row>
  </sheetData>
  <mergeCells count="1">
    <mergeCell ref="C1:G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893D-2BA8-9E44-9A7A-4FBFA8D836FA}">
  <dimension ref="A1:R344"/>
  <sheetViews>
    <sheetView zoomScale="65" zoomScaleNormal="183" workbookViewId="0">
      <selection activeCell="K8" sqref="K8"/>
    </sheetView>
  </sheetViews>
  <sheetFormatPr baseColWidth="10" defaultRowHeight="16" x14ac:dyDescent="0.2"/>
  <cols>
    <col min="6" max="6" width="16.5" bestFit="1" customWidth="1"/>
    <col min="10" max="10" width="16.33203125" bestFit="1" customWidth="1"/>
    <col min="11" max="11" width="24.5" bestFit="1" customWidth="1"/>
    <col min="12" max="12" width="23.33203125" bestFit="1" customWidth="1"/>
    <col min="13" max="13" width="43.33203125" bestFit="1" customWidth="1"/>
    <col min="17" max="17" width="12.83203125" bestFit="1" customWidth="1"/>
  </cols>
  <sheetData>
    <row r="1" spans="1:4" x14ac:dyDescent="0.2">
      <c r="A1" t="s">
        <v>402</v>
      </c>
      <c r="B1" t="s">
        <v>404</v>
      </c>
      <c r="C1" t="s">
        <v>403</v>
      </c>
      <c r="D1" t="s">
        <v>405</v>
      </c>
    </row>
    <row r="2" spans="1:4" x14ac:dyDescent="0.2">
      <c r="A2">
        <v>12</v>
      </c>
      <c r="B2">
        <v>2</v>
      </c>
      <c r="C2">
        <v>22</v>
      </c>
      <c r="D2">
        <v>54.54</v>
      </c>
    </row>
    <row r="3" spans="1:4" x14ac:dyDescent="0.2">
      <c r="A3">
        <v>37</v>
      </c>
      <c r="B3">
        <v>2</v>
      </c>
      <c r="C3">
        <v>67</v>
      </c>
      <c r="D3">
        <v>55.22</v>
      </c>
    </row>
    <row r="4" spans="1:4" x14ac:dyDescent="0.2">
      <c r="A4">
        <v>25</v>
      </c>
      <c r="B4">
        <v>1</v>
      </c>
      <c r="C4">
        <v>38</v>
      </c>
      <c r="D4">
        <v>65.78</v>
      </c>
    </row>
    <row r="5" spans="1:4" x14ac:dyDescent="0.2">
      <c r="A5">
        <v>54</v>
      </c>
      <c r="B5">
        <v>1</v>
      </c>
      <c r="C5">
        <v>66</v>
      </c>
      <c r="D5">
        <v>81.81</v>
      </c>
    </row>
    <row r="6" spans="1:4" x14ac:dyDescent="0.2">
      <c r="A6">
        <v>31</v>
      </c>
      <c r="B6">
        <v>1</v>
      </c>
      <c r="C6">
        <v>46</v>
      </c>
      <c r="D6">
        <v>67.39</v>
      </c>
    </row>
    <row r="7" spans="1:4" x14ac:dyDescent="0.2">
      <c r="A7">
        <v>2</v>
      </c>
      <c r="B7">
        <v>7</v>
      </c>
      <c r="C7">
        <v>2</v>
      </c>
      <c r="D7">
        <v>100</v>
      </c>
    </row>
    <row r="8" spans="1:4" x14ac:dyDescent="0.2">
      <c r="A8">
        <v>16</v>
      </c>
      <c r="B8">
        <v>4</v>
      </c>
      <c r="C8">
        <v>24</v>
      </c>
      <c r="D8">
        <v>66.66</v>
      </c>
    </row>
    <row r="9" spans="1:4" x14ac:dyDescent="0.2">
      <c r="A9">
        <v>79</v>
      </c>
      <c r="B9">
        <v>4</v>
      </c>
      <c r="C9">
        <v>104</v>
      </c>
      <c r="D9">
        <v>75.959999999999994</v>
      </c>
    </row>
    <row r="10" spans="1:4" x14ac:dyDescent="0.2">
      <c r="A10">
        <v>30</v>
      </c>
      <c r="B10">
        <v>4</v>
      </c>
      <c r="C10">
        <v>41</v>
      </c>
      <c r="D10">
        <v>73.17</v>
      </c>
    </row>
    <row r="11" spans="1:4" x14ac:dyDescent="0.2">
      <c r="A11">
        <v>10</v>
      </c>
      <c r="B11">
        <v>3</v>
      </c>
      <c r="C11">
        <v>16</v>
      </c>
      <c r="D11">
        <v>62.5</v>
      </c>
    </row>
    <row r="12" spans="1:4" x14ac:dyDescent="0.2">
      <c r="A12">
        <v>27</v>
      </c>
      <c r="B12">
        <v>7</v>
      </c>
      <c r="C12">
        <v>19</v>
      </c>
      <c r="D12">
        <v>142.1</v>
      </c>
    </row>
    <row r="13" spans="1:4" x14ac:dyDescent="0.2">
      <c r="A13">
        <v>54</v>
      </c>
      <c r="B13">
        <v>4</v>
      </c>
      <c r="C13">
        <v>65</v>
      </c>
      <c r="D13">
        <v>83.07</v>
      </c>
    </row>
    <row r="14" spans="1:4" x14ac:dyDescent="0.2">
      <c r="A14">
        <v>107</v>
      </c>
      <c r="B14">
        <v>4</v>
      </c>
      <c r="C14">
        <v>114</v>
      </c>
      <c r="D14">
        <v>93.85</v>
      </c>
    </row>
    <row r="15" spans="1:4" x14ac:dyDescent="0.2">
      <c r="A15">
        <v>9</v>
      </c>
      <c r="B15">
        <v>3</v>
      </c>
      <c r="C15">
        <v>12</v>
      </c>
      <c r="D15">
        <v>75</v>
      </c>
    </row>
    <row r="16" spans="1:4" x14ac:dyDescent="0.2">
      <c r="A16">
        <v>91</v>
      </c>
      <c r="B16">
        <v>3</v>
      </c>
      <c r="C16">
        <v>102</v>
      </c>
      <c r="D16">
        <v>89.21</v>
      </c>
    </row>
    <row r="17" spans="1:4" x14ac:dyDescent="0.2">
      <c r="A17">
        <v>71</v>
      </c>
      <c r="B17">
        <v>3</v>
      </c>
      <c r="C17">
        <v>68</v>
      </c>
      <c r="D17">
        <v>104.41</v>
      </c>
    </row>
    <row r="18" spans="1:4" x14ac:dyDescent="0.2">
      <c r="A18">
        <v>102</v>
      </c>
      <c r="B18">
        <v>3</v>
      </c>
      <c r="C18">
        <v>95</v>
      </c>
      <c r="D18">
        <v>107.36</v>
      </c>
    </row>
    <row r="19" spans="1:4" x14ac:dyDescent="0.2">
      <c r="A19">
        <v>2</v>
      </c>
      <c r="B19">
        <v>3</v>
      </c>
      <c r="C19">
        <v>8</v>
      </c>
      <c r="D19">
        <v>25</v>
      </c>
    </row>
    <row r="20" spans="1:4" x14ac:dyDescent="0.2">
      <c r="A20">
        <v>31</v>
      </c>
      <c r="B20">
        <v>5</v>
      </c>
      <c r="C20">
        <v>46</v>
      </c>
      <c r="D20">
        <v>67.39</v>
      </c>
    </row>
    <row r="21" spans="1:4" x14ac:dyDescent="0.2">
      <c r="A21">
        <v>57</v>
      </c>
      <c r="B21">
        <v>3</v>
      </c>
      <c r="C21">
        <v>71</v>
      </c>
      <c r="D21">
        <v>80.28</v>
      </c>
    </row>
    <row r="22" spans="1:4" x14ac:dyDescent="0.2">
      <c r="A22">
        <v>0</v>
      </c>
      <c r="B22">
        <v>3</v>
      </c>
      <c r="C22">
        <v>0</v>
      </c>
      <c r="D22">
        <v>0</v>
      </c>
    </row>
    <row r="23" spans="1:4" x14ac:dyDescent="0.2">
      <c r="A23">
        <v>82</v>
      </c>
      <c r="B23">
        <v>3</v>
      </c>
      <c r="C23">
        <v>92</v>
      </c>
      <c r="D23">
        <v>89.13</v>
      </c>
    </row>
    <row r="24" spans="1:4" x14ac:dyDescent="0.2">
      <c r="A24">
        <v>18</v>
      </c>
      <c r="B24">
        <v>3</v>
      </c>
      <c r="C24">
        <v>29</v>
      </c>
      <c r="D24">
        <v>62.06</v>
      </c>
    </row>
    <row r="25" spans="1:4" x14ac:dyDescent="0.2">
      <c r="A25">
        <v>68</v>
      </c>
      <c r="B25">
        <v>3</v>
      </c>
      <c r="C25">
        <v>95</v>
      </c>
      <c r="D25">
        <v>71.569999999999993</v>
      </c>
    </row>
    <row r="26" spans="1:4" x14ac:dyDescent="0.2">
      <c r="A26">
        <v>11</v>
      </c>
      <c r="B26">
        <v>3</v>
      </c>
      <c r="C26">
        <v>22</v>
      </c>
      <c r="D26">
        <v>50</v>
      </c>
    </row>
    <row r="27" spans="1:4" x14ac:dyDescent="0.2">
      <c r="A27">
        <v>18</v>
      </c>
      <c r="B27">
        <v>3</v>
      </c>
      <c r="C27">
        <v>27</v>
      </c>
      <c r="D27">
        <v>66.66</v>
      </c>
    </row>
    <row r="28" spans="1:4" x14ac:dyDescent="0.2">
      <c r="A28">
        <v>10</v>
      </c>
      <c r="B28">
        <v>3</v>
      </c>
      <c r="C28">
        <v>14</v>
      </c>
      <c r="D28">
        <v>71.42</v>
      </c>
    </row>
    <row r="29" spans="1:4" x14ac:dyDescent="0.2">
      <c r="A29">
        <v>28</v>
      </c>
      <c r="B29">
        <v>3</v>
      </c>
      <c r="C29">
        <v>34</v>
      </c>
      <c r="D29">
        <v>82.35</v>
      </c>
    </row>
    <row r="30" spans="1:4" x14ac:dyDescent="0.2">
      <c r="A30">
        <v>0</v>
      </c>
      <c r="B30">
        <v>3</v>
      </c>
      <c r="C30">
        <v>3</v>
      </c>
      <c r="D30">
        <v>0</v>
      </c>
    </row>
    <row r="31" spans="1:4" x14ac:dyDescent="0.2">
      <c r="A31">
        <v>8</v>
      </c>
      <c r="B31">
        <v>3</v>
      </c>
      <c r="C31">
        <v>16</v>
      </c>
      <c r="D31">
        <v>50</v>
      </c>
    </row>
    <row r="32" spans="1:4" x14ac:dyDescent="0.2">
      <c r="A32">
        <v>37</v>
      </c>
      <c r="B32">
        <v>3</v>
      </c>
      <c r="C32">
        <v>57</v>
      </c>
      <c r="D32">
        <v>64.91</v>
      </c>
    </row>
    <row r="33" spans="1:11" x14ac:dyDescent="0.2">
      <c r="A33">
        <v>118</v>
      </c>
      <c r="B33">
        <v>3</v>
      </c>
      <c r="C33">
        <v>121</v>
      </c>
      <c r="D33">
        <v>97.52</v>
      </c>
    </row>
    <row r="34" spans="1:11" x14ac:dyDescent="0.2">
      <c r="A34">
        <v>105</v>
      </c>
      <c r="B34">
        <v>3</v>
      </c>
      <c r="C34">
        <v>104</v>
      </c>
      <c r="D34">
        <v>100.96</v>
      </c>
    </row>
    <row r="35" spans="1:11" x14ac:dyDescent="0.2">
      <c r="A35">
        <v>64</v>
      </c>
      <c r="B35">
        <v>3</v>
      </c>
      <c r="C35">
        <v>73</v>
      </c>
      <c r="D35">
        <v>87.67</v>
      </c>
      <c r="F35" t="s">
        <v>406</v>
      </c>
    </row>
    <row r="36" spans="1:11" ht="17" thickBot="1" x14ac:dyDescent="0.25">
      <c r="A36">
        <v>63</v>
      </c>
      <c r="B36">
        <v>3</v>
      </c>
      <c r="C36">
        <v>70</v>
      </c>
      <c r="D36">
        <v>90</v>
      </c>
    </row>
    <row r="37" spans="1:11" x14ac:dyDescent="0.2">
      <c r="A37">
        <v>0</v>
      </c>
      <c r="B37">
        <v>3</v>
      </c>
      <c r="C37">
        <v>2</v>
      </c>
      <c r="D37">
        <v>0</v>
      </c>
      <c r="F37" s="29" t="s">
        <v>407</v>
      </c>
      <c r="G37" s="29"/>
    </row>
    <row r="38" spans="1:11" x14ac:dyDescent="0.2">
      <c r="A38">
        <v>2</v>
      </c>
      <c r="B38">
        <v>3</v>
      </c>
      <c r="C38">
        <v>8</v>
      </c>
      <c r="D38">
        <v>25</v>
      </c>
      <c r="F38" t="s">
        <v>408</v>
      </c>
      <c r="G38">
        <v>0.97034598396516392</v>
      </c>
    </row>
    <row r="39" spans="1:11" x14ac:dyDescent="0.2">
      <c r="A39">
        <v>54</v>
      </c>
      <c r="B39">
        <v>3</v>
      </c>
      <c r="C39">
        <v>70</v>
      </c>
      <c r="D39">
        <v>77.14</v>
      </c>
      <c r="F39" t="s">
        <v>409</v>
      </c>
      <c r="G39">
        <v>0.94157132859732207</v>
      </c>
    </row>
    <row r="40" spans="1:11" x14ac:dyDescent="0.2">
      <c r="A40">
        <v>22</v>
      </c>
      <c r="B40">
        <v>3</v>
      </c>
      <c r="C40">
        <v>34</v>
      </c>
      <c r="D40">
        <v>64.7</v>
      </c>
      <c r="F40" t="s">
        <v>410</v>
      </c>
      <c r="G40">
        <v>0.94094306331342237</v>
      </c>
    </row>
    <row r="41" spans="1:11" x14ac:dyDescent="0.2">
      <c r="A41">
        <v>28</v>
      </c>
      <c r="B41">
        <v>3</v>
      </c>
      <c r="C41">
        <v>41</v>
      </c>
      <c r="D41">
        <v>68.290000000000006</v>
      </c>
      <c r="F41" t="s">
        <v>411</v>
      </c>
      <c r="G41">
        <v>10.454106516952782</v>
      </c>
    </row>
    <row r="42" spans="1:11" ht="17" thickBot="1" x14ac:dyDescent="0.25">
      <c r="A42">
        <v>87</v>
      </c>
      <c r="B42">
        <v>3</v>
      </c>
      <c r="C42">
        <v>92</v>
      </c>
      <c r="D42">
        <v>94.56</v>
      </c>
      <c r="F42" s="27" t="s">
        <v>412</v>
      </c>
      <c r="G42" s="27">
        <v>283</v>
      </c>
    </row>
    <row r="43" spans="1:11" x14ac:dyDescent="0.2">
      <c r="A43">
        <v>2</v>
      </c>
      <c r="B43">
        <v>3</v>
      </c>
      <c r="C43">
        <v>6</v>
      </c>
      <c r="D43">
        <v>33.33</v>
      </c>
    </row>
    <row r="44" spans="1:11" ht="17" thickBot="1" x14ac:dyDescent="0.25">
      <c r="A44">
        <v>100</v>
      </c>
      <c r="B44">
        <v>4</v>
      </c>
      <c r="C44">
        <v>83</v>
      </c>
      <c r="D44">
        <v>120.48</v>
      </c>
      <c r="F44" t="s">
        <v>413</v>
      </c>
    </row>
    <row r="45" spans="1:11" x14ac:dyDescent="0.2">
      <c r="A45">
        <v>8</v>
      </c>
      <c r="B45">
        <v>7</v>
      </c>
      <c r="C45">
        <v>5</v>
      </c>
      <c r="D45">
        <v>160</v>
      </c>
      <c r="F45" s="28"/>
      <c r="G45" s="28" t="s">
        <v>417</v>
      </c>
      <c r="H45" s="28" t="s">
        <v>418</v>
      </c>
      <c r="I45" s="28" t="s">
        <v>419</v>
      </c>
      <c r="J45" s="28" t="s">
        <v>420</v>
      </c>
      <c r="K45" s="28" t="s">
        <v>421</v>
      </c>
    </row>
    <row r="46" spans="1:11" x14ac:dyDescent="0.2">
      <c r="A46">
        <v>34</v>
      </c>
      <c r="B46">
        <v>4</v>
      </c>
      <c r="C46">
        <v>53</v>
      </c>
      <c r="D46">
        <v>64.150000000000006</v>
      </c>
      <c r="F46" t="s">
        <v>414</v>
      </c>
      <c r="G46">
        <v>3</v>
      </c>
      <c r="H46">
        <v>491366.1777257818</v>
      </c>
      <c r="I46">
        <v>163788.72590859394</v>
      </c>
      <c r="J46">
        <v>1498.6843181160791</v>
      </c>
      <c r="K46">
        <v>1.1409270444981779E-171</v>
      </c>
    </row>
    <row r="47" spans="1:11" x14ac:dyDescent="0.2">
      <c r="A47">
        <v>12</v>
      </c>
      <c r="B47">
        <v>5</v>
      </c>
      <c r="C47">
        <v>20</v>
      </c>
      <c r="D47">
        <v>60</v>
      </c>
      <c r="F47" t="s">
        <v>415</v>
      </c>
      <c r="G47">
        <v>279</v>
      </c>
      <c r="H47">
        <v>30491.447715914706</v>
      </c>
      <c r="I47">
        <v>109.28834306779464</v>
      </c>
    </row>
    <row r="48" spans="1:11" ht="17" thickBot="1" x14ac:dyDescent="0.25">
      <c r="A48">
        <v>1</v>
      </c>
      <c r="B48">
        <v>7</v>
      </c>
      <c r="C48">
        <v>3</v>
      </c>
      <c r="D48">
        <v>33.33</v>
      </c>
      <c r="F48" s="27" t="s">
        <v>315</v>
      </c>
      <c r="G48" s="27">
        <v>282</v>
      </c>
      <c r="H48" s="27">
        <v>521857.62544169649</v>
      </c>
      <c r="I48" s="27"/>
      <c r="J48" s="27"/>
      <c r="K48" s="27"/>
    </row>
    <row r="49" spans="1:18" ht="17" thickBot="1" x14ac:dyDescent="0.25">
      <c r="A49">
        <v>59</v>
      </c>
      <c r="B49">
        <v>3</v>
      </c>
      <c r="C49">
        <v>76</v>
      </c>
      <c r="D49">
        <v>77.63</v>
      </c>
    </row>
    <row r="50" spans="1:18" x14ac:dyDescent="0.2">
      <c r="A50">
        <v>24</v>
      </c>
      <c r="B50">
        <v>4</v>
      </c>
      <c r="C50">
        <v>33</v>
      </c>
      <c r="D50">
        <v>72.72</v>
      </c>
      <c r="F50" s="28"/>
      <c r="G50" s="28" t="s">
        <v>422</v>
      </c>
      <c r="H50" s="28" t="s">
        <v>411</v>
      </c>
      <c r="I50" s="28" t="s">
        <v>423</v>
      </c>
      <c r="J50" s="28" t="s">
        <v>424</v>
      </c>
      <c r="K50" s="28" t="s">
        <v>425</v>
      </c>
      <c r="L50" s="28" t="s">
        <v>426</v>
      </c>
      <c r="M50" s="28" t="s">
        <v>427</v>
      </c>
      <c r="N50" s="28" t="s">
        <v>428</v>
      </c>
    </row>
    <row r="51" spans="1:18" x14ac:dyDescent="0.2">
      <c r="A51">
        <v>9</v>
      </c>
      <c r="B51">
        <v>4</v>
      </c>
      <c r="C51">
        <v>21</v>
      </c>
      <c r="D51">
        <v>42.85</v>
      </c>
      <c r="F51" t="s">
        <v>416</v>
      </c>
      <c r="G51">
        <v>-14.773088869532828</v>
      </c>
      <c r="H51">
        <v>3.1740815369671171</v>
      </c>
      <c r="I51">
        <v>-4.6542877671783875</v>
      </c>
      <c r="J51">
        <v>5.0309980518714635E-6</v>
      </c>
      <c r="K51">
        <v>-21.021278298972248</v>
      </c>
      <c r="L51">
        <v>-8.5248994400934066</v>
      </c>
      <c r="M51">
        <v>-21.021278298972248</v>
      </c>
      <c r="N51">
        <v>-8.5248994400934066</v>
      </c>
    </row>
    <row r="52" spans="1:18" x14ac:dyDescent="0.2">
      <c r="A52">
        <v>35</v>
      </c>
      <c r="B52">
        <v>4</v>
      </c>
      <c r="C52">
        <v>49</v>
      </c>
      <c r="D52">
        <v>71.42</v>
      </c>
      <c r="F52" t="s">
        <v>429</v>
      </c>
      <c r="G52">
        <v>-1.1438648507131277</v>
      </c>
      <c r="H52">
        <v>0.93367122540985348</v>
      </c>
      <c r="I52">
        <v>-1.2251259539577282</v>
      </c>
      <c r="J52">
        <v>0.22156104407558649</v>
      </c>
      <c r="K52">
        <v>-2.98179957710073</v>
      </c>
      <c r="L52">
        <v>0.69406987567447431</v>
      </c>
      <c r="M52">
        <v>-2.98179957710073</v>
      </c>
      <c r="N52">
        <v>0.69406987567447431</v>
      </c>
    </row>
    <row r="53" spans="1:18" x14ac:dyDescent="0.2">
      <c r="A53">
        <v>2</v>
      </c>
      <c r="B53">
        <v>3</v>
      </c>
      <c r="C53">
        <v>8</v>
      </c>
      <c r="D53">
        <v>25</v>
      </c>
      <c r="F53" t="s">
        <v>430</v>
      </c>
      <c r="G53">
        <v>0.95128386079999405</v>
      </c>
      <c r="H53">
        <v>1.8550385706307754E-2</v>
      </c>
      <c r="I53">
        <v>51.281082553260639</v>
      </c>
      <c r="J53">
        <v>4.7340948100734672E-144</v>
      </c>
      <c r="K53">
        <v>0.91476736853844787</v>
      </c>
      <c r="L53">
        <v>0.98780035306154024</v>
      </c>
      <c r="M53">
        <v>0.91476736853844787</v>
      </c>
      <c r="N53">
        <v>0.98780035306154024</v>
      </c>
    </row>
    <row r="54" spans="1:18" ht="17" thickBot="1" x14ac:dyDescent="0.25">
      <c r="A54">
        <v>81</v>
      </c>
      <c r="B54">
        <v>3</v>
      </c>
      <c r="C54">
        <v>103</v>
      </c>
      <c r="D54">
        <v>78.64</v>
      </c>
      <c r="F54" s="27" t="s">
        <v>431</v>
      </c>
      <c r="G54" s="27">
        <v>0.21818263524836351</v>
      </c>
      <c r="H54" s="27">
        <v>2.0160130338056463E-2</v>
      </c>
      <c r="I54" s="27">
        <v>10.8224813823003</v>
      </c>
      <c r="J54" s="27">
        <v>5.0553351077220865E-23</v>
      </c>
      <c r="K54" s="27">
        <v>0.17849735564627547</v>
      </c>
      <c r="L54" s="27">
        <v>0.25786791485045157</v>
      </c>
      <c r="M54" s="27">
        <v>0.17849735564627547</v>
      </c>
      <c r="N54" s="27">
        <v>0.25786791485045157</v>
      </c>
    </row>
    <row r="55" spans="1:18" x14ac:dyDescent="0.2">
      <c r="A55">
        <v>0</v>
      </c>
      <c r="B55">
        <v>3</v>
      </c>
      <c r="C55">
        <v>1</v>
      </c>
      <c r="D55">
        <v>0</v>
      </c>
    </row>
    <row r="56" spans="1:18" x14ac:dyDescent="0.2">
      <c r="A56">
        <v>22</v>
      </c>
      <c r="B56">
        <v>3</v>
      </c>
      <c r="C56">
        <v>33</v>
      </c>
      <c r="D56">
        <v>66.66</v>
      </c>
    </row>
    <row r="57" spans="1:18" x14ac:dyDescent="0.2">
      <c r="A57">
        <v>94</v>
      </c>
      <c r="B57">
        <v>3</v>
      </c>
      <c r="C57">
        <v>104</v>
      </c>
      <c r="D57">
        <v>90.38</v>
      </c>
    </row>
    <row r="58" spans="1:18" x14ac:dyDescent="0.2">
      <c r="A58">
        <v>55</v>
      </c>
      <c r="B58">
        <v>4</v>
      </c>
      <c r="C58">
        <v>73</v>
      </c>
      <c r="D58">
        <v>75.34</v>
      </c>
      <c r="F58" t="s">
        <v>432</v>
      </c>
    </row>
    <row r="59" spans="1:18" ht="17" thickBot="1" x14ac:dyDescent="0.25">
      <c r="A59">
        <v>9</v>
      </c>
      <c r="B59">
        <v>4</v>
      </c>
      <c r="C59">
        <v>9</v>
      </c>
      <c r="D59">
        <v>100</v>
      </c>
    </row>
    <row r="60" spans="1:18" ht="17" thickBot="1" x14ac:dyDescent="0.25">
      <c r="A60">
        <v>7</v>
      </c>
      <c r="B60">
        <v>4</v>
      </c>
      <c r="C60">
        <v>18</v>
      </c>
      <c r="D60">
        <v>38.880000000000003</v>
      </c>
      <c r="F60" s="28" t="s">
        <v>433</v>
      </c>
      <c r="G60" s="28" t="s">
        <v>434</v>
      </c>
      <c r="H60" s="28" t="s">
        <v>435</v>
      </c>
      <c r="P60" t="s">
        <v>438</v>
      </c>
      <c r="Q60" t="s">
        <v>436</v>
      </c>
      <c r="R60" t="s">
        <v>437</v>
      </c>
    </row>
    <row r="61" spans="1:18" x14ac:dyDescent="0.2">
      <c r="A61">
        <v>16</v>
      </c>
      <c r="B61">
        <v>4</v>
      </c>
      <c r="C61">
        <v>36</v>
      </c>
      <c r="D61">
        <v>44.44</v>
      </c>
      <c r="F61">
        <v>1</v>
      </c>
      <c r="G61">
        <v>15.767107293086532</v>
      </c>
      <c r="H61">
        <v>-3.7671072930865321</v>
      </c>
      <c r="K61" s="30" t="s">
        <v>438</v>
      </c>
      <c r="L61" s="28" t="s">
        <v>436</v>
      </c>
      <c r="M61" s="28" t="s">
        <v>437</v>
      </c>
      <c r="P61">
        <v>-3.7671072930865321</v>
      </c>
      <c r="Q61">
        <v>0.35399999999999998</v>
      </c>
      <c r="R61">
        <v>-0.37454349919944274</v>
      </c>
    </row>
    <row r="62" spans="1:18" x14ac:dyDescent="0.2">
      <c r="A62">
        <v>107</v>
      </c>
      <c r="B62">
        <v>4</v>
      </c>
      <c r="C62">
        <v>93</v>
      </c>
      <c r="D62">
        <v>115.05</v>
      </c>
      <c r="F62">
        <v>2</v>
      </c>
      <c r="G62">
        <v>58.723245221055151</v>
      </c>
      <c r="H62">
        <v>-21.723245221055151</v>
      </c>
      <c r="K62">
        <v>-3.7671072930865321</v>
      </c>
      <c r="L62">
        <f>_xlfn.PERCENTRANK.INC($K$62:$K$344,K62)</f>
        <v>0.35399999999999998</v>
      </c>
      <c r="M62">
        <f>_xlfn.NORM.INV(L62,0,1)</f>
        <v>-0.37454349919944274</v>
      </c>
      <c r="P62">
        <v>-21.723245221055151</v>
      </c>
      <c r="Q62">
        <v>3.0000000000000001E-3</v>
      </c>
      <c r="R62">
        <v>-2.7477813854449931</v>
      </c>
    </row>
    <row r="63" spans="1:18" x14ac:dyDescent="0.2">
      <c r="A63">
        <v>37</v>
      </c>
      <c r="B63">
        <v>4</v>
      </c>
      <c r="C63">
        <v>63</v>
      </c>
      <c r="D63">
        <v>58.73</v>
      </c>
      <c r="F63">
        <v>3</v>
      </c>
      <c r="G63">
        <v>34.583886736791172</v>
      </c>
      <c r="H63">
        <v>-9.5838867367911718</v>
      </c>
      <c r="K63">
        <v>-21.723245221055151</v>
      </c>
      <c r="L63">
        <f>_xlfn.PERCENTRANK.INC($K$62:$K$344,K63)</f>
        <v>3.0000000000000001E-3</v>
      </c>
      <c r="M63">
        <f>_xlfn.NORM.INV(L63,0,1)</f>
        <v>-2.7477813854449931</v>
      </c>
      <c r="P63">
        <v>-9.5838867367911718</v>
      </c>
      <c r="Q63">
        <v>0.14099999999999999</v>
      </c>
      <c r="R63">
        <v>-1.0758373610404319</v>
      </c>
    </row>
    <row r="64" spans="1:18" x14ac:dyDescent="0.2">
      <c r="A64">
        <v>112</v>
      </c>
      <c r="B64">
        <v>4</v>
      </c>
      <c r="C64">
        <v>98</v>
      </c>
      <c r="D64">
        <v>114.28</v>
      </c>
      <c r="F64">
        <v>4</v>
      </c>
      <c r="G64">
        <v>64.71730248222228</v>
      </c>
      <c r="H64">
        <v>-10.71730248222228</v>
      </c>
      <c r="K64">
        <v>-9.5838867367911718</v>
      </c>
      <c r="L64">
        <f>_xlfn.PERCENTRANK.INC($K$62:$K$344,K64)</f>
        <v>0.14099999999999999</v>
      </c>
      <c r="M64">
        <f>_xlfn.NORM.INV(L64,0,1)</f>
        <v>-1.0758373610404319</v>
      </c>
      <c r="P64">
        <v>-10.71730248222228</v>
      </c>
      <c r="Q64">
        <v>0.113</v>
      </c>
      <c r="R64">
        <v>-1.210727132791598</v>
      </c>
    </row>
    <row r="65" spans="1:18" x14ac:dyDescent="0.2">
      <c r="A65">
        <v>35</v>
      </c>
      <c r="B65">
        <v>4</v>
      </c>
      <c r="C65">
        <v>30</v>
      </c>
      <c r="D65">
        <v>116.66</v>
      </c>
      <c r="F65">
        <v>5</v>
      </c>
      <c r="G65">
        <v>42.545431665940988</v>
      </c>
      <c r="H65">
        <v>-11.545431665940988</v>
      </c>
      <c r="K65">
        <v>-10.71730248222228</v>
      </c>
      <c r="L65">
        <f t="shared" ref="L65:L128" si="0">_xlfn.PERCENTRANK.INC($K$62:$K$344,K65)</f>
        <v>0.113</v>
      </c>
      <c r="M65">
        <f t="shared" ref="M65:M128" si="1">_xlfn.NORM.INV(L65,0,1)</f>
        <v>-1.210727132791598</v>
      </c>
      <c r="P65">
        <v>-11.545431665940988</v>
      </c>
      <c r="Q65">
        <v>8.1000000000000003E-2</v>
      </c>
      <c r="R65">
        <v>-1.3983766207974972</v>
      </c>
    </row>
    <row r="66" spans="1:18" x14ac:dyDescent="0.2">
      <c r="A66">
        <v>86</v>
      </c>
      <c r="B66">
        <v>4</v>
      </c>
      <c r="C66">
        <v>99</v>
      </c>
      <c r="D66">
        <v>86.86</v>
      </c>
      <c r="F66">
        <v>6</v>
      </c>
      <c r="G66">
        <v>0.94068842191162072</v>
      </c>
      <c r="H66">
        <v>1.0593115780883793</v>
      </c>
      <c r="K66">
        <v>-11.545431665940988</v>
      </c>
      <c r="L66">
        <f t="shared" si="0"/>
        <v>8.1000000000000003E-2</v>
      </c>
      <c r="M66">
        <f t="shared" si="1"/>
        <v>-1.3983766207974972</v>
      </c>
      <c r="P66">
        <v>1.0593115780883793</v>
      </c>
      <c r="Q66">
        <v>0.65600000000000003</v>
      </c>
      <c r="R66">
        <v>0.40157069563014858</v>
      </c>
    </row>
    <row r="67" spans="1:18" x14ac:dyDescent="0.2">
      <c r="A67">
        <v>0</v>
      </c>
      <c r="B67">
        <v>3</v>
      </c>
      <c r="C67">
        <v>5</v>
      </c>
      <c r="D67">
        <v>0</v>
      </c>
      <c r="F67">
        <v>7</v>
      </c>
      <c r="G67">
        <v>18.026318852470432</v>
      </c>
      <c r="H67">
        <v>-2.0263188524704319</v>
      </c>
      <c r="K67">
        <v>1.0593115780883793</v>
      </c>
      <c r="L67">
        <f t="shared" si="0"/>
        <v>0.65600000000000003</v>
      </c>
      <c r="M67">
        <f t="shared" si="1"/>
        <v>0.40157069563014858</v>
      </c>
      <c r="P67">
        <v>-2.0263188524704319</v>
      </c>
      <c r="Q67">
        <v>0.51</v>
      </c>
      <c r="R67">
        <v>2.506890825871106E-2</v>
      </c>
    </row>
    <row r="68" spans="1:18" x14ac:dyDescent="0.2">
      <c r="A68">
        <v>3</v>
      </c>
      <c r="B68">
        <v>4</v>
      </c>
      <c r="C68">
        <v>6</v>
      </c>
      <c r="D68">
        <v>50</v>
      </c>
      <c r="F68">
        <v>8</v>
      </c>
      <c r="G68">
        <v>96.158126224279741</v>
      </c>
      <c r="H68">
        <v>-17.158126224279741</v>
      </c>
      <c r="K68">
        <v>-2.0263188524704319</v>
      </c>
      <c r="L68">
        <f t="shared" si="0"/>
        <v>0.51</v>
      </c>
      <c r="M68">
        <f t="shared" si="1"/>
        <v>2.506890825871106E-2</v>
      </c>
      <c r="P68">
        <v>-17.158126224279741</v>
      </c>
      <c r="Q68">
        <v>2.8000000000000001E-2</v>
      </c>
      <c r="R68">
        <v>-1.9110356475491179</v>
      </c>
    </row>
    <row r="69" spans="1:18" x14ac:dyDescent="0.2">
      <c r="A69">
        <v>117</v>
      </c>
      <c r="B69">
        <v>4</v>
      </c>
      <c r="C69">
        <v>123</v>
      </c>
      <c r="D69">
        <v>95.12</v>
      </c>
      <c r="F69">
        <v>9</v>
      </c>
      <c r="G69">
        <v>35.618513441537175</v>
      </c>
      <c r="H69">
        <v>-5.6185134415371749</v>
      </c>
      <c r="K69">
        <v>-17.158126224279741</v>
      </c>
      <c r="L69">
        <f t="shared" si="0"/>
        <v>2.8000000000000001E-2</v>
      </c>
      <c r="M69">
        <f t="shared" si="1"/>
        <v>-1.9110356475491179</v>
      </c>
      <c r="P69">
        <v>-5.6185134415371749</v>
      </c>
      <c r="Q69">
        <v>0.27300000000000002</v>
      </c>
      <c r="R69">
        <v>-0.60376483779862977</v>
      </c>
    </row>
    <row r="70" spans="1:18" x14ac:dyDescent="0.2">
      <c r="A70">
        <v>20</v>
      </c>
      <c r="B70">
        <v>4</v>
      </c>
      <c r="C70">
        <v>30</v>
      </c>
      <c r="D70">
        <v>66.66</v>
      </c>
      <c r="F70">
        <v>10</v>
      </c>
      <c r="G70">
        <v>10.652273054150413</v>
      </c>
      <c r="H70">
        <v>-0.65227305415041315</v>
      </c>
      <c r="K70">
        <v>-5.6185134415371749</v>
      </c>
      <c r="L70">
        <f t="shared" si="0"/>
        <v>0.27300000000000002</v>
      </c>
      <c r="M70">
        <f t="shared" si="1"/>
        <v>-0.60376483779862977</v>
      </c>
      <c r="P70">
        <v>-0.65227305415041315</v>
      </c>
      <c r="Q70">
        <v>0.58499999999999996</v>
      </c>
      <c r="R70">
        <v>0.21470156800174439</v>
      </c>
    </row>
    <row r="71" spans="1:18" x14ac:dyDescent="0.2">
      <c r="A71">
        <v>23</v>
      </c>
      <c r="B71">
        <v>6</v>
      </c>
      <c r="C71">
        <v>11</v>
      </c>
      <c r="D71">
        <v>209.09</v>
      </c>
      <c r="F71">
        <v>11</v>
      </c>
      <c r="G71">
        <v>26.29800299946762</v>
      </c>
      <c r="H71">
        <v>0.7019970005323799</v>
      </c>
      <c r="K71">
        <v>-0.65227305415041315</v>
      </c>
      <c r="L71">
        <f t="shared" si="0"/>
        <v>0.58499999999999996</v>
      </c>
      <c r="M71">
        <f t="shared" si="1"/>
        <v>0.21470156800174439</v>
      </c>
      <c r="P71">
        <v>0.7019970005323799</v>
      </c>
      <c r="Q71">
        <v>0.64500000000000002</v>
      </c>
      <c r="R71">
        <v>0.3718560893850747</v>
      </c>
    </row>
    <row r="72" spans="1:18" x14ac:dyDescent="0.2">
      <c r="A72">
        <v>80</v>
      </c>
      <c r="B72">
        <v>5</v>
      </c>
      <c r="C72">
        <v>85</v>
      </c>
      <c r="D72">
        <v>94.11</v>
      </c>
      <c r="F72">
        <v>12</v>
      </c>
      <c r="G72">
        <v>60.609334189695836</v>
      </c>
      <c r="H72">
        <v>-6.6093341896958364</v>
      </c>
      <c r="K72">
        <v>0.7019970005323799</v>
      </c>
      <c r="L72">
        <f t="shared" si="0"/>
        <v>0.64500000000000002</v>
      </c>
      <c r="M72">
        <f t="shared" si="1"/>
        <v>0.3718560893850747</v>
      </c>
      <c r="P72">
        <v>-6.6093341896958364</v>
      </c>
      <c r="Q72">
        <v>0.223</v>
      </c>
      <c r="R72">
        <v>-0.76210054099506697</v>
      </c>
    </row>
    <row r="73" spans="1:18" x14ac:dyDescent="0.2">
      <c r="A73">
        <v>31</v>
      </c>
      <c r="B73">
        <v>3</v>
      </c>
      <c r="C73">
        <v>34</v>
      </c>
      <c r="D73">
        <v>91.17</v>
      </c>
      <c r="F73">
        <v>13</v>
      </c>
      <c r="G73">
        <v>109.5742521768729</v>
      </c>
      <c r="H73">
        <v>-2.5742521768729034</v>
      </c>
      <c r="K73">
        <v>-6.6093341896958364</v>
      </c>
      <c r="L73">
        <f t="shared" si="0"/>
        <v>0.223</v>
      </c>
      <c r="M73">
        <f t="shared" si="1"/>
        <v>-0.76210054099506697</v>
      </c>
      <c r="P73">
        <v>-2.5742521768729034</v>
      </c>
      <c r="Q73">
        <v>0.47099999999999997</v>
      </c>
      <c r="R73">
        <v>-7.2756358176037483E-2</v>
      </c>
    </row>
    <row r="74" spans="1:18" x14ac:dyDescent="0.2">
      <c r="A74">
        <v>77</v>
      </c>
      <c r="B74">
        <v>3</v>
      </c>
      <c r="C74">
        <v>94</v>
      </c>
      <c r="D74">
        <v>81.91</v>
      </c>
      <c r="F74">
        <v>14</v>
      </c>
      <c r="G74">
        <v>9.5744205515549812</v>
      </c>
      <c r="H74">
        <v>-0.57442055155498117</v>
      </c>
      <c r="K74">
        <v>-2.5742521768729034</v>
      </c>
      <c r="L74">
        <f t="shared" si="0"/>
        <v>0.47099999999999997</v>
      </c>
      <c r="M74">
        <f t="shared" si="1"/>
        <v>-7.2756358176037483E-2</v>
      </c>
      <c r="P74">
        <v>-0.57442055155498117</v>
      </c>
      <c r="Q74">
        <v>0.59199999999999997</v>
      </c>
      <c r="R74">
        <v>0.23269274918304472</v>
      </c>
    </row>
    <row r="75" spans="1:18" x14ac:dyDescent="0.2">
      <c r="A75">
        <v>18</v>
      </c>
      <c r="B75">
        <v>3</v>
      </c>
      <c r="C75">
        <v>28</v>
      </c>
      <c r="D75">
        <v>64.28</v>
      </c>
      <c r="F75">
        <v>15</v>
      </c>
      <c r="G75">
        <v>98.290343270433681</v>
      </c>
      <c r="H75">
        <v>-7.2903432704336808</v>
      </c>
      <c r="K75">
        <v>-0.57442055155498117</v>
      </c>
      <c r="L75">
        <f t="shared" si="0"/>
        <v>0.59199999999999997</v>
      </c>
      <c r="M75">
        <f t="shared" si="1"/>
        <v>0.23269274918304472</v>
      </c>
      <c r="P75">
        <v>-7.2903432704336808</v>
      </c>
      <c r="Q75">
        <v>0.19800000000000001</v>
      </c>
      <c r="R75">
        <v>-0.84878668591596718</v>
      </c>
    </row>
    <row r="76" spans="1:18" x14ac:dyDescent="0.2">
      <c r="A76">
        <v>15</v>
      </c>
      <c r="B76">
        <v>3</v>
      </c>
      <c r="C76">
        <v>25</v>
      </c>
      <c r="D76">
        <v>60</v>
      </c>
      <c r="F76">
        <v>16</v>
      </c>
      <c r="G76">
        <v>69.263068059009015</v>
      </c>
      <c r="H76">
        <v>1.7369319409909849</v>
      </c>
      <c r="K76">
        <v>-7.2903432704336808</v>
      </c>
      <c r="L76">
        <f t="shared" si="0"/>
        <v>0.19800000000000001</v>
      </c>
      <c r="M76">
        <f t="shared" si="1"/>
        <v>-0.84878668591596718</v>
      </c>
      <c r="P76">
        <v>1.7369319409909849</v>
      </c>
      <c r="Q76">
        <v>0.67300000000000004</v>
      </c>
      <c r="R76">
        <v>0.44821228145660935</v>
      </c>
    </row>
    <row r="77" spans="1:18" x14ac:dyDescent="0.2">
      <c r="A77">
        <v>12</v>
      </c>
      <c r="B77">
        <v>3</v>
      </c>
      <c r="C77">
        <v>25</v>
      </c>
      <c r="D77">
        <v>48</v>
      </c>
      <c r="F77">
        <v>17</v>
      </c>
      <c r="G77">
        <v>95.591371074591535</v>
      </c>
      <c r="H77">
        <v>6.4086289254084647</v>
      </c>
      <c r="K77">
        <v>1.7369319409909849</v>
      </c>
      <c r="L77">
        <f t="shared" si="0"/>
        <v>0.67300000000000004</v>
      </c>
      <c r="M77">
        <f t="shared" si="1"/>
        <v>0.44821228145660935</v>
      </c>
      <c r="P77">
        <v>6.4086289254084647</v>
      </c>
      <c r="Q77">
        <v>0.77600000000000002</v>
      </c>
      <c r="R77">
        <v>0.75875354450437071</v>
      </c>
    </row>
    <row r="78" spans="1:18" x14ac:dyDescent="0.2">
      <c r="A78">
        <v>66</v>
      </c>
      <c r="B78">
        <v>4</v>
      </c>
      <c r="C78">
        <v>83</v>
      </c>
      <c r="D78">
        <v>79.510000000000005</v>
      </c>
      <c r="F78">
        <v>18</v>
      </c>
      <c r="G78">
        <v>-5.1398466540631711</v>
      </c>
      <c r="H78">
        <v>7.1398466540631711</v>
      </c>
      <c r="K78">
        <v>6.4086289254084647</v>
      </c>
      <c r="L78">
        <f t="shared" si="0"/>
        <v>0.77600000000000002</v>
      </c>
      <c r="M78">
        <f t="shared" si="1"/>
        <v>0.75875354450437071</v>
      </c>
      <c r="P78">
        <v>7.1398466540631711</v>
      </c>
      <c r="Q78">
        <v>0.79400000000000004</v>
      </c>
      <c r="R78">
        <v>0.82037914596846162</v>
      </c>
    </row>
    <row r="79" spans="1:18" x14ac:dyDescent="0.2">
      <c r="A79">
        <v>21</v>
      </c>
      <c r="B79">
        <v>4</v>
      </c>
      <c r="C79">
        <v>27</v>
      </c>
      <c r="D79">
        <v>77.77</v>
      </c>
      <c r="F79">
        <v>19</v>
      </c>
      <c r="G79">
        <v>37.969972263088479</v>
      </c>
      <c r="H79">
        <v>-6.9699722630884793</v>
      </c>
      <c r="K79">
        <v>7.1398466540631711</v>
      </c>
      <c r="L79">
        <f t="shared" si="0"/>
        <v>0.79400000000000004</v>
      </c>
      <c r="M79">
        <f t="shared" si="1"/>
        <v>0.82037914596846162</v>
      </c>
      <c r="P79">
        <v>-6.9699722630884793</v>
      </c>
      <c r="Q79">
        <v>0.20499999999999999</v>
      </c>
      <c r="R79">
        <v>-0.82389363033855767</v>
      </c>
    </row>
    <row r="80" spans="1:18" x14ac:dyDescent="0.2">
      <c r="A80">
        <v>133</v>
      </c>
      <c r="B80">
        <v>4</v>
      </c>
      <c r="C80">
        <v>86</v>
      </c>
      <c r="D80">
        <v>154.65</v>
      </c>
      <c r="F80">
        <v>20</v>
      </c>
      <c r="G80">
        <v>66.852172652865988</v>
      </c>
      <c r="H80">
        <v>-9.8521726528659883</v>
      </c>
      <c r="K80">
        <v>-6.9699722630884793</v>
      </c>
      <c r="L80">
        <f t="shared" si="0"/>
        <v>0.20499999999999999</v>
      </c>
      <c r="M80">
        <f t="shared" si="1"/>
        <v>-0.82389363033855767</v>
      </c>
      <c r="P80">
        <v>-9.8521726528659883</v>
      </c>
      <c r="Q80">
        <v>0.13400000000000001</v>
      </c>
      <c r="R80">
        <v>-1.1076800921478009</v>
      </c>
    </row>
    <row r="81" spans="1:18" x14ac:dyDescent="0.2">
      <c r="A81">
        <v>108</v>
      </c>
      <c r="B81">
        <v>3</v>
      </c>
      <c r="C81">
        <v>120</v>
      </c>
      <c r="D81">
        <v>90</v>
      </c>
      <c r="F81">
        <v>21</v>
      </c>
      <c r="G81">
        <v>-18.204683421672211</v>
      </c>
      <c r="H81">
        <v>18.204683421672211</v>
      </c>
      <c r="K81">
        <v>-9.8521726528659883</v>
      </c>
      <c r="L81">
        <f t="shared" si="0"/>
        <v>0.13400000000000001</v>
      </c>
      <c r="M81">
        <f t="shared" si="1"/>
        <v>-1.1076800921478009</v>
      </c>
      <c r="P81">
        <v>18.204683421672211</v>
      </c>
      <c r="Q81">
        <v>0.95299999999999996</v>
      </c>
      <c r="R81">
        <v>1.6746648890243248</v>
      </c>
    </row>
    <row r="82" spans="1:18" x14ac:dyDescent="0.2">
      <c r="A82">
        <v>66</v>
      </c>
      <c r="B82">
        <v>3</v>
      </c>
      <c r="C82">
        <v>82</v>
      </c>
      <c r="D82">
        <v>80.48</v>
      </c>
      <c r="F82">
        <v>22</v>
      </c>
      <c r="G82">
        <v>88.760050051613874</v>
      </c>
      <c r="H82">
        <v>-6.7600500516138737</v>
      </c>
      <c r="K82">
        <v>18.204683421672211</v>
      </c>
      <c r="L82">
        <f t="shared" si="0"/>
        <v>0.95299999999999996</v>
      </c>
      <c r="M82">
        <f t="shared" si="1"/>
        <v>1.6746648890243248</v>
      </c>
      <c r="P82">
        <v>-6.7600500516138737</v>
      </c>
      <c r="Q82">
        <v>0.216</v>
      </c>
      <c r="R82">
        <v>-0.78577383152448399</v>
      </c>
    </row>
    <row r="83" spans="1:18" x14ac:dyDescent="0.2">
      <c r="A83">
        <v>183</v>
      </c>
      <c r="B83">
        <v>3</v>
      </c>
      <c r="C83">
        <v>148</v>
      </c>
      <c r="D83">
        <v>123.64</v>
      </c>
      <c r="F83">
        <v>23</v>
      </c>
      <c r="G83">
        <v>22.922962885041056</v>
      </c>
      <c r="H83">
        <v>-4.9229628850410556</v>
      </c>
      <c r="K83">
        <v>-6.7600500516138737</v>
      </c>
      <c r="L83">
        <f t="shared" si="0"/>
        <v>0.216</v>
      </c>
      <c r="M83">
        <f t="shared" si="1"/>
        <v>-0.78577383152448399</v>
      </c>
      <c r="P83">
        <v>-4.9229628850410556</v>
      </c>
      <c r="Q83">
        <v>0.28999999999999998</v>
      </c>
      <c r="R83">
        <v>-0.55338471955567303</v>
      </c>
    </row>
    <row r="84" spans="1:18" x14ac:dyDescent="0.2">
      <c r="A84">
        <v>106</v>
      </c>
      <c r="B84">
        <v>3</v>
      </c>
      <c r="C84">
        <v>113</v>
      </c>
      <c r="D84">
        <v>93.8</v>
      </c>
      <c r="F84">
        <v>24</v>
      </c>
      <c r="G84">
        <v>87.782614559052604</v>
      </c>
      <c r="H84">
        <v>-19.782614559052604</v>
      </c>
      <c r="K84">
        <v>-4.9229628850410556</v>
      </c>
      <c r="L84">
        <f t="shared" si="0"/>
        <v>0.28999999999999998</v>
      </c>
      <c r="M84">
        <f t="shared" si="1"/>
        <v>-0.55338471955567303</v>
      </c>
      <c r="P84">
        <v>-19.782614559052604</v>
      </c>
      <c r="Q84">
        <v>1.4E-2</v>
      </c>
      <c r="R84">
        <v>-2.1972863766410518</v>
      </c>
    </row>
    <row r="85" spans="1:18" x14ac:dyDescent="0.2">
      <c r="A85">
        <v>1</v>
      </c>
      <c r="B85">
        <v>3</v>
      </c>
      <c r="C85">
        <v>5</v>
      </c>
      <c r="D85">
        <v>20</v>
      </c>
      <c r="F85">
        <v>25</v>
      </c>
      <c r="G85">
        <v>13.632693278345833</v>
      </c>
      <c r="H85">
        <v>-2.6326932783458332</v>
      </c>
      <c r="K85">
        <v>-19.782614559052604</v>
      </c>
      <c r="L85">
        <f t="shared" si="0"/>
        <v>1.4E-2</v>
      </c>
      <c r="M85">
        <f t="shared" si="1"/>
        <v>-2.1972863766410518</v>
      </c>
      <c r="P85">
        <v>-2.6326932783458332</v>
      </c>
      <c r="Q85">
        <v>0.45</v>
      </c>
      <c r="R85">
        <v>-0.12566134685507402</v>
      </c>
    </row>
    <row r="86" spans="1:18" x14ac:dyDescent="0.2">
      <c r="A86">
        <v>38</v>
      </c>
      <c r="B86">
        <v>3</v>
      </c>
      <c r="C86">
        <v>65</v>
      </c>
      <c r="D86">
        <v>58.46</v>
      </c>
      <c r="F86">
        <v>26</v>
      </c>
      <c r="G86">
        <v>22.02403528558354</v>
      </c>
      <c r="H86">
        <v>-4.0240352855835404</v>
      </c>
      <c r="K86">
        <v>-2.6326932783458332</v>
      </c>
      <c r="L86">
        <f t="shared" si="0"/>
        <v>0.45</v>
      </c>
      <c r="M86">
        <f t="shared" si="1"/>
        <v>-0.12566134685507402</v>
      </c>
      <c r="P86">
        <v>-4.0240352855835404</v>
      </c>
      <c r="Q86">
        <v>0.34</v>
      </c>
      <c r="R86">
        <v>-0.41246312944140484</v>
      </c>
    </row>
    <row r="87" spans="1:18" x14ac:dyDescent="0.2">
      <c r="A87">
        <v>128</v>
      </c>
      <c r="B87">
        <v>3</v>
      </c>
      <c r="C87">
        <v>119</v>
      </c>
      <c r="D87">
        <v>107.56</v>
      </c>
      <c r="F87">
        <v>27</v>
      </c>
      <c r="G87">
        <v>10.695894438965828</v>
      </c>
      <c r="H87">
        <v>-0.69589443896582814</v>
      </c>
      <c r="K87">
        <v>-4.0240352855835404</v>
      </c>
      <c r="L87">
        <f t="shared" si="0"/>
        <v>0.34</v>
      </c>
      <c r="M87">
        <f t="shared" si="1"/>
        <v>-0.41246312944140484</v>
      </c>
      <c r="P87">
        <v>-0.69589443896582814</v>
      </c>
      <c r="Q87">
        <v>0.58099999999999996</v>
      </c>
      <c r="R87">
        <v>0.2044523815368208</v>
      </c>
    </row>
    <row r="88" spans="1:18" x14ac:dyDescent="0.2">
      <c r="A88">
        <v>23</v>
      </c>
      <c r="B88">
        <v>3</v>
      </c>
      <c r="C88">
        <v>35</v>
      </c>
      <c r="D88">
        <v>65.709999999999994</v>
      </c>
      <c r="F88">
        <v>28</v>
      </c>
      <c r="G88">
        <v>32.106307858230323</v>
      </c>
      <c r="H88">
        <v>-4.1063078582303234</v>
      </c>
      <c r="K88">
        <v>-0.69589443896582814</v>
      </c>
      <c r="L88">
        <f t="shared" si="0"/>
        <v>0.58099999999999996</v>
      </c>
      <c r="M88">
        <f t="shared" si="1"/>
        <v>0.2044523815368208</v>
      </c>
      <c r="P88">
        <v>-4.1063078582303234</v>
      </c>
      <c r="Q88">
        <v>0.33300000000000002</v>
      </c>
      <c r="R88">
        <v>-0.43164423938395602</v>
      </c>
    </row>
    <row r="89" spans="1:18" x14ac:dyDescent="0.2">
      <c r="A89">
        <v>0</v>
      </c>
      <c r="B89">
        <v>3</v>
      </c>
      <c r="C89">
        <v>5</v>
      </c>
      <c r="D89">
        <v>0</v>
      </c>
      <c r="F89">
        <v>29</v>
      </c>
      <c r="G89">
        <v>-15.350831839272228</v>
      </c>
      <c r="H89">
        <v>15.350831839272228</v>
      </c>
      <c r="K89">
        <v>-4.1063078582303234</v>
      </c>
      <c r="L89">
        <f t="shared" si="0"/>
        <v>0.33300000000000002</v>
      </c>
      <c r="M89">
        <f t="shared" si="1"/>
        <v>-0.43164423938395602</v>
      </c>
      <c r="P89">
        <v>15.350831839272228</v>
      </c>
      <c r="Q89">
        <v>0.92100000000000004</v>
      </c>
      <c r="R89">
        <v>1.4118300775008099</v>
      </c>
    </row>
    <row r="90" spans="1:18" x14ac:dyDescent="0.2">
      <c r="A90">
        <v>6</v>
      </c>
      <c r="B90">
        <v>3</v>
      </c>
      <c r="C90">
        <v>9</v>
      </c>
      <c r="D90">
        <v>66.66</v>
      </c>
      <c r="F90">
        <v>30</v>
      </c>
      <c r="G90">
        <v>7.9249901135458689</v>
      </c>
      <c r="H90">
        <v>7.5009886454131092E-2</v>
      </c>
      <c r="K90">
        <v>15.350831839272228</v>
      </c>
      <c r="L90">
        <f t="shared" si="0"/>
        <v>0.92100000000000004</v>
      </c>
      <c r="M90">
        <f t="shared" si="1"/>
        <v>1.4118300775008099</v>
      </c>
      <c r="P90">
        <v>7.5009886454131092E-2</v>
      </c>
      <c r="Q90">
        <v>0.627</v>
      </c>
      <c r="R90">
        <v>0.32391815328113305</v>
      </c>
    </row>
    <row r="91" spans="1:18" x14ac:dyDescent="0.2">
      <c r="A91">
        <v>7</v>
      </c>
      <c r="B91">
        <v>3</v>
      </c>
      <c r="C91">
        <v>17</v>
      </c>
      <c r="D91">
        <v>41.17</v>
      </c>
      <c r="F91">
        <v>31</v>
      </c>
      <c r="G91">
        <v>50.180731497898726</v>
      </c>
      <c r="H91">
        <v>-13.180731497898726</v>
      </c>
      <c r="K91">
        <v>7.5009886454131092E-2</v>
      </c>
      <c r="L91">
        <f t="shared" si="0"/>
        <v>0.627</v>
      </c>
      <c r="M91">
        <f t="shared" si="1"/>
        <v>0.32391815328113305</v>
      </c>
      <c r="P91">
        <v>-13.180731497898726</v>
      </c>
      <c r="Q91">
        <v>6.3E-2</v>
      </c>
      <c r="R91">
        <v>-1.5300675881378281</v>
      </c>
    </row>
    <row r="92" spans="1:18" x14ac:dyDescent="0.2">
      <c r="A92">
        <v>15</v>
      </c>
      <c r="B92">
        <v>3</v>
      </c>
      <c r="C92">
        <v>22</v>
      </c>
      <c r="D92">
        <v>68.180000000000007</v>
      </c>
      <c r="F92">
        <v>32</v>
      </c>
      <c r="G92">
        <v>118.17783432454748</v>
      </c>
      <c r="H92">
        <v>-0.17783432454747583</v>
      </c>
      <c r="K92">
        <v>-13.180731497898726</v>
      </c>
      <c r="L92">
        <f t="shared" si="0"/>
        <v>6.3E-2</v>
      </c>
      <c r="M92">
        <f t="shared" si="1"/>
        <v>-1.5300675881378281</v>
      </c>
      <c r="P92">
        <v>-0.17783432454747583</v>
      </c>
      <c r="Q92">
        <v>0.60899999999999999</v>
      </c>
      <c r="R92">
        <v>0.27671363673674687</v>
      </c>
    </row>
    <row r="93" spans="1:18" x14ac:dyDescent="0.2">
      <c r="A93">
        <v>37</v>
      </c>
      <c r="B93">
        <v>3</v>
      </c>
      <c r="C93">
        <v>54</v>
      </c>
      <c r="D93">
        <v>68.510000000000005</v>
      </c>
      <c r="F93">
        <v>33</v>
      </c>
      <c r="G93">
        <v>102.75655695620195</v>
      </c>
      <c r="H93">
        <v>2.2434430437980524</v>
      </c>
      <c r="K93">
        <v>-0.17783432454747583</v>
      </c>
      <c r="L93">
        <f t="shared" si="0"/>
        <v>0.60899999999999999</v>
      </c>
      <c r="M93">
        <f t="shared" si="1"/>
        <v>0.27671363673674687</v>
      </c>
      <c r="P93">
        <v>2.2434430437980524</v>
      </c>
      <c r="Q93">
        <v>0.69799999999999995</v>
      </c>
      <c r="R93">
        <v>0.51865693208039088</v>
      </c>
    </row>
    <row r="94" spans="1:18" x14ac:dyDescent="0.2">
      <c r="A94">
        <v>77</v>
      </c>
      <c r="B94">
        <v>3</v>
      </c>
      <c r="C94">
        <v>79</v>
      </c>
      <c r="D94">
        <v>97.46</v>
      </c>
      <c r="F94">
        <v>34</v>
      </c>
      <c r="G94">
        <v>70.367110048951389</v>
      </c>
      <c r="H94">
        <v>-6.367110048951389</v>
      </c>
      <c r="K94">
        <v>2.2434430437980524</v>
      </c>
      <c r="L94">
        <f t="shared" si="0"/>
        <v>0.69799999999999995</v>
      </c>
      <c r="M94">
        <f t="shared" si="1"/>
        <v>0.51865693208039088</v>
      </c>
      <c r="P94">
        <v>-6.367110048951389</v>
      </c>
      <c r="Q94">
        <v>0.23699999999999999</v>
      </c>
      <c r="R94">
        <v>-0.7159859896102051</v>
      </c>
    </row>
    <row r="95" spans="1:18" x14ac:dyDescent="0.2">
      <c r="A95">
        <v>26</v>
      </c>
      <c r="B95">
        <v>3</v>
      </c>
      <c r="C95">
        <v>33</v>
      </c>
      <c r="D95">
        <v>78.78</v>
      </c>
      <c r="F95">
        <v>35</v>
      </c>
      <c r="G95">
        <v>68.021624006680085</v>
      </c>
      <c r="H95">
        <v>-5.021624006680085</v>
      </c>
      <c r="K95">
        <v>-6.367110048951389</v>
      </c>
      <c r="L95">
        <f t="shared" si="0"/>
        <v>0.23699999999999999</v>
      </c>
      <c r="M95">
        <f t="shared" si="1"/>
        <v>-0.7159859896102051</v>
      </c>
      <c r="P95">
        <v>-5.021624006680085</v>
      </c>
      <c r="Q95">
        <v>0.28699999999999998</v>
      </c>
      <c r="R95">
        <v>-0.56217029225792647</v>
      </c>
    </row>
    <row r="96" spans="1:18" x14ac:dyDescent="0.2">
      <c r="A96">
        <v>0</v>
      </c>
      <c r="B96">
        <v>3</v>
      </c>
      <c r="C96">
        <v>1</v>
      </c>
      <c r="D96">
        <v>0</v>
      </c>
      <c r="F96">
        <v>36</v>
      </c>
      <c r="G96">
        <v>-16.302115700072221</v>
      </c>
      <c r="H96">
        <v>16.302115700072221</v>
      </c>
      <c r="K96">
        <v>-5.021624006680085</v>
      </c>
      <c r="L96">
        <f t="shared" si="0"/>
        <v>0.28699999999999998</v>
      </c>
      <c r="M96">
        <f t="shared" si="1"/>
        <v>-0.56217029225792647</v>
      </c>
      <c r="P96">
        <v>16.302115700072221</v>
      </c>
      <c r="Q96">
        <v>0.93200000000000005</v>
      </c>
      <c r="R96">
        <v>1.4908533552466612</v>
      </c>
    </row>
    <row r="97" spans="1:18" x14ac:dyDescent="0.2">
      <c r="A97">
        <v>31</v>
      </c>
      <c r="B97">
        <v>3</v>
      </c>
      <c r="C97">
        <v>41</v>
      </c>
      <c r="D97">
        <v>75.599999999999994</v>
      </c>
      <c r="F97">
        <v>37</v>
      </c>
      <c r="G97">
        <v>-5.1398466540631711</v>
      </c>
      <c r="H97">
        <v>7.1398466540631711</v>
      </c>
      <c r="K97">
        <v>16.302115700072221</v>
      </c>
      <c r="L97">
        <f t="shared" si="0"/>
        <v>0.93200000000000005</v>
      </c>
      <c r="M97">
        <f t="shared" si="1"/>
        <v>1.4908533552466612</v>
      </c>
      <c r="P97">
        <v>7.1398466540631711</v>
      </c>
      <c r="Q97">
        <v>0.79400000000000004</v>
      </c>
      <c r="R97">
        <v>0.82037914596846162</v>
      </c>
    </row>
    <row r="98" spans="1:18" x14ac:dyDescent="0.2">
      <c r="A98">
        <v>22</v>
      </c>
      <c r="B98">
        <v>3</v>
      </c>
      <c r="C98">
        <v>18</v>
      </c>
      <c r="D98">
        <v>122.22</v>
      </c>
      <c r="F98">
        <v>38</v>
      </c>
      <c r="G98">
        <v>65.215795317386139</v>
      </c>
      <c r="H98">
        <v>-11.215795317386139</v>
      </c>
      <c r="K98">
        <v>7.1398466540631711</v>
      </c>
      <c r="L98">
        <f t="shared" si="0"/>
        <v>0.79400000000000004</v>
      </c>
      <c r="M98">
        <f t="shared" si="1"/>
        <v>0.82037914596846162</v>
      </c>
      <c r="P98">
        <v>-11.215795317386139</v>
      </c>
      <c r="Q98">
        <v>9.5000000000000001E-2</v>
      </c>
      <c r="R98">
        <v>-1.3105791121681303</v>
      </c>
    </row>
    <row r="99" spans="1:18" x14ac:dyDescent="0.2">
      <c r="A99">
        <v>22</v>
      </c>
      <c r="B99">
        <v>3</v>
      </c>
      <c r="C99">
        <v>27</v>
      </c>
      <c r="D99">
        <v>81.48</v>
      </c>
      <c r="F99">
        <v>39</v>
      </c>
      <c r="G99">
        <v>28.255384346096708</v>
      </c>
      <c r="H99">
        <v>-6.255384346096708</v>
      </c>
      <c r="K99">
        <v>-11.215795317386139</v>
      </c>
      <c r="L99">
        <f t="shared" si="0"/>
        <v>9.5000000000000001E-2</v>
      </c>
      <c r="M99">
        <f t="shared" si="1"/>
        <v>-1.3105791121681303</v>
      </c>
      <c r="P99">
        <v>-6.255384346096708</v>
      </c>
      <c r="Q99">
        <v>0.24399999999999999</v>
      </c>
      <c r="R99">
        <v>-0.6934933462832894</v>
      </c>
    </row>
    <row r="100" spans="1:18" x14ac:dyDescent="0.2">
      <c r="A100">
        <v>58</v>
      </c>
      <c r="B100">
        <v>3</v>
      </c>
      <c r="C100">
        <v>64</v>
      </c>
      <c r="D100">
        <v>90.62</v>
      </c>
      <c r="F100">
        <v>40</v>
      </c>
      <c r="G100">
        <v>35.697647032238287</v>
      </c>
      <c r="H100">
        <v>-7.6976470322382866</v>
      </c>
      <c r="K100">
        <v>-6.255384346096708</v>
      </c>
      <c r="L100">
        <f t="shared" si="0"/>
        <v>0.24399999999999999</v>
      </c>
      <c r="M100">
        <f t="shared" si="1"/>
        <v>-0.6934933462832894</v>
      </c>
      <c r="P100">
        <v>-7.6976470322382866</v>
      </c>
      <c r="Q100">
        <v>0.18</v>
      </c>
      <c r="R100">
        <v>-0.91536508784281501</v>
      </c>
    </row>
    <row r="101" spans="1:18" x14ac:dyDescent="0.2">
      <c r="A101">
        <v>43</v>
      </c>
      <c r="B101">
        <v>3</v>
      </c>
      <c r="C101">
        <v>34</v>
      </c>
      <c r="D101">
        <v>126.47</v>
      </c>
      <c r="F101">
        <v>41</v>
      </c>
      <c r="G101">
        <v>89.944781761012493</v>
      </c>
      <c r="H101">
        <v>-2.9447817610124929</v>
      </c>
      <c r="K101">
        <v>-7.6976470322382866</v>
      </c>
      <c r="L101">
        <f t="shared" si="0"/>
        <v>0.18</v>
      </c>
      <c r="M101">
        <f t="shared" si="1"/>
        <v>-0.91536508784281501</v>
      </c>
      <c r="P101">
        <v>-2.9447817610124929</v>
      </c>
      <c r="Q101">
        <v>0.436</v>
      </c>
      <c r="R101">
        <v>-0.16111858851074543</v>
      </c>
    </row>
    <row r="102" spans="1:18" x14ac:dyDescent="0.2">
      <c r="A102">
        <v>11</v>
      </c>
      <c r="B102">
        <v>3</v>
      </c>
      <c r="C102">
        <v>21</v>
      </c>
      <c r="D102">
        <v>52.38</v>
      </c>
      <c r="F102">
        <v>42</v>
      </c>
      <c r="G102">
        <v>-5.2249530240442912</v>
      </c>
      <c r="H102">
        <v>7.2249530240442912</v>
      </c>
      <c r="K102">
        <v>-2.9447817610124929</v>
      </c>
      <c r="L102">
        <f t="shared" si="0"/>
        <v>0.436</v>
      </c>
      <c r="M102">
        <f t="shared" si="1"/>
        <v>-0.16111858851074543</v>
      </c>
      <c r="P102">
        <v>7.2249530240442912</v>
      </c>
      <c r="Q102">
        <v>0.80400000000000005</v>
      </c>
      <c r="R102">
        <v>0.85599598549268174</v>
      </c>
    </row>
    <row r="103" spans="1:18" x14ac:dyDescent="0.2">
      <c r="A103">
        <v>2</v>
      </c>
      <c r="B103">
        <v>4</v>
      </c>
      <c r="C103">
        <v>5</v>
      </c>
      <c r="D103">
        <v>40</v>
      </c>
      <c r="F103">
        <v>43</v>
      </c>
      <c r="G103">
        <v>85.894656068737007</v>
      </c>
      <c r="H103">
        <v>14.105343931262993</v>
      </c>
      <c r="K103">
        <v>7.2249530240442912</v>
      </c>
      <c r="L103">
        <f t="shared" si="0"/>
        <v>0.80400000000000005</v>
      </c>
      <c r="M103">
        <f t="shared" si="1"/>
        <v>0.85599598549268174</v>
      </c>
      <c r="P103">
        <v>14.105343931262993</v>
      </c>
      <c r="Q103">
        <v>0.90400000000000003</v>
      </c>
      <c r="R103">
        <v>1.3046853852287905</v>
      </c>
    </row>
    <row r="104" spans="1:18" x14ac:dyDescent="0.2">
      <c r="A104">
        <v>102</v>
      </c>
      <c r="B104">
        <v>3</v>
      </c>
      <c r="C104">
        <v>83</v>
      </c>
      <c r="D104">
        <v>122.89</v>
      </c>
      <c r="F104">
        <v>44</v>
      </c>
      <c r="G104">
        <v>16.885498119213409</v>
      </c>
      <c r="H104">
        <v>-8.885498119213409</v>
      </c>
      <c r="K104">
        <v>14.105343931262993</v>
      </c>
      <c r="L104">
        <f t="shared" si="0"/>
        <v>0.90400000000000003</v>
      </c>
      <c r="M104">
        <f t="shared" si="1"/>
        <v>1.3046853852287905</v>
      </c>
      <c r="P104">
        <v>-8.885498119213409</v>
      </c>
      <c r="Q104">
        <v>0.156</v>
      </c>
      <c r="R104">
        <v>-1.0110343281418137</v>
      </c>
    </row>
    <row r="105" spans="1:18" x14ac:dyDescent="0.2">
      <c r="A105">
        <v>31</v>
      </c>
      <c r="B105">
        <v>3</v>
      </c>
      <c r="C105">
        <v>52</v>
      </c>
      <c r="D105">
        <v>59.61</v>
      </c>
      <c r="F105">
        <v>45</v>
      </c>
      <c r="G105">
        <v>45.065912401196869</v>
      </c>
      <c r="H105">
        <v>-11.065912401196869</v>
      </c>
      <c r="K105">
        <v>-8.885498119213409</v>
      </c>
      <c r="L105">
        <f t="shared" si="0"/>
        <v>0.156</v>
      </c>
      <c r="M105">
        <f t="shared" si="1"/>
        <v>-1.0110343281418137</v>
      </c>
      <c r="P105">
        <v>-11.065912401196869</v>
      </c>
      <c r="Q105">
        <v>0.10199999999999999</v>
      </c>
      <c r="R105">
        <v>-1.2702376223931489</v>
      </c>
    </row>
    <row r="106" spans="1:18" x14ac:dyDescent="0.2">
      <c r="A106">
        <v>2</v>
      </c>
      <c r="B106">
        <v>3</v>
      </c>
      <c r="C106">
        <v>5</v>
      </c>
      <c r="D106">
        <v>40</v>
      </c>
      <c r="F106">
        <v>46</v>
      </c>
      <c r="G106">
        <v>11.624222207803227</v>
      </c>
      <c r="H106">
        <v>0.37577779219677332</v>
      </c>
      <c r="K106">
        <v>-11.065912401196869</v>
      </c>
      <c r="L106">
        <f t="shared" si="0"/>
        <v>0.10199999999999999</v>
      </c>
      <c r="M106">
        <f t="shared" si="1"/>
        <v>-1.2702376223931489</v>
      </c>
      <c r="P106">
        <v>0.37577779219677332</v>
      </c>
      <c r="Q106">
        <v>0.63400000000000001</v>
      </c>
      <c r="R106">
        <v>0.34246630146539053</v>
      </c>
    </row>
    <row r="107" spans="1:18" x14ac:dyDescent="0.2">
      <c r="A107">
        <v>115</v>
      </c>
      <c r="B107">
        <v>3</v>
      </c>
      <c r="C107">
        <v>108</v>
      </c>
      <c r="D107">
        <v>106.48</v>
      </c>
      <c r="F107">
        <v>47</v>
      </c>
      <c r="G107">
        <v>-12.654264009296782</v>
      </c>
      <c r="H107">
        <v>13.654264009296782</v>
      </c>
      <c r="K107">
        <v>0.37577779219677332</v>
      </c>
      <c r="L107">
        <f t="shared" si="0"/>
        <v>0.63400000000000001</v>
      </c>
      <c r="M107">
        <f t="shared" si="1"/>
        <v>0.34246630146539053</v>
      </c>
      <c r="P107">
        <v>13.654264009296782</v>
      </c>
      <c r="Q107">
        <v>0.89300000000000002</v>
      </c>
      <c r="R107">
        <v>1.2426414185778814</v>
      </c>
    </row>
    <row r="108" spans="1:18" x14ac:dyDescent="0.2">
      <c r="A108">
        <v>14</v>
      </c>
      <c r="B108">
        <v>3</v>
      </c>
      <c r="C108">
        <v>18</v>
      </c>
      <c r="D108">
        <v>77.77</v>
      </c>
      <c r="F108">
        <v>48</v>
      </c>
      <c r="G108">
        <v>71.030407973457798</v>
      </c>
      <c r="H108">
        <v>-12.030407973457798</v>
      </c>
      <c r="K108">
        <v>13.654264009296782</v>
      </c>
      <c r="L108">
        <f t="shared" si="0"/>
        <v>0.89300000000000002</v>
      </c>
      <c r="M108">
        <f t="shared" si="1"/>
        <v>1.2426414185778814</v>
      </c>
      <c r="P108">
        <v>-12.030407973457798</v>
      </c>
      <c r="Q108">
        <v>7.3999999999999996E-2</v>
      </c>
      <c r="R108">
        <v>-1.4466320671589785</v>
      </c>
    </row>
    <row r="109" spans="1:18" x14ac:dyDescent="0.2">
      <c r="A109">
        <v>68</v>
      </c>
      <c r="B109">
        <v>3</v>
      </c>
      <c r="C109">
        <v>88</v>
      </c>
      <c r="D109">
        <v>77.27</v>
      </c>
      <c r="F109">
        <v>49</v>
      </c>
      <c r="G109">
        <v>27.91006036927546</v>
      </c>
      <c r="H109">
        <v>-3.9100603692754596</v>
      </c>
      <c r="K109">
        <v>-12.030407973457798</v>
      </c>
      <c r="L109">
        <f t="shared" si="0"/>
        <v>7.3999999999999996E-2</v>
      </c>
      <c r="M109">
        <f t="shared" si="1"/>
        <v>-1.4466320671589785</v>
      </c>
      <c r="P109">
        <v>-3.9100603692754596</v>
      </c>
      <c r="Q109">
        <v>0.34699999999999998</v>
      </c>
      <c r="R109">
        <v>-0.39343259411096659</v>
      </c>
    </row>
    <row r="110" spans="1:18" x14ac:dyDescent="0.2">
      <c r="A110">
        <v>61</v>
      </c>
      <c r="B110">
        <v>3</v>
      </c>
      <c r="C110">
        <v>85</v>
      </c>
      <c r="D110">
        <v>71.760000000000005</v>
      </c>
      <c r="F110">
        <v>50</v>
      </c>
      <c r="G110">
        <v>9.9775387248069158</v>
      </c>
      <c r="H110">
        <v>-0.97753872480691584</v>
      </c>
      <c r="K110">
        <v>-3.9100603692754596</v>
      </c>
      <c r="L110">
        <f t="shared" si="0"/>
        <v>0.34699999999999998</v>
      </c>
      <c r="M110">
        <f t="shared" si="1"/>
        <v>-0.39343259411096659</v>
      </c>
      <c r="P110">
        <v>-0.97753872480691584</v>
      </c>
      <c r="Q110">
        <v>0.56000000000000005</v>
      </c>
      <c r="R110">
        <v>0.15096921549677741</v>
      </c>
    </row>
    <row r="111" spans="1:18" x14ac:dyDescent="0.2">
      <c r="A111">
        <v>100</v>
      </c>
      <c r="B111">
        <v>3</v>
      </c>
      <c r="C111">
        <v>52</v>
      </c>
      <c r="D111">
        <v>192.3</v>
      </c>
      <c r="F111">
        <v>51</v>
      </c>
      <c r="G111">
        <v>42.846964716252494</v>
      </c>
      <c r="H111">
        <v>-7.8469647162524936</v>
      </c>
      <c r="K111">
        <v>-0.97753872480691584</v>
      </c>
      <c r="L111">
        <f t="shared" si="0"/>
        <v>0.56000000000000005</v>
      </c>
      <c r="M111">
        <f t="shared" si="1"/>
        <v>0.15096921549677741</v>
      </c>
      <c r="P111">
        <v>-7.8469647162524936</v>
      </c>
      <c r="Q111">
        <v>0.17</v>
      </c>
      <c r="R111">
        <v>-0.95416525314619549</v>
      </c>
    </row>
    <row r="112" spans="1:18" x14ac:dyDescent="0.2">
      <c r="A112">
        <v>68</v>
      </c>
      <c r="B112">
        <v>3</v>
      </c>
      <c r="C112">
        <v>73</v>
      </c>
      <c r="D112">
        <v>93.15</v>
      </c>
      <c r="F112">
        <v>52</v>
      </c>
      <c r="G112">
        <v>-5.1398466540631711</v>
      </c>
      <c r="H112">
        <v>7.1398466540631711</v>
      </c>
      <c r="K112">
        <v>-7.8469647162524936</v>
      </c>
      <c r="L112">
        <f t="shared" si="0"/>
        <v>0.17</v>
      </c>
      <c r="M112">
        <f t="shared" si="1"/>
        <v>-0.95416525314619549</v>
      </c>
      <c r="P112">
        <v>7.1398466540631711</v>
      </c>
      <c r="Q112">
        <v>0.79400000000000004</v>
      </c>
      <c r="R112">
        <v>0.82037914596846162</v>
      </c>
    </row>
    <row r="113" spans="1:18" x14ac:dyDescent="0.2">
      <c r="A113">
        <v>115</v>
      </c>
      <c r="B113">
        <v>3</v>
      </c>
      <c r="C113">
        <v>66</v>
      </c>
      <c r="D113">
        <v>174.24</v>
      </c>
      <c r="F113">
        <v>53</v>
      </c>
      <c r="G113">
        <v>96.935436676658483</v>
      </c>
      <c r="H113">
        <v>-15.935436676658483</v>
      </c>
      <c r="K113">
        <v>7.1398466540631711</v>
      </c>
      <c r="L113">
        <f t="shared" si="0"/>
        <v>0.79400000000000004</v>
      </c>
      <c r="M113">
        <f t="shared" si="1"/>
        <v>0.82037914596846162</v>
      </c>
      <c r="P113">
        <v>-15.935436676658483</v>
      </c>
      <c r="Q113">
        <v>3.9E-2</v>
      </c>
      <c r="R113">
        <v>-1.7624102978623895</v>
      </c>
    </row>
    <row r="114" spans="1:18" x14ac:dyDescent="0.2">
      <c r="A114">
        <v>0</v>
      </c>
      <c r="B114">
        <v>3</v>
      </c>
      <c r="C114">
        <v>3</v>
      </c>
      <c r="D114">
        <v>0</v>
      </c>
      <c r="F114">
        <v>54</v>
      </c>
      <c r="G114">
        <v>-17.253399560872218</v>
      </c>
      <c r="H114">
        <v>17.253399560872218</v>
      </c>
      <c r="K114">
        <v>-15.935436676658483</v>
      </c>
      <c r="L114">
        <f t="shared" si="0"/>
        <v>3.9E-2</v>
      </c>
      <c r="M114">
        <f t="shared" si="1"/>
        <v>-1.7624102978623895</v>
      </c>
      <c r="P114">
        <v>17.253399560872218</v>
      </c>
      <c r="Q114">
        <v>0.93899999999999995</v>
      </c>
      <c r="R114">
        <v>1.5464331222567471</v>
      </c>
    </row>
    <row r="115" spans="1:18" x14ac:dyDescent="0.2">
      <c r="A115">
        <v>86</v>
      </c>
      <c r="B115">
        <v>3</v>
      </c>
      <c r="C115">
        <v>84</v>
      </c>
      <c r="D115">
        <v>102.38</v>
      </c>
      <c r="F115">
        <v>55</v>
      </c>
      <c r="G115">
        <v>27.731738450383503</v>
      </c>
      <c r="H115">
        <v>-5.7317384503835029</v>
      </c>
      <c r="K115">
        <v>17.253399560872218</v>
      </c>
      <c r="L115">
        <f t="shared" si="0"/>
        <v>0.93899999999999995</v>
      </c>
      <c r="M115">
        <f t="shared" si="1"/>
        <v>1.5464331222567471</v>
      </c>
      <c r="P115">
        <v>-5.7317384503835029</v>
      </c>
      <c r="Q115">
        <v>0.26200000000000001</v>
      </c>
      <c r="R115">
        <v>-0.63719167450447467</v>
      </c>
    </row>
    <row r="116" spans="1:18" x14ac:dyDescent="0.2">
      <c r="A116">
        <v>99</v>
      </c>
      <c r="B116">
        <v>3</v>
      </c>
      <c r="C116">
        <v>100</v>
      </c>
      <c r="D116">
        <v>99</v>
      </c>
      <c r="F116">
        <v>56</v>
      </c>
      <c r="G116">
        <v>100.44818467527426</v>
      </c>
      <c r="H116">
        <v>-6.4481846752742626</v>
      </c>
      <c r="K116">
        <v>-5.7317384503835029</v>
      </c>
      <c r="L116">
        <f t="shared" si="0"/>
        <v>0.26200000000000001</v>
      </c>
      <c r="M116">
        <f t="shared" si="1"/>
        <v>-0.63719167450447467</v>
      </c>
      <c r="P116">
        <v>-6.4481846752742626</v>
      </c>
      <c r="Q116">
        <v>0.22600000000000001</v>
      </c>
      <c r="R116">
        <v>-0.75208490669549144</v>
      </c>
    </row>
    <row r="117" spans="1:18" x14ac:dyDescent="0.2">
      <c r="A117">
        <v>19</v>
      </c>
      <c r="B117">
        <v>3</v>
      </c>
      <c r="C117">
        <v>18</v>
      </c>
      <c r="D117">
        <v>105.55</v>
      </c>
      <c r="F117">
        <v>57</v>
      </c>
      <c r="G117">
        <v>66.533053305625941</v>
      </c>
      <c r="H117">
        <v>-11.533053305625941</v>
      </c>
      <c r="K117">
        <v>-6.4481846752742626</v>
      </c>
      <c r="L117">
        <f t="shared" si="0"/>
        <v>0.22600000000000001</v>
      </c>
      <c r="M117">
        <f t="shared" si="1"/>
        <v>-0.75208490669549144</v>
      </c>
      <c r="P117">
        <v>-11.533053305625941</v>
      </c>
      <c r="Q117">
        <v>8.5000000000000006E-2</v>
      </c>
      <c r="R117">
        <v>-1.3722038089987272</v>
      </c>
    </row>
    <row r="118" spans="1:18" x14ac:dyDescent="0.2">
      <c r="A118">
        <v>31</v>
      </c>
      <c r="B118">
        <v>3</v>
      </c>
      <c r="C118">
        <v>35</v>
      </c>
      <c r="D118">
        <v>88.57</v>
      </c>
      <c r="F118">
        <v>58</v>
      </c>
      <c r="G118">
        <v>11.031269999650959</v>
      </c>
      <c r="H118">
        <v>-2.0312699996509593</v>
      </c>
      <c r="K118">
        <v>-11.533053305625941</v>
      </c>
      <c r="L118">
        <f t="shared" si="0"/>
        <v>8.5000000000000006E-2</v>
      </c>
      <c r="M118">
        <f t="shared" si="1"/>
        <v>-1.3722038089987272</v>
      </c>
      <c r="P118">
        <v>-2.0312699996509593</v>
      </c>
      <c r="Q118">
        <v>0.50700000000000001</v>
      </c>
      <c r="R118">
        <v>1.7547298372150792E-2</v>
      </c>
    </row>
    <row r="119" spans="1:18" x14ac:dyDescent="0.2">
      <c r="A119">
        <v>0</v>
      </c>
      <c r="B119">
        <v>3</v>
      </c>
      <c r="C119">
        <v>5</v>
      </c>
      <c r="D119">
        <v>0</v>
      </c>
      <c r="F119">
        <v>59</v>
      </c>
      <c r="G119">
        <v>6.25750208047093</v>
      </c>
      <c r="H119">
        <v>0.74249791952906996</v>
      </c>
      <c r="K119">
        <v>-2.0312699996509593</v>
      </c>
      <c r="L119">
        <f t="shared" si="0"/>
        <v>0.50700000000000001</v>
      </c>
      <c r="M119">
        <f t="shared" si="1"/>
        <v>1.7547298372150792E-2</v>
      </c>
      <c r="P119">
        <v>0.74249791952906996</v>
      </c>
      <c r="Q119">
        <v>0.64800000000000002</v>
      </c>
      <c r="R119">
        <v>0.37992646704130745</v>
      </c>
    </row>
    <row r="120" spans="1:18" x14ac:dyDescent="0.2">
      <c r="A120">
        <v>123</v>
      </c>
      <c r="B120">
        <v>3</v>
      </c>
      <c r="C120">
        <v>111</v>
      </c>
      <c r="D120">
        <v>110.81</v>
      </c>
      <c r="F120">
        <v>60</v>
      </c>
      <c r="G120">
        <v>24.593707026851725</v>
      </c>
      <c r="H120">
        <v>-8.5937070268517246</v>
      </c>
      <c r="K120">
        <v>0.74249791952906996</v>
      </c>
      <c r="L120">
        <f t="shared" si="0"/>
        <v>0.64800000000000002</v>
      </c>
      <c r="M120">
        <f t="shared" si="1"/>
        <v>0.37992646704130745</v>
      </c>
      <c r="P120">
        <v>-8.5937070268517246</v>
      </c>
      <c r="Q120">
        <v>0.159</v>
      </c>
      <c r="R120">
        <v>-0.99857627061565746</v>
      </c>
    </row>
    <row r="121" spans="1:18" x14ac:dyDescent="0.2">
      <c r="A121">
        <v>78</v>
      </c>
      <c r="B121">
        <v>3</v>
      </c>
      <c r="C121">
        <v>65</v>
      </c>
      <c r="D121">
        <v>120</v>
      </c>
      <c r="F121">
        <v>61</v>
      </c>
      <c r="G121">
        <v>94.22276296733834</v>
      </c>
      <c r="H121">
        <v>12.77723703266166</v>
      </c>
      <c r="K121">
        <v>-8.5937070268517246</v>
      </c>
      <c r="L121">
        <f t="shared" si="0"/>
        <v>0.159</v>
      </c>
      <c r="M121">
        <f t="shared" si="1"/>
        <v>-0.99857627061565746</v>
      </c>
      <c r="P121">
        <v>12.77723703266166</v>
      </c>
      <c r="Q121">
        <v>0.86099999999999999</v>
      </c>
      <c r="R121">
        <v>1.0848231279419567</v>
      </c>
    </row>
    <row r="122" spans="1:18" x14ac:dyDescent="0.2">
      <c r="A122">
        <v>6</v>
      </c>
      <c r="B122">
        <v>3</v>
      </c>
      <c r="C122">
        <v>20</v>
      </c>
      <c r="D122">
        <v>30</v>
      </c>
      <c r="F122">
        <v>62</v>
      </c>
      <c r="G122">
        <v>53.396201126150672</v>
      </c>
      <c r="H122">
        <v>-16.396201126150672</v>
      </c>
      <c r="K122">
        <v>12.77723703266166</v>
      </c>
      <c r="L122">
        <f t="shared" si="0"/>
        <v>0.86099999999999999</v>
      </c>
      <c r="M122">
        <f t="shared" si="1"/>
        <v>1.0848231279419567</v>
      </c>
      <c r="P122">
        <v>-16.396201126150672</v>
      </c>
      <c r="Q122">
        <v>3.1E-2</v>
      </c>
      <c r="R122">
        <v>-1.8662957434581073</v>
      </c>
    </row>
    <row r="123" spans="1:18" x14ac:dyDescent="0.2">
      <c r="A123">
        <v>2</v>
      </c>
      <c r="B123">
        <v>2</v>
      </c>
      <c r="C123">
        <v>10</v>
      </c>
      <c r="D123">
        <v>20</v>
      </c>
      <c r="F123">
        <v>63</v>
      </c>
      <c r="G123">
        <v>98.811181642197056</v>
      </c>
      <c r="H123">
        <v>13.188818357802944</v>
      </c>
      <c r="K123">
        <v>-16.396201126150672</v>
      </c>
      <c r="L123">
        <f t="shared" si="0"/>
        <v>3.1E-2</v>
      </c>
      <c r="M123">
        <f t="shared" si="1"/>
        <v>-1.8662957434581073</v>
      </c>
      <c r="P123">
        <v>13.188818357802944</v>
      </c>
      <c r="Q123">
        <v>0.872</v>
      </c>
      <c r="R123">
        <v>1.135896221167312</v>
      </c>
    </row>
    <row r="124" spans="1:18" x14ac:dyDescent="0.2">
      <c r="A124">
        <v>82</v>
      </c>
      <c r="B124">
        <v>3</v>
      </c>
      <c r="C124">
        <v>78</v>
      </c>
      <c r="D124">
        <v>105.12</v>
      </c>
      <c r="F124">
        <v>64</v>
      </c>
      <c r="G124">
        <v>34.643153779688568</v>
      </c>
      <c r="H124">
        <v>0.35684622031143221</v>
      </c>
      <c r="K124">
        <v>13.188818357802944</v>
      </c>
      <c r="L124">
        <f t="shared" si="0"/>
        <v>0.872</v>
      </c>
      <c r="M124">
        <f t="shared" si="1"/>
        <v>1.135896221167312</v>
      </c>
      <c r="P124">
        <v>0.35684622031143221</v>
      </c>
      <c r="Q124">
        <v>0.63100000000000001</v>
      </c>
      <c r="R124">
        <v>0.33450303642321233</v>
      </c>
    </row>
    <row r="125" spans="1:18" x14ac:dyDescent="0.2">
      <c r="A125">
        <v>136</v>
      </c>
      <c r="B125">
        <v>3</v>
      </c>
      <c r="C125">
        <v>122</v>
      </c>
      <c r="D125">
        <v>111.47</v>
      </c>
      <c r="F125">
        <v>65</v>
      </c>
      <c r="G125">
        <v>93.779897644486923</v>
      </c>
      <c r="H125">
        <v>-7.7798976444869226</v>
      </c>
      <c r="K125">
        <v>0.35684622031143221</v>
      </c>
      <c r="L125">
        <f t="shared" si="0"/>
        <v>0.63100000000000001</v>
      </c>
      <c r="M125">
        <f t="shared" si="1"/>
        <v>0.33450303642321233</v>
      </c>
      <c r="P125">
        <v>-7.7798976444869226</v>
      </c>
      <c r="Q125">
        <v>0.17299999999999999</v>
      </c>
      <c r="R125">
        <v>-0.94237633259795117</v>
      </c>
    </row>
    <row r="126" spans="1:18" x14ac:dyDescent="0.2">
      <c r="A126">
        <v>48</v>
      </c>
      <c r="B126">
        <v>3</v>
      </c>
      <c r="C126">
        <v>51</v>
      </c>
      <c r="D126">
        <v>94.11</v>
      </c>
      <c r="F126">
        <v>66</v>
      </c>
      <c r="G126">
        <v>-13.448264117672242</v>
      </c>
      <c r="H126">
        <v>13.448264117672242</v>
      </c>
      <c r="K126">
        <v>-7.7798976444869226</v>
      </c>
      <c r="L126">
        <f t="shared" si="0"/>
        <v>0.17299999999999999</v>
      </c>
      <c r="M126">
        <f t="shared" si="1"/>
        <v>-0.94237633259795117</v>
      </c>
      <c r="P126">
        <v>13.448264117672242</v>
      </c>
      <c r="Q126">
        <v>0.875</v>
      </c>
      <c r="R126">
        <v>1.1503493803760083</v>
      </c>
    </row>
    <row r="127" spans="1:18" x14ac:dyDescent="0.2">
      <c r="A127">
        <v>5</v>
      </c>
      <c r="B127">
        <v>3</v>
      </c>
      <c r="C127">
        <v>11</v>
      </c>
      <c r="D127">
        <v>45.45</v>
      </c>
      <c r="F127">
        <v>67</v>
      </c>
      <c r="G127">
        <v>-2.7317133451671967</v>
      </c>
      <c r="H127">
        <v>5.7317133451671971</v>
      </c>
      <c r="K127">
        <v>13.448264117672242</v>
      </c>
      <c r="L127">
        <f t="shared" si="0"/>
        <v>0.875</v>
      </c>
      <c r="M127">
        <f t="shared" si="1"/>
        <v>1.1503493803760083</v>
      </c>
      <c r="P127">
        <v>5.7317133451671971</v>
      </c>
      <c r="Q127">
        <v>0.76900000000000002</v>
      </c>
      <c r="R127">
        <v>0.73555755738511053</v>
      </c>
    </row>
    <row r="128" spans="1:18" x14ac:dyDescent="0.2">
      <c r="A128">
        <v>0</v>
      </c>
      <c r="B128">
        <v>3</v>
      </c>
      <c r="C128">
        <v>3</v>
      </c>
      <c r="D128">
        <v>0</v>
      </c>
      <c r="F128">
        <v>68</v>
      </c>
      <c r="G128">
        <v>118.41289887083828</v>
      </c>
      <c r="H128">
        <v>-1.4128988708382764</v>
      </c>
      <c r="K128">
        <v>5.7317133451671971</v>
      </c>
      <c r="L128">
        <f t="shared" si="0"/>
        <v>0.76900000000000002</v>
      </c>
      <c r="M128">
        <f t="shared" si="1"/>
        <v>0.73555755738511053</v>
      </c>
      <c r="P128">
        <v>-1.4128988708382764</v>
      </c>
      <c r="Q128">
        <v>0.53500000000000003</v>
      </c>
      <c r="R128">
        <v>8.7844837895871816E-2</v>
      </c>
    </row>
    <row r="129" spans="1:18" x14ac:dyDescent="0.2">
      <c r="A129">
        <v>40</v>
      </c>
      <c r="B129">
        <v>3</v>
      </c>
      <c r="C129">
        <v>50</v>
      </c>
      <c r="D129">
        <v>80</v>
      </c>
      <c r="F129">
        <v>69</v>
      </c>
      <c r="G129">
        <v>23.734022017270394</v>
      </c>
      <c r="H129">
        <v>-3.7340220172703944</v>
      </c>
      <c r="K129">
        <v>-1.4128988708382764</v>
      </c>
      <c r="L129">
        <f t="shared" ref="L129:L192" si="2">_xlfn.PERCENTRANK.INC($K$62:$K$344,K129)</f>
        <v>0.53500000000000003</v>
      </c>
      <c r="M129">
        <f t="shared" ref="M129:M192" si="3">_xlfn.NORM.INV(L129,0,1)</f>
        <v>8.7844837895871816E-2</v>
      </c>
      <c r="P129">
        <v>-3.7340220172703944</v>
      </c>
      <c r="Q129">
        <v>0.36099999999999999</v>
      </c>
      <c r="R129">
        <v>-0.35578711403487517</v>
      </c>
    </row>
    <row r="130" spans="1:18" x14ac:dyDescent="0.2">
      <c r="A130">
        <v>1</v>
      </c>
      <c r="B130">
        <v>3</v>
      </c>
      <c r="C130">
        <v>3</v>
      </c>
      <c r="D130">
        <v>33.33</v>
      </c>
      <c r="F130">
        <v>70</v>
      </c>
      <c r="G130">
        <v>34.447651699068665</v>
      </c>
      <c r="H130">
        <v>-11.447651699068665</v>
      </c>
      <c r="K130">
        <v>-3.7340220172703944</v>
      </c>
      <c r="L130">
        <f t="shared" si="2"/>
        <v>0.36099999999999999</v>
      </c>
      <c r="M130">
        <f t="shared" si="3"/>
        <v>-0.35578711403487517</v>
      </c>
      <c r="P130">
        <v>-11.447651699068665</v>
      </c>
      <c r="Q130">
        <v>8.7999999999999995E-2</v>
      </c>
      <c r="R130">
        <v>-1.3531741545480023</v>
      </c>
    </row>
    <row r="131" spans="1:18" x14ac:dyDescent="0.2">
      <c r="A131">
        <v>13</v>
      </c>
      <c r="B131">
        <v>3</v>
      </c>
      <c r="C131">
        <v>21</v>
      </c>
      <c r="D131">
        <v>61.9</v>
      </c>
      <c r="F131">
        <v>71</v>
      </c>
      <c r="G131">
        <v>80.89988284812452</v>
      </c>
      <c r="H131">
        <v>-0.8998828481245198</v>
      </c>
      <c r="K131">
        <v>-11.447651699068665</v>
      </c>
      <c r="L131">
        <f t="shared" si="2"/>
        <v>8.7999999999999995E-2</v>
      </c>
      <c r="M131">
        <f t="shared" si="3"/>
        <v>-1.3531741545480023</v>
      </c>
      <c r="P131">
        <v>-0.8998828481245198</v>
      </c>
      <c r="Q131">
        <v>0.56299999999999994</v>
      </c>
      <c r="R131">
        <v>0.15857972975384338</v>
      </c>
    </row>
    <row r="132" spans="1:18" x14ac:dyDescent="0.2">
      <c r="A132">
        <v>2</v>
      </c>
      <c r="B132">
        <v>3</v>
      </c>
      <c r="C132">
        <v>5</v>
      </c>
      <c r="D132">
        <v>40</v>
      </c>
      <c r="F132">
        <v>72</v>
      </c>
      <c r="G132">
        <v>34.030678701120891</v>
      </c>
      <c r="H132">
        <v>-3.0306787011208911</v>
      </c>
      <c r="K132">
        <v>-0.8998828481245198</v>
      </c>
      <c r="L132">
        <f t="shared" si="2"/>
        <v>0.56299999999999994</v>
      </c>
      <c r="M132">
        <f t="shared" si="3"/>
        <v>0.15857972975384338</v>
      </c>
      <c r="P132">
        <v>-3.0306787011208911</v>
      </c>
      <c r="Q132">
        <v>0.42499999999999999</v>
      </c>
      <c r="R132">
        <v>-0.18911842627279254</v>
      </c>
    </row>
    <row r="133" spans="1:18" x14ac:dyDescent="0.2">
      <c r="A133">
        <v>62</v>
      </c>
      <c r="B133">
        <v>4</v>
      </c>
      <c r="C133">
        <v>78</v>
      </c>
      <c r="D133">
        <v>79.48</v>
      </c>
      <c r="F133">
        <v>73</v>
      </c>
      <c r="G133">
        <v>89.087339146720694</v>
      </c>
      <c r="H133">
        <v>-12.087339146720694</v>
      </c>
      <c r="K133">
        <v>-3.0306787011208911</v>
      </c>
      <c r="L133">
        <f t="shared" si="2"/>
        <v>0.42499999999999999</v>
      </c>
      <c r="M133">
        <f t="shared" si="3"/>
        <v>-0.18911842627279254</v>
      </c>
      <c r="P133">
        <v>-12.087339146720694</v>
      </c>
      <c r="Q133">
        <v>7.0000000000000007E-2</v>
      </c>
      <c r="R133">
        <v>-1.4757910281791702</v>
      </c>
    </row>
    <row r="134" spans="1:18" x14ac:dyDescent="0.2">
      <c r="A134">
        <v>127</v>
      </c>
      <c r="B134">
        <v>3</v>
      </c>
      <c r="C134">
        <v>114</v>
      </c>
      <c r="D134">
        <v>111.4</v>
      </c>
      <c r="F134">
        <v>74</v>
      </c>
      <c r="G134">
        <v>22.45604447449243</v>
      </c>
      <c r="H134">
        <v>-4.4560444744924297</v>
      </c>
      <c r="K134">
        <v>-12.087339146720694</v>
      </c>
      <c r="L134">
        <f t="shared" si="2"/>
        <v>7.0000000000000007E-2</v>
      </c>
      <c r="M134">
        <f t="shared" si="3"/>
        <v>-1.4757910281791702</v>
      </c>
      <c r="P134">
        <v>-4.4560444744924297</v>
      </c>
      <c r="Q134">
        <v>0.32200000000000001</v>
      </c>
      <c r="R134">
        <v>-0.46211340177637733</v>
      </c>
    </row>
    <row r="135" spans="1:18" x14ac:dyDescent="0.2">
      <c r="A135">
        <v>22</v>
      </c>
      <c r="B135">
        <v>4</v>
      </c>
      <c r="C135">
        <v>21</v>
      </c>
      <c r="D135">
        <v>104.76</v>
      </c>
      <c r="F135">
        <v>75</v>
      </c>
      <c r="G135">
        <v>18.668371213229452</v>
      </c>
      <c r="H135">
        <v>-3.6683712132294524</v>
      </c>
      <c r="K135">
        <v>-4.4560444744924297</v>
      </c>
      <c r="L135">
        <f t="shared" si="2"/>
        <v>0.32200000000000001</v>
      </c>
      <c r="M135">
        <f t="shared" si="3"/>
        <v>-0.46211340177637733</v>
      </c>
      <c r="P135">
        <v>-3.6683712132294524</v>
      </c>
      <c r="Q135">
        <v>0.36499999999999999</v>
      </c>
      <c r="R135">
        <v>-0.34512553147047242</v>
      </c>
    </row>
    <row r="136" spans="1:18" x14ac:dyDescent="0.2">
      <c r="A136">
        <v>49</v>
      </c>
      <c r="B136">
        <v>4</v>
      </c>
      <c r="C136">
        <v>44</v>
      </c>
      <c r="D136">
        <v>111.36</v>
      </c>
      <c r="F136">
        <v>76</v>
      </c>
      <c r="G136">
        <v>16.050179590249087</v>
      </c>
      <c r="H136">
        <v>-4.0501795902490869</v>
      </c>
      <c r="K136">
        <v>-3.6683712132294524</v>
      </c>
      <c r="L136">
        <f t="shared" si="2"/>
        <v>0.36499999999999999</v>
      </c>
      <c r="M136">
        <f t="shared" si="3"/>
        <v>-0.34512553147047242</v>
      </c>
      <c r="P136">
        <v>-4.0501795902490869</v>
      </c>
      <c r="Q136">
        <v>0.33600000000000002</v>
      </c>
      <c r="R136">
        <v>-0.4234047223941827</v>
      </c>
    </row>
    <row r="137" spans="1:18" x14ac:dyDescent="0.2">
      <c r="A137">
        <v>53</v>
      </c>
      <c r="B137">
        <v>4</v>
      </c>
      <c r="C137">
        <v>61</v>
      </c>
      <c r="D137">
        <v>86.88</v>
      </c>
      <c r="F137">
        <v>77</v>
      </c>
      <c r="G137">
        <v>76.955713502611559</v>
      </c>
      <c r="H137">
        <v>-10.955713502611559</v>
      </c>
      <c r="K137">
        <v>-4.0501795902490869</v>
      </c>
      <c r="L137">
        <f t="shared" si="2"/>
        <v>0.33600000000000002</v>
      </c>
      <c r="M137">
        <f t="shared" si="3"/>
        <v>-0.4234047223941827</v>
      </c>
      <c r="P137">
        <v>-10.955713502611559</v>
      </c>
      <c r="Q137">
        <v>0.109</v>
      </c>
      <c r="R137">
        <v>-1.2318637087349826</v>
      </c>
    </row>
    <row r="138" spans="1:18" x14ac:dyDescent="0.2">
      <c r="A138">
        <v>66</v>
      </c>
      <c r="B138">
        <v>4</v>
      </c>
      <c r="C138">
        <v>64</v>
      </c>
      <c r="D138">
        <v>103.12</v>
      </c>
      <c r="F138">
        <v>78</v>
      </c>
      <c r="G138">
        <v>23.304179512479731</v>
      </c>
      <c r="H138">
        <v>-2.3041795124797311</v>
      </c>
      <c r="K138">
        <v>-10.955713502611559</v>
      </c>
      <c r="L138">
        <f t="shared" si="2"/>
        <v>0.109</v>
      </c>
      <c r="M138">
        <f t="shared" si="3"/>
        <v>-1.2318637087349826</v>
      </c>
      <c r="P138">
        <v>-2.3041795124797311</v>
      </c>
      <c r="Q138">
        <v>0.49199999999999999</v>
      </c>
      <c r="R138">
        <v>-2.0054370352950636E-2</v>
      </c>
    </row>
    <row r="139" spans="1:18" x14ac:dyDescent="0.2">
      <c r="A139">
        <v>139</v>
      </c>
      <c r="B139">
        <v>4</v>
      </c>
      <c r="C139">
        <v>126</v>
      </c>
      <c r="D139">
        <v>110.31</v>
      </c>
      <c r="F139">
        <v>79</v>
      </c>
      <c r="G139">
        <v>96.203808297573573</v>
      </c>
      <c r="H139">
        <v>36.796191702426427</v>
      </c>
      <c r="K139">
        <v>-2.3041795124797311</v>
      </c>
      <c r="L139">
        <f t="shared" si="2"/>
        <v>0.49199999999999999</v>
      </c>
      <c r="M139">
        <f t="shared" si="3"/>
        <v>-2.0054370352950636E-2</v>
      </c>
      <c r="P139">
        <v>36.796191702426427</v>
      </c>
      <c r="Q139">
        <v>0.996</v>
      </c>
      <c r="R139">
        <v>2.6520698079021954</v>
      </c>
    </row>
    <row r="140" spans="1:18" x14ac:dyDescent="0.2">
      <c r="A140">
        <v>9</v>
      </c>
      <c r="B140">
        <v>4</v>
      </c>
      <c r="C140">
        <v>16</v>
      </c>
      <c r="D140">
        <v>56.25</v>
      </c>
      <c r="F140">
        <v>80</v>
      </c>
      <c r="G140">
        <v>115.58581704667979</v>
      </c>
      <c r="H140">
        <v>-7.585817046679793</v>
      </c>
      <c r="K140">
        <v>36.796191702426427</v>
      </c>
      <c r="L140">
        <f t="shared" si="2"/>
        <v>0.996</v>
      </c>
      <c r="M140">
        <f t="shared" si="3"/>
        <v>2.6520698079021954</v>
      </c>
      <c r="P140">
        <v>-7.585817046679793</v>
      </c>
      <c r="Q140">
        <v>0.19500000000000001</v>
      </c>
      <c r="R140">
        <v>-0.85961736424191304</v>
      </c>
    </row>
    <row r="141" spans="1:18" x14ac:dyDescent="0.2">
      <c r="A141">
        <v>4</v>
      </c>
      <c r="B141">
        <v>4</v>
      </c>
      <c r="C141">
        <v>8</v>
      </c>
      <c r="D141">
        <v>50</v>
      </c>
      <c r="F141">
        <v>81</v>
      </c>
      <c r="G141">
        <v>77.359931648715602</v>
      </c>
      <c r="H141">
        <v>-11.359931648715602</v>
      </c>
      <c r="K141">
        <v>-7.585817046679793</v>
      </c>
      <c r="L141">
        <f t="shared" si="2"/>
        <v>0.19500000000000001</v>
      </c>
      <c r="M141">
        <f t="shared" si="3"/>
        <v>-0.85961736424191304</v>
      </c>
      <c r="P141">
        <v>-11.359931648715602</v>
      </c>
      <c r="Q141">
        <v>9.1999999999999998E-2</v>
      </c>
      <c r="R141">
        <v>-1.3285393288568097</v>
      </c>
    </row>
    <row r="142" spans="1:18" x14ac:dyDescent="0.2">
      <c r="A142">
        <v>3</v>
      </c>
      <c r="B142">
        <v>4</v>
      </c>
      <c r="C142">
        <v>9</v>
      </c>
      <c r="D142">
        <v>33.33</v>
      </c>
      <c r="F142">
        <v>82</v>
      </c>
      <c r="G142">
        <v>149.56142899883457</v>
      </c>
      <c r="H142">
        <v>33.438571001165428</v>
      </c>
      <c r="K142">
        <v>-11.359931648715602</v>
      </c>
      <c r="L142">
        <f t="shared" si="2"/>
        <v>9.1999999999999998E-2</v>
      </c>
      <c r="M142">
        <f t="shared" si="3"/>
        <v>-1.3285393288568097</v>
      </c>
      <c r="P142">
        <v>33.438571001165428</v>
      </c>
      <c r="Q142">
        <v>0.99199999999999999</v>
      </c>
      <c r="R142">
        <v>2.4089155458154612</v>
      </c>
    </row>
    <row r="143" spans="1:18" x14ac:dyDescent="0.2">
      <c r="A143">
        <v>8</v>
      </c>
      <c r="B143">
        <v>3</v>
      </c>
      <c r="C143">
        <v>19</v>
      </c>
      <c r="D143">
        <v>42.1</v>
      </c>
      <c r="F143">
        <v>83</v>
      </c>
      <c r="G143">
        <v>109.75592403502363</v>
      </c>
      <c r="H143">
        <v>-3.7559240350236252</v>
      </c>
      <c r="K143">
        <v>33.438571001165428</v>
      </c>
      <c r="L143">
        <f t="shared" si="2"/>
        <v>0.99199999999999999</v>
      </c>
      <c r="M143">
        <f t="shared" si="3"/>
        <v>2.4089155458154612</v>
      </c>
      <c r="P143">
        <v>-3.7559240350236252</v>
      </c>
      <c r="Q143">
        <v>0.35799999999999998</v>
      </c>
      <c r="R143">
        <v>-0.36380985902969581</v>
      </c>
    </row>
    <row r="144" spans="1:18" x14ac:dyDescent="0.2">
      <c r="A144">
        <v>107</v>
      </c>
      <c r="B144">
        <v>3</v>
      </c>
      <c r="C144">
        <v>126</v>
      </c>
      <c r="D144">
        <v>84.92</v>
      </c>
      <c r="F144">
        <v>84</v>
      </c>
      <c r="G144">
        <v>-9.0846114127049713</v>
      </c>
      <c r="H144">
        <v>10.084611412704971</v>
      </c>
      <c r="K144">
        <v>-3.7559240350236252</v>
      </c>
      <c r="L144">
        <f t="shared" si="2"/>
        <v>0.35799999999999998</v>
      </c>
      <c r="M144">
        <f t="shared" si="3"/>
        <v>-0.36380985902969581</v>
      </c>
      <c r="P144">
        <v>10.084611412704971</v>
      </c>
      <c r="Q144">
        <v>0.84699999999999998</v>
      </c>
      <c r="R144">
        <v>1.0236513115560855</v>
      </c>
    </row>
    <row r="145" spans="1:18" x14ac:dyDescent="0.2">
      <c r="A145">
        <v>46</v>
      </c>
      <c r="B145">
        <v>3</v>
      </c>
      <c r="C145">
        <v>60</v>
      </c>
      <c r="D145">
        <v>76.66</v>
      </c>
      <c r="F145">
        <v>85</v>
      </c>
      <c r="G145">
        <v>56.383724386946731</v>
      </c>
      <c r="H145">
        <v>-18.383724386946731</v>
      </c>
      <c r="K145">
        <v>10.084611412704971</v>
      </c>
      <c r="L145">
        <f t="shared" si="2"/>
        <v>0.84699999999999998</v>
      </c>
      <c r="M145">
        <f t="shared" si="3"/>
        <v>1.0236513115560855</v>
      </c>
      <c r="P145">
        <v>-18.383724386946731</v>
      </c>
      <c r="Q145">
        <v>1.7000000000000001E-2</v>
      </c>
      <c r="R145">
        <v>-2.1200716897421503</v>
      </c>
    </row>
    <row r="146" spans="1:18" x14ac:dyDescent="0.2">
      <c r="A146">
        <v>33</v>
      </c>
      <c r="B146">
        <v>3</v>
      </c>
      <c r="C146">
        <v>41</v>
      </c>
      <c r="D146">
        <v>80.48</v>
      </c>
      <c r="F146">
        <v>86</v>
      </c>
      <c r="G146">
        <v>118.46582026084106</v>
      </c>
      <c r="H146">
        <v>9.5341797391589438</v>
      </c>
      <c r="K146">
        <v>-18.383724386946731</v>
      </c>
      <c r="L146">
        <f t="shared" si="2"/>
        <v>1.7000000000000001E-2</v>
      </c>
      <c r="M146">
        <f t="shared" si="3"/>
        <v>-2.1200716897421503</v>
      </c>
      <c r="P146">
        <v>9.5341797391589438</v>
      </c>
      <c r="Q146">
        <v>0.83299999999999996</v>
      </c>
      <c r="R146">
        <v>0.96608829713237321</v>
      </c>
    </row>
    <row r="147" spans="1:18" x14ac:dyDescent="0.2">
      <c r="A147">
        <v>33</v>
      </c>
      <c r="B147">
        <v>3</v>
      </c>
      <c r="C147">
        <v>36</v>
      </c>
      <c r="D147">
        <v>91.66</v>
      </c>
      <c r="F147">
        <v>87</v>
      </c>
      <c r="G147">
        <v>29.427032668497546</v>
      </c>
      <c r="H147">
        <v>-6.4270326684975458</v>
      </c>
      <c r="K147">
        <v>9.5341797391589438</v>
      </c>
      <c r="L147">
        <f t="shared" si="2"/>
        <v>0.83299999999999996</v>
      </c>
      <c r="M147">
        <f t="shared" si="3"/>
        <v>0.96608829713237321</v>
      </c>
      <c r="P147">
        <v>-6.4270326684975458</v>
      </c>
      <c r="Q147">
        <v>0.23</v>
      </c>
      <c r="R147">
        <v>-0.73884684918521393</v>
      </c>
    </row>
    <row r="148" spans="1:18" x14ac:dyDescent="0.2">
      <c r="A148">
        <v>44</v>
      </c>
      <c r="B148">
        <v>3</v>
      </c>
      <c r="C148">
        <v>42</v>
      </c>
      <c r="D148">
        <v>104.76</v>
      </c>
      <c r="F148">
        <v>88</v>
      </c>
      <c r="G148">
        <v>-13.448264117672242</v>
      </c>
      <c r="H148">
        <v>13.448264117672242</v>
      </c>
      <c r="K148">
        <v>-6.4270326684975458</v>
      </c>
      <c r="L148">
        <f t="shared" si="2"/>
        <v>0.23</v>
      </c>
      <c r="M148">
        <f t="shared" si="3"/>
        <v>-0.73884684918521393</v>
      </c>
      <c r="P148">
        <v>13.448264117672242</v>
      </c>
      <c r="Q148">
        <v>0.875</v>
      </c>
      <c r="R148">
        <v>1.1503493803760083</v>
      </c>
    </row>
    <row r="149" spans="1:18" x14ac:dyDescent="0.2">
      <c r="A149">
        <v>38</v>
      </c>
      <c r="B149">
        <v>3</v>
      </c>
      <c r="C149">
        <v>48</v>
      </c>
      <c r="D149">
        <v>79.16</v>
      </c>
      <c r="F149">
        <v>89</v>
      </c>
      <c r="G149">
        <v>4.9009257911836457</v>
      </c>
      <c r="H149">
        <v>1.0990742088163543</v>
      </c>
      <c r="K149">
        <v>13.448264117672242</v>
      </c>
      <c r="L149">
        <f t="shared" si="2"/>
        <v>0.875</v>
      </c>
      <c r="M149">
        <f t="shared" si="3"/>
        <v>1.1503493803760083</v>
      </c>
      <c r="P149">
        <v>1.0990742088163543</v>
      </c>
      <c r="Q149">
        <v>0.65900000000000003</v>
      </c>
      <c r="R149">
        <v>0.40973548032128115</v>
      </c>
    </row>
    <row r="150" spans="1:18" x14ac:dyDescent="0.2">
      <c r="A150">
        <v>3</v>
      </c>
      <c r="B150">
        <v>3</v>
      </c>
      <c r="C150">
        <v>8</v>
      </c>
      <c r="D150">
        <v>37.5</v>
      </c>
      <c r="F150">
        <v>90</v>
      </c>
      <c r="G150">
        <v>6.9497213051028135</v>
      </c>
      <c r="H150">
        <v>5.0278694897186504E-2</v>
      </c>
      <c r="K150">
        <v>1.0990742088163543</v>
      </c>
      <c r="L150">
        <f t="shared" si="2"/>
        <v>0.65900000000000003</v>
      </c>
      <c r="M150">
        <f t="shared" si="3"/>
        <v>0.40973548032128115</v>
      </c>
      <c r="P150">
        <v>5.0278694897186504E-2</v>
      </c>
      <c r="Q150">
        <v>0.624</v>
      </c>
      <c r="R150">
        <v>0.31600330441248298</v>
      </c>
    </row>
    <row r="151" spans="1:18" x14ac:dyDescent="0.2">
      <c r="A151">
        <v>1</v>
      </c>
      <c r="B151">
        <v>3</v>
      </c>
      <c r="C151">
        <v>13</v>
      </c>
      <c r="D151">
        <v>7.69</v>
      </c>
      <c r="F151">
        <v>91</v>
      </c>
      <c r="G151">
        <v>17.599253587161083</v>
      </c>
      <c r="H151">
        <v>-2.5992535871610833</v>
      </c>
      <c r="K151">
        <v>5.0278694897186504E-2</v>
      </c>
      <c r="L151">
        <f t="shared" si="2"/>
        <v>0.624</v>
      </c>
      <c r="M151">
        <f t="shared" si="3"/>
        <v>0.31600330441248298</v>
      </c>
      <c r="P151">
        <v>-2.5992535871610833</v>
      </c>
      <c r="Q151">
        <v>0.45700000000000002</v>
      </c>
      <c r="R151">
        <v>-0.10799456940915406</v>
      </c>
    </row>
    <row r="152" spans="1:18" x14ac:dyDescent="0.2">
      <c r="A152">
        <v>1</v>
      </c>
      <c r="B152">
        <v>3</v>
      </c>
      <c r="C152">
        <v>4</v>
      </c>
      <c r="D152">
        <v>25</v>
      </c>
      <c r="F152">
        <v>92</v>
      </c>
      <c r="G152">
        <v>48.112337402392853</v>
      </c>
      <c r="H152">
        <v>-11.112337402392853</v>
      </c>
      <c r="K152">
        <v>-2.5992535871610833</v>
      </c>
      <c r="L152">
        <f t="shared" si="2"/>
        <v>0.45700000000000002</v>
      </c>
      <c r="M152">
        <f t="shared" si="3"/>
        <v>-0.10799456940915406</v>
      </c>
      <c r="P152">
        <v>-11.112337402392853</v>
      </c>
      <c r="Q152">
        <v>9.9000000000000005E-2</v>
      </c>
      <c r="R152">
        <v>-1.2872705631079415</v>
      </c>
    </row>
    <row r="153" spans="1:18" x14ac:dyDescent="0.2">
      <c r="A153">
        <v>23</v>
      </c>
      <c r="B153">
        <v>3</v>
      </c>
      <c r="C153">
        <v>27</v>
      </c>
      <c r="D153">
        <v>85.18</v>
      </c>
      <c r="F153">
        <v>93</v>
      </c>
      <c r="G153">
        <v>78.210821212832826</v>
      </c>
      <c r="H153">
        <v>-1.2108212128328262</v>
      </c>
      <c r="K153">
        <v>-11.112337402392853</v>
      </c>
      <c r="L153">
        <f t="shared" si="2"/>
        <v>9.9000000000000005E-2</v>
      </c>
      <c r="M153">
        <f t="shared" si="3"/>
        <v>-1.2872705631079415</v>
      </c>
      <c r="P153">
        <v>-1.2108212128328262</v>
      </c>
      <c r="Q153">
        <v>0.54600000000000004</v>
      </c>
      <c r="R153">
        <v>0.11556159710538329</v>
      </c>
    </row>
    <row r="154" spans="1:18" x14ac:dyDescent="0.2">
      <c r="A154">
        <v>25</v>
      </c>
      <c r="B154">
        <v>3</v>
      </c>
      <c r="C154">
        <v>35</v>
      </c>
      <c r="D154">
        <v>71.42</v>
      </c>
      <c r="F154">
        <v>94</v>
      </c>
      <c r="G154">
        <v>30.376111989593671</v>
      </c>
      <c r="H154">
        <v>-4.3761119895936709</v>
      </c>
      <c r="K154">
        <v>-1.2108212128328262</v>
      </c>
      <c r="L154">
        <f t="shared" si="2"/>
        <v>0.54600000000000004</v>
      </c>
      <c r="M154">
        <f t="shared" si="3"/>
        <v>0.11556159710538329</v>
      </c>
      <c r="P154">
        <v>-4.3761119895936709</v>
      </c>
      <c r="Q154">
        <v>0.32900000000000001</v>
      </c>
      <c r="R154">
        <v>-0.44267614420382129</v>
      </c>
    </row>
    <row r="155" spans="1:18" x14ac:dyDescent="0.2">
      <c r="A155">
        <v>11</v>
      </c>
      <c r="B155">
        <v>4</v>
      </c>
      <c r="C155">
        <v>18</v>
      </c>
      <c r="D155">
        <v>61.11</v>
      </c>
      <c r="F155">
        <v>95</v>
      </c>
      <c r="G155">
        <v>-17.253399560872218</v>
      </c>
      <c r="H155">
        <v>17.253399560872218</v>
      </c>
      <c r="K155">
        <v>-4.3761119895936709</v>
      </c>
      <c r="L155">
        <f t="shared" si="2"/>
        <v>0.32900000000000001</v>
      </c>
      <c r="M155">
        <f t="shared" si="3"/>
        <v>-0.44267614420382129</v>
      </c>
      <c r="P155">
        <v>17.253399560872218</v>
      </c>
      <c r="Q155">
        <v>0.93899999999999995</v>
      </c>
      <c r="R155">
        <v>1.5464331222567471</v>
      </c>
    </row>
    <row r="156" spans="1:18" x14ac:dyDescent="0.2">
      <c r="A156">
        <v>12</v>
      </c>
      <c r="B156">
        <v>4</v>
      </c>
      <c r="C156">
        <v>18</v>
      </c>
      <c r="D156">
        <v>66.66</v>
      </c>
      <c r="F156">
        <v>96</v>
      </c>
      <c r="G156">
        <v>37.292562095903826</v>
      </c>
      <c r="H156">
        <v>-6.2925620959038255</v>
      </c>
      <c r="K156">
        <v>17.253399560872218</v>
      </c>
      <c r="L156">
        <f t="shared" si="2"/>
        <v>0.93899999999999995</v>
      </c>
      <c r="M156">
        <f t="shared" si="3"/>
        <v>1.5464331222567471</v>
      </c>
      <c r="P156">
        <v>-6.2925620959038255</v>
      </c>
      <c r="Q156">
        <v>0.24099999999999999</v>
      </c>
      <c r="R156">
        <v>-0.70308946033092834</v>
      </c>
    </row>
    <row r="157" spans="1:18" x14ac:dyDescent="0.2">
      <c r="A157">
        <v>77</v>
      </c>
      <c r="B157">
        <v>3</v>
      </c>
      <c r="C157">
        <v>99</v>
      </c>
      <c r="D157">
        <v>77.77</v>
      </c>
      <c r="F157">
        <v>97</v>
      </c>
      <c r="G157">
        <v>25.58470775278267</v>
      </c>
      <c r="H157">
        <v>-3.5847077527826698</v>
      </c>
      <c r="K157">
        <v>-6.2925620959038255</v>
      </c>
      <c r="L157">
        <f t="shared" si="2"/>
        <v>0.24099999999999999</v>
      </c>
      <c r="M157">
        <f t="shared" si="3"/>
        <v>-0.70308946033092834</v>
      </c>
      <c r="P157">
        <v>-3.5847077527826698</v>
      </c>
      <c r="Q157">
        <v>0.375</v>
      </c>
      <c r="R157">
        <v>-0.3186393639643752</v>
      </c>
    </row>
    <row r="158" spans="1:18" x14ac:dyDescent="0.2">
      <c r="A158">
        <v>138</v>
      </c>
      <c r="B158">
        <v>3</v>
      </c>
      <c r="C158">
        <v>140</v>
      </c>
      <c r="D158">
        <v>98.57</v>
      </c>
      <c r="F158">
        <v>98</v>
      </c>
      <c r="G158">
        <v>25.257501939964289</v>
      </c>
      <c r="H158">
        <v>-3.2575019399642891</v>
      </c>
      <c r="K158">
        <v>-3.5847077527826698</v>
      </c>
      <c r="L158">
        <f t="shared" si="2"/>
        <v>0.375</v>
      </c>
      <c r="M158">
        <f t="shared" si="3"/>
        <v>-0.3186393639643752</v>
      </c>
      <c r="P158">
        <v>-3.2575019399642891</v>
      </c>
      <c r="Q158">
        <v>0.40699999999999997</v>
      </c>
      <c r="R158">
        <v>-0.23526894111327976</v>
      </c>
    </row>
    <row r="159" spans="1:18" x14ac:dyDescent="0.2">
      <c r="A159">
        <v>7</v>
      </c>
      <c r="B159">
        <v>3</v>
      </c>
      <c r="C159">
        <v>6</v>
      </c>
      <c r="D159">
        <v>116.66</v>
      </c>
      <c r="F159">
        <v>99</v>
      </c>
      <c r="G159">
        <v>62.449194075734106</v>
      </c>
      <c r="H159">
        <v>-4.4491940757341055</v>
      </c>
      <c r="K159">
        <v>-3.2575019399642891</v>
      </c>
      <c r="L159">
        <f t="shared" si="2"/>
        <v>0.40699999999999997</v>
      </c>
      <c r="M159">
        <f t="shared" si="3"/>
        <v>-0.23526894111327976</v>
      </c>
      <c r="P159">
        <v>-4.4491940757341055</v>
      </c>
      <c r="Q159">
        <v>0.32600000000000001</v>
      </c>
      <c r="R159">
        <v>-0.4509854994323706</v>
      </c>
    </row>
    <row r="160" spans="1:18" x14ac:dyDescent="0.2">
      <c r="A160">
        <v>91</v>
      </c>
      <c r="B160">
        <v>3</v>
      </c>
      <c r="C160">
        <v>97</v>
      </c>
      <c r="D160">
        <v>93.81</v>
      </c>
      <c r="F160">
        <v>100</v>
      </c>
      <c r="G160">
        <v>41.732525725388122</v>
      </c>
      <c r="H160">
        <v>1.2674742746118781</v>
      </c>
      <c r="K160">
        <v>-4.4491940757341055</v>
      </c>
      <c r="L160">
        <f t="shared" si="2"/>
        <v>0.32600000000000001</v>
      </c>
      <c r="M160">
        <f t="shared" si="3"/>
        <v>-0.4509854994323706</v>
      </c>
      <c r="P160">
        <v>1.2674742746118781</v>
      </c>
      <c r="Q160">
        <v>0.66300000000000003</v>
      </c>
      <c r="R160">
        <v>0.4206646196376157</v>
      </c>
    </row>
    <row r="161" spans="1:18" x14ac:dyDescent="0.2">
      <c r="A161">
        <v>59</v>
      </c>
      <c r="B161">
        <v>3</v>
      </c>
      <c r="C161">
        <v>67</v>
      </c>
      <c r="D161">
        <v>88.05</v>
      </c>
      <c r="F161">
        <v>101</v>
      </c>
      <c r="G161">
        <v>13.200684089436946</v>
      </c>
      <c r="H161">
        <v>-2.2006840894369457</v>
      </c>
      <c r="K161">
        <v>1.2674742746118781</v>
      </c>
      <c r="L161">
        <f t="shared" si="2"/>
        <v>0.66300000000000003</v>
      </c>
      <c r="M161">
        <f t="shared" si="3"/>
        <v>0.4206646196376157</v>
      </c>
      <c r="P161">
        <v>-2.2006840894369457</v>
      </c>
      <c r="Q161">
        <v>0.503</v>
      </c>
      <c r="R161">
        <v>7.5199556985405249E-3</v>
      </c>
    </row>
    <row r="162" spans="1:18" x14ac:dyDescent="0.2">
      <c r="A162">
        <v>117</v>
      </c>
      <c r="B162">
        <v>3</v>
      </c>
      <c r="C162">
        <v>117</v>
      </c>
      <c r="D162">
        <v>100</v>
      </c>
      <c r="F162">
        <v>102</v>
      </c>
      <c r="G162">
        <v>-5.8648235584508264</v>
      </c>
      <c r="H162">
        <v>7.8648235584508264</v>
      </c>
      <c r="K162">
        <v>-2.2006840894369457</v>
      </c>
      <c r="L162">
        <f t="shared" si="2"/>
        <v>0.503</v>
      </c>
      <c r="M162">
        <f t="shared" si="3"/>
        <v>7.5199556985405249E-3</v>
      </c>
      <c r="P162">
        <v>7.8648235584508264</v>
      </c>
      <c r="Q162">
        <v>0.81499999999999995</v>
      </c>
      <c r="R162">
        <v>0.89647336400191591</v>
      </c>
    </row>
    <row r="163" spans="1:18" x14ac:dyDescent="0.2">
      <c r="A163">
        <v>106</v>
      </c>
      <c r="B163">
        <v>3</v>
      </c>
      <c r="C163">
        <v>92</v>
      </c>
      <c r="D163">
        <v>115.21</v>
      </c>
      <c r="F163">
        <v>103</v>
      </c>
      <c r="G163">
        <v>87.564341070398683</v>
      </c>
      <c r="H163">
        <v>14.435658929601317</v>
      </c>
      <c r="K163">
        <v>7.8648235584508264</v>
      </c>
      <c r="L163">
        <f t="shared" si="2"/>
        <v>0.81499999999999995</v>
      </c>
      <c r="M163">
        <f t="shared" si="3"/>
        <v>0.89647336400191591</v>
      </c>
      <c r="P163">
        <v>14.435658929601317</v>
      </c>
      <c r="Q163">
        <v>0.91400000000000003</v>
      </c>
      <c r="R163">
        <v>1.3658055625722731</v>
      </c>
    </row>
    <row r="164" spans="1:18" x14ac:dyDescent="0.2">
      <c r="A164">
        <v>8</v>
      </c>
      <c r="B164">
        <v>3</v>
      </c>
      <c r="C164">
        <v>11</v>
      </c>
      <c r="D164">
        <v>72.72</v>
      </c>
      <c r="F164">
        <v>104</v>
      </c>
      <c r="G164">
        <v>44.267944227082431</v>
      </c>
      <c r="H164">
        <v>-13.267944227082431</v>
      </c>
      <c r="K164">
        <v>14.435658929601317</v>
      </c>
      <c r="L164">
        <f t="shared" si="2"/>
        <v>0.91400000000000003</v>
      </c>
      <c r="M164">
        <f t="shared" si="3"/>
        <v>1.3658055625722731</v>
      </c>
      <c r="P164">
        <v>-13.267944227082431</v>
      </c>
      <c r="Q164">
        <v>5.6000000000000001E-2</v>
      </c>
      <c r="R164">
        <v>-1.5892675570513919</v>
      </c>
    </row>
    <row r="165" spans="1:18" x14ac:dyDescent="0.2">
      <c r="A165">
        <v>85</v>
      </c>
      <c r="B165">
        <v>3</v>
      </c>
      <c r="C165">
        <v>81</v>
      </c>
      <c r="D165">
        <v>104.93</v>
      </c>
      <c r="F165">
        <v>105</v>
      </c>
      <c r="G165">
        <v>-4.7209587077377009</v>
      </c>
      <c r="H165">
        <v>6.7209587077377009</v>
      </c>
      <c r="K165">
        <v>-13.267944227082431</v>
      </c>
      <c r="L165">
        <f t="shared" si="2"/>
        <v>5.6000000000000001E-2</v>
      </c>
      <c r="M165">
        <f t="shared" si="3"/>
        <v>-1.5892675570513919</v>
      </c>
      <c r="P165">
        <v>6.7209587077377009</v>
      </c>
      <c r="Q165">
        <v>0.78300000000000003</v>
      </c>
      <c r="R165">
        <v>0.78236516485538721</v>
      </c>
    </row>
    <row r="166" spans="1:18" x14ac:dyDescent="0.2">
      <c r="A166">
        <v>9</v>
      </c>
      <c r="B166">
        <v>3</v>
      </c>
      <c r="C166">
        <v>13</v>
      </c>
      <c r="D166">
        <v>69.23</v>
      </c>
      <c r="F166">
        <v>106</v>
      </c>
      <c r="G166">
        <v>107.76606054597289</v>
      </c>
      <c r="H166">
        <v>7.2339394540271087</v>
      </c>
      <c r="K166">
        <v>6.7209587077377009</v>
      </c>
      <c r="L166">
        <f t="shared" si="2"/>
        <v>0.78300000000000003</v>
      </c>
      <c r="M166">
        <f t="shared" si="3"/>
        <v>0.78236516485538721</v>
      </c>
      <c r="P166">
        <v>7.2339394540271087</v>
      </c>
      <c r="Q166">
        <v>0.80800000000000005</v>
      </c>
      <c r="R166">
        <v>0.87054983019565435</v>
      </c>
    </row>
    <row r="167" spans="1:18" x14ac:dyDescent="0.2">
      <c r="A167">
        <v>154</v>
      </c>
      <c r="B167">
        <v>3</v>
      </c>
      <c r="C167">
        <v>134</v>
      </c>
      <c r="D167">
        <v>114.92</v>
      </c>
      <c r="F167">
        <v>107</v>
      </c>
      <c r="G167">
        <v>15.886489615992911</v>
      </c>
      <c r="H167">
        <v>-1.886489615992911</v>
      </c>
      <c r="K167">
        <v>7.2339394540271087</v>
      </c>
      <c r="L167">
        <f t="shared" si="2"/>
        <v>0.80800000000000005</v>
      </c>
      <c r="M167">
        <f t="shared" si="3"/>
        <v>0.87054983019565435</v>
      </c>
      <c r="P167">
        <v>-1.886489615992911</v>
      </c>
      <c r="Q167">
        <v>0.52100000000000002</v>
      </c>
      <c r="R167">
        <v>5.2663526894068446E-2</v>
      </c>
    </row>
    <row r="168" spans="1:18" x14ac:dyDescent="0.2">
      <c r="A168">
        <v>45</v>
      </c>
      <c r="B168">
        <v>3</v>
      </c>
      <c r="C168">
        <v>51</v>
      </c>
      <c r="D168">
        <v>88.23</v>
      </c>
      <c r="F168">
        <v>108</v>
      </c>
      <c r="G168">
        <v>82.367268554368323</v>
      </c>
      <c r="H168">
        <v>-14.367268554368323</v>
      </c>
      <c r="K168">
        <v>-1.886489615992911</v>
      </c>
      <c r="L168">
        <f t="shared" si="2"/>
        <v>0.52100000000000002</v>
      </c>
      <c r="M168">
        <f t="shared" si="3"/>
        <v>5.2663526894068446E-2</v>
      </c>
      <c r="P168">
        <v>-14.367268554368323</v>
      </c>
      <c r="Q168">
        <v>4.2000000000000003E-2</v>
      </c>
      <c r="R168">
        <v>-1.7279343223884183</v>
      </c>
    </row>
    <row r="169" spans="1:18" x14ac:dyDescent="0.2">
      <c r="A169">
        <v>65</v>
      </c>
      <c r="B169">
        <v>3</v>
      </c>
      <c r="C169">
        <v>76</v>
      </c>
      <c r="D169">
        <v>85.52</v>
      </c>
      <c r="F169">
        <v>109</v>
      </c>
      <c r="G169">
        <v>78.311230651749852</v>
      </c>
      <c r="H169">
        <v>-17.311230651749852</v>
      </c>
      <c r="K169">
        <v>-14.367268554368323</v>
      </c>
      <c r="L169">
        <f t="shared" si="2"/>
        <v>4.2000000000000003E-2</v>
      </c>
      <c r="M169">
        <f t="shared" si="3"/>
        <v>-1.7279343223884183</v>
      </c>
      <c r="P169">
        <v>-17.311230651749852</v>
      </c>
      <c r="Q169">
        <v>2.4E-2</v>
      </c>
      <c r="R169">
        <v>-1.9773684281819468</v>
      </c>
    </row>
    <row r="170" spans="1:18" x14ac:dyDescent="0.2">
      <c r="A170">
        <v>122</v>
      </c>
      <c r="B170">
        <v>3</v>
      </c>
      <c r="C170">
        <v>105</v>
      </c>
      <c r="D170">
        <v>116.19</v>
      </c>
      <c r="F170">
        <v>110</v>
      </c>
      <c r="G170">
        <v>73.218598098187783</v>
      </c>
      <c r="H170">
        <v>26.781401901812217</v>
      </c>
      <c r="K170">
        <v>-17.311230651749852</v>
      </c>
      <c r="L170">
        <f t="shared" si="2"/>
        <v>2.4E-2</v>
      </c>
      <c r="M170">
        <f t="shared" si="3"/>
        <v>-1.9773684281819468</v>
      </c>
      <c r="P170">
        <v>26.781401901812217</v>
      </c>
      <c r="Q170">
        <v>0.97799999999999998</v>
      </c>
      <c r="R170">
        <v>2.0140908120181384</v>
      </c>
    </row>
    <row r="171" spans="1:18" x14ac:dyDescent="0.2">
      <c r="A171">
        <v>8</v>
      </c>
      <c r="B171">
        <v>3</v>
      </c>
      <c r="C171">
        <v>5</v>
      </c>
      <c r="D171">
        <v>160</v>
      </c>
      <c r="F171">
        <v>111</v>
      </c>
      <c r="G171">
        <v>71.562750890112412</v>
      </c>
      <c r="H171">
        <v>-3.5627508901124116</v>
      </c>
      <c r="K171">
        <v>26.781401901812217</v>
      </c>
      <c r="L171">
        <f t="shared" si="2"/>
        <v>0.97799999999999998</v>
      </c>
      <c r="M171">
        <f t="shared" si="3"/>
        <v>2.0140908120181384</v>
      </c>
      <c r="P171">
        <v>-3.5627508901124116</v>
      </c>
      <c r="Q171">
        <v>0.379</v>
      </c>
      <c r="R171">
        <v>-0.30810820244735493</v>
      </c>
    </row>
    <row r="172" spans="1:18" x14ac:dyDescent="0.2">
      <c r="A172">
        <v>55</v>
      </c>
      <c r="B172">
        <v>3</v>
      </c>
      <c r="C172">
        <v>63</v>
      </c>
      <c r="D172">
        <v>87.3</v>
      </c>
      <c r="F172">
        <v>112</v>
      </c>
      <c r="G172">
        <v>82.596193756802265</v>
      </c>
      <c r="H172">
        <v>32.403806243197735</v>
      </c>
      <c r="K172">
        <v>-3.5627508901124116</v>
      </c>
      <c r="L172">
        <f t="shared" si="2"/>
        <v>0.379</v>
      </c>
      <c r="M172">
        <f t="shared" si="3"/>
        <v>-0.30810820244735493</v>
      </c>
      <c r="P172">
        <v>32.403806243197735</v>
      </c>
      <c r="Q172">
        <v>0.98899999999999999</v>
      </c>
      <c r="R172">
        <v>2.290367877855267</v>
      </c>
    </row>
    <row r="173" spans="1:18" x14ac:dyDescent="0.2">
      <c r="A173">
        <v>81</v>
      </c>
      <c r="B173">
        <v>3</v>
      </c>
      <c r="C173">
        <v>68</v>
      </c>
      <c r="D173">
        <v>119.11</v>
      </c>
      <c r="F173">
        <v>113</v>
      </c>
      <c r="G173">
        <v>-15.350831839272228</v>
      </c>
      <c r="H173">
        <v>15.350831839272228</v>
      </c>
      <c r="K173">
        <v>32.403806243197735</v>
      </c>
      <c r="L173">
        <f t="shared" si="2"/>
        <v>0.98899999999999999</v>
      </c>
      <c r="M173">
        <f t="shared" si="3"/>
        <v>2.290367877855267</v>
      </c>
      <c r="P173">
        <v>15.350831839272228</v>
      </c>
      <c r="Q173">
        <v>0.92100000000000004</v>
      </c>
      <c r="R173">
        <v>1.4118300775008099</v>
      </c>
    </row>
    <row r="174" spans="1:18" x14ac:dyDescent="0.2">
      <c r="A174">
        <v>0</v>
      </c>
      <c r="B174">
        <v>3</v>
      </c>
      <c r="C174">
        <v>5</v>
      </c>
      <c r="D174">
        <v>0</v>
      </c>
      <c r="F174">
        <v>114</v>
      </c>
      <c r="G174">
        <v>84.040699082254747</v>
      </c>
      <c r="H174">
        <v>1.9593009177452529</v>
      </c>
      <c r="K174">
        <v>15.350831839272228</v>
      </c>
      <c r="L174">
        <f t="shared" si="2"/>
        <v>0.92100000000000004</v>
      </c>
      <c r="M174">
        <f t="shared" si="3"/>
        <v>1.4118300775008099</v>
      </c>
      <c r="P174">
        <v>1.9593009177452529</v>
      </c>
      <c r="Q174">
        <v>0.67700000000000005</v>
      </c>
      <c r="R174">
        <v>0.45932611083566316</v>
      </c>
    </row>
    <row r="175" spans="1:18" x14ac:dyDescent="0.2">
      <c r="A175">
        <v>76</v>
      </c>
      <c r="B175">
        <v>3</v>
      </c>
      <c r="C175">
        <v>101</v>
      </c>
      <c r="D175">
        <v>75.239999999999995</v>
      </c>
      <c r="F175">
        <v>115</v>
      </c>
      <c r="G175">
        <v>98.523783547915173</v>
      </c>
      <c r="H175">
        <v>0.47621645208482732</v>
      </c>
      <c r="K175">
        <v>1.9593009177452529</v>
      </c>
      <c r="L175">
        <f t="shared" si="2"/>
        <v>0.67700000000000005</v>
      </c>
      <c r="M175">
        <f t="shared" si="3"/>
        <v>0.45932611083566316</v>
      </c>
      <c r="P175">
        <v>0.47621645208482732</v>
      </c>
      <c r="Q175">
        <v>0.64100000000000001</v>
      </c>
      <c r="R175">
        <v>0.36113303355721232</v>
      </c>
    </row>
    <row r="176" spans="1:18" x14ac:dyDescent="0.2">
      <c r="A176">
        <v>96</v>
      </c>
      <c r="B176">
        <v>3</v>
      </c>
      <c r="C176">
        <v>78</v>
      </c>
      <c r="D176">
        <v>123.07</v>
      </c>
      <c r="F176">
        <v>116</v>
      </c>
      <c r="G176">
        <v>21.947603223192448</v>
      </c>
      <c r="H176">
        <v>-2.9476032231924485</v>
      </c>
      <c r="K176">
        <v>0.47621645208482732</v>
      </c>
      <c r="L176">
        <f t="shared" si="2"/>
        <v>0.64100000000000001</v>
      </c>
      <c r="M176">
        <f t="shared" si="3"/>
        <v>0.36113303355721232</v>
      </c>
      <c r="P176">
        <v>-2.9476032231924485</v>
      </c>
      <c r="Q176">
        <v>0.432</v>
      </c>
      <c r="R176">
        <v>-0.17128458593150664</v>
      </c>
    </row>
    <row r="177" spans="1:18" x14ac:dyDescent="0.2">
      <c r="A177">
        <v>5</v>
      </c>
      <c r="B177">
        <v>3</v>
      </c>
      <c r="C177">
        <v>9</v>
      </c>
      <c r="D177">
        <v>55.55</v>
      </c>
      <c r="F177">
        <v>117</v>
      </c>
      <c r="G177">
        <v>34.414687710275139</v>
      </c>
      <c r="H177">
        <v>-3.414687710275139</v>
      </c>
      <c r="K177">
        <v>-2.9476032231924485</v>
      </c>
      <c r="L177">
        <f t="shared" si="2"/>
        <v>0.432</v>
      </c>
      <c r="M177">
        <f t="shared" si="3"/>
        <v>-0.17128458593150664</v>
      </c>
      <c r="P177">
        <v>-3.414687710275139</v>
      </c>
      <c r="Q177">
        <v>0.4</v>
      </c>
      <c r="R177">
        <v>-0.25334710313579978</v>
      </c>
    </row>
    <row r="178" spans="1:18" x14ac:dyDescent="0.2">
      <c r="A178">
        <v>32</v>
      </c>
      <c r="B178">
        <v>3</v>
      </c>
      <c r="C178">
        <v>47</v>
      </c>
      <c r="D178">
        <v>68.08</v>
      </c>
      <c r="F178">
        <v>118</v>
      </c>
      <c r="G178">
        <v>-13.448264117672242</v>
      </c>
      <c r="H178">
        <v>13.448264117672242</v>
      </c>
      <c r="K178">
        <v>-3.414687710275139</v>
      </c>
      <c r="L178">
        <f t="shared" si="2"/>
        <v>0.4</v>
      </c>
      <c r="M178">
        <f t="shared" si="3"/>
        <v>-0.25334710313579978</v>
      </c>
      <c r="P178">
        <v>13.448264117672242</v>
      </c>
      <c r="Q178">
        <v>0.875</v>
      </c>
      <c r="R178">
        <v>1.1503493803760083</v>
      </c>
    </row>
    <row r="179" spans="1:18" x14ac:dyDescent="0.2">
      <c r="A179">
        <v>87</v>
      </c>
      <c r="B179">
        <v>3</v>
      </c>
      <c r="C179">
        <v>66</v>
      </c>
      <c r="D179">
        <v>131.81</v>
      </c>
      <c r="F179">
        <v>119</v>
      </c>
      <c r="G179">
        <v>111.56464293899829</v>
      </c>
      <c r="H179">
        <v>11.43535706100171</v>
      </c>
      <c r="K179">
        <v>13.448264117672242</v>
      </c>
      <c r="L179">
        <f t="shared" si="2"/>
        <v>0.875</v>
      </c>
      <c r="M179">
        <f t="shared" si="3"/>
        <v>1.1503493803760083</v>
      </c>
      <c r="P179">
        <v>11.43535706100171</v>
      </c>
      <c r="Q179">
        <v>0.85099999999999998</v>
      </c>
      <c r="R179">
        <v>1.040731886467543</v>
      </c>
    </row>
    <row r="180" spans="1:18" x14ac:dyDescent="0.2">
      <c r="A180">
        <v>11</v>
      </c>
      <c r="B180">
        <v>3</v>
      </c>
      <c r="C180">
        <v>22</v>
      </c>
      <c r="D180">
        <v>50</v>
      </c>
      <c r="F180">
        <v>120</v>
      </c>
      <c r="G180">
        <v>69.810683760131027</v>
      </c>
      <c r="H180">
        <v>8.1893162398689725</v>
      </c>
      <c r="K180">
        <v>11.43535706100171</v>
      </c>
      <c r="L180">
        <f t="shared" si="2"/>
        <v>0.85099999999999998</v>
      </c>
      <c r="M180">
        <f t="shared" si="3"/>
        <v>1.040731886467543</v>
      </c>
      <c r="P180">
        <v>8.1893162398689725</v>
      </c>
      <c r="Q180">
        <v>0.82199999999999995</v>
      </c>
      <c r="R180">
        <v>0.92301382625497874</v>
      </c>
    </row>
    <row r="181" spans="1:18" x14ac:dyDescent="0.2">
      <c r="A181">
        <v>3</v>
      </c>
      <c r="B181">
        <v>3</v>
      </c>
      <c r="C181">
        <v>12</v>
      </c>
      <c r="D181">
        <v>25</v>
      </c>
      <c r="F181">
        <v>121</v>
      </c>
      <c r="G181">
        <v>7.3664728517785756</v>
      </c>
      <c r="H181">
        <v>-1.3664728517785756</v>
      </c>
      <c r="K181">
        <v>8.1893162398689725</v>
      </c>
      <c r="L181">
        <f t="shared" si="2"/>
        <v>0.82199999999999995</v>
      </c>
      <c r="M181">
        <f t="shared" si="3"/>
        <v>0.92301382625497874</v>
      </c>
      <c r="P181">
        <v>-1.3664728517785756</v>
      </c>
      <c r="Q181">
        <v>0.53900000000000003</v>
      </c>
      <c r="R181">
        <v>9.7914734211499488E-2</v>
      </c>
    </row>
    <row r="182" spans="1:18" x14ac:dyDescent="0.2">
      <c r="A182">
        <v>111</v>
      </c>
      <c r="B182">
        <v>3</v>
      </c>
      <c r="C182">
        <v>115</v>
      </c>
      <c r="D182">
        <v>96.52</v>
      </c>
      <c r="F182">
        <v>122</v>
      </c>
      <c r="G182">
        <v>-3.1843272579918711</v>
      </c>
      <c r="H182">
        <v>5.1843272579918711</v>
      </c>
      <c r="K182">
        <v>-1.3664728517785756</v>
      </c>
      <c r="L182">
        <f t="shared" si="2"/>
        <v>0.53900000000000003</v>
      </c>
      <c r="M182">
        <f t="shared" si="3"/>
        <v>9.7914734211499488E-2</v>
      </c>
      <c r="P182">
        <v>5.1843272579918711</v>
      </c>
      <c r="Q182">
        <v>0.75800000000000001</v>
      </c>
      <c r="R182">
        <v>0.69988360019734119</v>
      </c>
    </row>
    <row r="183" spans="1:18" x14ac:dyDescent="0.2">
      <c r="A183">
        <v>82</v>
      </c>
      <c r="B183">
        <v>3</v>
      </c>
      <c r="C183">
        <v>70</v>
      </c>
      <c r="D183">
        <v>117.14</v>
      </c>
      <c r="F183">
        <v>123</v>
      </c>
      <c r="G183">
        <v>78.930816338035299</v>
      </c>
      <c r="H183">
        <v>3.0691836619647006</v>
      </c>
      <c r="K183">
        <v>5.1843272579918711</v>
      </c>
      <c r="L183">
        <f t="shared" si="2"/>
        <v>0.75800000000000001</v>
      </c>
      <c r="M183">
        <f t="shared" si="3"/>
        <v>0.69988360019734119</v>
      </c>
      <c r="P183">
        <v>3.0691836619647006</v>
      </c>
      <c r="Q183">
        <v>0.70899999999999996</v>
      </c>
      <c r="R183">
        <v>0.55046569502011267</v>
      </c>
    </row>
    <row r="184" spans="1:18" x14ac:dyDescent="0.2">
      <c r="A184">
        <v>4</v>
      </c>
      <c r="B184">
        <v>5</v>
      </c>
      <c r="C184">
        <v>2</v>
      </c>
      <c r="D184">
        <v>200</v>
      </c>
      <c r="F184">
        <v>124</v>
      </c>
      <c r="G184">
        <v>122.17276594706213</v>
      </c>
      <c r="H184">
        <v>13.827234052937868</v>
      </c>
      <c r="K184">
        <v>3.0691836619647006</v>
      </c>
      <c r="L184">
        <f t="shared" si="2"/>
        <v>0.70899999999999996</v>
      </c>
      <c r="M184">
        <f t="shared" si="3"/>
        <v>0.55046569502011267</v>
      </c>
      <c r="P184">
        <v>13.827234052937868</v>
      </c>
      <c r="Q184">
        <v>0.9</v>
      </c>
      <c r="R184">
        <v>1.2815515655446006</v>
      </c>
    </row>
    <row r="185" spans="1:18" x14ac:dyDescent="0.2">
      <c r="A185">
        <v>3</v>
      </c>
      <c r="B185">
        <v>3</v>
      </c>
      <c r="C185">
        <v>11</v>
      </c>
      <c r="D185">
        <v>27.27</v>
      </c>
      <c r="F185">
        <v>125</v>
      </c>
      <c r="G185">
        <v>50.843961282350975</v>
      </c>
      <c r="H185">
        <v>-2.8439612823509748</v>
      </c>
      <c r="K185">
        <v>13.827234052937868</v>
      </c>
      <c r="L185">
        <f t="shared" si="2"/>
        <v>0.9</v>
      </c>
      <c r="M185">
        <f t="shared" si="3"/>
        <v>1.2815515655446006</v>
      </c>
      <c r="P185">
        <v>-2.8439612823509748</v>
      </c>
      <c r="Q185">
        <v>0.443</v>
      </c>
      <c r="R185">
        <v>-0.1433674354577667</v>
      </c>
    </row>
    <row r="186" spans="1:18" x14ac:dyDescent="0.2">
      <c r="A186">
        <v>131</v>
      </c>
      <c r="B186">
        <v>3</v>
      </c>
      <c r="C186">
        <v>96</v>
      </c>
      <c r="D186">
        <v>136.44999999999999</v>
      </c>
      <c r="F186">
        <v>126</v>
      </c>
      <c r="G186">
        <v>2.1758398191658457</v>
      </c>
      <c r="H186">
        <v>2.8241601808341543</v>
      </c>
      <c r="K186">
        <v>-2.8439612823509748</v>
      </c>
      <c r="L186">
        <f t="shared" si="2"/>
        <v>0.443</v>
      </c>
      <c r="M186">
        <f t="shared" si="3"/>
        <v>-0.1433674354577667</v>
      </c>
      <c r="P186">
        <v>2.8241601808341543</v>
      </c>
      <c r="Q186">
        <v>0.70499999999999996</v>
      </c>
      <c r="R186">
        <v>0.53883603027845006</v>
      </c>
    </row>
    <row r="187" spans="1:18" x14ac:dyDescent="0.2">
      <c r="A187">
        <v>110</v>
      </c>
      <c r="B187">
        <v>3</v>
      </c>
      <c r="C187">
        <v>116</v>
      </c>
      <c r="D187">
        <v>94.82</v>
      </c>
      <c r="F187">
        <v>127</v>
      </c>
      <c r="G187">
        <v>-15.350831839272228</v>
      </c>
      <c r="H187">
        <v>15.350831839272228</v>
      </c>
      <c r="K187">
        <v>2.8241601808341543</v>
      </c>
      <c r="L187">
        <f t="shared" si="2"/>
        <v>0.70499999999999996</v>
      </c>
      <c r="M187">
        <f t="shared" si="3"/>
        <v>0.53883603027845006</v>
      </c>
      <c r="P187">
        <v>15.350831839272228</v>
      </c>
      <c r="Q187">
        <v>0.92100000000000004</v>
      </c>
      <c r="R187">
        <v>1.4118300775008099</v>
      </c>
    </row>
    <row r="188" spans="1:18" x14ac:dyDescent="0.2">
      <c r="A188">
        <v>0</v>
      </c>
      <c r="B188">
        <v>3</v>
      </c>
      <c r="C188">
        <v>4</v>
      </c>
      <c r="D188">
        <v>0</v>
      </c>
      <c r="F188">
        <v>128</v>
      </c>
      <c r="G188">
        <v>46.814120438196575</v>
      </c>
      <c r="H188">
        <v>-6.814120438196575</v>
      </c>
      <c r="K188">
        <v>15.350831839272228</v>
      </c>
      <c r="L188">
        <f t="shared" si="2"/>
        <v>0.92100000000000004</v>
      </c>
      <c r="M188">
        <f t="shared" si="3"/>
        <v>1.4118300775008099</v>
      </c>
      <c r="P188">
        <v>-6.814120438196575</v>
      </c>
      <c r="Q188">
        <v>0.21199999999999999</v>
      </c>
      <c r="R188">
        <v>-0.79950094313273623</v>
      </c>
    </row>
    <row r="189" spans="1:18" x14ac:dyDescent="0.2">
      <c r="A189">
        <v>92</v>
      </c>
      <c r="B189">
        <v>3</v>
      </c>
      <c r="C189">
        <v>107</v>
      </c>
      <c r="D189">
        <v>85.98</v>
      </c>
      <c r="F189">
        <v>129</v>
      </c>
      <c r="G189">
        <v>-8.0788046064442725</v>
      </c>
      <c r="H189">
        <v>9.0788046064442725</v>
      </c>
      <c r="K189">
        <v>-6.814120438196575</v>
      </c>
      <c r="L189">
        <f t="shared" si="2"/>
        <v>0.21199999999999999</v>
      </c>
      <c r="M189">
        <f t="shared" si="3"/>
        <v>-0.79950094313273623</v>
      </c>
      <c r="P189">
        <v>9.0788046064442725</v>
      </c>
      <c r="Q189">
        <v>0.82899999999999996</v>
      </c>
      <c r="R189">
        <v>0.95022094154101566</v>
      </c>
    </row>
    <row r="190" spans="1:18" x14ac:dyDescent="0.2">
      <c r="A190">
        <v>28</v>
      </c>
      <c r="B190">
        <v>3</v>
      </c>
      <c r="C190">
        <v>35</v>
      </c>
      <c r="D190">
        <v>80</v>
      </c>
      <c r="F190">
        <v>130</v>
      </c>
      <c r="G190">
        <v>15.277782777001365</v>
      </c>
      <c r="H190">
        <v>-2.2777827770013648</v>
      </c>
      <c r="K190">
        <v>9.0788046064442725</v>
      </c>
      <c r="L190">
        <f t="shared" si="2"/>
        <v>0.82899999999999996</v>
      </c>
      <c r="M190">
        <f t="shared" si="3"/>
        <v>0.95022094154101566</v>
      </c>
      <c r="P190">
        <v>-2.2777827770013648</v>
      </c>
      <c r="Q190">
        <v>0.496</v>
      </c>
      <c r="R190">
        <v>-1.0026681100274763E-2</v>
      </c>
    </row>
    <row r="191" spans="1:18" x14ac:dyDescent="0.2">
      <c r="A191">
        <v>21</v>
      </c>
      <c r="B191">
        <v>3</v>
      </c>
      <c r="C191">
        <v>21</v>
      </c>
      <c r="D191">
        <v>100</v>
      </c>
      <c r="F191">
        <v>131</v>
      </c>
      <c r="G191">
        <v>-4.7209587077377009</v>
      </c>
      <c r="H191">
        <v>6.7209587077377009</v>
      </c>
      <c r="K191">
        <v>-2.2777827770013648</v>
      </c>
      <c r="L191">
        <f t="shared" si="2"/>
        <v>0.496</v>
      </c>
      <c r="M191">
        <f t="shared" si="3"/>
        <v>-1.0026681100274763E-2</v>
      </c>
      <c r="P191">
        <v>6.7209587077377009</v>
      </c>
      <c r="Q191">
        <v>0.78300000000000003</v>
      </c>
      <c r="R191">
        <v>0.78236516485538721</v>
      </c>
    </row>
    <row r="192" spans="1:18" x14ac:dyDescent="0.2">
      <c r="A192">
        <v>39</v>
      </c>
      <c r="B192">
        <v>3</v>
      </c>
      <c r="C192">
        <v>55</v>
      </c>
      <c r="D192">
        <v>70.900000000000006</v>
      </c>
      <c r="F192">
        <v>132</v>
      </c>
      <c r="G192">
        <v>72.192748719554132</v>
      </c>
      <c r="H192">
        <v>-10.192748719554132</v>
      </c>
      <c r="K192">
        <v>6.7209587077377009</v>
      </c>
      <c r="L192">
        <f t="shared" si="2"/>
        <v>0.78300000000000003</v>
      </c>
      <c r="M192">
        <f t="shared" si="3"/>
        <v>0.78236516485538721</v>
      </c>
      <c r="P192">
        <v>-10.192748719554132</v>
      </c>
      <c r="Q192">
        <v>0.127</v>
      </c>
      <c r="R192">
        <v>-1.140687476337622</v>
      </c>
    </row>
    <row r="193" spans="1:18" x14ac:dyDescent="0.2">
      <c r="A193">
        <v>121</v>
      </c>
      <c r="B193">
        <v>3</v>
      </c>
      <c r="C193">
        <v>125</v>
      </c>
      <c r="D193">
        <v>96.8</v>
      </c>
      <c r="F193">
        <v>133</v>
      </c>
      <c r="G193">
        <v>114.5472222761948</v>
      </c>
      <c r="H193">
        <v>12.452777723805198</v>
      </c>
      <c r="K193">
        <v>-10.192748719554132</v>
      </c>
      <c r="L193">
        <f t="shared" ref="L193:L256" si="4">_xlfn.PERCENTRANK.INC($K$62:$K$344,K193)</f>
        <v>0.127</v>
      </c>
      <c r="M193">
        <f t="shared" ref="M193:M256" si="5">_xlfn.NORM.INV(L193,0,1)</f>
        <v>-1.140687476337622</v>
      </c>
      <c r="P193">
        <v>12.452777723805198</v>
      </c>
      <c r="Q193">
        <v>0.85799999999999998</v>
      </c>
      <c r="R193">
        <v>1.0713768892802134</v>
      </c>
    </row>
    <row r="194" spans="1:18" x14ac:dyDescent="0.2">
      <c r="A194">
        <v>29</v>
      </c>
      <c r="B194">
        <v>3</v>
      </c>
      <c r="C194">
        <v>29</v>
      </c>
      <c r="D194">
        <v>100</v>
      </c>
      <c r="F194">
        <v>134</v>
      </c>
      <c r="G194">
        <v>23.485225673033099</v>
      </c>
      <c r="H194">
        <v>-1.4852256730330993</v>
      </c>
      <c r="K194">
        <v>12.452777723805198</v>
      </c>
      <c r="L194">
        <f t="shared" si="4"/>
        <v>0.85799999999999998</v>
      </c>
      <c r="M194">
        <f t="shared" si="5"/>
        <v>1.0713768892802134</v>
      </c>
      <c r="P194">
        <v>-1.4852256730330993</v>
      </c>
      <c r="Q194">
        <v>0.53100000000000003</v>
      </c>
      <c r="R194">
        <v>7.7783841646915236E-2</v>
      </c>
    </row>
    <row r="195" spans="1:18" x14ac:dyDescent="0.2">
      <c r="A195">
        <v>113</v>
      </c>
      <c r="B195">
        <v>3</v>
      </c>
      <c r="C195">
        <v>106</v>
      </c>
      <c r="D195">
        <v>106.6</v>
      </c>
      <c r="F195">
        <v>135</v>
      </c>
      <c r="G195">
        <v>46.80475986407216</v>
      </c>
      <c r="H195">
        <v>2.1952401359278397</v>
      </c>
      <c r="K195">
        <v>-1.4852256730330993</v>
      </c>
      <c r="L195">
        <f t="shared" si="4"/>
        <v>0.53100000000000003</v>
      </c>
      <c r="M195">
        <f t="shared" si="5"/>
        <v>7.7783841646915236E-2</v>
      </c>
      <c r="P195">
        <v>2.1952401359278397</v>
      </c>
      <c r="Q195">
        <v>0.69499999999999995</v>
      </c>
      <c r="R195">
        <v>0.51007345696859474</v>
      </c>
    </row>
    <row r="196" spans="1:18" x14ac:dyDescent="0.2">
      <c r="A196">
        <v>112</v>
      </c>
      <c r="B196">
        <v>3</v>
      </c>
      <c r="C196">
        <v>119</v>
      </c>
      <c r="D196">
        <v>94.11</v>
      </c>
      <c r="F196">
        <v>136</v>
      </c>
      <c r="G196">
        <v>57.635474586792121</v>
      </c>
      <c r="H196">
        <v>-4.635474586792121</v>
      </c>
      <c r="K196">
        <v>2.1952401359278397</v>
      </c>
      <c r="L196">
        <f t="shared" si="4"/>
        <v>0.69499999999999995</v>
      </c>
      <c r="M196">
        <f t="shared" si="5"/>
        <v>0.51007345696859474</v>
      </c>
      <c r="P196">
        <v>-4.635474586792121</v>
      </c>
      <c r="Q196">
        <v>0.30399999999999999</v>
      </c>
      <c r="R196">
        <v>-0.51293041061472844</v>
      </c>
    </row>
    <row r="197" spans="1:18" x14ac:dyDescent="0.2">
      <c r="A197">
        <v>46</v>
      </c>
      <c r="B197">
        <v>3</v>
      </c>
      <c r="C197">
        <v>50</v>
      </c>
      <c r="D197">
        <v>92</v>
      </c>
      <c r="F197">
        <v>137</v>
      </c>
      <c r="G197">
        <v>64.032612165625522</v>
      </c>
      <c r="H197">
        <v>1.9673878343744775</v>
      </c>
      <c r="K197">
        <v>-4.635474586792121</v>
      </c>
      <c r="L197">
        <f t="shared" si="4"/>
        <v>0.30399999999999999</v>
      </c>
      <c r="M197">
        <f t="shared" si="5"/>
        <v>-0.51293041061472844</v>
      </c>
      <c r="P197">
        <v>1.9673878343744775</v>
      </c>
      <c r="Q197">
        <v>0.68</v>
      </c>
      <c r="R197">
        <v>0.46769879911450835</v>
      </c>
    </row>
    <row r="198" spans="1:18" x14ac:dyDescent="0.2">
      <c r="A198">
        <v>160</v>
      </c>
      <c r="B198">
        <v>3</v>
      </c>
      <c r="C198">
        <v>159</v>
      </c>
      <c r="D198">
        <v>100.62</v>
      </c>
      <c r="F198">
        <v>138</v>
      </c>
      <c r="G198">
        <v>124.5809446826609</v>
      </c>
      <c r="H198">
        <v>14.419055317339101</v>
      </c>
      <c r="K198">
        <v>1.9673878343744775</v>
      </c>
      <c r="L198">
        <f t="shared" si="4"/>
        <v>0.68</v>
      </c>
      <c r="M198">
        <f t="shared" si="5"/>
        <v>0.46769879911450835</v>
      </c>
      <c r="P198">
        <v>14.419055317339101</v>
      </c>
      <c r="Q198">
        <v>0.91100000000000003</v>
      </c>
      <c r="R198">
        <v>1.3469386261102789</v>
      </c>
    </row>
    <row r="199" spans="1:18" x14ac:dyDescent="0.2">
      <c r="A199">
        <v>75</v>
      </c>
      <c r="B199">
        <v>3</v>
      </c>
      <c r="C199">
        <v>83</v>
      </c>
      <c r="D199">
        <v>90.36</v>
      </c>
      <c r="F199">
        <v>139</v>
      </c>
      <c r="G199">
        <v>8.1447667331350164</v>
      </c>
      <c r="H199">
        <v>0.85523326686498358</v>
      </c>
      <c r="K199">
        <v>14.419055317339101</v>
      </c>
      <c r="L199">
        <f t="shared" si="4"/>
        <v>0.91100000000000003</v>
      </c>
      <c r="M199">
        <f t="shared" si="5"/>
        <v>1.3469386261102789</v>
      </c>
      <c r="P199">
        <v>0.85523326686498358</v>
      </c>
      <c r="Q199">
        <v>0.65200000000000002</v>
      </c>
      <c r="R199">
        <v>0.39072570019687003</v>
      </c>
    </row>
    <row r="200" spans="1:18" x14ac:dyDescent="0.2">
      <c r="A200">
        <v>36</v>
      </c>
      <c r="B200">
        <v>3</v>
      </c>
      <c r="C200">
        <v>54</v>
      </c>
      <c r="D200">
        <v>66.66</v>
      </c>
      <c r="F200">
        <v>140</v>
      </c>
      <c r="G200">
        <v>-0.82914562356720867</v>
      </c>
      <c r="H200">
        <v>4.829145623567209</v>
      </c>
      <c r="K200">
        <v>0.85523326686498358</v>
      </c>
      <c r="L200">
        <f t="shared" si="4"/>
        <v>0.65200000000000002</v>
      </c>
      <c r="M200">
        <f t="shared" si="5"/>
        <v>0.39072570019687003</v>
      </c>
      <c r="P200">
        <v>4.829145623567209</v>
      </c>
      <c r="Q200">
        <v>0.74399999999999999</v>
      </c>
      <c r="R200">
        <v>0.65572667879825364</v>
      </c>
    </row>
    <row r="201" spans="1:18" x14ac:dyDescent="0.2">
      <c r="A201">
        <v>129</v>
      </c>
      <c r="B201">
        <v>3</v>
      </c>
      <c r="C201">
        <v>96</v>
      </c>
      <c r="D201">
        <v>134.37</v>
      </c>
      <c r="F201">
        <v>141</v>
      </c>
      <c r="G201">
        <v>-3.5149662923574354</v>
      </c>
      <c r="H201">
        <v>6.5149662923574354</v>
      </c>
      <c r="K201">
        <v>4.829145623567209</v>
      </c>
      <c r="L201">
        <f t="shared" si="4"/>
        <v>0.74399999999999999</v>
      </c>
      <c r="M201">
        <f t="shared" si="5"/>
        <v>0.65572667879825364</v>
      </c>
      <c r="P201">
        <v>6.5149662923574354</v>
      </c>
      <c r="Q201">
        <v>0.78</v>
      </c>
      <c r="R201">
        <v>0.77219321418868503</v>
      </c>
    </row>
    <row r="202" spans="1:18" x14ac:dyDescent="0.2">
      <c r="A202">
        <v>75</v>
      </c>
      <c r="B202">
        <v>3</v>
      </c>
      <c r="C202">
        <v>82</v>
      </c>
      <c r="D202">
        <v>91.46</v>
      </c>
      <c r="F202">
        <v>142</v>
      </c>
      <c r="G202">
        <v>9.0551988774837806</v>
      </c>
      <c r="H202">
        <v>-1.0551988774837806</v>
      </c>
      <c r="K202">
        <v>6.5149662923574354</v>
      </c>
      <c r="L202">
        <f t="shared" si="4"/>
        <v>0.78</v>
      </c>
      <c r="M202">
        <f t="shared" si="5"/>
        <v>0.77219321418868503</v>
      </c>
      <c r="P202">
        <v>-1.0551988774837806</v>
      </c>
      <c r="Q202">
        <v>0.55300000000000005</v>
      </c>
      <c r="R202">
        <v>0.13324452361112402</v>
      </c>
    </row>
    <row r="203" spans="1:18" x14ac:dyDescent="0.2">
      <c r="A203">
        <v>45</v>
      </c>
      <c r="B203">
        <v>3</v>
      </c>
      <c r="C203">
        <v>56</v>
      </c>
      <c r="D203">
        <v>80.349999999999994</v>
      </c>
      <c r="F203">
        <v>143</v>
      </c>
      <c r="G203">
        <v>120.18515242441808</v>
      </c>
      <c r="H203">
        <v>-13.185152424418078</v>
      </c>
      <c r="K203">
        <v>-1.0551988774837806</v>
      </c>
      <c r="L203">
        <f t="shared" si="4"/>
        <v>0.55300000000000005</v>
      </c>
      <c r="M203">
        <f t="shared" si="5"/>
        <v>0.13324452361112402</v>
      </c>
      <c r="P203">
        <v>-13.185152424418078</v>
      </c>
      <c r="Q203">
        <v>0.06</v>
      </c>
      <c r="R203">
        <v>-1.554773594596853</v>
      </c>
    </row>
    <row r="204" spans="1:18" x14ac:dyDescent="0.2">
      <c r="A204">
        <v>71</v>
      </c>
      <c r="B204">
        <v>3</v>
      </c>
      <c r="C204">
        <v>72</v>
      </c>
      <c r="D204">
        <v>98.61</v>
      </c>
      <c r="F204">
        <v>144</v>
      </c>
      <c r="G204">
        <v>55.598229044466976</v>
      </c>
      <c r="H204">
        <v>-9.5982290444669758</v>
      </c>
      <c r="K204">
        <v>-13.185152424418078</v>
      </c>
      <c r="L204">
        <f t="shared" si="4"/>
        <v>0.06</v>
      </c>
      <c r="M204">
        <f t="shared" si="5"/>
        <v>-1.554773594596853</v>
      </c>
      <c r="P204">
        <v>-9.5982290444669758</v>
      </c>
      <c r="Q204">
        <v>0.13800000000000001</v>
      </c>
      <c r="R204">
        <v>-1.0893490279242772</v>
      </c>
    </row>
    <row r="205" spans="1:18" x14ac:dyDescent="0.2">
      <c r="A205">
        <v>140</v>
      </c>
      <c r="B205">
        <v>3</v>
      </c>
      <c r="C205">
        <v>107</v>
      </c>
      <c r="D205">
        <v>130.84</v>
      </c>
      <c r="F205">
        <v>145</v>
      </c>
      <c r="G205">
        <v>38.357293355915843</v>
      </c>
      <c r="H205">
        <v>-5.3572933559158429</v>
      </c>
      <c r="K205">
        <v>-9.5982290444669758</v>
      </c>
      <c r="L205">
        <f t="shared" si="4"/>
        <v>0.13800000000000001</v>
      </c>
      <c r="M205">
        <f t="shared" si="5"/>
        <v>-1.0893490279242772</v>
      </c>
      <c r="P205">
        <v>-5.3572933559158429</v>
      </c>
      <c r="Q205">
        <v>0.28299999999999997</v>
      </c>
      <c r="R205">
        <v>-0.57395241856857337</v>
      </c>
    </row>
    <row r="206" spans="1:18" x14ac:dyDescent="0.2">
      <c r="A206">
        <v>157</v>
      </c>
      <c r="B206">
        <v>3</v>
      </c>
      <c r="C206">
        <v>129</v>
      </c>
      <c r="D206">
        <v>121.7</v>
      </c>
      <c r="F206">
        <v>146</v>
      </c>
      <c r="G206">
        <v>36.040155913992571</v>
      </c>
      <c r="H206">
        <v>-3.0401559139925709</v>
      </c>
      <c r="K206">
        <v>-5.3572933559158429</v>
      </c>
      <c r="L206">
        <f t="shared" si="4"/>
        <v>0.28299999999999997</v>
      </c>
      <c r="M206">
        <f t="shared" si="5"/>
        <v>-0.57395241856857337</v>
      </c>
      <c r="P206">
        <v>-3.0401559139925709</v>
      </c>
      <c r="Q206">
        <v>0.42099999999999999</v>
      </c>
      <c r="R206">
        <v>-0.19933589806120697</v>
      </c>
    </row>
    <row r="207" spans="1:18" x14ac:dyDescent="0.2">
      <c r="A207">
        <v>107</v>
      </c>
      <c r="B207">
        <v>3</v>
      </c>
      <c r="C207">
        <v>119</v>
      </c>
      <c r="D207">
        <v>89.91</v>
      </c>
      <c r="F207">
        <v>147</v>
      </c>
      <c r="G207">
        <v>44.606051600546103</v>
      </c>
      <c r="H207">
        <v>-0.60605160054610252</v>
      </c>
      <c r="K207">
        <v>-3.0401559139925709</v>
      </c>
      <c r="L207">
        <f t="shared" si="4"/>
        <v>0.42099999999999999</v>
      </c>
      <c r="M207">
        <f t="shared" si="5"/>
        <v>-0.19933589806120697</v>
      </c>
      <c r="P207">
        <v>-0.60605160054610252</v>
      </c>
      <c r="Q207">
        <v>0.58799999999999997</v>
      </c>
      <c r="R207">
        <v>0.22240322692720624</v>
      </c>
    </row>
    <row r="208" spans="1:18" x14ac:dyDescent="0.2">
      <c r="A208">
        <v>16</v>
      </c>
      <c r="B208">
        <v>3</v>
      </c>
      <c r="C208">
        <v>17</v>
      </c>
      <c r="D208">
        <v>94.11</v>
      </c>
      <c r="F208">
        <v>148</v>
      </c>
      <c r="G208">
        <v>44.728279302987957</v>
      </c>
      <c r="H208">
        <v>-6.7282793029879571</v>
      </c>
      <c r="K208">
        <v>-0.60605160054610252</v>
      </c>
      <c r="L208">
        <f t="shared" si="4"/>
        <v>0.58799999999999997</v>
      </c>
      <c r="M208">
        <f t="shared" si="5"/>
        <v>0.22240322692720624</v>
      </c>
      <c r="P208">
        <v>-6.7282793029879571</v>
      </c>
      <c r="Q208">
        <v>0.219</v>
      </c>
      <c r="R208">
        <v>-0.77557494281888439</v>
      </c>
    </row>
    <row r="209" spans="1:18" x14ac:dyDescent="0.2">
      <c r="A209">
        <v>33</v>
      </c>
      <c r="B209">
        <v>3</v>
      </c>
      <c r="C209">
        <v>29</v>
      </c>
      <c r="D209">
        <v>113.79</v>
      </c>
      <c r="F209">
        <v>149</v>
      </c>
      <c r="G209">
        <v>-2.4125637134586269</v>
      </c>
      <c r="H209">
        <v>5.4125637134586269</v>
      </c>
      <c r="K209">
        <v>-6.7282793029879571</v>
      </c>
      <c r="L209">
        <f t="shared" si="4"/>
        <v>0.219</v>
      </c>
      <c r="M209">
        <f t="shared" si="5"/>
        <v>-0.77557494281888439</v>
      </c>
      <c r="P209">
        <v>5.4125637134586269</v>
      </c>
      <c r="Q209">
        <v>0.76200000000000001</v>
      </c>
      <c r="R209">
        <v>0.71275076022004324</v>
      </c>
    </row>
    <row r="210" spans="1:18" x14ac:dyDescent="0.2">
      <c r="A210">
        <v>3</v>
      </c>
      <c r="B210">
        <v>3</v>
      </c>
      <c r="C210">
        <v>8</v>
      </c>
      <c r="D210">
        <v>37.5</v>
      </c>
      <c r="F210">
        <v>150</v>
      </c>
      <c r="G210">
        <v>-4.1601687662123732</v>
      </c>
      <c r="H210">
        <v>5.1601687662123732</v>
      </c>
      <c r="K210">
        <v>5.4125637134586269</v>
      </c>
      <c r="L210">
        <f t="shared" si="4"/>
        <v>0.76200000000000001</v>
      </c>
      <c r="M210">
        <f t="shared" si="5"/>
        <v>0.71275076022004324</v>
      </c>
      <c r="P210">
        <v>5.1601687662123732</v>
      </c>
      <c r="Q210">
        <v>0.755</v>
      </c>
      <c r="R210">
        <v>0.69030882393303394</v>
      </c>
    </row>
    <row r="211" spans="1:18" x14ac:dyDescent="0.2">
      <c r="A211">
        <v>104</v>
      </c>
      <c r="B211">
        <v>3</v>
      </c>
      <c r="C211">
        <v>112</v>
      </c>
      <c r="D211">
        <v>92.85</v>
      </c>
      <c r="F211">
        <v>151</v>
      </c>
      <c r="G211">
        <v>-8.9449820972631464</v>
      </c>
      <c r="H211">
        <v>9.9449820972631464</v>
      </c>
      <c r="K211">
        <v>5.1601687662123732</v>
      </c>
      <c r="L211">
        <f t="shared" si="4"/>
        <v>0.755</v>
      </c>
      <c r="M211">
        <f t="shared" si="5"/>
        <v>0.69030882393303394</v>
      </c>
      <c r="P211">
        <v>9.9449820972631464</v>
      </c>
      <c r="Q211">
        <v>0.84299999999999997</v>
      </c>
      <c r="R211">
        <v>1.0068642787985218</v>
      </c>
    </row>
    <row r="212" spans="1:18" x14ac:dyDescent="0.2">
      <c r="A212">
        <v>46</v>
      </c>
      <c r="B212">
        <v>3</v>
      </c>
      <c r="C212">
        <v>62</v>
      </c>
      <c r="D212">
        <v>74.19</v>
      </c>
      <c r="F212">
        <v>152</v>
      </c>
      <c r="G212">
        <v>26.064777690383234</v>
      </c>
      <c r="H212">
        <v>-3.0647776903832344</v>
      </c>
      <c r="K212">
        <v>9.9449820972631464</v>
      </c>
      <c r="L212">
        <f t="shared" si="4"/>
        <v>0.84299999999999997</v>
      </c>
      <c r="M212">
        <f t="shared" si="5"/>
        <v>1.0068642787985218</v>
      </c>
      <c r="P212">
        <v>-3.0647776903832344</v>
      </c>
      <c r="Q212">
        <v>0.41799999999999998</v>
      </c>
      <c r="R212">
        <v>-0.20701262338518728</v>
      </c>
    </row>
    <row r="213" spans="1:18" x14ac:dyDescent="0.2">
      <c r="A213">
        <v>45</v>
      </c>
      <c r="B213">
        <v>3</v>
      </c>
      <c r="C213">
        <v>59</v>
      </c>
      <c r="D213">
        <v>76.27</v>
      </c>
      <c r="F213">
        <v>153</v>
      </c>
      <c r="G213">
        <v>30.672855515765704</v>
      </c>
      <c r="H213">
        <v>-5.6728555157657041</v>
      </c>
      <c r="K213">
        <v>-3.0647776903832344</v>
      </c>
      <c r="L213">
        <f t="shared" si="4"/>
        <v>0.41799999999999998</v>
      </c>
      <c r="M213">
        <f t="shared" si="5"/>
        <v>-0.20701262338518728</v>
      </c>
      <c r="P213">
        <v>-5.6728555157657041</v>
      </c>
      <c r="Q213">
        <v>0.26500000000000001</v>
      </c>
      <c r="R213">
        <v>-0.62800601443756987</v>
      </c>
    </row>
    <row r="214" spans="1:18" x14ac:dyDescent="0.2">
      <c r="A214">
        <v>43</v>
      </c>
      <c r="B214">
        <v>3</v>
      </c>
      <c r="C214">
        <v>45</v>
      </c>
      <c r="D214">
        <v>95.55</v>
      </c>
      <c r="F214">
        <v>154</v>
      </c>
      <c r="G214">
        <v>11.107702062042049</v>
      </c>
      <c r="H214">
        <v>-0.10770206204204946</v>
      </c>
      <c r="K214">
        <v>-5.6728555157657041</v>
      </c>
      <c r="L214">
        <f t="shared" si="4"/>
        <v>0.26500000000000001</v>
      </c>
      <c r="M214">
        <f t="shared" si="5"/>
        <v>-0.62800601443756987</v>
      </c>
      <c r="P214">
        <v>-0.10770206204204946</v>
      </c>
      <c r="Q214">
        <v>0.62</v>
      </c>
      <c r="R214">
        <v>0.30548078809939727</v>
      </c>
    </row>
    <row r="215" spans="1:18" x14ac:dyDescent="0.2">
      <c r="A215">
        <v>60</v>
      </c>
      <c r="B215">
        <v>3</v>
      </c>
      <c r="C215">
        <v>74</v>
      </c>
      <c r="D215">
        <v>81.08</v>
      </c>
      <c r="F215">
        <v>155</v>
      </c>
      <c r="G215">
        <v>12.318615687670468</v>
      </c>
      <c r="H215">
        <v>-0.31861568767046755</v>
      </c>
      <c r="K215">
        <v>-0.10770206204204946</v>
      </c>
      <c r="L215">
        <f t="shared" si="4"/>
        <v>0.62</v>
      </c>
      <c r="M215">
        <f t="shared" si="5"/>
        <v>0.30548078809939727</v>
      </c>
      <c r="P215">
        <v>-0.31861568767046755</v>
      </c>
      <c r="Q215">
        <v>0.60199999999999998</v>
      </c>
      <c r="R215">
        <v>0.2585272773163097</v>
      </c>
    </row>
    <row r="216" spans="1:18" x14ac:dyDescent="0.2">
      <c r="A216">
        <v>44</v>
      </c>
      <c r="B216">
        <v>3</v>
      </c>
      <c r="C216">
        <v>45</v>
      </c>
      <c r="D216">
        <v>97.77</v>
      </c>
      <c r="F216">
        <v>156</v>
      </c>
      <c r="G216">
        <v>92.940482340792428</v>
      </c>
      <c r="H216">
        <v>-15.940482340792428</v>
      </c>
      <c r="K216">
        <v>-0.31861568767046755</v>
      </c>
      <c r="L216">
        <f t="shared" si="4"/>
        <v>0.60199999999999998</v>
      </c>
      <c r="M216">
        <f t="shared" si="5"/>
        <v>0.2585272773163097</v>
      </c>
      <c r="P216">
        <v>-15.940482340792428</v>
      </c>
      <c r="Q216">
        <v>3.5000000000000003E-2</v>
      </c>
      <c r="R216">
        <v>-1.8119106729525978</v>
      </c>
    </row>
    <row r="217" spans="1:18" x14ac:dyDescent="0.2">
      <c r="A217">
        <v>116</v>
      </c>
      <c r="B217">
        <v>3</v>
      </c>
      <c r="C217">
        <v>120</v>
      </c>
      <c r="D217">
        <v>96.66</v>
      </c>
      <c r="F217">
        <v>157</v>
      </c>
      <c r="G217">
        <v>136.48131944675814</v>
      </c>
      <c r="H217">
        <v>1.5186805532418646</v>
      </c>
      <c r="K217">
        <v>-15.940482340792428</v>
      </c>
      <c r="L217">
        <f t="shared" si="4"/>
        <v>3.5000000000000003E-2</v>
      </c>
      <c r="M217">
        <f t="shared" si="5"/>
        <v>-1.8119106729525978</v>
      </c>
      <c r="P217">
        <v>1.5186805532418646</v>
      </c>
      <c r="Q217">
        <v>0.67</v>
      </c>
      <c r="R217">
        <v>0.43991316567323396</v>
      </c>
    </row>
    <row r="218" spans="1:18" x14ac:dyDescent="0.2">
      <c r="A218">
        <v>123</v>
      </c>
      <c r="B218">
        <v>3</v>
      </c>
      <c r="C218">
        <v>95</v>
      </c>
      <c r="D218">
        <v>129.47</v>
      </c>
      <c r="F218">
        <v>158</v>
      </c>
      <c r="G218">
        <v>12.95620597120184</v>
      </c>
      <c r="H218">
        <v>-5.9562059712018396</v>
      </c>
      <c r="K218">
        <v>1.5186805532418646</v>
      </c>
      <c r="L218">
        <f t="shared" si="4"/>
        <v>0.67</v>
      </c>
      <c r="M218">
        <f t="shared" si="5"/>
        <v>0.43991316567323396</v>
      </c>
      <c r="P218">
        <v>-5.9562059712018396</v>
      </c>
      <c r="Q218">
        <v>0.251</v>
      </c>
      <c r="R218">
        <v>-0.67134621487780533</v>
      </c>
    </row>
    <row r="219" spans="1:18" x14ac:dyDescent="0.2">
      <c r="A219">
        <v>7</v>
      </c>
      <c r="B219">
        <v>4</v>
      </c>
      <c r="C219">
        <v>6</v>
      </c>
      <c r="D219">
        <v>116.66</v>
      </c>
      <c r="F219">
        <v>159</v>
      </c>
      <c r="G219">
        <v>94.537564088576204</v>
      </c>
      <c r="H219">
        <v>-3.5375640885762039</v>
      </c>
      <c r="K219">
        <v>-5.9562059712018396</v>
      </c>
      <c r="L219">
        <f t="shared" si="4"/>
        <v>0.251</v>
      </c>
      <c r="M219">
        <f t="shared" si="5"/>
        <v>-0.67134621487780533</v>
      </c>
      <c r="P219">
        <v>-3.5375640885762039</v>
      </c>
      <c r="Q219">
        <v>0.38600000000000001</v>
      </c>
      <c r="R219">
        <v>-0.28975980522891426</v>
      </c>
    </row>
    <row r="220" spans="1:18" x14ac:dyDescent="0.2">
      <c r="A220">
        <v>20</v>
      </c>
      <c r="B220">
        <v>3</v>
      </c>
      <c r="C220">
        <v>22</v>
      </c>
      <c r="D220">
        <v>90.9</v>
      </c>
      <c r="F220">
        <v>160</v>
      </c>
      <c r="G220">
        <v>64.742316285545797</v>
      </c>
      <c r="H220">
        <v>-5.7423162855457974</v>
      </c>
      <c r="K220">
        <v>-3.5375640885762039</v>
      </c>
      <c r="L220">
        <f t="shared" si="4"/>
        <v>0.38600000000000001</v>
      </c>
      <c r="M220">
        <f t="shared" si="5"/>
        <v>-0.28975980522891426</v>
      </c>
      <c r="P220">
        <v>-5.7423162855457974</v>
      </c>
      <c r="Q220">
        <v>0.25800000000000001</v>
      </c>
      <c r="R220">
        <v>-0.6495235958443254</v>
      </c>
    </row>
    <row r="221" spans="1:18" x14ac:dyDescent="0.2">
      <c r="A221">
        <v>18</v>
      </c>
      <c r="B221">
        <v>3</v>
      </c>
      <c r="C221">
        <v>34</v>
      </c>
      <c r="D221">
        <v>52.94</v>
      </c>
      <c r="F221">
        <v>161</v>
      </c>
      <c r="G221">
        <v>114.91379181676345</v>
      </c>
      <c r="H221">
        <v>2.0862081832365504</v>
      </c>
      <c r="K221">
        <v>-5.7423162855457974</v>
      </c>
      <c r="L221">
        <f t="shared" si="4"/>
        <v>0.25800000000000001</v>
      </c>
      <c r="M221">
        <f t="shared" si="5"/>
        <v>-0.6495235958443254</v>
      </c>
      <c r="P221">
        <v>2.0862081832365504</v>
      </c>
      <c r="Q221">
        <v>0.68700000000000006</v>
      </c>
      <c r="R221">
        <v>0.48736456546944085</v>
      </c>
    </row>
    <row r="222" spans="1:18" x14ac:dyDescent="0.2">
      <c r="A222">
        <v>82</v>
      </c>
      <c r="B222">
        <v>3</v>
      </c>
      <c r="C222">
        <v>77</v>
      </c>
      <c r="D222">
        <v>106.49</v>
      </c>
      <c r="F222">
        <v>162</v>
      </c>
      <c r="G222">
        <v>94.450253178891202</v>
      </c>
      <c r="H222">
        <v>11.549746821108798</v>
      </c>
      <c r="K222">
        <v>2.0862081832365504</v>
      </c>
      <c r="L222">
        <f t="shared" si="4"/>
        <v>0.68700000000000006</v>
      </c>
      <c r="M222">
        <f t="shared" si="5"/>
        <v>0.48736456546944085</v>
      </c>
      <c r="P222">
        <v>11.549746821108798</v>
      </c>
      <c r="Q222">
        <v>0.85399999999999998</v>
      </c>
      <c r="R222">
        <v>1.0537443021306669</v>
      </c>
    </row>
    <row r="223" spans="1:18" x14ac:dyDescent="0.2">
      <c r="A223">
        <v>77</v>
      </c>
      <c r="B223">
        <v>3</v>
      </c>
      <c r="C223">
        <v>65</v>
      </c>
      <c r="D223">
        <v>118.46</v>
      </c>
      <c r="F223">
        <v>163</v>
      </c>
      <c r="G223">
        <v>8.1256802823887178</v>
      </c>
      <c r="H223">
        <v>-0.12568028238871776</v>
      </c>
      <c r="K223">
        <v>11.549746821108798</v>
      </c>
      <c r="L223">
        <f t="shared" si="4"/>
        <v>0.85399999999999998</v>
      </c>
      <c r="M223">
        <f t="shared" si="5"/>
        <v>1.0537443021306669</v>
      </c>
      <c r="P223">
        <v>-0.12568028238871776</v>
      </c>
      <c r="Q223">
        <v>0.61699999999999999</v>
      </c>
      <c r="R223">
        <v>0.29761110223347992</v>
      </c>
    </row>
    <row r="224" spans="1:18" x14ac:dyDescent="0.2">
      <c r="A224">
        <v>67</v>
      </c>
      <c r="B224">
        <v>3</v>
      </c>
      <c r="C224">
        <v>63</v>
      </c>
      <c r="D224">
        <v>106.34</v>
      </c>
      <c r="F224">
        <v>164</v>
      </c>
      <c r="G224">
        <v>81.743213219738095</v>
      </c>
      <c r="H224">
        <v>3.2567867802619048</v>
      </c>
      <c r="K224">
        <v>-0.12568028238871776</v>
      </c>
      <c r="L224">
        <f t="shared" si="4"/>
        <v>0.61699999999999999</v>
      </c>
      <c r="M224">
        <f t="shared" si="5"/>
        <v>0.29761110223347992</v>
      </c>
      <c r="P224">
        <v>3.2567867802619048</v>
      </c>
      <c r="Q224">
        <v>0.71599999999999997</v>
      </c>
      <c r="R224">
        <v>0.57099947311298727</v>
      </c>
    </row>
    <row r="225" spans="1:18" x14ac:dyDescent="0.2">
      <c r="A225">
        <v>72</v>
      </c>
      <c r="B225">
        <v>3</v>
      </c>
      <c r="C225">
        <v>82</v>
      </c>
      <c r="D225">
        <v>87.8</v>
      </c>
      <c r="F225">
        <v>165</v>
      </c>
      <c r="G225">
        <v>9.2667906069719184</v>
      </c>
      <c r="H225">
        <v>-0.26679060697191836</v>
      </c>
      <c r="K225">
        <v>3.2567867802619048</v>
      </c>
      <c r="L225">
        <f t="shared" si="4"/>
        <v>0.71599999999999997</v>
      </c>
      <c r="M225">
        <f t="shared" si="5"/>
        <v>0.57099947311298727</v>
      </c>
      <c r="P225">
        <v>-0.26679060697191836</v>
      </c>
      <c r="Q225">
        <v>0.60599999999999998</v>
      </c>
      <c r="R225">
        <v>0.26890862445370972</v>
      </c>
    </row>
    <row r="226" spans="1:18" x14ac:dyDescent="0.2">
      <c r="A226">
        <v>66</v>
      </c>
      <c r="B226">
        <v>3</v>
      </c>
      <c r="C226">
        <v>76</v>
      </c>
      <c r="D226">
        <v>86.84</v>
      </c>
      <c r="F226">
        <v>166</v>
      </c>
      <c r="G226">
        <v>134.34090236826893</v>
      </c>
      <c r="H226">
        <v>19.659097631731072</v>
      </c>
      <c r="K226">
        <v>-0.26679060697191836</v>
      </c>
      <c r="L226">
        <f t="shared" si="4"/>
        <v>0.60599999999999998</v>
      </c>
      <c r="M226">
        <f t="shared" si="5"/>
        <v>0.26890862445370972</v>
      </c>
      <c r="P226">
        <v>19.659097631731072</v>
      </c>
      <c r="Q226">
        <v>0.95699999999999996</v>
      </c>
      <c r="R226">
        <v>1.7168860184310404</v>
      </c>
    </row>
    <row r="227" spans="1:18" x14ac:dyDescent="0.2">
      <c r="A227">
        <v>26</v>
      </c>
      <c r="B227">
        <v>3</v>
      </c>
      <c r="C227">
        <v>27</v>
      </c>
      <c r="D227">
        <v>96.29</v>
      </c>
      <c r="F227">
        <v>167</v>
      </c>
      <c r="G227">
        <v>49.561047387090596</v>
      </c>
      <c r="H227">
        <v>-4.5610473870905963</v>
      </c>
      <c r="K227">
        <v>19.659097631731072</v>
      </c>
      <c r="L227">
        <f t="shared" si="4"/>
        <v>0.95699999999999996</v>
      </c>
      <c r="M227">
        <f t="shared" si="5"/>
        <v>1.7168860184310404</v>
      </c>
      <c r="P227">
        <v>-4.5610473870905963</v>
      </c>
      <c r="Q227">
        <v>0.315</v>
      </c>
      <c r="R227">
        <v>-0.48172684958473044</v>
      </c>
    </row>
    <row r="228" spans="1:18" x14ac:dyDescent="0.2">
      <c r="A228">
        <v>34</v>
      </c>
      <c r="B228">
        <v>3</v>
      </c>
      <c r="C228">
        <v>41</v>
      </c>
      <c r="D228">
        <v>82.92</v>
      </c>
      <c r="F228">
        <v>168</v>
      </c>
      <c r="G228">
        <v>72.751868965567382</v>
      </c>
      <c r="H228">
        <v>-7.7518689655673825</v>
      </c>
      <c r="K228">
        <v>-4.5610473870905963</v>
      </c>
      <c r="L228">
        <f t="shared" si="4"/>
        <v>0.315</v>
      </c>
      <c r="M228">
        <f t="shared" si="5"/>
        <v>-0.48172684958473044</v>
      </c>
      <c r="P228">
        <v>-7.7518689655673825</v>
      </c>
      <c r="Q228">
        <v>0.17699999999999999</v>
      </c>
      <c r="R228">
        <v>-0.92685851281604492</v>
      </c>
    </row>
    <row r="229" spans="1:18" x14ac:dyDescent="0.2">
      <c r="A229">
        <v>1</v>
      </c>
      <c r="B229">
        <v>3</v>
      </c>
      <c r="C229">
        <v>6</v>
      </c>
      <c r="D229">
        <v>16.66</v>
      </c>
      <c r="F229">
        <v>169</v>
      </c>
      <c r="G229">
        <v>107.03076235183453</v>
      </c>
      <c r="H229">
        <v>14.969237648165475</v>
      </c>
      <c r="K229">
        <v>-7.7518689655673825</v>
      </c>
      <c r="L229">
        <f t="shared" si="4"/>
        <v>0.17699999999999999</v>
      </c>
      <c r="M229">
        <f t="shared" si="5"/>
        <v>-0.92685851281604492</v>
      </c>
      <c r="P229">
        <v>14.969237648165475</v>
      </c>
      <c r="Q229">
        <v>0.91800000000000004</v>
      </c>
      <c r="R229">
        <v>1.3917437793963261</v>
      </c>
    </row>
    <row r="230" spans="1:18" x14ac:dyDescent="0.2">
      <c r="A230">
        <v>120</v>
      </c>
      <c r="B230">
        <v>3</v>
      </c>
      <c r="C230">
        <v>125</v>
      </c>
      <c r="D230">
        <v>96</v>
      </c>
      <c r="F230">
        <v>170</v>
      </c>
      <c r="G230">
        <v>21.460957522065918</v>
      </c>
      <c r="H230">
        <v>-13.460957522065918</v>
      </c>
      <c r="K230">
        <v>14.969237648165475</v>
      </c>
      <c r="L230">
        <f t="shared" si="4"/>
        <v>0.91800000000000004</v>
      </c>
      <c r="M230">
        <f t="shared" si="5"/>
        <v>1.3917437793963261</v>
      </c>
      <c r="P230">
        <v>-13.460957522065918</v>
      </c>
      <c r="Q230">
        <v>5.2999999999999999E-2</v>
      </c>
      <c r="R230">
        <v>-1.6164363711150214</v>
      </c>
    </row>
    <row r="231" spans="1:18" x14ac:dyDescent="0.2">
      <c r="A231">
        <v>114</v>
      </c>
      <c r="B231">
        <v>3</v>
      </c>
      <c r="C231">
        <v>99</v>
      </c>
      <c r="D231">
        <v>115.15</v>
      </c>
      <c r="F231">
        <v>171</v>
      </c>
      <c r="G231">
        <v>60.773543865909552</v>
      </c>
      <c r="H231">
        <v>-5.7735438659095522</v>
      </c>
      <c r="K231">
        <v>-13.460957522065918</v>
      </c>
      <c r="L231">
        <f t="shared" si="4"/>
        <v>5.2999999999999999E-2</v>
      </c>
      <c r="M231">
        <f t="shared" si="5"/>
        <v>-1.6164363711150214</v>
      </c>
      <c r="P231">
        <v>-5.7735438659095522</v>
      </c>
      <c r="Q231">
        <v>0.255</v>
      </c>
      <c r="R231">
        <v>-0.65883769273618775</v>
      </c>
    </row>
    <row r="232" spans="1:18" x14ac:dyDescent="0.2">
      <c r="A232">
        <v>4</v>
      </c>
      <c r="B232">
        <v>3</v>
      </c>
      <c r="C232">
        <v>4</v>
      </c>
      <c r="D232">
        <v>100</v>
      </c>
      <c r="F232">
        <v>172</v>
      </c>
      <c r="G232">
        <v>72.470352797159961</v>
      </c>
      <c r="H232">
        <v>8.5296472028400387</v>
      </c>
      <c r="K232">
        <v>-5.7735438659095522</v>
      </c>
      <c r="L232">
        <f t="shared" si="4"/>
        <v>0.255</v>
      </c>
      <c r="M232">
        <f t="shared" si="5"/>
        <v>-0.65883769273618775</v>
      </c>
      <c r="P232">
        <v>8.5296472028400387</v>
      </c>
      <c r="Q232">
        <v>0.82599999999999996</v>
      </c>
      <c r="R232">
        <v>0.93847569841156686</v>
      </c>
    </row>
    <row r="233" spans="1:18" x14ac:dyDescent="0.2">
      <c r="A233">
        <v>0</v>
      </c>
      <c r="B233">
        <v>3</v>
      </c>
      <c r="C233">
        <v>1</v>
      </c>
      <c r="D233">
        <v>0</v>
      </c>
      <c r="F233">
        <v>173</v>
      </c>
      <c r="G233">
        <v>-13.448264117672242</v>
      </c>
      <c r="H233">
        <v>13.448264117672242</v>
      </c>
      <c r="K233">
        <v>8.5296472028400387</v>
      </c>
      <c r="L233">
        <f t="shared" si="4"/>
        <v>0.82599999999999996</v>
      </c>
      <c r="M233">
        <f t="shared" si="5"/>
        <v>0.93847569841156686</v>
      </c>
      <c r="P233">
        <v>13.448264117672242</v>
      </c>
      <c r="Q233">
        <v>0.875</v>
      </c>
      <c r="R233">
        <v>1.1503493803760083</v>
      </c>
    </row>
    <row r="234" spans="1:18" x14ac:dyDescent="0.2">
      <c r="A234">
        <v>85</v>
      </c>
      <c r="B234">
        <v>3</v>
      </c>
      <c r="C234">
        <v>81</v>
      </c>
      <c r="D234">
        <v>104.93</v>
      </c>
      <c r="F234">
        <v>174</v>
      </c>
      <c r="G234">
        <v>94.291047995214058</v>
      </c>
      <c r="H234">
        <v>-18.291047995214058</v>
      </c>
      <c r="K234">
        <v>13.448264117672242</v>
      </c>
      <c r="L234">
        <f t="shared" si="4"/>
        <v>0.875</v>
      </c>
      <c r="M234">
        <f t="shared" si="5"/>
        <v>1.1503493803760083</v>
      </c>
      <c r="P234">
        <v>-18.291047995214058</v>
      </c>
      <c r="Q234">
        <v>2.1000000000000001E-2</v>
      </c>
      <c r="R234">
        <v>-2.0335201492530506</v>
      </c>
    </row>
    <row r="235" spans="1:18" x14ac:dyDescent="0.2">
      <c r="A235">
        <v>16</v>
      </c>
      <c r="B235">
        <v>4</v>
      </c>
      <c r="C235">
        <v>14</v>
      </c>
      <c r="D235">
        <v>114.28</v>
      </c>
      <c r="F235">
        <v>175</v>
      </c>
      <c r="G235">
        <v>82.847194640743425</v>
      </c>
      <c r="H235">
        <v>13.152805359256575</v>
      </c>
      <c r="K235">
        <v>-18.291047995214058</v>
      </c>
      <c r="L235">
        <f t="shared" si="4"/>
        <v>2.1000000000000001E-2</v>
      </c>
      <c r="M235">
        <f t="shared" si="5"/>
        <v>-2.0335201492530506</v>
      </c>
      <c r="P235">
        <v>13.152805359256575</v>
      </c>
      <c r="Q235">
        <v>0.86799999999999999</v>
      </c>
      <c r="R235">
        <v>1.1169867278766101</v>
      </c>
    </row>
    <row r="236" spans="1:18" x14ac:dyDescent="0.2">
      <c r="A236">
        <v>78</v>
      </c>
      <c r="B236">
        <v>3</v>
      </c>
      <c r="C236">
        <v>76</v>
      </c>
      <c r="D236">
        <v>102.63</v>
      </c>
      <c r="F236">
        <v>176</v>
      </c>
      <c r="G236">
        <v>2.4769167135743269</v>
      </c>
      <c r="H236">
        <v>2.5230832864256731</v>
      </c>
      <c r="K236">
        <v>13.152805359256575</v>
      </c>
      <c r="L236">
        <f t="shared" si="4"/>
        <v>0.86799999999999999</v>
      </c>
      <c r="M236">
        <f t="shared" si="5"/>
        <v>1.1169867278766101</v>
      </c>
      <c r="P236">
        <v>2.5230832864256731</v>
      </c>
      <c r="Q236">
        <v>0.70199999999999996</v>
      </c>
      <c r="R236">
        <v>0.53016144505551943</v>
      </c>
    </row>
    <row r="237" spans="1:18" x14ac:dyDescent="0.2">
      <c r="A237">
        <v>89</v>
      </c>
      <c r="B237">
        <v>3</v>
      </c>
      <c r="C237">
        <v>91</v>
      </c>
      <c r="D237">
        <v>97.8</v>
      </c>
      <c r="F237">
        <v>177</v>
      </c>
      <c r="G237">
        <v>41.359531843636098</v>
      </c>
      <c r="H237">
        <v>-9.3595318436360984</v>
      </c>
      <c r="K237">
        <v>2.5230832864256731</v>
      </c>
      <c r="L237">
        <f t="shared" si="4"/>
        <v>0.70199999999999996</v>
      </c>
      <c r="M237">
        <f t="shared" si="5"/>
        <v>0.53016144505551943</v>
      </c>
      <c r="P237">
        <v>-9.3595318436360984</v>
      </c>
      <c r="Q237">
        <v>0.14799999999999999</v>
      </c>
      <c r="R237">
        <v>-1.0450496996583867</v>
      </c>
    </row>
    <row r="238" spans="1:18" x14ac:dyDescent="0.2">
      <c r="A238">
        <v>51</v>
      </c>
      <c r="B238">
        <v>3</v>
      </c>
      <c r="C238">
        <v>63</v>
      </c>
      <c r="D238">
        <v>80.95</v>
      </c>
      <c r="F238">
        <v>178</v>
      </c>
      <c r="G238">
        <v>73.338704543214192</v>
      </c>
      <c r="H238">
        <v>13.661295456785808</v>
      </c>
      <c r="K238">
        <v>-9.3595318436360984</v>
      </c>
      <c r="L238">
        <f t="shared" si="4"/>
        <v>0.14799999999999999</v>
      </c>
      <c r="M238">
        <f t="shared" si="5"/>
        <v>-1.0450496996583867</v>
      </c>
      <c r="P238">
        <v>13.661295456785808</v>
      </c>
      <c r="Q238">
        <v>0.89700000000000002</v>
      </c>
      <c r="R238">
        <v>1.2646411356610798</v>
      </c>
    </row>
    <row r="239" spans="1:18" x14ac:dyDescent="0.2">
      <c r="A239">
        <v>15</v>
      </c>
      <c r="B239">
        <v>3</v>
      </c>
      <c r="C239">
        <v>25</v>
      </c>
      <c r="D239">
        <v>60</v>
      </c>
      <c r="F239">
        <v>179</v>
      </c>
      <c r="G239">
        <v>13.632693278345833</v>
      </c>
      <c r="H239">
        <v>-2.6326932783458332</v>
      </c>
      <c r="K239">
        <v>13.661295456785808</v>
      </c>
      <c r="L239">
        <f t="shared" si="4"/>
        <v>0.89700000000000002</v>
      </c>
      <c r="M239">
        <f t="shared" si="5"/>
        <v>1.2646411356610798</v>
      </c>
      <c r="P239">
        <v>-2.6326932783458332</v>
      </c>
      <c r="Q239">
        <v>0.45</v>
      </c>
      <c r="R239">
        <v>-0.12566134685507402</v>
      </c>
    </row>
    <row r="240" spans="1:18" x14ac:dyDescent="0.2">
      <c r="A240">
        <v>9</v>
      </c>
      <c r="B240">
        <v>3</v>
      </c>
      <c r="C240">
        <v>12</v>
      </c>
      <c r="D240">
        <v>75</v>
      </c>
      <c r="F240">
        <v>180</v>
      </c>
      <c r="G240">
        <v>-1.3347112108631947</v>
      </c>
      <c r="H240">
        <v>4.3347112108631949</v>
      </c>
      <c r="K240">
        <v>-2.6326932783458332</v>
      </c>
      <c r="L240">
        <f t="shared" si="4"/>
        <v>0.45</v>
      </c>
      <c r="M240">
        <f t="shared" si="5"/>
        <v>-0.12566134685507402</v>
      </c>
      <c r="P240">
        <v>4.3347112108631949</v>
      </c>
      <c r="Q240">
        <v>0.73399999999999999</v>
      </c>
      <c r="R240">
        <v>0.62495590349468755</v>
      </c>
    </row>
    <row r="241" spans="1:18" x14ac:dyDescent="0.2">
      <c r="A241">
        <v>21</v>
      </c>
      <c r="B241">
        <v>3</v>
      </c>
      <c r="C241">
        <v>21</v>
      </c>
      <c r="D241">
        <v>100</v>
      </c>
      <c r="F241">
        <v>181</v>
      </c>
      <c r="G241">
        <v>112.25194852449914</v>
      </c>
      <c r="H241">
        <v>-1.2519485244991415</v>
      </c>
      <c r="K241">
        <v>4.3347112108631949</v>
      </c>
      <c r="L241">
        <f t="shared" si="4"/>
        <v>0.73399999999999999</v>
      </c>
      <c r="M241">
        <f t="shared" si="5"/>
        <v>0.62495590349468755</v>
      </c>
      <c r="P241">
        <v>-1.2519485244991415</v>
      </c>
      <c r="Q241">
        <v>0.54200000000000004</v>
      </c>
      <c r="R241">
        <v>0.10547362176886817</v>
      </c>
    </row>
    <row r="242" spans="1:18" x14ac:dyDescent="0.2">
      <c r="A242">
        <v>89</v>
      </c>
      <c r="B242">
        <v>3</v>
      </c>
      <c r="C242">
        <v>87</v>
      </c>
      <c r="D242">
        <v>102.29</v>
      </c>
      <c r="F242">
        <v>182</v>
      </c>
      <c r="G242">
        <v>73.943100727320669</v>
      </c>
      <c r="H242">
        <v>8.0568992726793311</v>
      </c>
      <c r="K242">
        <v>-1.2519485244991415</v>
      </c>
      <c r="L242">
        <f t="shared" si="4"/>
        <v>0.54200000000000004</v>
      </c>
      <c r="M242">
        <f t="shared" si="5"/>
        <v>0.10547362176886817</v>
      </c>
      <c r="P242">
        <v>8.0568992726793311</v>
      </c>
      <c r="Q242">
        <v>0.81899999999999995</v>
      </c>
      <c r="R242">
        <v>0.91156073506753921</v>
      </c>
    </row>
    <row r="243" spans="1:18" x14ac:dyDescent="0.2">
      <c r="A243">
        <v>63</v>
      </c>
      <c r="B243">
        <v>3</v>
      </c>
      <c r="C243">
        <v>78</v>
      </c>
      <c r="D243">
        <v>80.760000000000005</v>
      </c>
      <c r="F243">
        <v>183</v>
      </c>
      <c r="G243">
        <v>25.046681648174221</v>
      </c>
      <c r="H243">
        <v>-21.046681648174221</v>
      </c>
      <c r="K243">
        <v>8.0568992726793311</v>
      </c>
      <c r="L243">
        <f t="shared" si="4"/>
        <v>0.81899999999999995</v>
      </c>
      <c r="M243">
        <f t="shared" si="5"/>
        <v>0.91156073506753921</v>
      </c>
      <c r="P243">
        <v>-21.046681648174221</v>
      </c>
      <c r="Q243">
        <v>0.01</v>
      </c>
      <c r="R243">
        <v>-2.3263478740408408</v>
      </c>
    </row>
    <row r="244" spans="1:18" x14ac:dyDescent="0.2">
      <c r="A244">
        <v>56</v>
      </c>
      <c r="B244">
        <v>3</v>
      </c>
      <c r="C244">
        <v>60</v>
      </c>
      <c r="D244">
        <v>93.33</v>
      </c>
      <c r="F244">
        <v>184</v>
      </c>
      <c r="G244">
        <v>-1.7907204896494038</v>
      </c>
      <c r="H244">
        <v>4.790720489649404</v>
      </c>
      <c r="K244">
        <v>-21.046681648174221</v>
      </c>
      <c r="L244">
        <f t="shared" si="4"/>
        <v>0.01</v>
      </c>
      <c r="M244">
        <f t="shared" si="5"/>
        <v>-2.3263478740408408</v>
      </c>
      <c r="P244">
        <v>4.790720489649404</v>
      </c>
      <c r="Q244">
        <v>0.74099999999999999</v>
      </c>
      <c r="R244">
        <v>0.64643141632440781</v>
      </c>
    </row>
    <row r="245" spans="1:18" x14ac:dyDescent="0.2">
      <c r="A245">
        <v>66</v>
      </c>
      <c r="B245">
        <v>3</v>
      </c>
      <c r="C245">
        <v>79</v>
      </c>
      <c r="D245">
        <v>83.54</v>
      </c>
      <c r="F245">
        <v>185</v>
      </c>
      <c r="G245">
        <v>102.88958779476641</v>
      </c>
      <c r="H245">
        <v>28.110412205233587</v>
      </c>
      <c r="K245">
        <v>4.790720489649404</v>
      </c>
      <c r="L245">
        <f t="shared" si="4"/>
        <v>0.74099999999999999</v>
      </c>
      <c r="M245">
        <f t="shared" si="5"/>
        <v>0.64643141632440781</v>
      </c>
      <c r="P245">
        <v>28.110412205233587</v>
      </c>
      <c r="Q245">
        <v>0.98499999999999999</v>
      </c>
      <c r="R245">
        <v>2.1700903775845601</v>
      </c>
    </row>
    <row r="246" spans="1:18" x14ac:dyDescent="0.2">
      <c r="A246">
        <v>7</v>
      </c>
      <c r="B246">
        <v>3</v>
      </c>
      <c r="C246">
        <v>10</v>
      </c>
      <c r="D246">
        <v>70</v>
      </c>
      <c r="F246">
        <v>186</v>
      </c>
      <c r="G246">
        <v>112.83232190537693</v>
      </c>
      <c r="H246">
        <v>-2.8323219053769293</v>
      </c>
      <c r="K246">
        <v>28.110412205233587</v>
      </c>
      <c r="L246">
        <f t="shared" si="4"/>
        <v>0.98499999999999999</v>
      </c>
      <c r="M246">
        <f t="shared" si="5"/>
        <v>2.1700903775845601</v>
      </c>
      <c r="P246">
        <v>-2.8323219053769293</v>
      </c>
      <c r="Q246">
        <v>0.44600000000000001</v>
      </c>
      <c r="R246">
        <v>-0.13577393130211154</v>
      </c>
    </row>
    <row r="247" spans="1:18" x14ac:dyDescent="0.2">
      <c r="A247">
        <v>51</v>
      </c>
      <c r="B247">
        <v>3</v>
      </c>
      <c r="C247">
        <v>63</v>
      </c>
      <c r="D247">
        <v>80.95</v>
      </c>
      <c r="F247">
        <v>187</v>
      </c>
      <c r="G247">
        <v>-14.399547978472235</v>
      </c>
      <c r="H247">
        <v>14.399547978472235</v>
      </c>
      <c r="K247">
        <v>-2.8323219053769293</v>
      </c>
      <c r="L247">
        <f t="shared" si="4"/>
        <v>0.44600000000000001</v>
      </c>
      <c r="M247">
        <f t="shared" si="5"/>
        <v>-0.13577393130211154</v>
      </c>
      <c r="P247">
        <v>14.399547978472235</v>
      </c>
      <c r="Q247">
        <v>0.90700000000000003</v>
      </c>
      <c r="R247">
        <v>1.3225051367384359</v>
      </c>
    </row>
    <row r="248" spans="1:18" x14ac:dyDescent="0.2">
      <c r="A248">
        <v>0</v>
      </c>
      <c r="B248">
        <v>3</v>
      </c>
      <c r="C248">
        <v>5</v>
      </c>
      <c r="D248">
        <v>0</v>
      </c>
      <c r="F248">
        <v>188</v>
      </c>
      <c r="G248">
        <v>102.34203266258145</v>
      </c>
      <c r="H248">
        <v>-10.342032662581445</v>
      </c>
      <c r="K248">
        <v>14.399547978472235</v>
      </c>
      <c r="L248">
        <f t="shared" si="4"/>
        <v>0.90700000000000003</v>
      </c>
      <c r="M248">
        <f t="shared" si="5"/>
        <v>1.3225051367384359</v>
      </c>
      <c r="P248">
        <v>-10.342032662581445</v>
      </c>
      <c r="Q248">
        <v>0.124</v>
      </c>
      <c r="R248">
        <v>-1.155220846611952</v>
      </c>
    </row>
    <row r="249" spans="1:18" x14ac:dyDescent="0.2">
      <c r="A249">
        <v>65</v>
      </c>
      <c r="B249">
        <v>3</v>
      </c>
      <c r="C249">
        <v>84</v>
      </c>
      <c r="D249">
        <v>77.38</v>
      </c>
      <c r="F249">
        <v>189</v>
      </c>
      <c r="G249">
        <v>32.54486252619666</v>
      </c>
      <c r="H249">
        <v>-4.5448625261966598</v>
      </c>
      <c r="K249">
        <v>-10.342032662581445</v>
      </c>
      <c r="L249">
        <f t="shared" si="4"/>
        <v>0.124</v>
      </c>
      <c r="M249">
        <f t="shared" si="5"/>
        <v>-1.155220846611952</v>
      </c>
      <c r="P249">
        <v>-4.5448625261966598</v>
      </c>
      <c r="Q249">
        <v>0.31900000000000001</v>
      </c>
      <c r="R249">
        <v>-0.47049696790494144</v>
      </c>
    </row>
    <row r="250" spans="1:18" x14ac:dyDescent="0.2">
      <c r="A250">
        <v>8</v>
      </c>
      <c r="B250">
        <v>3</v>
      </c>
      <c r="C250">
        <v>4</v>
      </c>
      <c r="D250">
        <v>200</v>
      </c>
      <c r="F250">
        <v>190</v>
      </c>
      <c r="G250">
        <v>23.590541179964013</v>
      </c>
      <c r="H250">
        <v>-2.5905411799640135</v>
      </c>
      <c r="K250">
        <v>-4.5448625261966598</v>
      </c>
      <c r="L250">
        <f t="shared" si="4"/>
        <v>0.31900000000000001</v>
      </c>
      <c r="M250">
        <f t="shared" si="5"/>
        <v>-0.47049696790494144</v>
      </c>
      <c r="P250">
        <v>-2.5905411799640135</v>
      </c>
      <c r="Q250">
        <v>0.46</v>
      </c>
      <c r="R250">
        <v>-0.10043372051146976</v>
      </c>
    </row>
    <row r="251" spans="1:18" x14ac:dyDescent="0.2">
      <c r="A251">
        <v>18</v>
      </c>
      <c r="B251">
        <v>3</v>
      </c>
      <c r="C251">
        <v>30</v>
      </c>
      <c r="D251">
        <v>60</v>
      </c>
      <c r="F251">
        <v>191</v>
      </c>
      <c r="G251">
        <v>49.585077761436438</v>
      </c>
      <c r="H251">
        <v>-10.585077761436438</v>
      </c>
      <c r="K251">
        <v>-2.5905411799640135</v>
      </c>
      <c r="L251">
        <f t="shared" si="4"/>
        <v>0.46</v>
      </c>
      <c r="M251">
        <f t="shared" si="5"/>
        <v>-0.10043372051146976</v>
      </c>
      <c r="P251">
        <v>-10.585077761436438</v>
      </c>
      <c r="Q251">
        <v>0.12</v>
      </c>
      <c r="R251">
        <v>-1.1749867920660904</v>
      </c>
    </row>
    <row r="252" spans="1:18" x14ac:dyDescent="0.2">
      <c r="A252">
        <v>0</v>
      </c>
      <c r="B252">
        <v>3</v>
      </c>
      <c r="C252">
        <v>2</v>
      </c>
      <c r="D252">
        <v>0</v>
      </c>
      <c r="F252">
        <v>192</v>
      </c>
      <c r="G252">
        <v>121.82587827036863</v>
      </c>
      <c r="H252">
        <v>-0.82587827036863359</v>
      </c>
      <c r="K252">
        <v>-10.585077761436438</v>
      </c>
      <c r="L252">
        <f t="shared" si="4"/>
        <v>0.12</v>
      </c>
      <c r="M252">
        <f t="shared" si="5"/>
        <v>-1.1749867920660904</v>
      </c>
      <c r="P252">
        <v>-0.82587827036863359</v>
      </c>
      <c r="Q252">
        <v>0.56699999999999995</v>
      </c>
      <c r="R252">
        <v>0.1687414676205379</v>
      </c>
    </row>
    <row r="253" spans="1:18" x14ac:dyDescent="0.2">
      <c r="A253">
        <v>16</v>
      </c>
      <c r="B253">
        <v>3</v>
      </c>
      <c r="C253">
        <v>25</v>
      </c>
      <c r="D253">
        <v>64</v>
      </c>
      <c r="F253">
        <v>193</v>
      </c>
      <c r="G253">
        <v>31.200812066363966</v>
      </c>
      <c r="H253">
        <v>-2.2008120663639659</v>
      </c>
      <c r="K253">
        <v>-0.82587827036863359</v>
      </c>
      <c r="L253">
        <f t="shared" si="4"/>
        <v>0.56699999999999995</v>
      </c>
      <c r="M253">
        <f t="shared" si="5"/>
        <v>0.1687414676205379</v>
      </c>
      <c r="P253">
        <v>-2.2008120663639659</v>
      </c>
      <c r="Q253">
        <v>0.5</v>
      </c>
      <c r="R253">
        <v>0</v>
      </c>
    </row>
    <row r="254" spans="1:18" x14ac:dyDescent="0.2">
      <c r="A254">
        <v>17</v>
      </c>
      <c r="B254">
        <v>3</v>
      </c>
      <c r="C254">
        <v>22</v>
      </c>
      <c r="D254">
        <v>77.27</v>
      </c>
      <c r="F254">
        <v>194</v>
      </c>
      <c r="G254">
        <v>105.8896747406027</v>
      </c>
      <c r="H254">
        <v>7.1103252593972996</v>
      </c>
      <c r="K254">
        <v>-2.2008120663639659</v>
      </c>
      <c r="L254">
        <f t="shared" si="4"/>
        <v>0.5</v>
      </c>
      <c r="M254">
        <f t="shared" si="5"/>
        <v>0</v>
      </c>
      <c r="P254">
        <v>7.1103252593972996</v>
      </c>
      <c r="Q254">
        <v>0.79</v>
      </c>
      <c r="R254">
        <v>0.80642124701824058</v>
      </c>
    </row>
    <row r="255" spans="1:18" x14ac:dyDescent="0.2">
      <c r="A255">
        <v>9</v>
      </c>
      <c r="B255">
        <v>3</v>
      </c>
      <c r="C255">
        <v>15</v>
      </c>
      <c r="D255">
        <v>60</v>
      </c>
      <c r="F255">
        <v>195</v>
      </c>
      <c r="G255">
        <v>115.53126381675057</v>
      </c>
      <c r="H255">
        <v>-3.5312638167505668</v>
      </c>
      <c r="K255">
        <v>7.1103252593972996</v>
      </c>
      <c r="L255">
        <f t="shared" si="4"/>
        <v>0.79</v>
      </c>
      <c r="M255">
        <f t="shared" si="5"/>
        <v>0.80642124701824058</v>
      </c>
      <c r="P255">
        <v>-3.5312638167505668</v>
      </c>
      <c r="Q255">
        <v>0.39</v>
      </c>
      <c r="R255">
        <v>-0.27931903444745415</v>
      </c>
    </row>
    <row r="256" spans="1:18" x14ac:dyDescent="0.2">
      <c r="A256">
        <v>5</v>
      </c>
      <c r="B256">
        <v>1</v>
      </c>
      <c r="C256">
        <v>6</v>
      </c>
      <c r="D256">
        <v>83.33</v>
      </c>
      <c r="F256">
        <v>196</v>
      </c>
      <c r="G256">
        <v>49.432312061176937</v>
      </c>
      <c r="H256">
        <v>-3.4323120611769369</v>
      </c>
      <c r="K256">
        <v>-3.5312638167505668</v>
      </c>
      <c r="L256">
        <f t="shared" si="4"/>
        <v>0.39</v>
      </c>
      <c r="M256">
        <f t="shared" si="5"/>
        <v>-0.27931903444745415</v>
      </c>
      <c r="P256">
        <v>-3.4323120611769369</v>
      </c>
      <c r="Q256">
        <v>0.39300000000000002</v>
      </c>
      <c r="R256">
        <v>-0.27150845201783863</v>
      </c>
    </row>
    <row r="257" spans="1:18" x14ac:dyDescent="0.2">
      <c r="A257">
        <v>113</v>
      </c>
      <c r="B257">
        <v>3</v>
      </c>
      <c r="C257">
        <v>91</v>
      </c>
      <c r="D257">
        <v>124.17</v>
      </c>
      <c r="F257">
        <v>197</v>
      </c>
      <c r="G257">
        <v>155.00298720421719</v>
      </c>
      <c r="H257">
        <v>4.9970127957828083</v>
      </c>
      <c r="K257">
        <v>-3.4323120611769369</v>
      </c>
      <c r="L257">
        <f t="shared" ref="L257:L320" si="6">_xlfn.PERCENTRANK.INC($K$62:$K$344,K257)</f>
        <v>0.39300000000000002</v>
      </c>
      <c r="M257">
        <f t="shared" ref="M257:M319" si="7">_xlfn.NORM.INV(L257,0,1)</f>
        <v>-0.27150845201783863</v>
      </c>
      <c r="P257">
        <v>4.9970127957828083</v>
      </c>
      <c r="Q257">
        <v>0.748</v>
      </c>
      <c r="R257">
        <v>0.6682092997257234</v>
      </c>
    </row>
    <row r="258" spans="1:18" x14ac:dyDescent="0.2">
      <c r="A258">
        <v>113</v>
      </c>
      <c r="B258">
        <v>3</v>
      </c>
      <c r="C258">
        <v>87</v>
      </c>
      <c r="D258">
        <v>129.88</v>
      </c>
      <c r="F258">
        <v>198</v>
      </c>
      <c r="G258">
        <v>80.466859945769414</v>
      </c>
      <c r="H258">
        <v>-5.4668599457694143</v>
      </c>
      <c r="K258">
        <v>4.9970127957828083</v>
      </c>
      <c r="L258">
        <f t="shared" si="6"/>
        <v>0.748</v>
      </c>
      <c r="M258">
        <f t="shared" si="7"/>
        <v>0.6682092997257234</v>
      </c>
      <c r="P258">
        <v>-5.4668599457694143</v>
      </c>
      <c r="Q258">
        <v>0.27600000000000002</v>
      </c>
      <c r="R258">
        <v>-0.59476584680167843</v>
      </c>
    </row>
    <row r="259" spans="1:18" x14ac:dyDescent="0.2">
      <c r="A259">
        <v>4</v>
      </c>
      <c r="B259">
        <v>3</v>
      </c>
      <c r="C259">
        <v>9</v>
      </c>
      <c r="D259">
        <v>44.44</v>
      </c>
      <c r="F259">
        <v>199</v>
      </c>
      <c r="G259">
        <v>47.708699527183377</v>
      </c>
      <c r="H259">
        <v>-11.708699527183377</v>
      </c>
      <c r="K259">
        <v>-5.4668599457694143</v>
      </c>
      <c r="L259">
        <f t="shared" si="6"/>
        <v>0.27600000000000002</v>
      </c>
      <c r="M259">
        <f t="shared" si="7"/>
        <v>-0.59476584680167843</v>
      </c>
      <c r="P259">
        <v>-11.708699527183377</v>
      </c>
      <c r="Q259">
        <v>7.8E-2</v>
      </c>
      <c r="R259">
        <v>-1.4186537061727389</v>
      </c>
    </row>
    <row r="260" spans="1:18" x14ac:dyDescent="0.2">
      <c r="A260">
        <v>166</v>
      </c>
      <c r="B260">
        <v>3</v>
      </c>
      <c r="C260">
        <v>110</v>
      </c>
      <c r="D260">
        <v>150.9</v>
      </c>
      <c r="F260">
        <v>200</v>
      </c>
      <c r="G260">
        <v>102.43576791344982</v>
      </c>
      <c r="H260">
        <v>26.564232086550177</v>
      </c>
      <c r="K260">
        <v>-11.708699527183377</v>
      </c>
      <c r="L260">
        <f t="shared" si="6"/>
        <v>7.8E-2</v>
      </c>
      <c r="M260">
        <f t="shared" si="7"/>
        <v>-1.4186537061727389</v>
      </c>
      <c r="P260">
        <v>26.564232086550177</v>
      </c>
      <c r="Q260">
        <v>0.97499999999999998</v>
      </c>
      <c r="R260">
        <v>1.9599639845400536</v>
      </c>
    </row>
    <row r="261" spans="1:18" x14ac:dyDescent="0.2">
      <c r="A261">
        <v>8</v>
      </c>
      <c r="B261">
        <v>3</v>
      </c>
      <c r="C261">
        <v>10</v>
      </c>
      <c r="D261">
        <v>80</v>
      </c>
      <c r="F261">
        <v>201</v>
      </c>
      <c r="G261">
        <v>79.755576983742628</v>
      </c>
      <c r="H261">
        <v>-4.7555769837426283</v>
      </c>
      <c r="K261">
        <v>26.564232086550177</v>
      </c>
      <c r="L261">
        <f t="shared" si="6"/>
        <v>0.97499999999999998</v>
      </c>
      <c r="M261">
        <f t="shared" si="7"/>
        <v>1.9599639845400536</v>
      </c>
      <c r="P261">
        <v>-4.7555769837426283</v>
      </c>
      <c r="Q261">
        <v>0.30099999999999999</v>
      </c>
      <c r="R261">
        <v>-0.52152657182893225</v>
      </c>
    </row>
    <row r="262" spans="1:18" x14ac:dyDescent="0.2">
      <c r="A262">
        <v>11</v>
      </c>
      <c r="B262">
        <v>3</v>
      </c>
      <c r="C262">
        <v>9</v>
      </c>
      <c r="D262">
        <v>122.22</v>
      </c>
      <c r="F262">
        <v>202</v>
      </c>
      <c r="G262">
        <v>52.598187525333465</v>
      </c>
      <c r="H262">
        <v>-7.598187525333465</v>
      </c>
      <c r="K262">
        <v>-4.7555769837426283</v>
      </c>
      <c r="L262">
        <f t="shared" si="6"/>
        <v>0.30099999999999999</v>
      </c>
      <c r="M262">
        <f t="shared" si="7"/>
        <v>-0.52152657182893225</v>
      </c>
      <c r="P262">
        <v>-7.598187525333465</v>
      </c>
      <c r="Q262">
        <v>0.191</v>
      </c>
      <c r="R262">
        <v>-0.87421716486648293</v>
      </c>
    </row>
    <row r="263" spans="1:18" x14ac:dyDescent="0.2">
      <c r="A263">
        <v>36</v>
      </c>
      <c r="B263">
        <v>3</v>
      </c>
      <c r="C263">
        <v>27</v>
      </c>
      <c r="D263">
        <v>133.33000000000001</v>
      </c>
      <c r="F263">
        <v>203</v>
      </c>
      <c r="G263">
        <v>71.802744217768492</v>
      </c>
      <c r="H263">
        <v>-0.80274421776849181</v>
      </c>
      <c r="K263">
        <v>-7.598187525333465</v>
      </c>
      <c r="L263">
        <f t="shared" si="6"/>
        <v>0.191</v>
      </c>
      <c r="M263">
        <f t="shared" si="7"/>
        <v>-0.87421716486648293</v>
      </c>
      <c r="P263">
        <v>-0.80274421776849181</v>
      </c>
      <c r="Q263">
        <v>0.56999999999999995</v>
      </c>
      <c r="R263">
        <v>0.17637416478086121</v>
      </c>
    </row>
    <row r="264" spans="1:18" x14ac:dyDescent="0.2">
      <c r="A264">
        <v>4</v>
      </c>
      <c r="B264">
        <v>3</v>
      </c>
      <c r="C264">
        <v>9</v>
      </c>
      <c r="D264">
        <v>44.44</v>
      </c>
      <c r="F264">
        <v>204</v>
      </c>
      <c r="G264">
        <v>112.12970567982303</v>
      </c>
      <c r="H264">
        <v>27.870294320176967</v>
      </c>
      <c r="K264">
        <v>-0.80274421776849181</v>
      </c>
      <c r="L264">
        <f t="shared" si="6"/>
        <v>0.56999999999999995</v>
      </c>
      <c r="M264">
        <f t="shared" si="7"/>
        <v>0.17637416478086121</v>
      </c>
      <c r="P264">
        <v>27.870294320176967</v>
      </c>
      <c r="Q264">
        <v>0.98199999999999998</v>
      </c>
      <c r="R264">
        <v>2.0969274291643414</v>
      </c>
    </row>
    <row r="265" spans="1:18" x14ac:dyDescent="0.2">
      <c r="A265">
        <v>31</v>
      </c>
      <c r="B265">
        <v>3</v>
      </c>
      <c r="C265">
        <v>35</v>
      </c>
      <c r="D265">
        <v>88.57</v>
      </c>
      <c r="F265">
        <v>205</v>
      </c>
      <c r="G265">
        <v>131.06376133125286</v>
      </c>
      <c r="H265">
        <v>25.936238668747137</v>
      </c>
      <c r="K265">
        <v>27.870294320176967</v>
      </c>
      <c r="L265">
        <f t="shared" si="6"/>
        <v>0.98199999999999998</v>
      </c>
      <c r="M265">
        <f t="shared" si="7"/>
        <v>2.0969274291643414</v>
      </c>
      <c r="P265">
        <v>25.936238668747137</v>
      </c>
      <c r="Q265">
        <v>0.97099999999999997</v>
      </c>
      <c r="R265">
        <v>1.8956979239918379</v>
      </c>
    </row>
    <row r="266" spans="1:18" x14ac:dyDescent="0.2">
      <c r="A266">
        <v>54</v>
      </c>
      <c r="B266">
        <v>3</v>
      </c>
      <c r="C266">
        <v>72</v>
      </c>
      <c r="D266">
        <v>75</v>
      </c>
      <c r="F266">
        <v>206</v>
      </c>
      <c r="G266">
        <v>114.61489674870744</v>
      </c>
      <c r="H266">
        <v>-7.6148967487074373</v>
      </c>
      <c r="K266">
        <v>25.936238668747137</v>
      </c>
      <c r="L266">
        <f t="shared" si="6"/>
        <v>0.97099999999999997</v>
      </c>
      <c r="M266">
        <f t="shared" si="7"/>
        <v>1.8956979239918379</v>
      </c>
      <c r="P266">
        <v>-7.6148967487074373</v>
      </c>
      <c r="Q266">
        <v>0.187</v>
      </c>
      <c r="R266">
        <v>-0.88900573060102461</v>
      </c>
    </row>
    <row r="267" spans="1:18" x14ac:dyDescent="0.2">
      <c r="A267">
        <v>4</v>
      </c>
      <c r="B267">
        <v>3</v>
      </c>
      <c r="C267">
        <v>7</v>
      </c>
      <c r="D267">
        <v>57.14</v>
      </c>
      <c r="F267">
        <v>207</v>
      </c>
      <c r="G267">
        <v>18.500310015151179</v>
      </c>
      <c r="H267">
        <v>-2.5003100151511788</v>
      </c>
      <c r="K267">
        <v>-7.6148967487074373</v>
      </c>
      <c r="L267">
        <f t="shared" si="6"/>
        <v>0.187</v>
      </c>
      <c r="M267">
        <f t="shared" si="7"/>
        <v>-0.88900573060102461</v>
      </c>
      <c r="P267">
        <v>-2.5003100151511788</v>
      </c>
      <c r="Q267">
        <v>0.47799999999999998</v>
      </c>
      <c r="R267">
        <v>-5.5173802138316796E-2</v>
      </c>
    </row>
    <row r="268" spans="1:18" x14ac:dyDescent="0.2">
      <c r="A268">
        <v>122</v>
      </c>
      <c r="B268">
        <v>3</v>
      </c>
      <c r="C268">
        <v>94</v>
      </c>
      <c r="D268">
        <v>129.78</v>
      </c>
      <c r="F268">
        <v>208</v>
      </c>
      <c r="G268">
        <v>34.209550606438903</v>
      </c>
      <c r="H268">
        <v>-1.2095506064389028</v>
      </c>
      <c r="K268">
        <v>-2.5003100151511788</v>
      </c>
      <c r="L268">
        <f t="shared" si="6"/>
        <v>0.47799999999999998</v>
      </c>
      <c r="M268">
        <f t="shared" si="7"/>
        <v>-5.5173802138316796E-2</v>
      </c>
      <c r="P268">
        <v>-1.2095506064389028</v>
      </c>
      <c r="Q268">
        <v>0.54900000000000004</v>
      </c>
      <c r="R268">
        <v>0.12313524773483667</v>
      </c>
    </row>
    <row r="269" spans="1:18" x14ac:dyDescent="0.2">
      <c r="A269">
        <v>3</v>
      </c>
      <c r="B269">
        <v>3</v>
      </c>
      <c r="C269">
        <v>12</v>
      </c>
      <c r="D269">
        <v>25</v>
      </c>
      <c r="F269">
        <v>209</v>
      </c>
      <c r="G269">
        <v>-2.4125637134586269</v>
      </c>
      <c r="H269">
        <v>5.4125637134586269</v>
      </c>
      <c r="K269">
        <v>-1.2095506064389028</v>
      </c>
      <c r="L269">
        <f t="shared" si="6"/>
        <v>0.54900000000000004</v>
      </c>
      <c r="M269">
        <f t="shared" si="7"/>
        <v>0.12313524773483667</v>
      </c>
      <c r="P269">
        <v>5.4125637134586269</v>
      </c>
      <c r="Q269">
        <v>0.76200000000000001</v>
      </c>
      <c r="R269">
        <v>0.71275076022004324</v>
      </c>
    </row>
    <row r="270" spans="1:18" x14ac:dyDescent="0.2">
      <c r="A270">
        <v>56</v>
      </c>
      <c r="B270">
        <v>3</v>
      </c>
      <c r="C270">
        <v>61</v>
      </c>
      <c r="D270">
        <v>91.8</v>
      </c>
      <c r="F270">
        <v>210</v>
      </c>
      <c r="G270">
        <v>108.59736667073767</v>
      </c>
      <c r="H270">
        <v>-4.5973666707376708</v>
      </c>
      <c r="K270">
        <v>5.4125637134586269</v>
      </c>
      <c r="L270">
        <f t="shared" si="6"/>
        <v>0.76200000000000001</v>
      </c>
      <c r="M270">
        <f t="shared" si="7"/>
        <v>0.71275076022004324</v>
      </c>
      <c r="P270">
        <v>-4.5973666707376708</v>
      </c>
      <c r="Q270">
        <v>0.312</v>
      </c>
      <c r="R270">
        <v>-0.49018923171520939</v>
      </c>
    </row>
    <row r="271" spans="1:18" x14ac:dyDescent="0.2">
      <c r="A271">
        <v>85</v>
      </c>
      <c r="B271">
        <v>3</v>
      </c>
      <c r="C271">
        <v>116</v>
      </c>
      <c r="D271">
        <v>73.27</v>
      </c>
      <c r="F271">
        <v>211</v>
      </c>
      <c r="G271">
        <v>56.961885657003506</v>
      </c>
      <c r="H271">
        <v>-10.961885657003506</v>
      </c>
      <c r="K271">
        <v>-4.5973666707376708</v>
      </c>
      <c r="L271">
        <f t="shared" si="6"/>
        <v>0.312</v>
      </c>
      <c r="M271">
        <f t="shared" si="7"/>
        <v>-0.49018923171520939</v>
      </c>
      <c r="P271">
        <v>-10.961885657003506</v>
      </c>
      <c r="Q271">
        <v>0.106</v>
      </c>
      <c r="R271">
        <v>-1.248084811127548</v>
      </c>
    </row>
    <row r="272" spans="1:18" x14ac:dyDescent="0.2">
      <c r="A272">
        <v>55</v>
      </c>
      <c r="B272">
        <v>3</v>
      </c>
      <c r="C272">
        <v>56</v>
      </c>
      <c r="D272">
        <v>98.21</v>
      </c>
      <c r="F272">
        <v>212</v>
      </c>
      <c r="G272">
        <v>54.561853955920121</v>
      </c>
      <c r="H272">
        <v>-9.561853955920121</v>
      </c>
      <c r="K272">
        <v>-10.961885657003506</v>
      </c>
      <c r="L272">
        <f t="shared" si="6"/>
        <v>0.106</v>
      </c>
      <c r="M272">
        <f t="shared" si="7"/>
        <v>-1.248084811127548</v>
      </c>
      <c r="P272">
        <v>-9.561853955920121</v>
      </c>
      <c r="Q272">
        <v>0.14499999999999999</v>
      </c>
      <c r="R272">
        <v>-1.058121617684777</v>
      </c>
    </row>
    <row r="273" spans="1:18" x14ac:dyDescent="0.2">
      <c r="A273">
        <v>16</v>
      </c>
      <c r="B273">
        <v>3</v>
      </c>
      <c r="C273">
        <v>18</v>
      </c>
      <c r="D273">
        <v>88.88</v>
      </c>
      <c r="F273">
        <v>213</v>
      </c>
      <c r="G273">
        <v>45.450441112308653</v>
      </c>
      <c r="H273">
        <v>-2.4504411123086527</v>
      </c>
      <c r="K273">
        <v>-9.561853955920121</v>
      </c>
      <c r="L273">
        <f t="shared" si="6"/>
        <v>0.14499999999999999</v>
      </c>
      <c r="M273">
        <f t="shared" si="7"/>
        <v>-1.058121617684777</v>
      </c>
      <c r="P273">
        <v>-2.4504411123086527</v>
      </c>
      <c r="Q273">
        <v>0.48499999999999999</v>
      </c>
      <c r="R273">
        <v>-3.7608287661255936E-2</v>
      </c>
    </row>
    <row r="274" spans="1:18" x14ac:dyDescent="0.2">
      <c r="A274">
        <v>103</v>
      </c>
      <c r="B274">
        <v>3</v>
      </c>
      <c r="C274">
        <v>97</v>
      </c>
      <c r="D274">
        <v>106.18</v>
      </c>
      <c r="F274">
        <v>214</v>
      </c>
      <c r="G274">
        <v>69.880570343464669</v>
      </c>
      <c r="H274">
        <v>-9.8805703434646688</v>
      </c>
      <c r="K274">
        <v>-2.4504411123086527</v>
      </c>
      <c r="L274">
        <f t="shared" si="6"/>
        <v>0.48499999999999999</v>
      </c>
      <c r="M274">
        <f t="shared" si="7"/>
        <v>-3.7608287661255936E-2</v>
      </c>
      <c r="P274">
        <v>-9.8805703434646688</v>
      </c>
      <c r="Q274">
        <v>0.13100000000000001</v>
      </c>
      <c r="R274">
        <v>-1.1216765279254892</v>
      </c>
    </row>
    <row r="275" spans="1:18" x14ac:dyDescent="0.2">
      <c r="A275">
        <v>95</v>
      </c>
      <c r="B275">
        <v>3</v>
      </c>
      <c r="C275">
        <v>104</v>
      </c>
      <c r="D275">
        <v>91.34</v>
      </c>
      <c r="F275">
        <v>215</v>
      </c>
      <c r="G275">
        <v>45.93480656256002</v>
      </c>
      <c r="H275">
        <v>-1.9348065625600199</v>
      </c>
      <c r="K275">
        <v>-9.8805703434646688</v>
      </c>
      <c r="L275">
        <f t="shared" si="6"/>
        <v>0.13100000000000001</v>
      </c>
      <c r="M275">
        <f t="shared" si="7"/>
        <v>-1.1216765279254892</v>
      </c>
      <c r="P275">
        <v>-1.9348065625600199</v>
      </c>
      <c r="Q275">
        <v>0.51700000000000002</v>
      </c>
      <c r="R275">
        <v>4.2625585176944369E-2</v>
      </c>
    </row>
    <row r="276" spans="1:18" x14ac:dyDescent="0.2">
      <c r="A276">
        <v>0</v>
      </c>
      <c r="B276">
        <v>3</v>
      </c>
      <c r="C276">
        <v>9</v>
      </c>
      <c r="D276">
        <v>0</v>
      </c>
      <c r="F276">
        <v>216</v>
      </c>
      <c r="G276">
        <v>117.0389133974339</v>
      </c>
      <c r="H276">
        <v>-1.0389133974339018</v>
      </c>
      <c r="K276">
        <v>-1.9348065625600199</v>
      </c>
      <c r="L276">
        <f t="shared" si="6"/>
        <v>0.51700000000000002</v>
      </c>
      <c r="M276">
        <f t="shared" si="7"/>
        <v>4.2625585176944369E-2</v>
      </c>
      <c r="P276">
        <v>-1.0389133974339018</v>
      </c>
      <c r="Q276">
        <v>0.55600000000000005</v>
      </c>
      <c r="R276">
        <v>0.14083537039712735</v>
      </c>
    </row>
    <row r="277" spans="1:18" x14ac:dyDescent="0.2">
      <c r="A277">
        <v>88</v>
      </c>
      <c r="B277">
        <v>3</v>
      </c>
      <c r="C277">
        <v>94</v>
      </c>
      <c r="D277">
        <v>93.61</v>
      </c>
      <c r="F277">
        <v>217</v>
      </c>
      <c r="G277">
        <v>100.41538913993284</v>
      </c>
      <c r="H277">
        <v>22.584610860067158</v>
      </c>
      <c r="K277">
        <v>-1.0389133974339018</v>
      </c>
      <c r="L277">
        <f t="shared" si="6"/>
        <v>0.55600000000000005</v>
      </c>
      <c r="M277">
        <f t="shared" si="7"/>
        <v>0.14083537039712735</v>
      </c>
      <c r="P277">
        <v>22.584610860067158</v>
      </c>
      <c r="Q277">
        <v>0.96799999999999997</v>
      </c>
      <c r="R277">
        <v>1.8521798587690466</v>
      </c>
    </row>
    <row r="278" spans="1:18" x14ac:dyDescent="0.2">
      <c r="A278">
        <v>101</v>
      </c>
      <c r="B278">
        <v>3</v>
      </c>
      <c r="C278">
        <v>121</v>
      </c>
      <c r="D278">
        <v>83.47</v>
      </c>
      <c r="F278">
        <v>218</v>
      </c>
      <c r="G278">
        <v>11.812341120488714</v>
      </c>
      <c r="H278">
        <v>-4.8123411204887141</v>
      </c>
      <c r="K278">
        <v>22.584610860067158</v>
      </c>
      <c r="L278">
        <f t="shared" si="6"/>
        <v>0.96799999999999997</v>
      </c>
      <c r="M278">
        <f t="shared" si="7"/>
        <v>1.8521798587690466</v>
      </c>
      <c r="P278">
        <v>-4.8123411204887141</v>
      </c>
      <c r="Q278">
        <v>0.29699999999999999</v>
      </c>
      <c r="R278">
        <v>-0.53304851090290906</v>
      </c>
    </row>
    <row r="279" spans="1:18" x14ac:dyDescent="0.2">
      <c r="A279">
        <v>51</v>
      </c>
      <c r="B279">
        <v>3</v>
      </c>
      <c r="C279">
        <v>56</v>
      </c>
      <c r="D279">
        <v>91.07</v>
      </c>
      <c r="F279">
        <v>219</v>
      </c>
      <c r="G279">
        <v>22.556363060003903</v>
      </c>
      <c r="H279">
        <v>-2.5563630600039033</v>
      </c>
      <c r="K279">
        <v>-4.8123411204887141</v>
      </c>
      <c r="L279">
        <f t="shared" si="6"/>
        <v>0.29699999999999999</v>
      </c>
      <c r="M279">
        <f t="shared" si="7"/>
        <v>-0.53304851090290906</v>
      </c>
      <c r="P279">
        <v>-2.5563630600039033</v>
      </c>
      <c r="Q279">
        <v>0.47499999999999998</v>
      </c>
      <c r="R279">
        <v>-6.2706777943213846E-2</v>
      </c>
    </row>
    <row r="280" spans="1:18" x14ac:dyDescent="0.2">
      <c r="A280">
        <v>117</v>
      </c>
      <c r="B280">
        <v>3</v>
      </c>
      <c r="C280">
        <v>113</v>
      </c>
      <c r="D280">
        <v>103.53</v>
      </c>
      <c r="F280">
        <v>220</v>
      </c>
      <c r="G280">
        <v>25.689556555575951</v>
      </c>
      <c r="H280">
        <v>-7.6895565555759511</v>
      </c>
      <c r="K280">
        <v>-2.5563630600039033</v>
      </c>
      <c r="L280">
        <f t="shared" si="6"/>
        <v>0.47499999999999998</v>
      </c>
      <c r="M280">
        <f t="shared" si="7"/>
        <v>-6.2706777943213846E-2</v>
      </c>
      <c r="P280">
        <v>-7.6895565555759511</v>
      </c>
      <c r="Q280">
        <v>0.184</v>
      </c>
      <c r="R280">
        <v>-0.90022598570143386</v>
      </c>
    </row>
    <row r="281" spans="1:18" x14ac:dyDescent="0.2">
      <c r="A281">
        <v>54</v>
      </c>
      <c r="B281">
        <v>3</v>
      </c>
      <c r="C281">
        <v>63</v>
      </c>
      <c r="D281">
        <v>85.71</v>
      </c>
      <c r="F281">
        <v>221</v>
      </c>
      <c r="G281">
        <v>78.278442687525569</v>
      </c>
      <c r="H281">
        <v>3.721557312474431</v>
      </c>
      <c r="K281">
        <v>-7.6895565555759511</v>
      </c>
      <c r="L281">
        <f t="shared" si="6"/>
        <v>0.184</v>
      </c>
      <c r="M281">
        <f t="shared" si="7"/>
        <v>-0.90022598570143386</v>
      </c>
      <c r="P281">
        <v>3.721557312474431</v>
      </c>
      <c r="Q281">
        <v>0.72299999999999998</v>
      </c>
      <c r="R281">
        <v>0.59177689059144645</v>
      </c>
    </row>
    <row r="282" spans="1:18" x14ac:dyDescent="0.2">
      <c r="A282">
        <v>24</v>
      </c>
      <c r="B282">
        <v>3</v>
      </c>
      <c r="C282">
        <v>32</v>
      </c>
      <c r="D282">
        <v>75</v>
      </c>
      <c r="F282">
        <v>222</v>
      </c>
      <c r="G282">
        <v>69.474682501848548</v>
      </c>
      <c r="H282">
        <v>7.5253174981514519</v>
      </c>
      <c r="K282">
        <v>3.721557312474431</v>
      </c>
      <c r="L282">
        <f t="shared" si="6"/>
        <v>0.72299999999999998</v>
      </c>
      <c r="M282">
        <f t="shared" si="7"/>
        <v>0.59177689059144645</v>
      </c>
      <c r="P282">
        <v>7.5253174981514519</v>
      </c>
      <c r="Q282">
        <v>0.81200000000000006</v>
      </c>
      <c r="R282">
        <v>0.88529044882964236</v>
      </c>
    </row>
    <row r="283" spans="1:18" x14ac:dyDescent="0.2">
      <c r="A283">
        <v>14</v>
      </c>
      <c r="B283">
        <v>3</v>
      </c>
      <c r="C283">
        <v>19</v>
      </c>
      <c r="D283">
        <v>73.680000000000007</v>
      </c>
      <c r="F283">
        <v>223</v>
      </c>
      <c r="G283">
        <v>64.92774124103839</v>
      </c>
      <c r="H283">
        <v>2.0722587589616097</v>
      </c>
      <c r="K283">
        <v>7.5253174981514519</v>
      </c>
      <c r="L283">
        <f t="shared" si="6"/>
        <v>0.81200000000000006</v>
      </c>
      <c r="M283">
        <f t="shared" si="7"/>
        <v>0.88529044882964236</v>
      </c>
      <c r="P283">
        <v>2.0722587589616097</v>
      </c>
      <c r="Q283">
        <v>0.68400000000000005</v>
      </c>
      <c r="R283">
        <v>0.47891373411225591</v>
      </c>
    </row>
    <row r="284" spans="1:18" x14ac:dyDescent="0.2">
      <c r="A284">
        <v>20</v>
      </c>
      <c r="B284">
        <v>3</v>
      </c>
      <c r="C284">
        <v>18</v>
      </c>
      <c r="D284">
        <v>111.11</v>
      </c>
      <c r="F284">
        <v>224</v>
      </c>
      <c r="G284">
        <v>78.957028538733624</v>
      </c>
      <c r="H284">
        <v>-6.9570285387336241</v>
      </c>
      <c r="K284">
        <v>2.0722587589616097</v>
      </c>
      <c r="L284">
        <f t="shared" si="6"/>
        <v>0.68400000000000005</v>
      </c>
      <c r="M284">
        <f t="shared" si="7"/>
        <v>0.47891373411225591</v>
      </c>
      <c r="P284">
        <v>-6.9570285387336241</v>
      </c>
      <c r="Q284">
        <v>0.20899999999999999</v>
      </c>
      <c r="R284">
        <v>-0.80989591473589784</v>
      </c>
    </row>
    <row r="285" spans="1:18" x14ac:dyDescent="0.2">
      <c r="F285">
        <v>225</v>
      </c>
      <c r="G285">
        <v>73.039870044095224</v>
      </c>
      <c r="H285">
        <v>-7.039870044095224</v>
      </c>
      <c r="K285">
        <v>-6.9570285387336241</v>
      </c>
      <c r="L285">
        <f t="shared" si="6"/>
        <v>0.20899999999999999</v>
      </c>
      <c r="M285">
        <f t="shared" si="7"/>
        <v>-0.80989591473589784</v>
      </c>
      <c r="P285">
        <v>-7.039870044095224</v>
      </c>
      <c r="Q285">
        <v>0.20200000000000001</v>
      </c>
      <c r="R285">
        <v>-0.83449873482574055</v>
      </c>
    </row>
    <row r="286" spans="1:18" x14ac:dyDescent="0.2">
      <c r="F286">
        <v>226</v>
      </c>
      <c r="G286">
        <v>28.488786767992551</v>
      </c>
      <c r="H286">
        <v>-2.4887867679925506</v>
      </c>
      <c r="K286">
        <v>-7.039870044095224</v>
      </c>
      <c r="L286">
        <f t="shared" si="6"/>
        <v>0.20200000000000001</v>
      </c>
      <c r="M286">
        <f t="shared" si="7"/>
        <v>-0.83449873482574055</v>
      </c>
      <c r="P286">
        <v>-2.4887867679925506</v>
      </c>
      <c r="Q286">
        <v>0.48199999999999998</v>
      </c>
      <c r="R286">
        <v>-4.5134628481421322E-2</v>
      </c>
    </row>
    <row r="287" spans="1:18" x14ac:dyDescent="0.2">
      <c r="F287">
        <v>227</v>
      </c>
      <c r="G287">
        <v>38.889658985921848</v>
      </c>
      <c r="H287">
        <v>-4.889658985921848</v>
      </c>
      <c r="K287">
        <v>-2.4887867679925506</v>
      </c>
      <c r="L287">
        <f t="shared" si="6"/>
        <v>0.48199999999999998</v>
      </c>
      <c r="M287">
        <f t="shared" si="7"/>
        <v>-4.5134628481421322E-2</v>
      </c>
      <c r="P287">
        <v>-4.889658985921848</v>
      </c>
      <c r="Q287">
        <v>0.29399999999999998</v>
      </c>
      <c r="R287">
        <v>-0.54173656011281679</v>
      </c>
    </row>
    <row r="288" spans="1:18" x14ac:dyDescent="0.2">
      <c r="F288">
        <v>228</v>
      </c>
      <c r="G288">
        <v>-8.8620575536345108</v>
      </c>
      <c r="H288">
        <v>9.8620575536345108</v>
      </c>
      <c r="K288">
        <v>-4.889658985921848</v>
      </c>
      <c r="L288">
        <f t="shared" si="6"/>
        <v>0.29399999999999998</v>
      </c>
      <c r="M288">
        <f t="shared" si="7"/>
        <v>-0.54173656011281679</v>
      </c>
      <c r="P288">
        <v>9.8620575536345108</v>
      </c>
      <c r="Q288">
        <v>0.84</v>
      </c>
      <c r="R288">
        <v>0.9944578832097497</v>
      </c>
    </row>
    <row r="289" spans="6:18" x14ac:dyDescent="0.2">
      <c r="F289">
        <v>229</v>
      </c>
      <c r="G289">
        <v>121.65133216216994</v>
      </c>
      <c r="H289">
        <v>-1.6513321621699362</v>
      </c>
      <c r="K289">
        <v>9.8620575536345108</v>
      </c>
      <c r="L289">
        <f t="shared" si="6"/>
        <v>0.84</v>
      </c>
      <c r="M289">
        <f t="shared" si="7"/>
        <v>0.9944578832097497</v>
      </c>
      <c r="P289">
        <v>-1.6513321621699362</v>
      </c>
      <c r="Q289">
        <v>0.52400000000000002</v>
      </c>
      <c r="R289">
        <v>6.0195411728956635E-2</v>
      </c>
    </row>
    <row r="290" spans="6:18" x14ac:dyDescent="0.2">
      <c r="F290">
        <v>230</v>
      </c>
      <c r="G290">
        <v>101.09614924637626</v>
      </c>
      <c r="H290">
        <v>12.903850753623743</v>
      </c>
      <c r="K290">
        <v>-1.6513321621699362</v>
      </c>
      <c r="L290">
        <f t="shared" si="6"/>
        <v>0.52400000000000002</v>
      </c>
      <c r="M290">
        <f t="shared" si="7"/>
        <v>6.0195411728956635E-2</v>
      </c>
      <c r="P290">
        <v>12.903850753623743</v>
      </c>
      <c r="Q290">
        <v>0.86499999999999999</v>
      </c>
      <c r="R290">
        <v>1.1030625561995977</v>
      </c>
    </row>
    <row r="291" spans="6:18" x14ac:dyDescent="0.2">
      <c r="F291">
        <v>231</v>
      </c>
      <c r="G291">
        <v>7.4187155463641163</v>
      </c>
      <c r="H291">
        <v>-3.4187155463641163</v>
      </c>
      <c r="K291">
        <v>12.903850753623743</v>
      </c>
      <c r="L291">
        <f t="shared" si="6"/>
        <v>0.86499999999999999</v>
      </c>
      <c r="M291">
        <f t="shared" si="7"/>
        <v>1.1030625561995977</v>
      </c>
      <c r="P291">
        <v>-3.4187155463641163</v>
      </c>
      <c r="Q291">
        <v>0.39700000000000002</v>
      </c>
      <c r="R291">
        <v>-0.26111995954851813</v>
      </c>
    </row>
    <row r="292" spans="6:18" x14ac:dyDescent="0.2">
      <c r="F292">
        <v>232</v>
      </c>
      <c r="G292">
        <v>-17.253399560872218</v>
      </c>
      <c r="H292">
        <v>17.253399560872218</v>
      </c>
      <c r="K292">
        <v>-3.4187155463641163</v>
      </c>
      <c r="L292">
        <f t="shared" si="6"/>
        <v>0.39700000000000002</v>
      </c>
      <c r="M292">
        <f t="shared" si="7"/>
        <v>-0.26111995954851813</v>
      </c>
      <c r="P292">
        <v>17.253399560872218</v>
      </c>
      <c r="Q292">
        <v>0.93899999999999995</v>
      </c>
      <c r="R292">
        <v>1.5464331222567471</v>
      </c>
    </row>
    <row r="293" spans="6:18" x14ac:dyDescent="0.2">
      <c r="F293">
        <v>233</v>
      </c>
      <c r="G293">
        <v>81.743213219738095</v>
      </c>
      <c r="H293">
        <v>3.2567867802619048</v>
      </c>
      <c r="K293">
        <v>17.253399560872218</v>
      </c>
      <c r="L293">
        <f t="shared" si="6"/>
        <v>0.93899999999999995</v>
      </c>
      <c r="M293">
        <f t="shared" si="7"/>
        <v>1.5464331222567471</v>
      </c>
      <c r="P293">
        <v>3.2567867802619048</v>
      </c>
      <c r="Q293">
        <v>0.71599999999999997</v>
      </c>
      <c r="R293">
        <v>0.57099947311298727</v>
      </c>
    </row>
    <row r="294" spans="6:18" x14ac:dyDescent="0.2">
      <c r="F294">
        <v>234</v>
      </c>
      <c r="G294">
        <v>18.903337334997563</v>
      </c>
      <c r="H294">
        <v>-2.9033373349975626</v>
      </c>
      <c r="K294">
        <v>3.2567867802619048</v>
      </c>
      <c r="L294">
        <f t="shared" si="6"/>
        <v>0.71599999999999997</v>
      </c>
      <c r="M294">
        <f t="shared" si="7"/>
        <v>0.57099947311298727</v>
      </c>
      <c r="P294">
        <v>-2.9033373349975626</v>
      </c>
      <c r="Q294">
        <v>0.439</v>
      </c>
      <c r="R294">
        <v>-0.15350506037805708</v>
      </c>
    </row>
    <row r="295" spans="6:18" x14ac:dyDescent="0.2">
      <c r="F295">
        <v>235</v>
      </c>
      <c r="G295">
        <v>76.484973854666876</v>
      </c>
      <c r="H295">
        <v>1.515026145333124</v>
      </c>
      <c r="K295">
        <v>-2.9033373349975626</v>
      </c>
      <c r="L295">
        <f t="shared" si="6"/>
        <v>0.439</v>
      </c>
      <c r="M295">
        <f t="shared" si="7"/>
        <v>-0.15350506037805708</v>
      </c>
      <c r="P295">
        <v>1.515026145333124</v>
      </c>
      <c r="Q295">
        <v>0.66600000000000004</v>
      </c>
      <c r="R295">
        <v>0.42889450407420171</v>
      </c>
    </row>
    <row r="296" spans="6:18" x14ac:dyDescent="0.2">
      <c r="F296">
        <v>236</v>
      </c>
      <c r="G296">
        <v>89.700409638417199</v>
      </c>
      <c r="H296">
        <v>-0.70040963841719872</v>
      </c>
      <c r="K296">
        <v>1.515026145333124</v>
      </c>
      <c r="L296">
        <f t="shared" si="6"/>
        <v>0.66600000000000004</v>
      </c>
      <c r="M296">
        <f t="shared" si="7"/>
        <v>0.42889450407420171</v>
      </c>
      <c r="P296">
        <v>-0.70040963841719872</v>
      </c>
      <c r="Q296">
        <v>0.57799999999999996</v>
      </c>
      <c r="R296">
        <v>0.19677962021846662</v>
      </c>
    </row>
    <row r="297" spans="6:18" x14ac:dyDescent="0.2">
      <c r="F297">
        <v>237</v>
      </c>
      <c r="G297">
        <v>59.38808413208244</v>
      </c>
      <c r="H297">
        <v>-8.3880841320824402</v>
      </c>
      <c r="K297">
        <v>-0.70040963841719872</v>
      </c>
      <c r="L297">
        <f t="shared" si="6"/>
        <v>0.57799999999999996</v>
      </c>
      <c r="M297">
        <f t="shared" si="7"/>
        <v>0.19677962021846662</v>
      </c>
      <c r="P297">
        <v>-8.3880841320824402</v>
      </c>
      <c r="Q297">
        <v>0.16300000000000001</v>
      </c>
      <c r="R297">
        <v>-0.98220269533346871</v>
      </c>
    </row>
    <row r="298" spans="6:18" x14ac:dyDescent="0.2">
      <c r="F298">
        <v>238</v>
      </c>
      <c r="G298">
        <v>18.668371213229452</v>
      </c>
      <c r="H298">
        <v>-3.6683712132294524</v>
      </c>
      <c r="K298">
        <v>-8.3880841320824402</v>
      </c>
      <c r="L298">
        <f t="shared" si="6"/>
        <v>0.16300000000000001</v>
      </c>
      <c r="M298">
        <f t="shared" si="7"/>
        <v>-0.98220269533346871</v>
      </c>
      <c r="P298">
        <v>-3.6683712132294524</v>
      </c>
      <c r="Q298">
        <v>0.36499999999999999</v>
      </c>
      <c r="R298">
        <v>-0.34512553147047242</v>
      </c>
    </row>
    <row r="299" spans="6:18" x14ac:dyDescent="0.2">
      <c r="F299">
        <v>239</v>
      </c>
      <c r="G299">
        <v>9.5744205515549812</v>
      </c>
      <c r="H299">
        <v>-0.57442055155498117</v>
      </c>
      <c r="K299">
        <v>-3.6683712132294524</v>
      </c>
      <c r="L299">
        <f t="shared" si="6"/>
        <v>0.36499999999999999</v>
      </c>
      <c r="M299">
        <f t="shared" si="7"/>
        <v>-0.34512553147047242</v>
      </c>
      <c r="P299">
        <v>-0.57442055155498117</v>
      </c>
      <c r="Q299">
        <v>0.59199999999999997</v>
      </c>
      <c r="R299">
        <v>0.23269274918304472</v>
      </c>
    </row>
    <row r="300" spans="6:18" x14ac:dyDescent="0.2">
      <c r="F300">
        <v>240</v>
      </c>
      <c r="G300">
        <v>23.590541179964013</v>
      </c>
      <c r="H300">
        <v>-2.5905411799640135</v>
      </c>
      <c r="K300">
        <v>-0.57442055155498117</v>
      </c>
      <c r="L300">
        <f t="shared" si="6"/>
        <v>0.59199999999999997</v>
      </c>
      <c r="M300">
        <f t="shared" si="7"/>
        <v>0.23269274918304472</v>
      </c>
      <c r="P300">
        <v>-2.5905411799640135</v>
      </c>
      <c r="Q300">
        <v>0.46</v>
      </c>
      <c r="R300">
        <v>-0.10043372051146976</v>
      </c>
    </row>
    <row r="301" spans="6:18" x14ac:dyDescent="0.2">
      <c r="F301">
        <v>241</v>
      </c>
      <c r="G301">
        <v>86.874914227482364</v>
      </c>
      <c r="H301">
        <v>2.125085772517636</v>
      </c>
      <c r="K301">
        <v>-2.5905411799640135</v>
      </c>
      <c r="L301">
        <f t="shared" si="6"/>
        <v>0.46</v>
      </c>
      <c r="M301">
        <f t="shared" si="7"/>
        <v>-0.10043372051146976</v>
      </c>
      <c r="P301">
        <v>2.125085772517636</v>
      </c>
      <c r="Q301">
        <v>0.69099999999999995</v>
      </c>
      <c r="R301">
        <v>0.49868686414212199</v>
      </c>
    </row>
    <row r="302" spans="6:18" x14ac:dyDescent="0.2">
      <c r="F302">
        <v>242</v>
      </c>
      <c r="G302">
        <v>73.615887343385168</v>
      </c>
      <c r="H302">
        <v>-10.615887343385168</v>
      </c>
      <c r="K302">
        <v>2.125085772517636</v>
      </c>
      <c r="L302">
        <f t="shared" si="6"/>
        <v>0.69099999999999995</v>
      </c>
      <c r="M302">
        <f t="shared" si="7"/>
        <v>0.49868686414212199</v>
      </c>
      <c r="P302">
        <v>-10.615887343385168</v>
      </c>
      <c r="Q302">
        <v>0.11700000000000001</v>
      </c>
      <c r="R302">
        <v>-1.1901180418964232</v>
      </c>
    </row>
    <row r="303" spans="6:18" x14ac:dyDescent="0.2">
      <c r="F303">
        <v>243</v>
      </c>
      <c r="G303">
        <v>59.235333574057201</v>
      </c>
      <c r="H303">
        <v>-3.2353335740572007</v>
      </c>
      <c r="K303">
        <v>-10.615887343385168</v>
      </c>
      <c r="L303">
        <f t="shared" si="6"/>
        <v>0.11700000000000001</v>
      </c>
      <c r="M303">
        <f t="shared" si="7"/>
        <v>-1.1901180418964232</v>
      </c>
      <c r="P303">
        <v>-3.2353335740572007</v>
      </c>
      <c r="Q303">
        <v>0.41099999999999998</v>
      </c>
      <c r="R303">
        <v>-0.22497335831381152</v>
      </c>
    </row>
    <row r="304" spans="6:18" x14ac:dyDescent="0.2">
      <c r="F304">
        <v>244</v>
      </c>
      <c r="G304">
        <v>75.17371893017561</v>
      </c>
      <c r="H304">
        <v>-9.1737189301756104</v>
      </c>
      <c r="K304">
        <v>-3.2353335740572007</v>
      </c>
      <c r="L304">
        <f t="shared" si="6"/>
        <v>0.41099999999999998</v>
      </c>
      <c r="M304">
        <f t="shared" si="7"/>
        <v>-0.22497335831381152</v>
      </c>
      <c r="P304">
        <v>-9.1737189301756104</v>
      </c>
      <c r="Q304">
        <v>0.152</v>
      </c>
      <c r="R304">
        <v>-1.02789334580214</v>
      </c>
    </row>
    <row r="305" spans="6:18" x14ac:dyDescent="0.2">
      <c r="F305">
        <v>245</v>
      </c>
      <c r="G305">
        <v>6.580939653713175</v>
      </c>
      <c r="H305">
        <v>0.41906034628682498</v>
      </c>
      <c r="K305">
        <v>-9.1737189301756104</v>
      </c>
      <c r="L305">
        <f t="shared" si="6"/>
        <v>0.152</v>
      </c>
      <c r="M305">
        <f t="shared" si="7"/>
        <v>-1.02789334580214</v>
      </c>
      <c r="P305">
        <v>0.41906034628682498</v>
      </c>
      <c r="Q305">
        <v>0.63800000000000001</v>
      </c>
      <c r="R305">
        <v>0.35311797197368927</v>
      </c>
    </row>
    <row r="306" spans="6:18" x14ac:dyDescent="0.2">
      <c r="F306">
        <v>246</v>
      </c>
      <c r="G306">
        <v>59.38808413208244</v>
      </c>
      <c r="H306">
        <v>-8.3880841320824402</v>
      </c>
      <c r="K306">
        <v>0.41906034628682498</v>
      </c>
      <c r="L306">
        <f t="shared" si="6"/>
        <v>0.63800000000000001</v>
      </c>
      <c r="M306">
        <f t="shared" si="7"/>
        <v>0.35311797197368927</v>
      </c>
      <c r="P306">
        <v>-8.3880841320824402</v>
      </c>
      <c r="Q306">
        <v>0.16300000000000001</v>
      </c>
      <c r="R306">
        <v>-0.98220269533346871</v>
      </c>
    </row>
    <row r="307" spans="6:18" x14ac:dyDescent="0.2">
      <c r="F307">
        <v>247</v>
      </c>
      <c r="G307">
        <v>-13.448264117672242</v>
      </c>
      <c r="H307">
        <v>13.448264117672242</v>
      </c>
      <c r="K307">
        <v>-8.3880841320824402</v>
      </c>
      <c r="L307">
        <f t="shared" si="6"/>
        <v>0.16300000000000001</v>
      </c>
      <c r="M307">
        <f t="shared" si="7"/>
        <v>-0.98220269533346871</v>
      </c>
      <c r="P307">
        <v>13.448264117672242</v>
      </c>
      <c r="Q307">
        <v>0.875</v>
      </c>
      <c r="R307">
        <v>1.1503493803760083</v>
      </c>
    </row>
    <row r="308" spans="6:18" x14ac:dyDescent="0.2">
      <c r="F308">
        <v>248</v>
      </c>
      <c r="G308">
        <v>78.586133201045655</v>
      </c>
      <c r="H308">
        <v>-13.586133201045655</v>
      </c>
      <c r="K308">
        <v>13.448264117672242</v>
      </c>
      <c r="L308">
        <f t="shared" si="6"/>
        <v>0.875</v>
      </c>
      <c r="M308">
        <f t="shared" si="7"/>
        <v>1.1503493803760083</v>
      </c>
      <c r="P308">
        <v>-13.586133201045655</v>
      </c>
      <c r="Q308">
        <v>4.9000000000000002E-2</v>
      </c>
      <c r="R308">
        <v>-1.6546279023510773</v>
      </c>
    </row>
    <row r="309" spans="6:18" x14ac:dyDescent="0.2">
      <c r="F309">
        <v>249</v>
      </c>
      <c r="G309">
        <v>29.236979071200466</v>
      </c>
      <c r="H309">
        <v>-21.236979071200466</v>
      </c>
      <c r="K309">
        <v>-13.586133201045655</v>
      </c>
      <c r="L309">
        <f t="shared" si="6"/>
        <v>4.9000000000000002E-2</v>
      </c>
      <c r="M309">
        <f t="shared" si="7"/>
        <v>-1.6546279023510773</v>
      </c>
      <c r="P309">
        <v>-21.236979071200466</v>
      </c>
      <c r="Q309">
        <v>7.0000000000000001E-3</v>
      </c>
      <c r="R309">
        <v>-2.4572633902054375</v>
      </c>
    </row>
    <row r="310" spans="6:18" x14ac:dyDescent="0.2">
      <c r="F310">
        <v>250</v>
      </c>
      <c r="G310">
        <v>23.424790517229422</v>
      </c>
      <c r="H310">
        <v>-5.4247905172294217</v>
      </c>
      <c r="K310">
        <v>-21.236979071200466</v>
      </c>
      <c r="L310">
        <f t="shared" si="6"/>
        <v>7.0000000000000001E-3</v>
      </c>
      <c r="M310">
        <f t="shared" si="7"/>
        <v>-2.4572633902054375</v>
      </c>
      <c r="P310">
        <v>-5.4247905172294217</v>
      </c>
      <c r="Q310">
        <v>0.28000000000000003</v>
      </c>
      <c r="R310">
        <v>-0.58284150727121631</v>
      </c>
    </row>
    <row r="311" spans="6:18" x14ac:dyDescent="0.2">
      <c r="F311">
        <v>251</v>
      </c>
      <c r="G311">
        <v>-16.302115700072221</v>
      </c>
      <c r="H311">
        <v>16.302115700072221</v>
      </c>
      <c r="K311">
        <v>-5.4247905172294217</v>
      </c>
      <c r="L311">
        <f t="shared" si="6"/>
        <v>0.28000000000000003</v>
      </c>
      <c r="M311">
        <f t="shared" si="7"/>
        <v>-0.58284150727121631</v>
      </c>
      <c r="P311">
        <v>16.302115700072221</v>
      </c>
      <c r="Q311">
        <v>0.93200000000000005</v>
      </c>
      <c r="R311">
        <v>1.4908533552466612</v>
      </c>
    </row>
    <row r="312" spans="6:18" x14ac:dyDescent="0.2">
      <c r="F312">
        <v>252</v>
      </c>
      <c r="G312">
        <v>19.541101754222904</v>
      </c>
      <c r="H312">
        <v>-3.541101754222904</v>
      </c>
      <c r="K312">
        <v>16.302115700072221</v>
      </c>
      <c r="L312">
        <f t="shared" si="6"/>
        <v>0.93200000000000005</v>
      </c>
      <c r="M312">
        <f t="shared" si="7"/>
        <v>1.4908533552466612</v>
      </c>
      <c r="P312">
        <v>-3.541101754222904</v>
      </c>
      <c r="Q312">
        <v>0.38200000000000001</v>
      </c>
      <c r="R312">
        <v>-0.30023225938072184</v>
      </c>
    </row>
    <row r="313" spans="6:18" x14ac:dyDescent="0.2">
      <c r="F313">
        <v>253</v>
      </c>
      <c r="G313">
        <v>19.582533741568707</v>
      </c>
      <c r="H313">
        <v>-2.5825337415687066</v>
      </c>
      <c r="K313">
        <v>-3.541101754222904</v>
      </c>
      <c r="L313">
        <f t="shared" si="6"/>
        <v>0.38200000000000001</v>
      </c>
      <c r="M313">
        <f t="shared" si="7"/>
        <v>-0.30023225938072184</v>
      </c>
      <c r="P313">
        <v>-2.5825337415687066</v>
      </c>
      <c r="Q313">
        <v>0.46800000000000003</v>
      </c>
      <c r="R313">
        <v>-8.0298312892054913E-2</v>
      </c>
    </row>
    <row r="314" spans="6:18" x14ac:dyDescent="0.2">
      <c r="F314">
        <v>254</v>
      </c>
      <c r="G314">
        <v>9.1555326052295101</v>
      </c>
      <c r="H314">
        <v>-0.15553260522951007</v>
      </c>
      <c r="K314">
        <v>-2.5825337415687066</v>
      </c>
      <c r="L314">
        <f t="shared" si="6"/>
        <v>0.46800000000000003</v>
      </c>
      <c r="M314">
        <f t="shared" si="7"/>
        <v>-8.0298312892054913E-2</v>
      </c>
      <c r="P314">
        <v>-0.15553260522951007</v>
      </c>
      <c r="Q314">
        <v>0.61299999999999999</v>
      </c>
      <c r="R314">
        <v>0.28714669431474538</v>
      </c>
    </row>
    <row r="315" spans="6:18" x14ac:dyDescent="0.2">
      <c r="F315">
        <v>255</v>
      </c>
      <c r="G315">
        <v>7.9719084398001403</v>
      </c>
      <c r="H315">
        <v>-2.9719084398001403</v>
      </c>
      <c r="K315">
        <v>-0.15553260522951007</v>
      </c>
      <c r="L315">
        <f t="shared" si="6"/>
        <v>0.61299999999999999</v>
      </c>
      <c r="M315">
        <f t="shared" si="7"/>
        <v>0.28714669431474538</v>
      </c>
      <c r="P315">
        <v>-2.9719084398001403</v>
      </c>
      <c r="Q315">
        <v>0.42899999999999999</v>
      </c>
      <c r="R315">
        <v>-0.17892066027131209</v>
      </c>
    </row>
    <row r="316" spans="6:18" x14ac:dyDescent="0.2">
      <c r="F316">
        <v>256</v>
      </c>
      <c r="G316">
        <v>95.45388572991655</v>
      </c>
      <c r="H316">
        <v>17.54611427008345</v>
      </c>
      <c r="K316">
        <v>-2.9719084398001403</v>
      </c>
      <c r="L316">
        <f t="shared" si="6"/>
        <v>0.42899999999999999</v>
      </c>
      <c r="M316">
        <f t="shared" si="7"/>
        <v>-0.17892066027131209</v>
      </c>
      <c r="P316">
        <v>17.54611427008345</v>
      </c>
      <c r="Q316">
        <v>0.95</v>
      </c>
      <c r="R316">
        <v>1.6448536269514715</v>
      </c>
    </row>
    <row r="317" spans="6:18" x14ac:dyDescent="0.2">
      <c r="F317">
        <v>257</v>
      </c>
      <c r="G317">
        <v>92.894573133984721</v>
      </c>
      <c r="H317">
        <v>20.105426866015279</v>
      </c>
      <c r="K317">
        <v>17.54611427008345</v>
      </c>
      <c r="L317">
        <f t="shared" si="6"/>
        <v>0.95</v>
      </c>
      <c r="M317">
        <f t="shared" si="7"/>
        <v>1.6448536269514715</v>
      </c>
      <c r="P317">
        <v>20.105426866015279</v>
      </c>
      <c r="Q317">
        <v>0.96</v>
      </c>
      <c r="R317">
        <v>1.7506860712521695</v>
      </c>
    </row>
    <row r="318" spans="6:18" x14ac:dyDescent="0.2">
      <c r="F318">
        <v>258</v>
      </c>
      <c r="G318">
        <v>5.2907635965008373E-2</v>
      </c>
      <c r="H318">
        <v>3.9470923640349915</v>
      </c>
      <c r="K318">
        <v>20.105426866015279</v>
      </c>
      <c r="L318">
        <f t="shared" si="6"/>
        <v>0.96</v>
      </c>
      <c r="M318">
        <f t="shared" si="7"/>
        <v>1.7506860712521695</v>
      </c>
      <c r="P318">
        <v>3.9470923640349915</v>
      </c>
      <c r="Q318">
        <v>0.72599999999999998</v>
      </c>
      <c r="R318">
        <v>0.6007597742493187</v>
      </c>
    </row>
    <row r="319" spans="6:18" x14ac:dyDescent="0.2">
      <c r="F319">
        <v>259</v>
      </c>
      <c r="G319">
        <v>119.3603009253052</v>
      </c>
      <c r="H319">
        <v>46.639699074694803</v>
      </c>
      <c r="K319">
        <v>3.9470923640349915</v>
      </c>
      <c r="L319">
        <f t="shared" si="6"/>
        <v>0.72599999999999998</v>
      </c>
      <c r="M319">
        <f t="shared" si="7"/>
        <v>0.6007597742493187</v>
      </c>
      <c r="P319">
        <v>46.639699074694803</v>
      </c>
      <c r="Q319">
        <v>1</v>
      </c>
      <c r="R319">
        <v>1E-4</v>
      </c>
    </row>
    <row r="320" spans="6:18" ht="17" x14ac:dyDescent="0.25">
      <c r="F320">
        <v>260</v>
      </c>
      <c r="G320">
        <v>8.7627660061968093</v>
      </c>
      <c r="H320">
        <v>-0.76276600619680934</v>
      </c>
      <c r="K320">
        <v>46.639699074694803</v>
      </c>
      <c r="L320">
        <f t="shared" si="6"/>
        <v>1</v>
      </c>
      <c r="M320" s="31">
        <v>1E-4</v>
      </c>
      <c r="P320">
        <v>-0.76276600619680934</v>
      </c>
      <c r="Q320">
        <v>0.57399999999999995</v>
      </c>
      <c r="R320">
        <v>0.1865671818365193</v>
      </c>
    </row>
    <row r="321" spans="6:18" x14ac:dyDescent="0.2">
      <c r="F321">
        <v>261</v>
      </c>
      <c r="G321">
        <v>17.023153005582721</v>
      </c>
      <c r="H321">
        <v>-6.0231530055827207</v>
      </c>
      <c r="K321">
        <v>-0.76276600619680934</v>
      </c>
      <c r="L321">
        <f t="shared" ref="L321:L344" si="8">_xlfn.PERCENTRANK.INC($K$62:$K$344,K321)</f>
        <v>0.57399999999999995</v>
      </c>
      <c r="M321">
        <f t="shared" ref="M321:M344" si="9">_xlfn.NORM.INV(L321,0,1)</f>
        <v>0.1865671818365193</v>
      </c>
      <c r="P321">
        <v>-6.0231530055827207</v>
      </c>
      <c r="Q321">
        <v>0.248</v>
      </c>
      <c r="R321">
        <v>-0.68079691876457493</v>
      </c>
    </row>
    <row r="322" spans="6:18" x14ac:dyDescent="0.2">
      <c r="F322">
        <v>262</v>
      </c>
      <c r="G322">
        <v>36.570271577591939</v>
      </c>
      <c r="H322">
        <v>-0.57027157759193869</v>
      </c>
      <c r="K322">
        <v>-6.0231530055827207</v>
      </c>
      <c r="L322">
        <f t="shared" si="8"/>
        <v>0.248</v>
      </c>
      <c r="M322">
        <f t="shared" si="9"/>
        <v>-0.68079691876457493</v>
      </c>
      <c r="P322">
        <v>-0.57027157759193869</v>
      </c>
      <c r="Q322">
        <v>0.59899999999999998</v>
      </c>
      <c r="R322">
        <v>0.25075957188291603</v>
      </c>
    </row>
    <row r="323" spans="6:18" x14ac:dyDescent="0.2">
      <c r="F323">
        <v>263</v>
      </c>
      <c r="G323">
        <v>5.2907635965008373E-2</v>
      </c>
      <c r="H323">
        <v>3.9470923640349915</v>
      </c>
      <c r="K323">
        <v>-0.57027157759193869</v>
      </c>
      <c r="L323">
        <f t="shared" si="8"/>
        <v>0.59899999999999998</v>
      </c>
      <c r="M323">
        <f t="shared" si="9"/>
        <v>0.25075957188291603</v>
      </c>
      <c r="P323">
        <v>3.9470923640349915</v>
      </c>
      <c r="Q323">
        <v>0.72599999999999998</v>
      </c>
      <c r="R323">
        <v>0.6007597742493187</v>
      </c>
    </row>
    <row r="324" spans="6:18" x14ac:dyDescent="0.2">
      <c r="F324">
        <v>264</v>
      </c>
      <c r="G324">
        <v>34.414687710275139</v>
      </c>
      <c r="H324">
        <v>-3.414687710275139</v>
      </c>
      <c r="K324">
        <v>3.9470923640349915</v>
      </c>
      <c r="L324">
        <f t="shared" si="8"/>
        <v>0.72599999999999998</v>
      </c>
      <c r="M324">
        <f t="shared" si="9"/>
        <v>0.6007597742493187</v>
      </c>
      <c r="P324">
        <v>-3.414687710275139</v>
      </c>
      <c r="Q324">
        <v>0.4</v>
      </c>
      <c r="R324">
        <v>-0.25334710313579978</v>
      </c>
    </row>
    <row r="325" spans="6:18" x14ac:dyDescent="0.2">
      <c r="F325">
        <v>265</v>
      </c>
      <c r="G325">
        <v>66.651452199554626</v>
      </c>
      <c r="H325">
        <v>-12.651452199554626</v>
      </c>
      <c r="K325">
        <v>-3.414687710275139</v>
      </c>
      <c r="L325">
        <f t="shared" si="8"/>
        <v>0.4</v>
      </c>
      <c r="M325">
        <f t="shared" si="9"/>
        <v>-0.25334710313579978</v>
      </c>
      <c r="P325">
        <v>-12.651452199554626</v>
      </c>
      <c r="Q325">
        <v>6.7000000000000004E-2</v>
      </c>
      <c r="R325">
        <v>-1.4985130678799752</v>
      </c>
    </row>
    <row r="326" spans="6:18" x14ac:dyDescent="0.2">
      <c r="F326">
        <v>266</v>
      </c>
      <c r="G326">
        <v>0.92125938201923929</v>
      </c>
      <c r="H326">
        <v>3.0787406179807606</v>
      </c>
      <c r="K326">
        <v>-12.651452199554626</v>
      </c>
      <c r="L326">
        <f t="shared" si="8"/>
        <v>6.7000000000000004E-2</v>
      </c>
      <c r="M326">
        <f t="shared" si="9"/>
        <v>-1.4985130678799752</v>
      </c>
      <c r="P326">
        <v>3.0787406179807606</v>
      </c>
      <c r="Q326">
        <v>0.71199999999999997</v>
      </c>
      <c r="R326">
        <v>0.55923697761190683</v>
      </c>
    </row>
    <row r="327" spans="6:18" x14ac:dyDescent="0.2">
      <c r="F327">
        <v>267</v>
      </c>
      <c r="G327">
        <v>99.531741896059856</v>
      </c>
      <c r="H327">
        <v>22.468258103940144</v>
      </c>
      <c r="K327">
        <v>3.0787406179807606</v>
      </c>
      <c r="L327">
        <f t="shared" si="8"/>
        <v>0.71199999999999997</v>
      </c>
      <c r="M327">
        <f t="shared" si="9"/>
        <v>0.55923697761190683</v>
      </c>
      <c r="P327">
        <v>22.468258103940144</v>
      </c>
      <c r="Q327">
        <v>0.96399999999999997</v>
      </c>
      <c r="R327">
        <v>1.7991181068379669</v>
      </c>
    </row>
    <row r="328" spans="6:18" x14ac:dyDescent="0.2">
      <c r="F328">
        <v>268</v>
      </c>
      <c r="G328">
        <v>-1.3347112108631947</v>
      </c>
      <c r="H328">
        <v>4.3347112108631949</v>
      </c>
      <c r="K328">
        <v>22.468258103940144</v>
      </c>
      <c r="L328">
        <f t="shared" si="8"/>
        <v>0.96399999999999997</v>
      </c>
      <c r="M328">
        <f t="shared" si="9"/>
        <v>1.7991181068379669</v>
      </c>
      <c r="P328">
        <v>4.3347112108631949</v>
      </c>
      <c r="Q328">
        <v>0.73399999999999999</v>
      </c>
      <c r="R328">
        <v>0.62495590349468755</v>
      </c>
    </row>
    <row r="329" spans="6:18" x14ac:dyDescent="0.2">
      <c r="F329">
        <v>269</v>
      </c>
      <c r="G329">
        <v>59.852798002927202</v>
      </c>
      <c r="H329">
        <v>-3.8527980029272015</v>
      </c>
      <c r="K329">
        <v>4.3347112108631949</v>
      </c>
      <c r="L329">
        <f t="shared" si="8"/>
        <v>0.73399999999999999</v>
      </c>
      <c r="M329">
        <f t="shared" si="9"/>
        <v>0.62495590349468755</v>
      </c>
      <c r="P329">
        <v>-3.8527980029272015</v>
      </c>
      <c r="Q329">
        <v>0.35099999999999998</v>
      </c>
      <c r="R329">
        <v>-0.38262207516253416</v>
      </c>
    </row>
    <row r="330" spans="6:18" x14ac:dyDescent="0.2">
      <c r="F330">
        <v>270</v>
      </c>
      <c r="G330">
        <v>108.1304861157747</v>
      </c>
      <c r="H330">
        <v>-23.130486115774701</v>
      </c>
      <c r="K330">
        <v>-3.8527980029272015</v>
      </c>
      <c r="L330">
        <f t="shared" si="8"/>
        <v>0.35099999999999998</v>
      </c>
      <c r="M330">
        <f t="shared" si="9"/>
        <v>-0.38262207516253416</v>
      </c>
      <c r="P330">
        <v>-23.130486115774701</v>
      </c>
      <c r="Q330">
        <v>0</v>
      </c>
      <c r="R330">
        <v>1E-4</v>
      </c>
    </row>
    <row r="331" spans="6:18" ht="17" x14ac:dyDescent="0.25">
      <c r="F331">
        <v>271</v>
      </c>
      <c r="G331">
        <v>56.494929390869238</v>
      </c>
      <c r="H331">
        <v>-1.4949293908692383</v>
      </c>
      <c r="K331">
        <v>-23.130486115774701</v>
      </c>
      <c r="L331">
        <f t="shared" si="8"/>
        <v>0</v>
      </c>
      <c r="M331" s="31">
        <v>1E-4</v>
      </c>
      <c r="P331">
        <v>-1.4949293908692383</v>
      </c>
      <c r="Q331">
        <v>0.52800000000000002</v>
      </c>
      <c r="R331">
        <v>7.0243313821916731E-2</v>
      </c>
    </row>
    <row r="332" spans="6:18" x14ac:dyDescent="0.2">
      <c r="F332">
        <v>272</v>
      </c>
      <c r="G332">
        <v>18.310498693602231</v>
      </c>
      <c r="H332">
        <v>-2.3104986936022307</v>
      </c>
      <c r="K332">
        <v>-1.4949293908692383</v>
      </c>
      <c r="L332">
        <f t="shared" si="8"/>
        <v>0.52800000000000002</v>
      </c>
      <c r="M332">
        <f t="shared" si="9"/>
        <v>7.0243313821916731E-2</v>
      </c>
      <c r="P332">
        <v>-2.3104986936022307</v>
      </c>
      <c r="Q332">
        <v>0.48899999999999999</v>
      </c>
      <c r="R332">
        <v>-2.757640573939172E-2</v>
      </c>
    </row>
    <row r="333" spans="6:18" x14ac:dyDescent="0.2">
      <c r="F333">
        <v>273</v>
      </c>
      <c r="G333">
        <v>97.236483286598457</v>
      </c>
      <c r="H333">
        <v>5.7635167134015433</v>
      </c>
      <c r="K333">
        <v>-2.3104986936022307</v>
      </c>
      <c r="L333">
        <f t="shared" si="8"/>
        <v>0.48899999999999999</v>
      </c>
      <c r="M333">
        <f t="shared" si="9"/>
        <v>-2.757640573939172E-2</v>
      </c>
      <c r="P333">
        <v>5.7635167134015433</v>
      </c>
      <c r="Q333">
        <v>0.77300000000000002</v>
      </c>
      <c r="R333">
        <v>0.74876310661490864</v>
      </c>
    </row>
    <row r="334" spans="6:18" x14ac:dyDescent="0.2">
      <c r="F334">
        <v>274</v>
      </c>
      <c r="G334">
        <v>100.6576400051127</v>
      </c>
      <c r="H334">
        <v>-5.6576400051126967</v>
      </c>
      <c r="K334">
        <v>5.7635167134015433</v>
      </c>
      <c r="L334">
        <f t="shared" si="8"/>
        <v>0.77300000000000002</v>
      </c>
      <c r="M334">
        <f t="shared" si="9"/>
        <v>0.74876310661490864</v>
      </c>
      <c r="P334">
        <v>-5.6576400051126967</v>
      </c>
      <c r="Q334">
        <v>0.26900000000000002</v>
      </c>
      <c r="R334">
        <v>-0.61584018874797186</v>
      </c>
    </row>
    <row r="335" spans="6:18" x14ac:dyDescent="0.2">
      <c r="F335">
        <v>275</v>
      </c>
      <c r="G335">
        <v>-9.6431286744722655</v>
      </c>
      <c r="H335">
        <v>9.6431286744722655</v>
      </c>
      <c r="K335">
        <v>-5.6576400051126967</v>
      </c>
      <c r="L335">
        <f t="shared" si="8"/>
        <v>0.26900000000000002</v>
      </c>
      <c r="M335">
        <f t="shared" si="9"/>
        <v>-0.61584018874797186</v>
      </c>
      <c r="P335">
        <v>9.6431286744722655</v>
      </c>
      <c r="Q335">
        <v>0.83599999999999997</v>
      </c>
      <c r="R335">
        <v>0.97815028626247047</v>
      </c>
    </row>
    <row r="336" spans="6:18" x14ac:dyDescent="0.2">
      <c r="F336">
        <v>276</v>
      </c>
      <c r="G336">
        <v>91.64007597912655</v>
      </c>
      <c r="H336">
        <v>-3.64007597912655</v>
      </c>
      <c r="K336">
        <v>9.6431286744722655</v>
      </c>
      <c r="L336">
        <f t="shared" si="8"/>
        <v>0.83599999999999997</v>
      </c>
      <c r="M336">
        <f t="shared" si="9"/>
        <v>0.97815028626247047</v>
      </c>
      <c r="P336">
        <v>-3.64007597912655</v>
      </c>
      <c r="Q336">
        <v>0.372</v>
      </c>
      <c r="R336">
        <v>-0.32656092741237269</v>
      </c>
    </row>
    <row r="337" spans="6:18" x14ac:dyDescent="0.2">
      <c r="F337">
        <v>277</v>
      </c>
      <c r="G337">
        <v>115.11236829930797</v>
      </c>
      <c r="H337">
        <v>-14.112368299307974</v>
      </c>
      <c r="K337">
        <v>-3.64007597912655</v>
      </c>
      <c r="L337">
        <f t="shared" si="8"/>
        <v>0.372</v>
      </c>
      <c r="M337">
        <f t="shared" si="9"/>
        <v>-0.32656092741237269</v>
      </c>
      <c r="P337">
        <v>-14.112368299307974</v>
      </c>
      <c r="Q337">
        <v>4.5999999999999999E-2</v>
      </c>
      <c r="R337">
        <v>-1.6849407678719146</v>
      </c>
    </row>
    <row r="338" spans="6:18" x14ac:dyDescent="0.2">
      <c r="F338">
        <v>278</v>
      </c>
      <c r="G338">
        <v>54.93710537519592</v>
      </c>
      <c r="H338">
        <v>-3.9371053751959195</v>
      </c>
      <c r="K338">
        <v>-14.112368299307974</v>
      </c>
      <c r="L338">
        <f t="shared" si="8"/>
        <v>4.5999999999999999E-2</v>
      </c>
      <c r="M338">
        <f t="shared" si="9"/>
        <v>-1.6849407678719146</v>
      </c>
      <c r="P338">
        <v>-3.9371053751959195</v>
      </c>
      <c r="Q338">
        <v>0.34300000000000003</v>
      </c>
      <c r="R338">
        <v>-0.40428929029857874</v>
      </c>
    </row>
    <row r="339" spans="6:18" x14ac:dyDescent="0.2">
      <c r="F339">
        <v>279</v>
      </c>
      <c r="G339">
        <v>111.8788410759902</v>
      </c>
      <c r="H339">
        <v>5.121158924009805</v>
      </c>
      <c r="K339">
        <v>-3.9371053751959195</v>
      </c>
      <c r="L339">
        <f t="shared" si="8"/>
        <v>0.34300000000000003</v>
      </c>
      <c r="M339">
        <f t="shared" si="9"/>
        <v>-0.40428929029857874</v>
      </c>
      <c r="P339">
        <v>5.121158924009805</v>
      </c>
      <c r="Q339">
        <v>0.751</v>
      </c>
      <c r="R339">
        <v>0.67763996487799605</v>
      </c>
    </row>
    <row r="340" spans="6:18" x14ac:dyDescent="0.2">
      <c r="F340">
        <v>280</v>
      </c>
      <c r="G340">
        <v>60.426633475864648</v>
      </c>
      <c r="H340">
        <v>-6.4266334758646479</v>
      </c>
      <c r="K340">
        <v>5.121158924009805</v>
      </c>
      <c r="L340">
        <f t="shared" si="8"/>
        <v>0.751</v>
      </c>
      <c r="M340">
        <f t="shared" si="9"/>
        <v>0.67763996487799605</v>
      </c>
      <c r="P340">
        <v>-6.4266334758646479</v>
      </c>
      <c r="Q340">
        <v>0.23400000000000001</v>
      </c>
      <c r="R340">
        <v>-0.72573702410080487</v>
      </c>
    </row>
    <row r="341" spans="6:18" x14ac:dyDescent="0.2">
      <c r="F341">
        <v>281</v>
      </c>
      <c r="G341">
        <v>28.60009776755486</v>
      </c>
      <c r="H341">
        <v>-4.6000977675548604</v>
      </c>
      <c r="K341">
        <v>-6.4266334758646479</v>
      </c>
      <c r="L341">
        <f t="shared" si="8"/>
        <v>0.23400000000000001</v>
      </c>
      <c r="M341">
        <f t="shared" si="9"/>
        <v>-0.72573702410080487</v>
      </c>
      <c r="P341">
        <v>-4.6000977675548604</v>
      </c>
      <c r="Q341">
        <v>0.308</v>
      </c>
      <c r="R341">
        <v>-0.50152739897770826</v>
      </c>
    </row>
    <row r="342" spans="6:18" x14ac:dyDescent="0.2">
      <c r="F342">
        <v>282</v>
      </c>
      <c r="G342">
        <v>15.945406498627101</v>
      </c>
      <c r="H342">
        <v>-1.9454064986271007</v>
      </c>
      <c r="K342">
        <v>-4.6000977675548604</v>
      </c>
      <c r="L342">
        <f t="shared" si="8"/>
        <v>0.308</v>
      </c>
      <c r="M342">
        <f t="shared" si="9"/>
        <v>-0.50152739897770826</v>
      </c>
      <c r="P342">
        <v>-1.9454064986271007</v>
      </c>
      <c r="Q342">
        <v>0.51400000000000001</v>
      </c>
      <c r="R342">
        <v>3.5100001772708847E-2</v>
      </c>
    </row>
    <row r="343" spans="6:18" ht="17" thickBot="1" x14ac:dyDescent="0.25">
      <c r="F343" s="27">
        <v>283</v>
      </c>
      <c r="G343" s="27">
        <v>23.16069867517335</v>
      </c>
      <c r="H343" s="27">
        <v>-3.1606986751733501</v>
      </c>
      <c r="K343">
        <v>-1.9454064986271007</v>
      </c>
      <c r="L343">
        <f t="shared" si="8"/>
        <v>0.51400000000000001</v>
      </c>
      <c r="M343">
        <f t="shared" si="9"/>
        <v>3.5100001772708847E-2</v>
      </c>
      <c r="P343">
        <v>-3.1606986751733501</v>
      </c>
      <c r="Q343">
        <v>0.41399999999999998</v>
      </c>
      <c r="R343">
        <v>-0.21726735034186337</v>
      </c>
    </row>
    <row r="344" spans="6:18" x14ac:dyDescent="0.2">
      <c r="K344">
        <v>-3.1606986751733501</v>
      </c>
      <c r="L344">
        <f t="shared" si="8"/>
        <v>0.41399999999999998</v>
      </c>
      <c r="M344">
        <f t="shared" si="9"/>
        <v>-0.21726735034186337</v>
      </c>
    </row>
  </sheetData>
  <phoneticPr fontId="27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833F-B56F-7645-9AC1-E8BB12A450D9}">
  <dimension ref="A3:J21"/>
  <sheetViews>
    <sheetView topLeftCell="A2" workbookViewId="0">
      <selection activeCell="D23" sqref="D23"/>
    </sheetView>
  </sheetViews>
  <sheetFormatPr baseColWidth="10" defaultRowHeight="16" x14ac:dyDescent="0.2"/>
  <cols>
    <col min="1" max="1" width="13" bestFit="1" customWidth="1"/>
    <col min="2" max="2" width="11.33203125" bestFit="1" customWidth="1"/>
    <col min="3" max="3" width="14.33203125" bestFit="1" customWidth="1"/>
    <col min="4" max="4" width="12.33203125" bestFit="1" customWidth="1"/>
    <col min="7" max="7" width="5.83203125" bestFit="1" customWidth="1"/>
    <col min="8" max="8" width="11.33203125" bestFit="1" customWidth="1"/>
    <col min="9" max="9" width="16.6640625" customWidth="1"/>
    <col min="10" max="10" width="14.6640625" customWidth="1"/>
  </cols>
  <sheetData>
    <row r="3" spans="1:10" x14ac:dyDescent="0.2">
      <c r="A3" s="7" t="s">
        <v>246</v>
      </c>
      <c r="B3" t="s">
        <v>248</v>
      </c>
      <c r="C3" s="13" t="s">
        <v>320</v>
      </c>
      <c r="D3" t="s">
        <v>249</v>
      </c>
    </row>
    <row r="4" spans="1:10" x14ac:dyDescent="0.2">
      <c r="A4" s="8">
        <v>2008</v>
      </c>
      <c r="B4">
        <v>159</v>
      </c>
      <c r="C4" s="13">
        <v>31.8</v>
      </c>
      <c r="D4" s="13">
        <v>64.948000000000008</v>
      </c>
      <c r="G4" t="s">
        <v>440</v>
      </c>
      <c r="H4" t="s">
        <v>248</v>
      </c>
      <c r="I4" s="13" t="s">
        <v>320</v>
      </c>
      <c r="J4" t="s">
        <v>249</v>
      </c>
    </row>
    <row r="5" spans="1:10" x14ac:dyDescent="0.2">
      <c r="A5" s="8">
        <v>2009</v>
      </c>
      <c r="B5">
        <v>325</v>
      </c>
      <c r="C5" s="13">
        <v>40.625</v>
      </c>
      <c r="D5" s="13">
        <v>87.163750000000007</v>
      </c>
      <c r="G5">
        <v>2008</v>
      </c>
      <c r="H5">
        <v>159</v>
      </c>
      <c r="I5" s="13">
        <v>31.8</v>
      </c>
      <c r="J5" s="13">
        <v>64.948000000000008</v>
      </c>
    </row>
    <row r="6" spans="1:10" x14ac:dyDescent="0.2">
      <c r="A6" s="8">
        <v>2010</v>
      </c>
      <c r="B6">
        <v>995</v>
      </c>
      <c r="C6" s="13">
        <v>41.458333333333336</v>
      </c>
      <c r="D6" s="13">
        <v>67.734782608695653</v>
      </c>
      <c r="G6">
        <v>2009</v>
      </c>
      <c r="H6">
        <v>325</v>
      </c>
      <c r="I6" s="13">
        <v>40.625</v>
      </c>
      <c r="J6" s="13">
        <v>87.163750000000007</v>
      </c>
    </row>
    <row r="7" spans="1:10" x14ac:dyDescent="0.2">
      <c r="A7" s="8">
        <v>2011</v>
      </c>
      <c r="B7">
        <v>1381</v>
      </c>
      <c r="C7" s="13">
        <v>40.617647058823529</v>
      </c>
      <c r="D7" s="13">
        <v>75.485294117647072</v>
      </c>
      <c r="G7">
        <v>2010</v>
      </c>
      <c r="H7">
        <v>995</v>
      </c>
      <c r="I7" s="13">
        <v>41.458333333333336</v>
      </c>
      <c r="J7" s="13">
        <v>67.734782608695653</v>
      </c>
    </row>
    <row r="8" spans="1:10" x14ac:dyDescent="0.2">
      <c r="A8" s="8">
        <v>2012</v>
      </c>
      <c r="B8">
        <v>1026</v>
      </c>
      <c r="C8" s="13">
        <v>60.352941176470587</v>
      </c>
      <c r="D8" s="13">
        <v>76.290588235294123</v>
      </c>
      <c r="G8">
        <v>2011</v>
      </c>
      <c r="H8">
        <v>1381</v>
      </c>
      <c r="I8" s="13">
        <v>40.617647058823529</v>
      </c>
      <c r="J8" s="13">
        <v>75.485294117647072</v>
      </c>
    </row>
    <row r="9" spans="1:10" x14ac:dyDescent="0.2">
      <c r="A9" s="8">
        <v>2013</v>
      </c>
      <c r="B9">
        <v>1268</v>
      </c>
      <c r="C9" s="13">
        <v>42.266666666666666</v>
      </c>
      <c r="D9" s="13">
        <v>80.683333333333351</v>
      </c>
      <c r="G9">
        <v>2012</v>
      </c>
      <c r="H9">
        <v>1026</v>
      </c>
      <c r="I9" s="13">
        <v>60.352941176470587</v>
      </c>
      <c r="J9" s="13">
        <v>76.290588235294123</v>
      </c>
    </row>
    <row r="10" spans="1:10" x14ac:dyDescent="0.2">
      <c r="A10" s="8">
        <v>2014</v>
      </c>
      <c r="B10">
        <v>1054</v>
      </c>
      <c r="C10" s="13">
        <v>52.7</v>
      </c>
      <c r="D10" s="13">
        <v>77.974999999999994</v>
      </c>
      <c r="G10">
        <v>2013</v>
      </c>
      <c r="H10">
        <v>1268</v>
      </c>
      <c r="I10" s="13">
        <v>42.266666666666666</v>
      </c>
      <c r="J10" s="13">
        <v>80.683333333333351</v>
      </c>
    </row>
    <row r="11" spans="1:10" x14ac:dyDescent="0.2">
      <c r="A11" s="8">
        <v>2015</v>
      </c>
      <c r="B11">
        <v>623</v>
      </c>
      <c r="C11" s="13">
        <v>31.15</v>
      </c>
      <c r="D11" s="13">
        <v>67.344000000000008</v>
      </c>
      <c r="G11">
        <v>2014</v>
      </c>
      <c r="H11">
        <v>1054</v>
      </c>
      <c r="I11" s="13">
        <v>52.7</v>
      </c>
      <c r="J11" s="13">
        <v>77.974999999999994</v>
      </c>
    </row>
    <row r="12" spans="1:10" x14ac:dyDescent="0.2">
      <c r="A12" s="8">
        <v>2016</v>
      </c>
      <c r="B12">
        <v>739</v>
      </c>
      <c r="C12" s="13">
        <v>73.900000000000006</v>
      </c>
      <c r="D12" s="13">
        <v>93.262</v>
      </c>
      <c r="G12">
        <v>2015</v>
      </c>
      <c r="H12">
        <v>623</v>
      </c>
      <c r="I12" s="13">
        <v>31.15</v>
      </c>
      <c r="J12" s="13">
        <v>67.344000000000008</v>
      </c>
    </row>
    <row r="13" spans="1:10" x14ac:dyDescent="0.2">
      <c r="A13" s="8">
        <v>2017</v>
      </c>
      <c r="B13">
        <v>1460</v>
      </c>
      <c r="C13" s="13">
        <v>56.153846153846153</v>
      </c>
      <c r="D13" s="13">
        <v>89.378076923076932</v>
      </c>
      <c r="G13">
        <v>2016</v>
      </c>
      <c r="H13">
        <v>739</v>
      </c>
      <c r="I13" s="13">
        <v>73.900000000000006</v>
      </c>
      <c r="J13" s="13">
        <v>93.262</v>
      </c>
    </row>
    <row r="14" spans="1:10" x14ac:dyDescent="0.2">
      <c r="A14" s="8">
        <v>2018</v>
      </c>
      <c r="B14">
        <v>1202</v>
      </c>
      <c r="C14" s="13">
        <v>85.857142857142861</v>
      </c>
      <c r="D14" s="13">
        <v>99.920714285714297</v>
      </c>
      <c r="G14">
        <v>2017</v>
      </c>
      <c r="H14">
        <v>1460</v>
      </c>
      <c r="I14" s="13">
        <v>56.153846153846153</v>
      </c>
      <c r="J14" s="13">
        <v>89.378076923076932</v>
      </c>
    </row>
    <row r="15" spans="1:10" x14ac:dyDescent="0.2">
      <c r="A15" s="8">
        <v>2019</v>
      </c>
      <c r="B15">
        <v>1377</v>
      </c>
      <c r="C15" s="13">
        <v>55.08</v>
      </c>
      <c r="D15" s="13">
        <v>86.388799999999989</v>
      </c>
      <c r="G15">
        <v>2018</v>
      </c>
      <c r="H15">
        <v>1202</v>
      </c>
      <c r="I15" s="13">
        <v>85.857142857142861</v>
      </c>
      <c r="J15" s="13">
        <v>99.920714285714297</v>
      </c>
    </row>
    <row r="16" spans="1:10" x14ac:dyDescent="0.2">
      <c r="A16" s="8">
        <v>2020</v>
      </c>
      <c r="B16">
        <v>431</v>
      </c>
      <c r="C16" s="13">
        <v>47.888888888888886</v>
      </c>
      <c r="D16" s="13">
        <v>90.412222222222212</v>
      </c>
      <c r="G16">
        <v>2019</v>
      </c>
      <c r="H16">
        <v>1377</v>
      </c>
      <c r="I16" s="13">
        <v>55.08</v>
      </c>
      <c r="J16" s="13">
        <v>86.388799999999989</v>
      </c>
    </row>
    <row r="17" spans="1:10" x14ac:dyDescent="0.2">
      <c r="A17" s="8">
        <v>2021</v>
      </c>
      <c r="B17">
        <v>129</v>
      </c>
      <c r="C17" s="13">
        <v>43</v>
      </c>
      <c r="D17" s="13">
        <v>82.29</v>
      </c>
      <c r="G17">
        <v>2020</v>
      </c>
      <c r="H17">
        <v>431</v>
      </c>
      <c r="I17" s="13">
        <v>47.888888888888886</v>
      </c>
      <c r="J17" s="13">
        <v>90.412222222222212</v>
      </c>
    </row>
    <row r="18" spans="1:10" x14ac:dyDescent="0.2">
      <c r="A18" s="8">
        <v>2022</v>
      </c>
      <c r="B18">
        <v>302</v>
      </c>
      <c r="C18" s="13">
        <v>27.454545454545453</v>
      </c>
      <c r="D18" s="13">
        <v>75.190909090909088</v>
      </c>
      <c r="G18">
        <v>2021</v>
      </c>
      <c r="H18">
        <v>129</v>
      </c>
      <c r="I18" s="13">
        <v>43</v>
      </c>
      <c r="J18" s="13">
        <v>82.29</v>
      </c>
    </row>
    <row r="19" spans="1:10" x14ac:dyDescent="0.2">
      <c r="A19" s="8">
        <v>2023</v>
      </c>
      <c r="B19">
        <v>1377</v>
      </c>
      <c r="C19" s="13">
        <v>57.375</v>
      </c>
      <c r="D19" s="13">
        <v>86.990416666666661</v>
      </c>
      <c r="G19">
        <v>2022</v>
      </c>
      <c r="H19">
        <v>302</v>
      </c>
      <c r="I19" s="13">
        <v>27.454545454545453</v>
      </c>
      <c r="J19" s="13">
        <v>75.190909090909088</v>
      </c>
    </row>
    <row r="20" spans="1:10" x14ac:dyDescent="0.2">
      <c r="A20" s="8">
        <v>2024</v>
      </c>
      <c r="B20">
        <v>58</v>
      </c>
      <c r="C20" s="13">
        <v>19.333333333333332</v>
      </c>
      <c r="D20" s="13">
        <v>86.596666666666678</v>
      </c>
      <c r="G20">
        <v>2023</v>
      </c>
      <c r="H20">
        <v>1377</v>
      </c>
      <c r="I20" s="13">
        <v>57.375</v>
      </c>
      <c r="J20" s="13">
        <v>86.990416666666661</v>
      </c>
    </row>
    <row r="21" spans="1:10" x14ac:dyDescent="0.2">
      <c r="A21" s="8" t="s">
        <v>247</v>
      </c>
      <c r="B21">
        <v>13906</v>
      </c>
      <c r="C21" s="13">
        <v>49.137809187279153</v>
      </c>
      <c r="D21" s="13">
        <v>80.924007092198593</v>
      </c>
      <c r="G21">
        <v>2024</v>
      </c>
      <c r="H21">
        <v>58</v>
      </c>
      <c r="I21" s="13">
        <v>19.333333333333332</v>
      </c>
      <c r="J21" s="13">
        <v>86.596666666666678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BCC5-4B12-F64B-AC68-BD888303F4DE}">
  <dimension ref="A1:B18"/>
  <sheetViews>
    <sheetView workbookViewId="0">
      <selection activeCell="O17" sqref="O17"/>
    </sheetView>
  </sheetViews>
  <sheetFormatPr baseColWidth="10" defaultRowHeight="16" x14ac:dyDescent="0.2"/>
  <cols>
    <col min="1" max="1" width="5.83203125" bestFit="1" customWidth="1"/>
    <col min="2" max="2" width="14.33203125" bestFit="1" customWidth="1"/>
    <col min="3" max="3" width="12.33203125" bestFit="1" customWidth="1"/>
  </cols>
  <sheetData>
    <row r="1" spans="1:2" x14ac:dyDescent="0.2">
      <c r="A1" t="s">
        <v>440</v>
      </c>
      <c r="B1" s="13" t="s">
        <v>320</v>
      </c>
    </row>
    <row r="2" spans="1:2" x14ac:dyDescent="0.2">
      <c r="A2">
        <v>2008</v>
      </c>
      <c r="B2" s="13">
        <v>31.8</v>
      </c>
    </row>
    <row r="3" spans="1:2" x14ac:dyDescent="0.2">
      <c r="A3">
        <v>2009</v>
      </c>
      <c r="B3" s="13">
        <v>40.625</v>
      </c>
    </row>
    <row r="4" spans="1:2" x14ac:dyDescent="0.2">
      <c r="A4">
        <v>2010</v>
      </c>
      <c r="B4" s="13">
        <v>41.458333333333336</v>
      </c>
    </row>
    <row r="5" spans="1:2" x14ac:dyDescent="0.2">
      <c r="A5">
        <v>2011</v>
      </c>
      <c r="B5" s="13">
        <v>40.617647058823529</v>
      </c>
    </row>
    <row r="6" spans="1:2" x14ac:dyDescent="0.2">
      <c r="A6">
        <v>2012</v>
      </c>
      <c r="B6" s="13">
        <v>60.352941176470587</v>
      </c>
    </row>
    <row r="7" spans="1:2" x14ac:dyDescent="0.2">
      <c r="A7">
        <v>2013</v>
      </c>
      <c r="B7" s="13">
        <v>42.266666666666666</v>
      </c>
    </row>
    <row r="8" spans="1:2" x14ac:dyDescent="0.2">
      <c r="A8">
        <v>2014</v>
      </c>
      <c r="B8" s="13">
        <v>52.7</v>
      </c>
    </row>
    <row r="9" spans="1:2" x14ac:dyDescent="0.2">
      <c r="A9">
        <v>2015</v>
      </c>
      <c r="B9" s="13">
        <v>31.15</v>
      </c>
    </row>
    <row r="10" spans="1:2" x14ac:dyDescent="0.2">
      <c r="A10">
        <v>2016</v>
      </c>
      <c r="B10" s="13">
        <v>73.900000000000006</v>
      </c>
    </row>
    <row r="11" spans="1:2" x14ac:dyDescent="0.2">
      <c r="A11">
        <v>2017</v>
      </c>
      <c r="B11" s="13">
        <v>56.153846153846153</v>
      </c>
    </row>
    <row r="12" spans="1:2" x14ac:dyDescent="0.2">
      <c r="A12">
        <v>2018</v>
      </c>
      <c r="B12" s="13">
        <v>85.857142857142861</v>
      </c>
    </row>
    <row r="13" spans="1:2" x14ac:dyDescent="0.2">
      <c r="A13">
        <v>2019</v>
      </c>
      <c r="B13" s="13">
        <v>55.08</v>
      </c>
    </row>
    <row r="14" spans="1:2" x14ac:dyDescent="0.2">
      <c r="A14">
        <v>2020</v>
      </c>
      <c r="B14" s="13">
        <v>47.888888888888886</v>
      </c>
    </row>
    <row r="15" spans="1:2" x14ac:dyDescent="0.2">
      <c r="A15">
        <v>2021</v>
      </c>
      <c r="B15" s="13">
        <v>43</v>
      </c>
    </row>
    <row r="16" spans="1:2" x14ac:dyDescent="0.2">
      <c r="A16">
        <v>2022</v>
      </c>
      <c r="B16" s="13">
        <v>27.454545454545453</v>
      </c>
    </row>
    <row r="17" spans="1:2" x14ac:dyDescent="0.2">
      <c r="A17">
        <v>2023</v>
      </c>
      <c r="B17" s="13">
        <v>57.375</v>
      </c>
    </row>
    <row r="18" spans="1:2" x14ac:dyDescent="0.2">
      <c r="A18">
        <v>2024</v>
      </c>
      <c r="B18" s="13">
        <v>19.333333333333332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F4BD-83E1-C249-AE85-90155A4F50AB}">
  <dimension ref="A1:Q86"/>
  <sheetViews>
    <sheetView topLeftCell="A44" workbookViewId="0">
      <selection activeCell="I36" sqref="I36"/>
    </sheetView>
  </sheetViews>
  <sheetFormatPr baseColWidth="10" defaultRowHeight="16" x14ac:dyDescent="0.2"/>
  <cols>
    <col min="1" max="1" width="19" customWidth="1"/>
    <col min="2" max="2" width="14.83203125" bestFit="1" customWidth="1"/>
    <col min="3" max="3" width="13.5" bestFit="1" customWidth="1"/>
    <col min="5" max="5" width="10.5" bestFit="1" customWidth="1"/>
    <col min="6" max="6" width="13.83203125" bestFit="1" customWidth="1"/>
    <col min="8" max="8" width="12" customWidth="1"/>
    <col min="10" max="10" width="12.5" customWidth="1"/>
    <col min="12" max="12" width="11.83203125" customWidth="1"/>
  </cols>
  <sheetData>
    <row r="1" spans="1:6" ht="17" x14ac:dyDescent="0.2">
      <c r="A1" s="9" t="s">
        <v>321</v>
      </c>
      <c r="B1" s="9" t="s">
        <v>251</v>
      </c>
      <c r="C1" s="9" t="s">
        <v>254</v>
      </c>
      <c r="D1" s="9" t="s">
        <v>5</v>
      </c>
      <c r="E1" s="9" t="s">
        <v>316</v>
      </c>
      <c r="F1" s="9" t="s">
        <v>317</v>
      </c>
    </row>
    <row r="2" spans="1:6" ht="17" x14ac:dyDescent="0.2">
      <c r="A2" t="s">
        <v>322</v>
      </c>
      <c r="B2" s="32" t="s">
        <v>310</v>
      </c>
      <c r="C2" s="32" t="s">
        <v>326</v>
      </c>
      <c r="D2" s="32" t="s">
        <v>328</v>
      </c>
      <c r="E2" s="32" t="s">
        <v>329</v>
      </c>
      <c r="F2" s="32" t="s">
        <v>298</v>
      </c>
    </row>
    <row r="3" spans="1:6" ht="17" x14ac:dyDescent="0.2">
      <c r="A3" t="s">
        <v>332</v>
      </c>
      <c r="B3" s="32" t="s">
        <v>333</v>
      </c>
      <c r="C3" s="32" t="s">
        <v>336</v>
      </c>
      <c r="D3" s="32" t="s">
        <v>280</v>
      </c>
      <c r="E3" s="32" t="s">
        <v>266</v>
      </c>
      <c r="F3" s="32" t="s">
        <v>329</v>
      </c>
    </row>
    <row r="4" spans="1:6" ht="17" x14ac:dyDescent="0.2">
      <c r="A4" t="s">
        <v>340</v>
      </c>
      <c r="B4" s="32" t="s">
        <v>341</v>
      </c>
      <c r="C4" s="32" t="s">
        <v>344</v>
      </c>
      <c r="D4" s="32" t="s">
        <v>338</v>
      </c>
      <c r="E4" s="32" t="s">
        <v>331</v>
      </c>
      <c r="F4" s="32" t="s">
        <v>262</v>
      </c>
    </row>
    <row r="5" spans="1:6" ht="17" x14ac:dyDescent="0.2">
      <c r="A5" t="s">
        <v>347</v>
      </c>
      <c r="B5" s="32" t="s">
        <v>348</v>
      </c>
      <c r="C5" s="32" t="s">
        <v>352</v>
      </c>
      <c r="D5" s="32" t="s">
        <v>354</v>
      </c>
      <c r="E5" s="32" t="s">
        <v>341</v>
      </c>
      <c r="F5" s="32" t="s">
        <v>355</v>
      </c>
    </row>
    <row r="6" spans="1:6" ht="17" x14ac:dyDescent="0.2">
      <c r="A6" t="s">
        <v>358</v>
      </c>
      <c r="B6" s="32" t="s">
        <v>359</v>
      </c>
      <c r="C6" s="32" t="s">
        <v>362</v>
      </c>
      <c r="D6" s="32" t="s">
        <v>364</v>
      </c>
      <c r="E6" s="32" t="s">
        <v>256</v>
      </c>
      <c r="F6" s="32" t="s">
        <v>262</v>
      </c>
    </row>
    <row r="7" spans="1:6" ht="17" x14ac:dyDescent="0.2">
      <c r="A7" t="s">
        <v>366</v>
      </c>
      <c r="B7" s="32" t="s">
        <v>333</v>
      </c>
      <c r="C7" s="32" t="s">
        <v>369</v>
      </c>
      <c r="D7" s="32" t="s">
        <v>371</v>
      </c>
      <c r="E7" s="32" t="s">
        <v>329</v>
      </c>
      <c r="F7" s="32" t="s">
        <v>266</v>
      </c>
    </row>
    <row r="8" spans="1:6" ht="17" x14ac:dyDescent="0.2">
      <c r="A8" t="s">
        <v>373</v>
      </c>
      <c r="B8" s="32" t="s">
        <v>310</v>
      </c>
      <c r="C8" s="32" t="s">
        <v>376</v>
      </c>
      <c r="D8" s="32" t="s">
        <v>378</v>
      </c>
      <c r="E8" s="32" t="s">
        <v>379</v>
      </c>
      <c r="F8" s="32" t="s">
        <v>298</v>
      </c>
    </row>
    <row r="9" spans="1:6" ht="17" x14ac:dyDescent="0.2">
      <c r="A9" t="s">
        <v>381</v>
      </c>
      <c r="B9" s="32" t="s">
        <v>382</v>
      </c>
      <c r="C9" s="32" t="s">
        <v>290</v>
      </c>
      <c r="D9" s="32" t="s">
        <v>387</v>
      </c>
      <c r="E9" s="32" t="s">
        <v>266</v>
      </c>
      <c r="F9" s="32" t="s">
        <v>256</v>
      </c>
    </row>
    <row r="10" spans="1:6" ht="17" x14ac:dyDescent="0.2">
      <c r="A10" t="s">
        <v>389</v>
      </c>
      <c r="B10" s="32" t="s">
        <v>329</v>
      </c>
      <c r="C10" s="32" t="s">
        <v>392</v>
      </c>
      <c r="D10" s="32" t="s">
        <v>257</v>
      </c>
      <c r="E10" s="32" t="s">
        <v>266</v>
      </c>
      <c r="F10" s="32" t="s">
        <v>262</v>
      </c>
    </row>
    <row r="11" spans="1:6" ht="17" x14ac:dyDescent="0.2">
      <c r="A11" s="11" t="s">
        <v>315</v>
      </c>
      <c r="B11" s="33">
        <v>282</v>
      </c>
      <c r="C11" s="33">
        <v>58.4</v>
      </c>
      <c r="D11" s="33">
        <v>183</v>
      </c>
      <c r="E11" s="33">
        <v>72</v>
      </c>
      <c r="F11" s="33">
        <v>50</v>
      </c>
    </row>
    <row r="18" spans="2:17" x14ac:dyDescent="0.2">
      <c r="B18" t="s">
        <v>441</v>
      </c>
      <c r="C18" t="s">
        <v>442</v>
      </c>
    </row>
    <row r="19" spans="2:17" x14ac:dyDescent="0.2">
      <c r="B19" s="34" t="s">
        <v>31</v>
      </c>
      <c r="C19" s="34">
        <v>8</v>
      </c>
      <c r="D19" s="34"/>
      <c r="E19" s="34"/>
      <c r="F19" s="34"/>
      <c r="G19" s="34"/>
      <c r="H19" s="34"/>
      <c r="I19" s="34"/>
      <c r="J19" s="34"/>
      <c r="K19" s="34"/>
      <c r="M19" s="34"/>
      <c r="N19" s="34"/>
      <c r="O19" s="34"/>
      <c r="P19" s="34"/>
      <c r="Q19" s="35"/>
    </row>
    <row r="20" spans="2:17" x14ac:dyDescent="0.2">
      <c r="B20" s="34" t="s">
        <v>41</v>
      </c>
      <c r="C20" s="34">
        <v>5</v>
      </c>
      <c r="D20" s="34"/>
      <c r="E20" s="34"/>
      <c r="F20" s="34"/>
      <c r="G20" s="34"/>
      <c r="H20" s="34"/>
      <c r="I20" s="34"/>
      <c r="J20" s="34"/>
      <c r="K20" s="34"/>
      <c r="M20" s="34"/>
      <c r="N20" s="34"/>
      <c r="O20" s="34"/>
      <c r="P20" s="34"/>
      <c r="Q20" s="35"/>
    </row>
    <row r="21" spans="2:17" x14ac:dyDescent="0.2">
      <c r="B21" s="34" t="s">
        <v>57</v>
      </c>
      <c r="C21" s="34">
        <v>3</v>
      </c>
      <c r="D21" s="34"/>
      <c r="E21" s="34"/>
      <c r="F21" s="34"/>
      <c r="G21" s="34"/>
      <c r="H21" s="34"/>
      <c r="I21" s="34"/>
      <c r="J21" s="34"/>
      <c r="K21" s="34"/>
      <c r="M21" s="34"/>
      <c r="N21" s="34"/>
      <c r="O21" s="34"/>
      <c r="P21" s="34"/>
      <c r="Q21" s="35"/>
    </row>
    <row r="22" spans="2:17" x14ac:dyDescent="0.2">
      <c r="B22" s="34" t="s">
        <v>49</v>
      </c>
      <c r="C22" s="34">
        <v>6</v>
      </c>
      <c r="D22" s="34"/>
      <c r="E22" s="34"/>
      <c r="F22" s="34"/>
      <c r="G22" s="34"/>
      <c r="H22" s="34"/>
      <c r="I22" s="34"/>
      <c r="J22" s="34"/>
      <c r="K22" s="34"/>
      <c r="M22" s="34"/>
      <c r="N22" s="34"/>
      <c r="O22" s="34"/>
      <c r="P22" s="34"/>
      <c r="Q22" s="35"/>
    </row>
    <row r="23" spans="2:17" x14ac:dyDescent="0.2">
      <c r="B23" s="34" t="s">
        <v>28</v>
      </c>
      <c r="C23" s="34">
        <v>3</v>
      </c>
      <c r="D23" s="34"/>
      <c r="E23" s="34"/>
      <c r="F23" s="34"/>
      <c r="G23" s="34"/>
      <c r="H23" s="34"/>
      <c r="I23" s="34"/>
      <c r="J23" s="34"/>
      <c r="K23" s="34"/>
      <c r="M23" s="34"/>
      <c r="N23" s="34"/>
      <c r="O23" s="34"/>
      <c r="P23" s="34"/>
      <c r="Q23" s="35"/>
    </row>
    <row r="24" spans="2:17" x14ac:dyDescent="0.2">
      <c r="B24" s="34" t="s">
        <v>42</v>
      </c>
      <c r="C24" s="34">
        <v>5</v>
      </c>
      <c r="D24" s="34"/>
      <c r="E24" s="34"/>
      <c r="F24" s="34"/>
      <c r="G24" s="34"/>
      <c r="H24" s="34"/>
      <c r="I24" s="34"/>
      <c r="J24" s="34"/>
      <c r="K24" s="34"/>
      <c r="M24" s="34"/>
      <c r="N24" s="34"/>
      <c r="O24" s="34"/>
      <c r="P24" s="34"/>
      <c r="Q24" s="35"/>
    </row>
    <row r="25" spans="2:17" x14ac:dyDescent="0.2">
      <c r="B25" s="34" t="s">
        <v>21</v>
      </c>
      <c r="C25" s="34">
        <v>10</v>
      </c>
      <c r="D25" s="34"/>
      <c r="E25" s="34"/>
      <c r="F25" s="34"/>
      <c r="G25" s="34"/>
      <c r="H25" s="34"/>
      <c r="I25" s="34"/>
      <c r="J25" s="34"/>
      <c r="K25" s="34"/>
      <c r="M25" s="34"/>
      <c r="N25" s="34"/>
      <c r="O25" s="34"/>
      <c r="P25" s="34"/>
      <c r="Q25" s="35"/>
    </row>
    <row r="26" spans="2:17" x14ac:dyDescent="0.2">
      <c r="B26" s="34" t="s">
        <v>32</v>
      </c>
      <c r="C26" s="34">
        <v>9</v>
      </c>
      <c r="D26" s="34"/>
      <c r="E26" s="34"/>
      <c r="F26" s="34"/>
      <c r="G26" s="34"/>
      <c r="H26" s="34"/>
      <c r="I26" s="34"/>
      <c r="J26" s="34"/>
      <c r="K26" s="34"/>
      <c r="M26" s="34"/>
      <c r="N26" s="34"/>
      <c r="O26" s="34"/>
      <c r="P26" s="34"/>
      <c r="Q26" s="35"/>
    </row>
    <row r="27" spans="2:17" x14ac:dyDescent="0.2">
      <c r="B27" s="34" t="s">
        <v>45</v>
      </c>
      <c r="C27" s="34">
        <v>1</v>
      </c>
      <c r="D27" s="34"/>
      <c r="E27" s="34"/>
      <c r="F27" s="34"/>
      <c r="G27" s="34"/>
      <c r="H27" s="34"/>
      <c r="I27" s="34"/>
      <c r="J27" s="34"/>
      <c r="K27" s="34"/>
      <c r="M27" s="34"/>
      <c r="N27" s="34"/>
      <c r="O27" s="34"/>
      <c r="P27" s="34"/>
      <c r="Q27" s="35"/>
    </row>
    <row r="28" spans="2:17" x14ac:dyDescent="0.2">
      <c r="D28" s="34"/>
      <c r="E28" s="34"/>
      <c r="F28" s="34"/>
      <c r="G28" s="34"/>
      <c r="H28" s="34"/>
      <c r="I28" s="34"/>
      <c r="J28" s="34"/>
      <c r="K28" s="34"/>
      <c r="M28" s="34"/>
      <c r="N28" s="34"/>
      <c r="O28" s="34"/>
      <c r="P28" s="34"/>
      <c r="Q28" s="35"/>
    </row>
    <row r="29" spans="2:17" x14ac:dyDescent="0.2">
      <c r="D29" s="34"/>
      <c r="E29" s="34"/>
      <c r="F29" s="34"/>
      <c r="G29" s="34"/>
      <c r="H29" s="34"/>
      <c r="I29" s="34"/>
      <c r="J29" s="34"/>
      <c r="K29" s="34"/>
      <c r="M29" s="34"/>
      <c r="N29" s="34"/>
      <c r="O29" s="34"/>
      <c r="P29" s="34"/>
      <c r="Q29" s="35"/>
    </row>
    <row r="30" spans="2:17" x14ac:dyDescent="0.2">
      <c r="D30" s="34"/>
      <c r="E30" s="34"/>
      <c r="F30" s="34"/>
      <c r="G30" s="34"/>
      <c r="H30" s="34"/>
      <c r="I30" s="34"/>
      <c r="J30" s="34"/>
      <c r="K30" s="34"/>
      <c r="M30" s="34"/>
      <c r="N30" s="34"/>
      <c r="O30" s="34"/>
      <c r="P30" s="34"/>
      <c r="Q30" s="35"/>
    </row>
    <row r="31" spans="2:17" x14ac:dyDescent="0.2">
      <c r="D31" s="34"/>
      <c r="E31" s="34"/>
      <c r="F31" s="34"/>
      <c r="G31" s="34"/>
      <c r="H31" s="34"/>
      <c r="I31" s="34"/>
      <c r="J31" s="34"/>
      <c r="K31" s="34"/>
      <c r="M31" s="34"/>
      <c r="N31" s="34"/>
      <c r="O31" s="34"/>
      <c r="P31" s="34"/>
      <c r="Q31" s="35"/>
    </row>
    <row r="32" spans="2:17" x14ac:dyDescent="0.2">
      <c r="D32" s="34"/>
      <c r="E32" s="34"/>
      <c r="F32" s="34"/>
      <c r="G32" s="34"/>
      <c r="H32" s="34"/>
      <c r="I32" s="34"/>
      <c r="J32" s="34"/>
      <c r="K32" s="34"/>
      <c r="M32" s="34"/>
      <c r="N32" s="34"/>
      <c r="O32" s="34"/>
      <c r="P32" s="34"/>
      <c r="Q32" s="35"/>
    </row>
    <row r="36" spans="1:6" x14ac:dyDescent="0.2">
      <c r="A36" t="s">
        <v>4</v>
      </c>
      <c r="B36" t="s">
        <v>17</v>
      </c>
      <c r="C36" t="s">
        <v>439</v>
      </c>
    </row>
    <row r="37" spans="1:6" x14ac:dyDescent="0.2">
      <c r="A37">
        <v>183</v>
      </c>
      <c r="B37" t="s">
        <v>28</v>
      </c>
      <c r="C37">
        <v>2012</v>
      </c>
    </row>
    <row r="38" spans="1:6" x14ac:dyDescent="0.2">
      <c r="A38">
        <v>166</v>
      </c>
      <c r="B38" t="s">
        <v>21</v>
      </c>
      <c r="C38">
        <v>2023</v>
      </c>
    </row>
    <row r="39" spans="1:6" x14ac:dyDescent="0.2">
      <c r="A39">
        <v>160</v>
      </c>
      <c r="B39" t="s">
        <v>42</v>
      </c>
      <c r="C39">
        <v>2018</v>
      </c>
      <c r="E39" s="7" t="s">
        <v>440</v>
      </c>
      <c r="F39" t="s">
        <v>442</v>
      </c>
    </row>
    <row r="40" spans="1:6" x14ac:dyDescent="0.2">
      <c r="A40">
        <v>157</v>
      </c>
      <c r="B40" t="s">
        <v>32</v>
      </c>
      <c r="C40">
        <v>2018</v>
      </c>
      <c r="E40" s="8">
        <v>2009</v>
      </c>
      <c r="F40">
        <v>1</v>
      </c>
    </row>
    <row r="41" spans="1:6" x14ac:dyDescent="0.2">
      <c r="A41">
        <v>154</v>
      </c>
      <c r="B41" t="s">
        <v>49</v>
      </c>
      <c r="C41">
        <v>2016</v>
      </c>
      <c r="E41" s="8">
        <v>2010</v>
      </c>
      <c r="F41">
        <v>3</v>
      </c>
    </row>
    <row r="42" spans="1:6" x14ac:dyDescent="0.2">
      <c r="A42">
        <v>140</v>
      </c>
      <c r="B42" t="s">
        <v>32</v>
      </c>
      <c r="C42">
        <v>2018</v>
      </c>
      <c r="E42" s="8">
        <v>2011</v>
      </c>
      <c r="F42">
        <v>4</v>
      </c>
    </row>
    <row r="43" spans="1:6" x14ac:dyDescent="0.2">
      <c r="A43">
        <v>139</v>
      </c>
      <c r="B43" t="s">
        <v>21</v>
      </c>
      <c r="C43">
        <v>2014</v>
      </c>
      <c r="E43" s="8">
        <v>2012</v>
      </c>
      <c r="F43">
        <v>5</v>
      </c>
    </row>
    <row r="44" spans="1:6" x14ac:dyDescent="0.2">
      <c r="A44">
        <v>138</v>
      </c>
      <c r="B44" t="s">
        <v>42</v>
      </c>
      <c r="C44">
        <v>2015</v>
      </c>
      <c r="E44" s="8">
        <v>2013</v>
      </c>
      <c r="F44">
        <v>4</v>
      </c>
    </row>
    <row r="45" spans="1:6" x14ac:dyDescent="0.2">
      <c r="A45">
        <v>136</v>
      </c>
      <c r="B45" t="s">
        <v>41</v>
      </c>
      <c r="C45">
        <v>2014</v>
      </c>
      <c r="E45" s="8">
        <v>2014</v>
      </c>
      <c r="F45">
        <v>4</v>
      </c>
    </row>
    <row r="46" spans="1:6" x14ac:dyDescent="0.2">
      <c r="A46">
        <v>133</v>
      </c>
      <c r="B46" t="s">
        <v>21</v>
      </c>
      <c r="C46">
        <v>2012</v>
      </c>
      <c r="E46" s="8">
        <v>2015</v>
      </c>
      <c r="F46">
        <v>2</v>
      </c>
    </row>
    <row r="47" spans="1:6" x14ac:dyDescent="0.2">
      <c r="A47">
        <v>131</v>
      </c>
      <c r="B47" t="s">
        <v>21</v>
      </c>
      <c r="C47">
        <v>2017</v>
      </c>
      <c r="E47" s="8">
        <v>2016</v>
      </c>
      <c r="F47">
        <v>3</v>
      </c>
    </row>
    <row r="48" spans="1:6" x14ac:dyDescent="0.2">
      <c r="A48">
        <v>129</v>
      </c>
      <c r="B48" t="s">
        <v>42</v>
      </c>
      <c r="C48">
        <v>2018</v>
      </c>
      <c r="E48" s="8">
        <v>2017</v>
      </c>
      <c r="F48">
        <v>6</v>
      </c>
    </row>
    <row r="49" spans="1:6" x14ac:dyDescent="0.2">
      <c r="A49">
        <v>128</v>
      </c>
      <c r="B49" t="s">
        <v>21</v>
      </c>
      <c r="C49">
        <v>2012</v>
      </c>
      <c r="E49" s="8">
        <v>2018</v>
      </c>
      <c r="F49">
        <v>6</v>
      </c>
    </row>
    <row r="50" spans="1:6" x14ac:dyDescent="0.2">
      <c r="A50">
        <v>127</v>
      </c>
      <c r="B50" t="s">
        <v>32</v>
      </c>
      <c r="C50">
        <v>2014</v>
      </c>
      <c r="E50" s="8">
        <v>2019</v>
      </c>
      <c r="F50">
        <v>5</v>
      </c>
    </row>
    <row r="51" spans="1:6" x14ac:dyDescent="0.2">
      <c r="A51">
        <v>123</v>
      </c>
      <c r="B51" t="s">
        <v>49</v>
      </c>
      <c r="C51">
        <v>2014</v>
      </c>
      <c r="E51" s="8">
        <v>2022</v>
      </c>
      <c r="F51">
        <v>1</v>
      </c>
    </row>
    <row r="52" spans="1:6" x14ac:dyDescent="0.2">
      <c r="A52">
        <v>123</v>
      </c>
      <c r="B52" t="s">
        <v>31</v>
      </c>
      <c r="C52">
        <v>2019</v>
      </c>
      <c r="E52" s="8">
        <v>2023</v>
      </c>
      <c r="F52">
        <v>6</v>
      </c>
    </row>
    <row r="53" spans="1:6" x14ac:dyDescent="0.2">
      <c r="A53">
        <v>122</v>
      </c>
      <c r="B53" t="s">
        <v>57</v>
      </c>
      <c r="C53">
        <v>2017</v>
      </c>
      <c r="E53" s="8" t="s">
        <v>247</v>
      </c>
      <c r="F53">
        <v>50</v>
      </c>
    </row>
    <row r="54" spans="1:6" x14ac:dyDescent="0.2">
      <c r="A54">
        <v>122</v>
      </c>
      <c r="B54" t="s">
        <v>28</v>
      </c>
      <c r="C54">
        <v>2023</v>
      </c>
    </row>
    <row r="55" spans="1:6" x14ac:dyDescent="0.2">
      <c r="A55">
        <v>121</v>
      </c>
      <c r="B55" t="s">
        <v>49</v>
      </c>
      <c r="C55">
        <v>2017</v>
      </c>
    </row>
    <row r="56" spans="1:6" x14ac:dyDescent="0.2">
      <c r="A56">
        <v>120</v>
      </c>
      <c r="B56" t="s">
        <v>32</v>
      </c>
      <c r="C56">
        <v>2019</v>
      </c>
    </row>
    <row r="57" spans="1:6" x14ac:dyDescent="0.2">
      <c r="A57">
        <v>118</v>
      </c>
      <c r="B57" t="s">
        <v>31</v>
      </c>
      <c r="C57">
        <v>2010</v>
      </c>
    </row>
    <row r="58" spans="1:6" x14ac:dyDescent="0.2">
      <c r="A58">
        <v>117</v>
      </c>
      <c r="B58" t="s">
        <v>32</v>
      </c>
      <c r="C58">
        <v>2011</v>
      </c>
    </row>
    <row r="59" spans="1:6" x14ac:dyDescent="0.2">
      <c r="A59">
        <v>117</v>
      </c>
      <c r="B59" t="s">
        <v>31</v>
      </c>
      <c r="C59">
        <v>2016</v>
      </c>
    </row>
    <row r="60" spans="1:6" x14ac:dyDescent="0.2">
      <c r="A60">
        <v>117</v>
      </c>
      <c r="B60" t="s">
        <v>49</v>
      </c>
      <c r="C60">
        <v>2023</v>
      </c>
    </row>
    <row r="61" spans="1:6" x14ac:dyDescent="0.2">
      <c r="A61">
        <v>116</v>
      </c>
      <c r="B61" t="s">
        <v>31</v>
      </c>
      <c r="C61">
        <v>2019</v>
      </c>
    </row>
    <row r="62" spans="1:6" x14ac:dyDescent="0.2">
      <c r="A62">
        <v>115</v>
      </c>
      <c r="B62" t="s">
        <v>45</v>
      </c>
      <c r="C62">
        <v>2013</v>
      </c>
    </row>
    <row r="63" spans="1:6" x14ac:dyDescent="0.2">
      <c r="A63">
        <v>115</v>
      </c>
      <c r="B63" t="s">
        <v>31</v>
      </c>
      <c r="C63">
        <v>2013</v>
      </c>
    </row>
    <row r="64" spans="1:6" x14ac:dyDescent="0.2">
      <c r="A64">
        <v>114</v>
      </c>
      <c r="B64" t="s">
        <v>32</v>
      </c>
      <c r="C64">
        <v>2019</v>
      </c>
    </row>
    <row r="65" spans="1:3" x14ac:dyDescent="0.2">
      <c r="A65">
        <v>113</v>
      </c>
      <c r="B65" t="s">
        <v>49</v>
      </c>
      <c r="C65">
        <v>2017</v>
      </c>
    </row>
    <row r="66" spans="1:3" x14ac:dyDescent="0.2">
      <c r="A66">
        <v>113</v>
      </c>
      <c r="B66" t="s">
        <v>41</v>
      </c>
      <c r="C66">
        <v>2022</v>
      </c>
    </row>
    <row r="67" spans="1:3" x14ac:dyDescent="0.2">
      <c r="A67">
        <v>113</v>
      </c>
      <c r="B67" t="s">
        <v>21</v>
      </c>
      <c r="C67">
        <v>2023</v>
      </c>
    </row>
    <row r="68" spans="1:3" x14ac:dyDescent="0.2">
      <c r="A68">
        <v>112</v>
      </c>
      <c r="B68" t="s">
        <v>57</v>
      </c>
      <c r="C68">
        <v>2011</v>
      </c>
    </row>
    <row r="69" spans="1:3" x14ac:dyDescent="0.2">
      <c r="A69">
        <v>112</v>
      </c>
      <c r="B69" t="s">
        <v>42</v>
      </c>
      <c r="C69">
        <v>2018</v>
      </c>
    </row>
    <row r="70" spans="1:3" x14ac:dyDescent="0.2">
      <c r="A70">
        <v>111</v>
      </c>
      <c r="B70" t="s">
        <v>32</v>
      </c>
      <c r="C70">
        <v>2017</v>
      </c>
    </row>
    <row r="71" spans="1:3" x14ac:dyDescent="0.2">
      <c r="A71">
        <v>110</v>
      </c>
      <c r="B71" t="s">
        <v>21</v>
      </c>
      <c r="C71">
        <v>2017</v>
      </c>
    </row>
    <row r="72" spans="1:3" x14ac:dyDescent="0.2">
      <c r="A72">
        <v>108</v>
      </c>
      <c r="B72" t="s">
        <v>21</v>
      </c>
      <c r="C72">
        <v>2012</v>
      </c>
    </row>
    <row r="73" spans="1:3" x14ac:dyDescent="0.2">
      <c r="A73">
        <v>107</v>
      </c>
      <c r="B73" t="s">
        <v>21</v>
      </c>
      <c r="C73">
        <v>2009</v>
      </c>
    </row>
    <row r="74" spans="1:3" x14ac:dyDescent="0.2">
      <c r="A74">
        <v>107</v>
      </c>
      <c r="B74" t="s">
        <v>57</v>
      </c>
      <c r="C74">
        <v>2011</v>
      </c>
    </row>
    <row r="75" spans="1:3" x14ac:dyDescent="0.2">
      <c r="A75">
        <v>107</v>
      </c>
      <c r="B75" t="s">
        <v>28</v>
      </c>
      <c r="C75">
        <v>2015</v>
      </c>
    </row>
    <row r="76" spans="1:3" x14ac:dyDescent="0.2">
      <c r="A76">
        <v>107</v>
      </c>
      <c r="B76" t="s">
        <v>32</v>
      </c>
      <c r="C76">
        <v>2018</v>
      </c>
    </row>
    <row r="77" spans="1:3" x14ac:dyDescent="0.2">
      <c r="A77">
        <v>106</v>
      </c>
      <c r="B77" t="s">
        <v>21</v>
      </c>
      <c r="C77">
        <v>2012</v>
      </c>
    </row>
    <row r="78" spans="1:3" x14ac:dyDescent="0.2">
      <c r="A78">
        <v>106</v>
      </c>
      <c r="B78" t="s">
        <v>31</v>
      </c>
      <c r="C78">
        <v>2016</v>
      </c>
    </row>
    <row r="79" spans="1:3" x14ac:dyDescent="0.2">
      <c r="A79">
        <v>105</v>
      </c>
      <c r="B79" t="s">
        <v>49</v>
      </c>
      <c r="C79">
        <v>2010</v>
      </c>
    </row>
    <row r="80" spans="1:3" x14ac:dyDescent="0.2">
      <c r="A80">
        <v>104</v>
      </c>
      <c r="B80" t="s">
        <v>31</v>
      </c>
      <c r="C80">
        <v>2019</v>
      </c>
    </row>
    <row r="81" spans="1:3" x14ac:dyDescent="0.2">
      <c r="A81">
        <v>103</v>
      </c>
      <c r="B81" t="s">
        <v>41</v>
      </c>
      <c r="C81">
        <v>2023</v>
      </c>
    </row>
    <row r="82" spans="1:3" x14ac:dyDescent="0.2">
      <c r="A82">
        <v>102</v>
      </c>
      <c r="B82" t="s">
        <v>41</v>
      </c>
      <c r="C82">
        <v>2010</v>
      </c>
    </row>
    <row r="83" spans="1:3" x14ac:dyDescent="0.2">
      <c r="A83">
        <v>102</v>
      </c>
      <c r="B83" t="s">
        <v>32</v>
      </c>
      <c r="C83">
        <v>2013</v>
      </c>
    </row>
    <row r="84" spans="1:3" x14ac:dyDescent="0.2">
      <c r="A84">
        <v>101</v>
      </c>
      <c r="B84" t="s">
        <v>42</v>
      </c>
      <c r="C84">
        <v>2023</v>
      </c>
    </row>
    <row r="85" spans="1:3" x14ac:dyDescent="0.2">
      <c r="A85">
        <v>100</v>
      </c>
      <c r="B85" t="s">
        <v>41</v>
      </c>
      <c r="C85">
        <v>2011</v>
      </c>
    </row>
    <row r="86" spans="1:3" x14ac:dyDescent="0.2">
      <c r="A86">
        <v>100</v>
      </c>
      <c r="B86" t="s">
        <v>31</v>
      </c>
      <c r="C86">
        <v>2013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7162-F760-DD4A-82AF-B0BC2FD04CFB}">
  <dimension ref="A1:M30"/>
  <sheetViews>
    <sheetView workbookViewId="0">
      <selection activeCell="A37" sqref="A37"/>
    </sheetView>
  </sheetViews>
  <sheetFormatPr baseColWidth="10" defaultRowHeight="16" x14ac:dyDescent="0.2"/>
  <cols>
    <col min="1" max="1" width="15.6640625" bestFit="1" customWidth="1"/>
    <col min="2" max="2" width="8.83203125" bestFit="1" customWidth="1"/>
    <col min="3" max="3" width="9.6640625" bestFit="1" customWidth="1"/>
    <col min="4" max="5" width="7.83203125" bestFit="1" customWidth="1"/>
    <col min="6" max="6" width="7.6640625" bestFit="1" customWidth="1"/>
    <col min="7" max="7" width="6.6640625" bestFit="1" customWidth="1"/>
    <col min="8" max="8" width="6.1640625" bestFit="1" customWidth="1"/>
    <col min="9" max="9" width="6" bestFit="1" customWidth="1"/>
    <col min="10" max="10" width="5.6640625" bestFit="1" customWidth="1"/>
    <col min="11" max="11" width="6.6640625" bestFit="1" customWidth="1"/>
    <col min="12" max="13" width="5.6640625" bestFit="1" customWidth="1"/>
  </cols>
  <sheetData>
    <row r="1" spans="1:13" x14ac:dyDescent="0.2">
      <c r="A1" t="s">
        <v>321</v>
      </c>
      <c r="B1" t="s">
        <v>395</v>
      </c>
      <c r="C1" t="s">
        <v>251</v>
      </c>
      <c r="D1" t="s">
        <v>4</v>
      </c>
      <c r="E1" t="s">
        <v>252</v>
      </c>
      <c r="F1" t="s">
        <v>253</v>
      </c>
      <c r="G1" t="s">
        <v>254</v>
      </c>
      <c r="H1" t="s">
        <v>8</v>
      </c>
      <c r="I1" t="s">
        <v>5</v>
      </c>
      <c r="J1" t="s">
        <v>316</v>
      </c>
      <c r="K1" t="s">
        <v>317</v>
      </c>
      <c r="L1" t="s">
        <v>9</v>
      </c>
      <c r="M1" t="s">
        <v>10</v>
      </c>
    </row>
    <row r="2" spans="1:13" x14ac:dyDescent="0.2">
      <c r="A2" t="s">
        <v>322</v>
      </c>
      <c r="B2" t="s">
        <v>396</v>
      </c>
      <c r="C2">
        <v>29</v>
      </c>
      <c r="D2">
        <v>1327</v>
      </c>
      <c r="E2">
        <v>1490</v>
      </c>
      <c r="F2">
        <v>26</v>
      </c>
      <c r="G2">
        <v>51</v>
      </c>
      <c r="H2">
        <v>89.1</v>
      </c>
      <c r="I2">
        <v>133</v>
      </c>
      <c r="J2">
        <v>6</v>
      </c>
      <c r="K2">
        <v>5</v>
      </c>
      <c r="L2">
        <v>108</v>
      </c>
      <c r="M2">
        <v>12</v>
      </c>
    </row>
    <row r="3" spans="1:13" x14ac:dyDescent="0.2">
      <c r="A3" t="s">
        <v>332</v>
      </c>
      <c r="B3" t="s">
        <v>396</v>
      </c>
      <c r="C3">
        <v>18</v>
      </c>
      <c r="D3">
        <v>1097</v>
      </c>
      <c r="E3">
        <v>1080</v>
      </c>
      <c r="F3">
        <v>15</v>
      </c>
      <c r="G3">
        <v>73.099999999999994</v>
      </c>
      <c r="H3">
        <v>101.6</v>
      </c>
      <c r="I3">
        <v>183</v>
      </c>
      <c r="J3">
        <v>3</v>
      </c>
      <c r="K3">
        <v>6</v>
      </c>
      <c r="L3">
        <v>107</v>
      </c>
      <c r="M3">
        <v>10</v>
      </c>
    </row>
    <row r="4" spans="1:13" x14ac:dyDescent="0.2">
      <c r="A4" t="s">
        <v>340</v>
      </c>
      <c r="B4" t="s">
        <v>396</v>
      </c>
      <c r="C4">
        <v>33</v>
      </c>
      <c r="D4">
        <v>1349</v>
      </c>
      <c r="E4">
        <v>1479</v>
      </c>
      <c r="F4">
        <v>26</v>
      </c>
      <c r="G4">
        <v>51.9</v>
      </c>
      <c r="H4">
        <v>91.2</v>
      </c>
      <c r="I4">
        <v>107</v>
      </c>
      <c r="J4">
        <v>12</v>
      </c>
      <c r="K4">
        <v>1</v>
      </c>
      <c r="L4">
        <v>122</v>
      </c>
      <c r="M4">
        <v>10</v>
      </c>
    </row>
    <row r="5" spans="1:13" x14ac:dyDescent="0.2">
      <c r="A5" t="s">
        <v>347</v>
      </c>
      <c r="B5" t="s">
        <v>397</v>
      </c>
      <c r="C5">
        <v>119</v>
      </c>
      <c r="D5">
        <v>6268</v>
      </c>
      <c r="E5">
        <v>6482</v>
      </c>
      <c r="F5">
        <v>103</v>
      </c>
      <c r="G5">
        <v>60.9</v>
      </c>
      <c r="H5">
        <v>96.7</v>
      </c>
      <c r="I5">
        <v>166</v>
      </c>
      <c r="J5">
        <v>33</v>
      </c>
      <c r="K5">
        <v>24</v>
      </c>
      <c r="L5">
        <v>594</v>
      </c>
      <c r="M5">
        <v>78</v>
      </c>
    </row>
    <row r="6" spans="1:13" x14ac:dyDescent="0.2">
      <c r="A6" t="s">
        <v>358</v>
      </c>
      <c r="B6" t="s">
        <v>396</v>
      </c>
      <c r="C6">
        <v>13</v>
      </c>
      <c r="D6">
        <v>596</v>
      </c>
      <c r="E6">
        <v>652</v>
      </c>
      <c r="F6">
        <v>12</v>
      </c>
      <c r="G6">
        <v>49.7</v>
      </c>
      <c r="H6">
        <v>91.4</v>
      </c>
      <c r="I6">
        <v>123</v>
      </c>
      <c r="J6">
        <v>4</v>
      </c>
      <c r="K6">
        <v>1</v>
      </c>
      <c r="L6">
        <v>55</v>
      </c>
      <c r="M6">
        <v>10</v>
      </c>
    </row>
    <row r="7" spans="1:13" x14ac:dyDescent="0.2">
      <c r="A7" t="s">
        <v>366</v>
      </c>
      <c r="B7" t="s">
        <v>396</v>
      </c>
      <c r="C7">
        <v>18</v>
      </c>
      <c r="D7">
        <v>993</v>
      </c>
      <c r="E7">
        <v>1124</v>
      </c>
      <c r="F7">
        <v>13</v>
      </c>
      <c r="G7">
        <v>76.400000000000006</v>
      </c>
      <c r="H7">
        <v>88.3</v>
      </c>
      <c r="I7">
        <v>160</v>
      </c>
      <c r="J7">
        <v>6</v>
      </c>
      <c r="K7">
        <v>3</v>
      </c>
      <c r="L7">
        <v>92</v>
      </c>
      <c r="M7">
        <v>11</v>
      </c>
    </row>
    <row r="8" spans="1:13" x14ac:dyDescent="0.2">
      <c r="A8" t="s">
        <v>373</v>
      </c>
      <c r="B8" t="s">
        <v>396</v>
      </c>
      <c r="C8">
        <v>29</v>
      </c>
      <c r="D8">
        <v>1086</v>
      </c>
      <c r="E8">
        <v>1228</v>
      </c>
      <c r="F8">
        <v>24</v>
      </c>
      <c r="G8">
        <v>45.2</v>
      </c>
      <c r="H8">
        <v>88.4</v>
      </c>
      <c r="I8">
        <v>131</v>
      </c>
      <c r="J8">
        <v>2</v>
      </c>
      <c r="K8">
        <v>5</v>
      </c>
      <c r="L8">
        <v>113</v>
      </c>
      <c r="M8">
        <v>9</v>
      </c>
    </row>
    <row r="9" spans="1:13" x14ac:dyDescent="0.2">
      <c r="A9" t="s">
        <v>381</v>
      </c>
      <c r="B9" t="s">
        <v>396</v>
      </c>
      <c r="C9">
        <v>17</v>
      </c>
      <c r="D9">
        <v>825</v>
      </c>
      <c r="E9">
        <v>901</v>
      </c>
      <c r="F9">
        <v>14</v>
      </c>
      <c r="G9">
        <v>58.9</v>
      </c>
      <c r="H9">
        <v>91.6</v>
      </c>
      <c r="I9">
        <v>120</v>
      </c>
      <c r="J9">
        <v>3</v>
      </c>
      <c r="K9">
        <v>4</v>
      </c>
      <c r="L9">
        <v>81</v>
      </c>
      <c r="M9">
        <v>11</v>
      </c>
    </row>
    <row r="10" spans="1:13" x14ac:dyDescent="0.2">
      <c r="A10" t="s">
        <v>389</v>
      </c>
      <c r="B10" t="s">
        <v>396</v>
      </c>
      <c r="C10">
        <v>6</v>
      </c>
      <c r="D10">
        <v>365</v>
      </c>
      <c r="E10">
        <v>430</v>
      </c>
      <c r="F10">
        <v>5</v>
      </c>
      <c r="G10">
        <v>73</v>
      </c>
      <c r="H10">
        <v>84.9</v>
      </c>
      <c r="I10">
        <v>115</v>
      </c>
      <c r="J10">
        <v>3</v>
      </c>
      <c r="K10">
        <v>1</v>
      </c>
      <c r="L10">
        <v>31</v>
      </c>
      <c r="M10">
        <v>2</v>
      </c>
    </row>
    <row r="20" spans="1:8" x14ac:dyDescent="0.2">
      <c r="F20" t="s">
        <v>397</v>
      </c>
      <c r="G20" s="13">
        <v>96.7</v>
      </c>
      <c r="H20" s="15">
        <v>6268</v>
      </c>
    </row>
    <row r="21" spans="1:8" x14ac:dyDescent="0.2">
      <c r="A21" s="7" t="s">
        <v>246</v>
      </c>
      <c r="B21" t="s">
        <v>249</v>
      </c>
      <c r="C21" t="s">
        <v>248</v>
      </c>
      <c r="F21" t="s">
        <v>396</v>
      </c>
      <c r="G21" s="13">
        <v>90.8125</v>
      </c>
      <c r="H21" s="15">
        <v>7638</v>
      </c>
    </row>
    <row r="22" spans="1:8" x14ac:dyDescent="0.2">
      <c r="A22" s="8" t="s">
        <v>396</v>
      </c>
      <c r="B22" s="13">
        <v>90.8125</v>
      </c>
      <c r="C22">
        <v>7638</v>
      </c>
    </row>
    <row r="23" spans="1:8" x14ac:dyDescent="0.2">
      <c r="A23" s="8" t="s">
        <v>397</v>
      </c>
      <c r="B23" s="13">
        <v>96.7</v>
      </c>
      <c r="C23">
        <v>6268</v>
      </c>
    </row>
    <row r="24" spans="1:8" x14ac:dyDescent="0.2">
      <c r="A24" s="8" t="s">
        <v>247</v>
      </c>
      <c r="B24" s="13">
        <v>91.466666666666669</v>
      </c>
      <c r="C24">
        <v>13906</v>
      </c>
    </row>
    <row r="28" spans="1:8" x14ac:dyDescent="0.2">
      <c r="C28" s="25" t="s">
        <v>399</v>
      </c>
      <c r="D28" s="25" t="s">
        <v>397</v>
      </c>
      <c r="E28" s="25" t="s">
        <v>396</v>
      </c>
    </row>
    <row r="29" spans="1:8" x14ac:dyDescent="0.2">
      <c r="C29" s="26" t="s">
        <v>400</v>
      </c>
      <c r="D29" s="26">
        <v>96.7</v>
      </c>
      <c r="E29" s="26">
        <v>90.81</v>
      </c>
    </row>
    <row r="30" spans="1:8" x14ac:dyDescent="0.2">
      <c r="C30" s="26" t="s">
        <v>401</v>
      </c>
      <c r="D30" s="26">
        <v>6268</v>
      </c>
      <c r="E30" s="26">
        <v>7638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4 8 2 c 7 6 - 0 7 d 6 - 4 a d f - 9 1 c 9 - 6 3 6 9 1 3 f f 4 a 9 d "   x m l n s = " h t t p : / / s c h e m a s . m i c r o s o f t . c o m / D a t a M a s h u p " > A A A A A F U 5 A A B Q S w M E F A A A C A g A P A G V W e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A 8 A Z V Z 3 u u O I K M 2 A A A u w g A A E w A A A E Z v c m 1 1 b G F z L 1 N l Y 3 R p b 2 4 x L m 3 s v F e v 7 E i S J v j e w P y H i + y X r G F t U Q Y F F v M Q 1 C q o Z T Q a D W o Z 1 L p R / 3 1 5 M 7 N E d m b 1 9 A x 2 s d j F e b j n 0 J 0 M N 3 N z E 5 8 F v 3 P n L F m q v v t m / / w b / j / / 2 z / 9 t 3 + a y 2 j K 0 m 9 O F L f Z t / / x r c 2 W f / r 2 z e 7 X K f k + / G n 6 T / z U f 6 x + n 3 + U 5 7 7 7 E 9 s n 6 y f r l h / p q o u m 8 0 9 s l v S f Y c r m + S 8 z 3 5 9 3 s m P 5 8 Y f J g + O E O p F m w y Z l I m Z i b G q + 4 G z Z q H s b I M S 6 2 v R 4 H H S 8 P k x 4 q S L K L w X 9 M R 4 K S A G n j 0 G k x H G 6 r i / 5 m 5 l 1 j U M v 9 5 1 v E / 4 E c s P A p v w C p w 7 L Q P 5 j o w A J i g Q J N z u 4 p D p K E Y C G U l g 6 l F Q e P 8 h 8 I U F j R w g S i B I K T D L Q q K G 0 m 7 K O 8 D k Q n F / G Q W q P e z X q + j R Y 9 3 l k L J 5 q Z A S A I N z 0 R v 5 I g x D M K c N 2 h A k Y y W S G B v / z 2 Y 4 T T L s 0 R 2 P w k W w G s K r o 4 y B Y 0 O D 2 X H e u r A s y A n f T N o a B x K B g v 6 3 Z K d 7 2 S Q f h U Q d R l x n D A X f 0 z 7 S D L J A a 7 J n D L N + + A 0 b Z N M p 4 O u 4 H 6 b r j m C N y 0 v V C M B 4 g q m H B o V T b N s 7 s T K I l v I I b g q a 3 m u E u b 5 x 8 Z v C g Y A 1 x p k 8 i G 5 f X R K M W A h B 1 j M I I j z Y O / g m Q U g K K D 5 G W 9 O J R E Q U 8 W n j j H e E 5 V Y Z m S O g A E 8 s h I 4 D H + w + a K n K n T S f z 8 l H i S o 0 F D g y v E Y p 2 M j l v E R D Z / 3 T + m y h W Q L y o r Y E c J U a i 6 Q V 2 I T W n 0 8 A j G p V v K P Q A 1 2 A p I 3 L T T l C / 8 L y e t V l P r k p N e A g 0 Y t B O O d a T e W d 7 6 O 0 L C d f C N O c Z t 4 D 4 Q R m a A 2 4 E 4 b / P Z i A N l t S A D f 0 A + k G C j p 8 6 m J m 7 b z V 2 M i d Q R O s a l u r h t X D I M t s j 3 0 G 0 z O v K l t 5 b H F x A s o m x X M 5 d 6 i / 2 q v Y o 0 d K B q + H G c w V Q a E K I X J w w a d A J K b A j S O w O V o s H 9 y o H / z I y F I t v 1 y J L / d L R 6 T I T W n 6 D f Q R K B y V 9 8 E l 3 j o Q Q S y J n B z z Y Z 4 W V n v 0 o 5 9 3 r E S q O N J M R A q g j L I + H V W 7 E l h M C B Q g S U Y s k O O 8 F D S y B x 0 N + d G V U d R 6 7 7 K r Y 4 A q 0 T R w 5 N 4 v g p V F z Y c S f B y h u E Y r B n C P W c O d E a R q l V h s g P W w B Q Z f X 3 W w A i A C Q 6 P U k Z Y T R 1 u E 0 R f x 0 q R g n z 9 y E a C f r 1 x R B K d t v 3 Z K o i j o 7 I l q o m 7 4 s 8 d o b V t r p 1 5 k X Z M c f q m x 7 F u U d T 2 r Y + l p C W / G A a I v U p m e f u s 2 L y 2 g R e W Q 5 e 6 w G d O 7 G T s X l E o z U t m l d Q m f a 6 D Z I Q e U W R Z K i 1 k D P B J e Q I F e E v I M G H F a g j q 1 I I c P U A 8 s 0 M G f R g D X a Y p I 8 S 6 y a 7 k r X C Y j f p A b G J b i V 0 7 p 9 Q C 4 P h g e 6 U 3 k 5 Q R r 9 y g O N l P P C T Q c / Z R h K b a R G M G E P t t o 3 9 j a f 6 X 6 2 h T L 3 n / S J n k G z P t p g E c W w J E K q 5 l l Y N 7 B D z M G 3 6 J z R l j I Q E s 2 W 5 r k d v n 1 o U 1 z M Q q F b 3 H D 5 w V E G g b q z g l 6 T g G u V 2 o f d z 7 5 + M 4 O v + e n t L B S D 5 8 7 8 B A w G P J V I R T i 7 f 8 g a J 1 + a W p N X j p P b q 7 4 o S b L x n B M + l / n s r H c A C B 2 j z U W s + 3 o k 4 A t / 7 i O 8 t l w + W / Y j P C t Z 6 P 2 G u S q E R I M P S q 3 l A j 9 l u u K 1 Z 6 n A a o A y J e N E w 3 p e m D O g q h a X v N c 8 p e E c s 9 d k b B o 8 e J / E 6 + V X L N 8 B e e c U C G U j F i N 5 N 9 N l N y j V n m H T p h 4 l x v 4 U B X n y a j W 1 J W g E m M 9 h s d f h l X d K P Y Q 8 D 1 U g G N e s F g B V 0 p X v 9 E K c Q / y s R G b t q b d V E 4 Y T i 1 k X g k G 4 y V d t q D X X z 8 o s h J m P Q s F 8 v c u Q 3 Z Z r / i n h g h z J h L Z 0 x 9 2 j m 2 T 7 o 5 C Z t m 3 U z L j P k r E + Q 1 L i e P r h 3 4 G V 2 t G D 1 G 2 d N O 6 z V 9 i + v 7 L W n K P d n Z H t C C y q / 7 S y H r V c d e V y e U m Z V 6 W s / L I r X s l N 3 Y d l c z s v e A T 4 I Q E N A r N n O S 7 F K J 1 3 T K 6 2 v r Q F S w 9 P L 5 I e 2 6 U a G 4 h c q z Y n Y l K T 3 m l D u o y 7 v e B a K T x 9 X t r w i p T H M y r c v J M m b m D 4 5 W A b v P T S V v o 4 / X a w E j l m O T d 1 B y a B 7 w G j D 0 8 h g r R + w a C 2 c + v F V / 2 z 0 m 3 L o w E N V J O r j l x X p w p R O a U O w 2 N a 2 A l 5 i 2 o P 4 4 z d 6 + e P 9 2 z R F 3 g i y 6 b h P n 9 1 H D N E g B i m B 1 m u G x l y m J t 4 b Z p I n V 2 S y 1 O K h l p z D 3 r a g 7 d Y I w s v X H p 6 9 F 6 V C F 4 q O U / v 1 G x z V P x d h o 8 0 n Z X c m 2 X c 0 v f o 0 B H K K r w T K K d p 9 f 3 0 0 C U m B J 9 w W C K y v X 6 I I e / N C n J K 5 k j H 6 Q K F 2 / 0 R 6 t B q a E q 2 r i f 6 Q I k w t Z 4 E p Y N R X X o A Z C 5 + w F T f 0 b e W c h 6 8 U z P 1 b p a z G A d 0 c / s T e r 9 X u c m 2 n V + 5 q c R i p X V s + n o X I b l C E u D Q b 9 H o O E + r E o x i Y 7 X Y a T 3 F E 0 P B G X i v M / e y u + f j a i k C G 6 O z q R 4 T R x 0 b 1 a 4 g C O W K 1 A + V 7 A k k i C g x R a w X 0 8 o Y + 0 5 Y H T 9 y b U j u Y h X 7 R P 7 d 1 l f u l F r u m b t E t A r y s G R / x z B Z D l i M M l Q B U K u X X U z B d d F I q k a 3 Z c A N 3 9 e 8 g 5 n L k z P M b o C X v 1 i 2 7 V x e K W i P 5 C 4 r H I Z u Y P x 6 z K z Z K l O B L x T W w T Z V l e 3 3 I g U I P H F n L R z M 6 U c D y Y B m X d t y 1 y u y a 2 h N 5 t 1 H s 4 c S B i 1 g 3 r Z D j h 4 T u G m Q 6 S a w w 4 j p U 5 r U b R o u q W E U 6 B P Y t Z e M U Y x H J h / 3 U z d y c v Z q i 9 k + z c + L S W C O U q s n D w 8 p b 6 p R O s i X 0 s k E N H 6 S 9 g O r H 2 T D a e / 5 C q + A q b p n J X E R N x m d I c D S J 9 t U p v V T S c f O E K z 2 4 5 p U D Q j M y O j 2 d d Q 1 1 e N 3 v Y o u h X T T H G i 5 4 q U E S m l w Y Q b z y o v V Y D c 5 u 4 4 e Y g Z B P 7 M g N 5 c Q f s z K X y d 0 7 2 y f h u F 3 6 h G X C b 2 h 5 q C 2 m i 2 S A a 5 I B u F q f c / E s I 4 8 h 3 G F b G 1 e 2 3 i H 7 y o 6 j l m o J 4 X N x D Z Y x P L u U l S n Q R T l o e L G S I / U E A c u a V p t j b m 5 m t w 7 W H R + D Q q y C R 5 j d 9 B + Q Y d M b 3 F n 7 B b 6 J w r w k + J F 3 Q J k s Y 3 J v r J e J z e / A y 5 C 7 K c c e 9 q D G z 1 u Z 0 J G N p a Z 1 h j n U 6 1 c L n a J 0 Z M 8 i 4 h I x b W f 0 S 7 d u y w T 6 4 R B 0 O e I I 7 j g A 7 1 5 v i q C e B p i x H 4 E Y p 7 W i g J B 4 D 5 D 6 j E C D F 0 x f S H 3 a W E V D G 3 P 7 T s D 7 3 T q T p E v L G 9 w q z E f w 6 A J U O K I q X o E w O L h e R Z W x w Q q O q G e V 9 V K m S j z O J P s r i w R j t m J I z g C 6 k j j V T W A l N n 0 K 9 J z q 0 z f c S Y l B r y z I T N 8 o u o 1 m p z s f Y K W Z w L m X F T K N H M L e W G i + 7 D N x w M V p 6 l Q J F 8 Y c d C M n 9 d b Y p x D m + f L Y Z n j F Z J o h c U a H 2 m 0 g H 0 m 1 W u i 2 r E 8 4 7 W G 2 V Y / P t 3 U S s A g S Q 8 L 0 F W h B r Q X 6 X 3 k d 1 x f U L z U i z a Q 6 E p 2 S / a 8 p h e z o G 8 + a c L 3 j g F V m a 1 X p L 5 g 6 o G P d c t K J h k j z H X o + A g u v e N K N y 5 4 H Y t 7 l 6 A 7 o e 0 D H d J r T i C O n 9 x O A X t y b Q p 0 K X / S v S 8 z 8 2 3 Q 1 a p J L 9 9 8 L 6 L U 3 W U g 2 L H 8 8 8 r e u P J 5 m P g L W + l 3 i W g D u t + e t + k r G m a U m U F 2 i 3 D S s D t p j T 9 f M w t 6 g X i h + w 6 U G N y M B M H q Y F 5 W + g 4 Y 1 / 5 C Y 7 W V 2 s E S b B f u n a m + l I V 3 A 8 c G S j I i x r H R K U H v Q 4 N Q v c + S N F y j 0 x 9 1 e b 5 s 3 R s Z 2 p A P 7 2 z P E n 7 T D R D N p M E 0 F / T I Y 0 y X I 4 W F T L 1 1 + c a E B N 5 8 h K 6 1 O N w 0 D / 7 7 w d S F L n s v T 8 Z 3 x d f l Y G 7 3 H n 8 P y H 4 a N 8 J R H 1 Y A Y 7 U q h O E L j n N T H n K z 9 9 / Z E K b m a 8 m s n V X 5 W q h f / V i m S v F 8 a k l u + 1 W 0 l p m 1 4 M A s E N l F q 9 M 4 K b 7 Y g S b O i h B 9 + 1 P a J M r R A Z N C C f f v l U U r 5 / N E h r B Q E X / W x 9 Z u 2 A r z V l l k D u 6 7 e X V F R X X u 5 b h n K z t T w X S 2 I A q 4 H q 1 E U p y D T 1 p z b F W + T w k 8 D r w J 8 L E Q l q X 6 0 n r d w M Z k m C j a q s k Y w T 1 1 a + + 5 A K f r q V E o D T 7 S n Q 3 B S G n I 2 9 K U d + 8 P u B J y r M p U h G t R L E 9 e f / q w q J J w z 8 I i m y o t H 7 B J O n R 6 y L m C J / i v D 4 x c Q v r 0 e x j p 7 T 6 4 P h A o s A q k I S Y A k f I y 2 J v S r p N 2 c r R C U i t C I f D h M f Z J K 7 U 3 d U a i 9 O d L f T / j J I 2 W 9 F S C A 4 r 6 0 Q T m b G / D q h l 9 s + 0 E q b n b C Z W 1 r v X y c g Y M D j m / x E p 1 + j c b K t P 8 c m u p U y / o 7 X z G j Y B U 0 s i I 8 A 1 V / E Y 8 v U o z z H T i k F k 8 g 8 6 O X / F H r 4 I S F 9 l z Y x X g 4 i B O z e R 0 O 2 y v Q 1 s 5 I u 2 h T R d d z P M M Z M 7 4 j e z e B C 2 Z K J 2 A + M Y R 4 c o h a Z y 8 1 y u H X q m 1 d Z J P Z j Q P q a q P 6 I 8 0 0 R J F U F o s f O p 8 S u d T B e r C B c B c T D M B 3 b c R q e 4 d f G P v q 2 l 7 L s 1 m t E E w 4 s Z l 8 A s e P d / S p T 4 H Q + L O z W f A N J Y t Y D 7 0 r B X Y K 9 N Q N p z C / 2 i + n r p u A I I B E 2 n l + R F x H 9 4 z x m 3 O z w u I Q / X l G k H l z m 7 C F S K n h Z V K e 7 z 7 v p P 0 M A 8 f a D e d y 5 V R x t 7 v Z 0 2 w E 5 r W m P m 2 4 e Z X l L r 9 C z 0 9 m 6 U 3 J p y F y o q c B N u s 2 Y r D 9 e 6 Y M X p j 8 c y R S R o u 3 x U p s Z X D M X k O h N I y L C 6 Z H 0 9 C a X d 6 U r k i a v 0 3 Y i r P 8 K 6 A J q b l B V q c x A Q I J h 5 d 1 R r M j 7 s v z q P C E k G l R u v H 6 8 H n T j V Q t S J Z 3 q Y O f B q C c V C 6 b b M l L k x e R V / L z q O y t P G Z D a D 0 g f Q V P t N + b X H c F f f E f j Y P 9 x o X 7 K 3 F a V o B 7 J r 6 k a M D U 2 M 2 O m h 5 d S S p V W u e V N H H v H b p T 1 t 0 z 9 D M f e m s T o n e V a 6 a d h 2 v 2 d j X t q N D v c U a Q x l X p k + e C x m R v N A S L L i R U H w L / k w h 9 4 o l S h I 5 W 7 b N y 5 k i d 0 0 / a d w d h X / y v o F R L 0 d J N H W Q o f p R l V W E l E F F J o P H u V Q t W x d X E 5 j L o V t U c C 3 M M 4 1 j p m g F + H 3 B a v p L H 1 S 7 d r G 0 I N M 2 T F c X t C V V X S X g K s H k x j 9 D A 8 A T s O K i Q J t v t 0 L p N 0 O K N T R M h x 7 r R k X 5 m C i 5 y z x 1 5 e b n / a 4 A y q l p t h E 6 0 E t t o W M k 2 B h V l p q t E 1 r b g x x M 8 U h 8 f I g q R M G r Q K Z e 9 t I j Q d S n S u s H 7 4 W l O p j M p g u a G u 0 n q U z G h y n d G x K j n q X U f P L R S W J 4 o 7 K n X j R o z 2 L D U T H s h 0 J 8 9 0 W R v X e M 8 Z J E Y S s H G R s W V n K 4 L q n 6 X g Y D t 4 o I X N 0 F D 8 W f Q 3 2 e o T Z 6 L m e b r n q f i m O k e 7 h 9 x k R 6 r J T c O e + F A a C H 1 o r G S J 8 c U Y c j e p a y 1 Q W l y J U W 5 U o 8 E l v 8 H e x g S o d e C b 3 q D z 8 Q p t + x S Y O 4 d 2 c F i T 7 a J E 7 z f I 9 x l l y d K J 7 5 W B A O k S l 7 p I R 1 n 3 h V 7 k X N R p b G C 4 m w 1 S g L T i 2 M k K g A h V T 2 N z 2 + 3 7 6 E Z Y 0 u v W J F Q f p I 0 4 H e v 7 e 0 p 7 5 3 y i 5 + I P 3 6 L C K K D t S E g R z O 6 G 8 7 m F N v C R m e O v E 7 p V 8 X a + I S f d F 8 U 9 X M Q u j 2 i r t 3 T Q l j C s 3 e W M o n w T M d c I 0 + X q d E F H A m f O q a T g G s d l W V F / u u y j E w u 4 y 8 k u p p A v x s f t d h j 0 + I o + d R N y 2 v 4 n q r b e D Z Q v 8 a r E c n G W 5 X M 0 d U M Y 8 J W 7 X i o J 7 D Q z H n 2 1 V E 8 4 O s + t K w P Y L b t O F W L e t + g C M 6 W F + + c t h d Y q p 3 Q d + 6 K 4 w d o 2 X q s O F Q B 9 q a x k L T j P i Y P F R d e J y c 2 F L y Q n d o o a k u f 4 h 2 C 3 R M W T 3 f f r j M s P h u r U l 8 s H a T V l E X l h u k a R 0 J e p t f x t e z G + L 2 3 b q L g i Y e P A 3 u y f T v k V 8 F v C 0 T 9 M P x t k d 1 V P 7 J z y 0 d 3 g z 3 e B F 0 R c m o j Q 8 L / + g A b e j V Z f 6 4 i p F 0 2 h k t + U P s R 5 v R h a k S 9 4 A 3 b J V r c n x U 3 R l z A q u O w m O t w D d R B 4 5 S d o m e 6 C a D v g A I f Q 2 D K g 2 4 K e M D T d t 0 5 + E D w y J p 6 v E P s V Q 9 P G I 6 P x t T N j U l L e k x e p w / O 6 I s 3 A A R 2 b u S u i A v i w r K Z + j 9 6 L E l b B e w p q E A 6 V 3 u 9 h 1 5 b k N D R c B J B + w P 8 4 K g 2 X y k l Z f r Z 8 8 m c V 8 R / U U F K h E y m n m 9 4 T X S K q 0 v x 0 0 O 7 F c H t k L i p O 9 l e b W P s G l 4 y A s D N i I 5 E c A j y M P Q 1 w N k 7 1 0 s N D t 3 n j 0 w a s Z N Y b b u Z t 0 2 x v S g L d g Q a H S w q P d C q k m W H U H F Y c G B V f z r U N Y 8 / G B d H 0 2 P W W p i i d R s / W C s p c d e 1 w 1 5 X 2 u F l 1 D y L o W y i F t C G Z L 0 e j 0 a U e d r 9 s W 0 g 7 2 + 4 o p Y E o F 9 Y b M 0 4 x j Q i J k G 8 R b i R k E 5 I c x g P 7 O p f q U H j T f i I d x Q y U S 1 Z n 7 O C H X p N r b H N 5 K k 6 t f B 0 n i 8 G o a r E u P T b w K Y u t b A 1 y J 4 I v L K L 1 f A y G w Z t P x J y L y M 3 R l t k u b p B g p G z Q N t s r / F K C P b + R n 6 U 3 z A g C l k p L b d I I g r s z L c E B 7 A 9 w s g Z s 8 s D U G G c 9 o w t G w s Y v V w r E S B d f j N j 4 s 4 3 4 a C J d K w W S z u B / w 4 N t + a 4 a X Y P E c R n b O v n 2 k M k t v S k V Y D f x R F T s z J L 5 2 h L N g Y I w 4 v L v P O w I 1 G w f D 0 L r a s T y r s g c w T 9 Q y X c f c H n T L O u 8 4 r j c 2 G d a K P T G L 6 Y s j u l h u 8 P R / a V D y 2 F f L K V q Y x X + j y q r o 1 v D 5 L j 0 A 5 m T 4 9 + 2 E Q y W T p K C Z s e s 6 u V + c 5 I h y m P J X G g y H B n L 9 P E V v Z X X i m i t X k X Z O Y m 4 5 Y C L 2 i n b I 5 E V Y 3 r 2 p U 6 1 U e g f m F g 5 l I 5 C L 5 T g s D o P S + 3 X S L C B 8 d r c V O S 7 o U 1 p p 1 g r u 8 x E B + 9 o Y U 8 T 2 U b p T m D X Z 5 K 7 o y P M r W T t 0 U G i 4 P I o X 1 9 B W / s 8 2 x D e V l 3 K I P W K f N + b N e I o N f W s X c C Q a f 2 U O u O A p i 7 L e L j Y E D v 0 c n H R 4 z u q N 3 E 2 6 s F 7 4 / n / m 8 f K y y 7 / c G 5 k Z I O e Z z Q J 4 1 5 V c P t j 0 K m m Q p V E K 5 3 q s X N b k b z 7 e 1 P T 3 i 3 V C G + w b g g b u 3 + G b g R K W B C N q 3 L q s B 4 M J N U f L O S h k n 0 F d c Z u B g U l + R R R 8 5 X l a f E j R u B j a y a y 5 u a A D h r G P 1 W h 0 X 8 i G 0 K O I c w 9 m u e S n 0 + C J m 1 I X 3 t F m l M v E 4 v I p 5 s 1 H p 6 m r v V 0 a R j k L H q y h t R 5 3 L h 0 Y L z h b k d z b V k F j U e M t z m s V W 7 r u p d P D k 0 H j G i n Y 9 M 3 W 5 e W w T J 4 I L b Q y a h 6 O L 1 c v G S e 2 F r m q R 1 E 5 W R R F R w 1 f X F p 3 9 c S r t d u m Y t + y o P z X Z 5 q O P q H e 4 t + A j M c c n u 4 q w t Z D C Y Z a + 7 n N 8 x F X n 1 6 S 0 + 4 X l O W O D T a + 3 / O y j 2 L d L F s 4 j K c v 9 D 2 J f l r h T + V G c E E j S K H D H e / u h 2 X A T K i E F 0 L v k A S F x T Y 7 N t F J X e y 9 x b T 9 u s p H 6 n s v V K U 9 j T h 1 + A g F 3 f z W V i Y m 8 4 z Z y B 2 z U x L T 4 s J s N P u K C n w c g T d 4 f d L 4 + m F k 4 h H + 4 V q V x I 0 7 N S m 9 p u F l O 8 G G / + L 0 P h n k p Y x n F l q M + F s v z a Z v k 7 U T P T g n f X n B J O + 8 X c f X c E k s T h C 1 g 8 1 z F X t R a g x T h q 0 R G z G o 5 z F b a k x 1 9 g U D e G B 5 L j H v F 2 b u j s V i h 3 Y 9 v b j L y y A x e e I + b J Y 0 l i G P W F g a K q u O o Y 5 + H q C S O v 6 2 r A j 3 a e T g l 6 r l q G m p 8 a C Q o X q N q b D 3 0 Y a m i j p j Z l 9 s 5 F z B g X H s O w p 6 2 i X L M q 3 h d 3 m l 8 J C 7 P + l Q z X p H r 9 u V Q a Z F p Y W p L C A 3 p a 3 d j J U 5 e W C x S F 1 e D + g g x 4 h 0 g T R S E d E y f e i m / d M B I c C 1 / Q 9 t W r g L 2 h E k F 3 v U Y m 8 b S K S d j s 2 o J y / m + R q 5 U + h D B + 0 b Q H n V j g K o 8 E F n O 5 2 y t E j L K N i g 3 W E v Q e A I a i M w A 3 A + + t 1 C + c L F 3 h i v r Y s N s H W k K M 8 b m 2 n l Q s 4 c K S b M f U X D B X T h I A + p y E M N x l r a W c N j R x 1 K 2 b y Y z v p 9 l G t i I H V g l A D w K t t W w u y t Q f T 1 u R r j N J s x C 8 k K v 8 N m z M K r D + e K 5 C n K 3 1 d p T B i i H S Z w + N a b K s + T 0 K Z c j q Q B E Q b a d g 1 T V 5 k B C e q q H 6 C 1 Z A g h b K p 9 i l w q w a z P + s N T w q 5 6 F 4 c E v 6 4 H T 9 j K U 1 B A L P F P F O Q K s G r S Q c X G A B d p z z g E J c Y X Z R 4 f B i x 8 z J o l b 0 X a h C l K 6 a 0 4 S R J Z z T b m p T z c R 7 l p 9 v S O + N e T l c b b W K 3 y f w O 6 2 X g n j p X V 1 5 q e J S 6 S j p w L Y r 1 Z N P 0 Y a D I y 8 H q h K q G M x s x B D Q l 7 3 s N Y j n F u V G t Q Q f Q m t Q j I k N a n P T R O w L Q c g P f 7 M G C P r k J K B W B Z m a M L M W g D K x n s o o J k d B c Q j V / R T 8 Q 1 P A h b + 5 H k y e b S u i 3 8 G 7 F 1 z Q n F i K E x m K m D o a N V m 0 g X V p + q Q + X Y d t Z e T H R 3 t V d r X U i q h P V D Z L 1 l K M z W f j d G O g v F 8 Q K X Q P W q T S / a J H / F s m L l m v R E s m V T j H a k q Z i 5 x W r 5 9 + C g d d r y R 5 6 q D R e 8 T 9 S l N P f V G o E o 5 L 9 + q 5 A r i 7 N 2 z 0 O y j 1 S p 4 4 M / I T 2 K + X Q I P h h s M b 8 V Q e E h J c e e r 1 w y J 1 H h K D / 9 u F 7 j p y d o M g P W S h h S n + h S w i y 8 b w i R d s d I s N Q I x S p f b f K B K 9 Z m T p 1 D z A i 6 h p C e 2 0 j S 1 q T 3 4 Z T A v + c r L l Q C a w V 2 O r k H Z 9 p A s g o Y k o C b 2 z 8 d t B 2 l D J s R 8 5 z d E 8 Z h Y 3 L c X O a 4 f N r U s + 8 I g + P L c B y t q u s q G / A s G d E D e 2 e k c 3 r 6 / S p P a i g E / k W G N 6 7 Q 2 d H f Z B J e d c D V N X b t + M r C i f + x l 8 b m T g 7 Y + 0 S q a y J Z T q d 0 c m 9 0 g Z v 8 G M E 8 Q H P I f / v j t 5 / f t d 4 / T p 1 V X / I m O 5 g z H / v D H b 8 w v L + S r 7 6 / r s 7 y N l u w P 9 3 S b L d / + b f n 2 P 7 7 9 + O N y D t m 3 b m 3 b n 9 7 7 L 9 m x / O H b J 1 u i b / 9 i Z 1 M V t d W V p X / 6 / g 7 / f n q Z 1 u x f / / C t 6 r 7 9 9 K n l p 4 / 8 C 9 O 3 6 6 e D 7 / v / t n y X + H 2 E / G q E / m q E / W r 0 + N U I / 9 W I + N W I / N W I + t U I h n 4 9 / L U 2 8 M / q / O s f / v h P 3 7 7 9 8 w / G 1 H / 6 J U u / l V m U Z t P 8 w 1 / 5 D b / c E X + e / / F n 9 s M f v / 3 L L / P P t r W T q I 2 m + a / G + H l F K x v a K L l X 3 K J 2 z f 6 2 3 i / z 3 v f Z H 3 9 H 8 B + / / f D f v / + 4 / / 3 y 6 P S X z 3 w 3 + R + / / f s P 1 t r N P / z 5 F z l M G X X F / f n k p 2 3 9 d A p / E + Z M U T f n / f T 5 e d P O f X P + 8 T e 6 3 W v + + w 8 3 2 P s u / O d T v A X 9 + b s k m v / N F P b b p / D f T t n W b 6 a M / r e P s d X 8 q e Y 5 a n 9 z R + p + R x 1 9 G P q 5 + s 5 P + c 0 t Y e r X L v 2 t H k s 0 L d / Y 2 8 f / c i u 9 r / / 8 5 7 8 e 0 q f f b j t k 0 9 T / / a H / P P + d 1 u J X S 8 n 9 d P f H 3 7 f 1 f + V A v s H / h S P 5 l S Y / H c l P y / 7 x m 9 Q t O P a n 7 w / + A 7 3 / f v n / u u b 3 p / 5 L u i P / i 7 r / v O 4 v v v N 3 u v / V e f 7 D H P 4 7 c 3 9 z n 2 7 9 x N n 0 d w 7 0 H 5 7 8 f Q / 6 8 + 8 G 4 a / t 9 K s w / P 2 N 3 2 H 4 f T M / 8 N U 0 L / 9 J Q P 7 k r P 9 A J v I P Z f 5 G u V v S T z L t L O l / 8 u X / k r z f U x 3 9 X 0 w B P + 3 1 3 / + n 4 c K u Q 1 s l 0 f J X a X 8 T 8 9 d b P 4 v 5 B y Z F f 9 r e 3 w v 5 u 9 G 3 / + P O z c P 5 w 3 + y L + x / u q / f q v g f N v Y X K X + 3 v 6 X 6 Z F f f / W 2 f 3 L F M U f J 9 j T O L p n 8 o 8 x 8 F F v a P Z W Z R U v 4 0 9 a f w X v n H f / v D X 9 3 8 l 2 r 7 i 7 / / z Z m 6 6 P P X 5 X + V o b 7 f + J s e / 0 H l f 6 j A D 9 / l / n C v / 0 9 V 9 7 s S / p 7 4 9 8 8 / / E z 9 + x H 5 w w 9 f / L 8 v / t 8 X / + + L / / f F / / v i / 3 3 x / 7 7 4 f 1 / 8 v y / + 3 x f / 7 4 v / 9 8 X / + + L / f f H / v v h / X / y / L / 7 f F / / v i / / 3 x f / 7 4 v 9 9 8 f + + + H 9 f / L 8 v / t 8 X / + + L / / f F / / v i / 3 3 x / 7 7 4 f 1 / 8 v y / + 3 x f / 7 4 v / 9 8 X / + / 8 i / + 8 v b L H f F / b 3 n D E v 6 9 b / B / 6 z u P i t 3 R X s t X O c v 4 X T j l i V I c + T 9 e p T m s G j S D U b y b f H F z L 0 D Z u 4 a h 8 H o 9 + N p / L Y N 3 W I V u s t d B l 4 G T U c D U k g x d e Z k U Q A x y 2 2 j m A 4 s O v j m o V x s O Y 5 l f W a W Y Z j o c 0 r 2 K b o r s l 2 D 1 k o 2 L 5 8 C T v L z o e V l S J B Q k S R i 5 3 l s i 6 d y k u K o l P P s H M W p j 9 o z U + 6 8 3 K S K p Q 3 O i v Q l C r A 4 M 2 Y v g o N b 4 1 F 4 x 7 c u n o b 5 f i a t L K S g K w / U I z g N 7 b M n h W a A N I 8 D K o Q j j f + L I y 7 Q e B f b G i V 3 P s 5 a O 5 y i v y s w p 2 O 8 f N W P K i 3 h D l K 9 5 L Q l + f P o q X a L R l y O f 4 6 P I g 8 t M 3 a t w e M H B l L w T H V 7 j 0 P 6 o M v 2 S U n M x H G 7 M s c e h I h I e T 7 w x r N O L t w Q g I 5 c W 1 n 4 / I F s g 6 q 9 Y g C m 5 U b z 4 V m 2 n + z O M / p 0 f P e F b v G B a w + z 7 e C 4 0 a b X w L j m J E R s 4 7 P M S o v N 7 G g R I 8 B 8 V D E q D X N 3 V 3 v 9 d w t Z r X O 8 H D q l l K e U B T m j w B W b j A Z b C T z / z J o + e c f f v Z d 5 q 4 k y 3 T + 8 A t e + I t D f 7 + + A + 9 W a / 5 l 9 D 1 1 / n J J R 2 3 7 l 2 t 9 X f 5 y + d y K X 6 5 s 6 5 c L 0 f 7 l 4 p 9 / e E A / / P U a h v 5 u g M 1 / u 8 Z / u f 7 X / + 1 6 / x f I c s f 3 r z f 4 H 4 v l T 3 d / r x J / 3 / N v U + 9 v y 9 N P k O G 7 J X 4 7 / d 0 o v 5 2 9 7 f M 7 i f 5 3 s 7 9 o / / b j t w F / M / f d k P 9 b d e c / T X K / T 4 t F v 2 i x X 7 T Y L 1 r s F y 3 2 i x b 7 R Y v 9 o s V + 0 W K / a L F f t N g v W u w X L f a L F v t F i / 2 i x X 7 R Y r 9 o s V + 0 2 C 9 a 7 B c t 9 o s W + 0 W L / a L F f t F i v 2 i x X 7 T Y L 1 r s F y 3 2 i x b 7 R Y v 9 o s V + 0 W K / a L F f t N g v W u w X L f a L F v v / d 1 o s k 3 X L O p 3 / 9 9 P F O g 9 W k 2 N H v 9 P F a p W Y 4 9 5 K V Y X N L K h D k F p H N g m 3 0 m M / O P T V V x V y e D i 8 x r E R M x t I 0 I 5 i m U z 0 N M s A l V R p U A b 6 a U w U e f / o D D Q d Y z H O C d W y H + M y W u D y R j A Q q R F 8 3 G r 3 n q c w g y I B o 0 W 1 E s 0 J C s i d H u z 2 g 0 I 2 E s 9 Z E n W B j 3 X 3 s t U j v x t w I g Z A L 1 P A m Z t 6 B A U J u L Z F i 0 I j e L f x 2 h M Q E O k B v 1 2 n M e o k 1 1 n z C c 3 b j 5 1 f H Z b L J G 1 O m 9 p n R H f L G K i O p L T N w b 5 / K X M R 2 g B s T i z V W g d A D I W P B I w y H N I d b F L 7 y b M o Y e 6 4 O L A P K F d L v Q n a o I s n S T R G 8 Y T 9 k M v p 5 B c P I i k B p B v V O / i 2 0 e I T N T R b K e O C 9 V m X v p O q f g N 8 f S w L J U X B 3 I C J F b w b F g N A 8 o u k S O M C X 1 2 C x 4 9 s l u / W L c O d s I I z r i i e l 4 U 3 g z a O Z 0 P x l u G q 4 L q l I B h e Z P L O u w e R D 6 N B Q 7 l 4 K o u o 1 6 g d 2 W i + 9 U G O b Y K U Q n B a R 6 Z 2 f W f i n S B h Q S 0 v r q O I U P k j i r H b c n 4 + 7 I K w x 7 h H N K 3 i N N l o 1 a 3 + n k E W z u S N B D q K g 5 + H b A x E 6 e 8 n + m A V Q S 0 E m d B d f d M 6 Y V x 1 W b f g D G 6 s b o s 6 C D o 6 y I 2 H h p u 6 8 c U C O m x y z t 2 S s d D g q S n / 0 E W S O p q D M N 4 k I N 7 t O J j r z u D c y p F 5 D T 6 d c V g M 9 i n m B U 4 V q t L C M Z X C f r 3 B W D 4 U m 4 f b F s L 0 O 9 o P o D k a M L Q C 0 1 J t e 4 W j 4 K P b y R z F M B R E C R R 9 U N T t P B O Y a V y C P N / P s C m A k C n 7 l Z M b o J / e k 5 s a p S U t 4 v x d 9 C O g B Y F w I 8 n w X s W D f J u 3 w t m u 8 0 z 7 g P M 3 7 2 K e y X Z c f z r 7 y y P l R n k / E 7 2 3 O S q R y W 2 h d M U E 6 z V y 4 p V I m 1 A V x k T 4 y N 7 z h Q 9 h o r R Y t A W 6 o H f K E L t 9 b W D v / H E i / C b G J n Y 3 I 5 / n q 7 P v t q M I h 0 m 2 N 6 K n g h M U j r 0 m Y h 3 X 5 u a O k t X x L e J 2 9 c X 3 D 7 2 a 7 z 4 B c F u j 5 D Q q H j H R 2 K i H D j w g l V Y F u 8 z c L r v o C N I f o E A b N I 1 8 9 p 2 O V D R n + r q 4 m 8 2 5 i F o A S y Q T G Y M Q P S R T 8 p S w z u s 3 R h E W i O o A V f e z 4 Z q Z / K R p / 8 U K F V 0 u 9 h S Q Z J B Q h Z E C A H B J d 9 + s v O F P K 3 1 C 9 j H u s 4 Z d p o Q f 7 Q E 5 w k D j 0 8 d 8 b / b d o S u w t P s M A U 8 b s 9 K S l p U x H c W e O t B R 9 Q a F O U V q M 3 U + A v 6 C e 6 G L L g q / 4 N w 9 A b C y 0 B U 3 W O A O 9 d h a q t t C 7 q e 2 Z H r 9 0 N G w j u P j L U / K T F 8 t 9 I T N 0 h g 1 A X 7 Z 5 7 b 2 a j X T B j l v Z J P Q U Y s V u f e c a + f e K y S z H n y G n K x P r 9 J Q j B 3 I R C A T 7 r z w M Y 6 O S g k p o Z v n m Z m s n 1 g C z B d J u c v P g f 3 p L W n 7 E T s W 4 a E I + T h 9 V X i 9 u D j w C b N G q 6 S 2 W 4 1 X 7 M j N z o o r X + I L L n d d 6 X P S 6 I I c e J 0 W J T m E S E k 7 b G J c g + c a 7 I 8 F 3 d I v G Q t P 9 k 3 l 1 2 F 2 I T M V M W y j L 3 x m n s L 1 f u q O 5 o W J k J C + q O 4 t K o T K y I Z M 6 O Q Z w I W s V a K 0 / X R E g 0 I B Q L + 3 5 / g C o 1 3 W Y Q u P G p P 1 S 0 y U P h A Z / k G m x E x e z 0 d 8 a D T D e e 9 T a e C h r M U 7 4 d f i E N 6 h x Z Z U r m J M Q X c r A D m r 2 J M T V B 1 o r f J S j 1 n p s M 0 f u d c R d o u 0 + u M W Z h G g p 9 D t r M r I h S U 0 X F d J b W c G Z j M 4 d W j F M y k X t P o A U R l c v 8 f r Y 5 k v Z a Q O 1 X G j s I Y O v Z g K s D F X n / 3 U E 9 a Z E M D j F B j s 4 K L d u f 3 d w + X C P g y 2 f F 6 s 8 m z G w W + q 2 o I e 7 y Y 8 d f f U 1 P 1 S X + H I 3 k n R A H Q a f B 7 I 9 l Q d J Q 2 1 6 x w / G / r i C M 9 S x r i A E Q t D 1 e f J l 3 k z d f 5 H Z Z 9 C c M 7 j A D + X u S M O q s U A y o B z G a Z j 1 G X K g R M e t B 4 + 3 q I 5 O T R 0 m v a j R c m r O w i k 3 e d n G D 7 N 1 1 r 7 D L c f l x o n 1 w d Z A 0 g W o C 0 9 S 9 w t 1 L d s 0 m m + Q l z 6 j k r 0 v T a h h n a S L 3 c R N 1 6 K I k k 0 l 3 j f v 0 V F A K R i K n e q 8 J Y z h d V a n u L V Z o 7 k 0 P t 9 O t 7 j E Z u U 6 y Y n T + / H S j w L 8 0 2 a o 1 x w b X F M Y 2 0 L f t h G L D 7 5 N D w L N E 9 v T Q Q / W 6 N o K 2 9 g S U R y j b e r V 3 I e r r i D 0 k E Q b E P N 2 0 B S p L y v m W v z 6 i + n 0 X E + a H y E b f s W D d 1 d S 0 L R X + 3 5 v H q E B 7 t i T y y 4 S + S y u v v / o Q 8 5 Q / t s c D M y 6 d t X E o m d s d d W Q J m 5 s 2 j q i e 6 x H B m Z d Q i W s 1 F J m l 1 P C S 1 Q o q p I P c W 5 g c x z j P o B t p E W T 3 J 5 a T 7 U o B f d p Z t s V M B h P 2 L R a 7 7 g S S Z 4 w M E 1 B S j q l / l k G / Q I 8 W i U K 7 H a u j 1 H G m s w M N l t L 5 J W Z h 7 j 0 2 Y o 0 d n 2 + 4 b K X h t Z z h s 2 8 L J K V x 7 H L T 3 X + g 4 F V g s w e Z Q f 4 6 U 7 x 6 c w k k Z d G P i z 6 a 3 K c I Q x m o W a N n l i c w 6 w w w D 4 3 E F X q 1 E W X I d 4 q i 9 Z h m V 3 h e 0 X V g Y p e J e + u 0 J P s a 2 9 x Y q g J 8 f C l D W p Y / 6 o O R O n X p y v w W l U p D H P X K 9 7 b u X V p a m J o w T B 9 E P W x I N R t m q x Y F m 6 b P d R M g r M 8 6 9 3 Q u U i s I X H n C v p w s N Q 8 B K 2 Z Z T V f o p c 2 f W Q r k o Q d h B y M a 6 r f N G X G s m K r h q I 1 2 a 2 i 8 8 E C d a v 2 a 7 s 2 m Z 2 c v 8 U D G t + J 2 k b u C V U h z j U Q p V L p g 3 8 E e s P t c H 6 B I I L p 3 O T r Z v F J 3 l z r / c b G + w H 6 y J t c 1 o Q k x p H t P X h e J I C H B J u C 8 o I h t O k F r i L F 5 S U T j 7 y x w U a j 8 9 L X E y x 7 M u d z 3 C c D q v L 1 + H L i 7 w t A U Q Y N O j x t v Q j N R 0 v 9 D i A r u V A w P Q Z O t X o P g m 3 o i 9 Q T v d 3 i z y i 5 9 t k n w H S p M 8 E 0 w r g 5 S k f K l 9 C 3 7 z 6 4 E A o A y A m E P h I V J H D r z l e 9 o M e A 6 H y Z h o j x 2 V 3 P F Z E X p c l 6 X v J M J f U p O 1 r Z M x p B N y o 0 k n o F b / I 5 i m 2 a h 2 f w f B s k d R 7 0 w e d X O 6 d x T j J e x z w M k H q d W f 1 F + 2 9 U z 6 z z x Y 0 n P u 0 F 5 E C V h 4 C i I q O J 1 z j e N D 0 b 6 N B e X C G U P M 5 t 7 E C 5 I 4 k R K 5 9 T G 9 I f Z g u 0 6 t X c i q w Q z x X z + G 7 G 5 B Q x u N c 5 6 k P e + b 5 C A H J N a 3 k q e 1 T o z A + 8 X T 3 9 c P 5 D L P 1 Y O x z x T N + 4 h x W b O c d / 3 6 I M J K A C x v D l W k m 2 i i I Y W 7 V W Y O g j O X j a d c M v d y 2 N Y K A N + / 6 / P R I R x V 4 w X y 9 z y o Q U i K S j l o r N k w 3 m 0 e J m t o H f x Z C G + m l y 4 N q m t a 9 9 F L E k S 4 v d i i H Y n X h W h r 4 C / N Z i z W r H m P t I T p G l i X I x K e n p h C N 6 X P F e l + T t 3 l g v E S l p 1 Y 6 X M N I a P m S a 4 o R 3 Y W / c X L Y c P A a N Y 5 E X 1 0 B n p K G f c C J p l O j w I M m A U 2 F L t 5 U K R Q G e Q n m u 3 A b k A A z 4 y K r f F W u J v r I 5 q 4 / 1 7 R l 2 2 B a e 2 X q B N M H r v y O s o W 4 S z U N D f j B m N Y j v B g U k V + O P C 4 X N g v v g P N 4 t f T 9 w p q T j 3 I I H X Q p z / g o o X j S N K i 1 R C x k n d N i Q 8 2 r e R B s 5 M d b U s 3 5 O d O I c D Z 7 s e F 7 N N Z 9 O H i g a N 7 l B 3 z J + G H I g 0 s N C k M J K U 0 f 9 Q S V l z S 2 L 7 I Q U F r 9 5 G 6 J P c W 7 7 A o d 4 9 2 J V h 3 S s Q y n k R t V Q c / 7 g l u Z c H Z X m U 7 a m N Z m y Z U S / t N 9 3 r r I c m p g H 2 M 8 M q V s f J Z V E 8 3 3 E f i R 5 i u G i P X Z 5 / L 0 4 L 3 u p 5 O O 7 f j J V v t a e N t 0 7 e e E 3 S C m m h X g L Z Y e N 7 7 T 1 4 4 E I W P a r 2 g A l I j E D 0 q J W A X D n I i / r G k w 8 r 2 M V / r o n 0 + O p g t k o E E w g I F 7 f 7 o v T T 7 f 4 h 9 a x V v 3 Y m K B f S P v 4 N M i V 7 T L v j M G 0 b z J H / a F t E n u Y S 8 j f n Q 8 7 o 6 G 4 R C u 5 L / h o + s I 7 t j z b c X 8 + R r 8 F H l U M J Y + E f w h 0 C t a B C 1 s 9 0 E 5 E 0 G E o x O S x n h m k M B H O L l L l E 5 v R T 9 k M y N s h P f 8 d N T J 0 u e 7 k F Q Y T f Y c 4 3 O y o V i J l M 2 m A M H S 4 M p 2 U X Q b b / T P X d d r x V R V G y A k J R K G N R W F A c s S w m e R x O S q u q d U r d d q 3 G o N m A G u B 5 w a 3 e 1 i 5 E t b 8 q h / H n v Z P x H M m P C 7 z Q q Y Y 2 G 2 l r 0 2 D m 4 y g 2 1 t L h h i U 0 M U z W b V E G s y q 6 A Q B 1 W j 2 e g i k i h o s s K t 4 Y n K z 7 1 a 6 5 7 1 F S L G Q C K m q F Q F Z 6 r p P 6 r T P H l 3 w Q C y i 1 q m y Q q u y N C U 3 y V F Y o G U P e n X W R o 8 L D Q 0 v d k B Z C f F b G p A a 1 a Z 2 j P 9 a 7 j G e u + i l 2 V J u D I f 0 J O r 2 q S i j y E V S R H g O 9 j u G i n k Y t 4 0 5 r F E 0 9 0 6 6 Q F K g f w Y F N D Y B O v 5 l D b P n R 8 h l n s F 8 j B C p O b c r i p W i p E v e Z E q A v v g U V U U W X o H I B f N n t Z v B F N 9 7 k b G o d h C n A t P B r e 6 w 0 D M V l 6 m U / a 0 N I c P G r b d Q I v S F T A r t T S P B U H D K n 4 q 9 J 7 r / f f A k n Q t f 4 D t i f I C a D 6 f g a T R x l u o X 2 L e 6 h 4 Y c j C e U 4 d F P J G R 6 u 3 w G d n O f b S y 1 o 8 J f U N O V / P e g f + g a V k v s Y U u C j p d j s P O t f f H 8 u p 2 N N S Q O A B B Q k c m E O j g h I z J 9 W 5 v 0 T C 9 R F m 6 U n s S G Y B K V F 2 V g 5 w D M j A 1 c O u c s Q W T c F o / D R h O 4 F 4 B N R X L 3 U f y c H k 7 1 W q Z 1 s C N / O W 9 O P P G b Z 5 q v R V d U p m r x O J Z M v m H a i R g c B D g Z Q c g 4 5 M F 9 g B 7 5 q H t s w 3 s u g T P + u X b 2 o k e w + g 2 j d r 3 d 0 L 9 W P k Z n L f b 8 S b s W q M D L I L 1 K U U w h Z V 1 w 6 3 g U N E U v g I k a a d E 8 9 + F y B U V B l x M 7 3 I W 5 0 Z 3 v 4 j t G i 2 x 8 G S X 2 w c 9 d 1 d F w 6 c q 1 m P F Z / 1 R S 5 d 6 6 m 0 z G c z l I 5 w n f z D 7 U 7 z 2 K R z x 1 9 2 2 M H X C U f 2 V O F g g l E n 1 2 Z l l j a a U + N j 4 + i a e r 6 Z l R o b B 5 K k a u M 3 j e V G m M j 7 s s s k j c u i G u k / B 4 a B e W U 6 j 0 G T V Q T U m k c Y V K s 0 E b j C L e r g N 8 Z Q Y l 9 G 5 Q O K h 0 a f Y L H + 0 t C 4 / l I p 5 V k 7 x Y K p E Z I l V P S q 6 s E w o 4 e a n q p v O c f F r J D v v i v U v D x F 3 g q e k K / Q T M y k y U F N a 8 z r l 9 1 J H M M J f Q c O Q a o A N p f i O 0 c v t i O H 8 d A 6 l h I 4 z E N u H S a B 7 6 8 q L f T + R n o 5 1 D v b 4 I F t w T P 4 Y g Y c g T i I u k T i 8 x 0 h 5 M x S 8 i h 1 t D o e 1 H G Z 1 a D s p U 2 G m 2 + Z V V V 1 f d E a s k 3 3 5 F P T l M R E Z / R T h J n + O V I 3 3 M P 5 4 v 7 I 3 h 0 3 N n C c c Y I u O E i B a h O d v O A e I r P W o A I A b B N p E x 9 Z C 0 f M T 7 y J f Q g O X 8 E c l X t 7 z + f i Y U s G R v K t D P A L f T j N 9 y v 3 x A U / 8 Y 3 P Z K m R r s W g h P G r 6 C 3 + n o T o 0 V 4 X 7 G R m b d Y Q d m 0 G 1 Q J T L p 6 B Z 8 h I k b T N Q V Q u N B 4 a A u q M / b 7 S R Z R j t x r B j X 4 q N A e O p l a R K 8 r I x Q f H 8 F G K k 2 U f m M y r a Q t q a 6 H t N B j 2 7 I W u x p e V 8 F U R 3 D G y a q R 8 o x V P G A M N V a 0 K D x 1 B A 5 V 7 U 8 U f t X 7 N s L r b g s e P b / s D k u b Q Q w T C J 0 5 0 m N C O D 3 K A q F C X I S p Y s a 6 J K N r c E c 4 5 z 2 6 L x b C 9 v Y R d r e m S 6 L C W r B E 5 H L h k v M t e w k V u I t y 4 c s 6 H v j i m M 6 s i o 4 v o 2 S h s t g J Z I x D s 7 P 6 w P E M 4 p c 1 i v 6 Y 7 i 5 h W m r 2 j U Y S B / k r v J N Q X 4 7 O x H J b 6 p Y K x u E K c A L S Y w y J P Z I y t l E Z I U i r t w J 6 / l V F W J J b j H Z R r 7 D W Z k U 4 v v l H V d P N W z / e C + o d J W 3 o X 2 B L x Z V 6 9 V p 0 7 g k d J R e r H 1 r G 1 S a L 4 8 R 0 b 6 8 f U q o X 6 N O q W 6 o R J b 5 S 9 P e m 2 s i i N 9 L 8 V M i 7 c Q y y s 2 A 7 T 2 o 4 / 2 p 5 i / V + n d p m H K U E d j a S G u C P w V U 7 K p 2 D O O d + P d 6 8 4 0 n j y h 2 j v d P X R f T z Z 5 b p M f I J d A i x 8 M F c E o A J M d j G N F v o a n Y G I H j R O J 5 l Z B d 7 t z N f r q 3 Y 4 7 0 n q y W G p W q S 2 w D K d r M i P b x u N J D 1 X P v S h O m y 6 H l G a 5 4 w B f N 0 6 k R M x G D l 9 1 o V 0 J I b h 6 5 5 X M M + d 5 C V L t K K E Z 0 H 7 c n Z I W m U m g Q i g l o 3 3 Y m J L 7 y D e x 7 T E / c Y + S F y Q E D q n s T B T B 0 y U J 1 e A E Q D 6 q m X f P R E Q B E y j G O P 7 U R J 2 S w P F e g 0 u F j Y b t p I Y z M I 2 9 A Z s 3 q 4 C 0 s A Q o k C K I u Z w w N m P a z q 4 y G i N P s o 9 B w v 3 F W N d o j Z c y 0 + 4 A 4 d s j b V e D 2 2 1 9 B N 2 R u z 1 X z v X G B n g F f G T f v x l S u w r N p d c 6 k S D L K B L R D H R C b 3 c n f S O x s V c B F k L 1 J Y j T M X 7 6 R D l Y 0 Z g n k P k g f E d Q Q C b p 3 o c C k 9 k c U r u c w 9 P s M 1 S y p Y Y 5 P D S U D 7 m n J T j r z K 4 O O S X 8 c x D F u s m u p l g A 8 + U G V r x 7 M h M h P H O 0 1 4 W u F t P k l 3 r E a Y H 3 v k R 3 o 4 Q b 8 i x j d 7 0 v q L N v 9 n K 8 s M E L + q 5 E 3 7 E E q H f D w p D z U 0 c r G 1 X f H k K G 3 D z q d / + J h 9 D S z a S w M x R J v E + A V g m R o j 6 u s d F V 1 j 4 U O H J I l W B Y W k h H j y K y 0 F n x p a o e k 1 0 h 6 i G w p e D M v F F F h + q B 7 / U 1 S P z z i I E D v 1 0 w D M B N s P k c i 5 h Y t C i u i + Y o o 7 I U q t F q f 7 j C B 3 g 9 V H a E H 2 I 2 n 4 q F D L F G c h 0 s y H W x L c H d l G u A k 8 X 0 J F u b 5 G O N O 9 C p h Z 2 G m b z U z Z C e D S e u q J W Z Y L Y o U 3 O Z N l Y R u o / D S X q M F c s x L u i P g p g 7 f q b K Q D P S w / b M n P K l L v 4 8 B a i 7 3 e p Z e c w 4 4 t 1 Q f f / 7 N I I / d S J O t S E b S V f s R G N m + A c t b a E B + A C n p H W m s o q 5 X m F Q 8 r 7 e 4 6 B m 2 9 v C j u j T 2 2 w G Z q D W 7 + 4 6 3 i q I F b 0 O K Y 2 C H R k s Z m j M 6 5 P n 6 l j D q d R U v R s F a k A 4 c T q 8 E B K M 1 b p 4 Q d e Z C f C R R c K b l s H a D X j h / Q A B 1 y i c B K h h 0 + B s L 3 F Q Y F c C X f k o q L J O D F v Z 5 j O q V E + O u r P M s 4 S c S + n u j + F F d D H F s 5 m Y T d w t S S u w J G w 3 3 L 3 M C F q r c k E R x k 7 Z C E e i R O 3 b / f 2 F G 4 L k N d N O o k M c S f n v F J r O F M E l x Y Q k L y 8 E b s 0 5 b w 5 f 0 R F E t r A / Z B e a E P G t 7 p s l I H C G z z p 6 h t J g Z g K l g X X T u 3 I 8 y M F r i O V + z 5 K a n W H 4 E X i A 9 a C m 5 r l c R k P x i N R r H u J V g D e E L / / z 6 o r T Z o Q N t V G 5 V N h K r G q / C g 6 o f 3 A f A 9 s 2 I Y U w L 3 r J c x w G D c j e b d s R C h p w J O E n f m z 4 Y F w j O G g G B 7 A T u W E q Y t f T r D 7 m U b 5 z 5 X N A L b U d X N 5 r K j e G C h g W n 9 V B D l O v T i d p r t s Y l p / v b y R g w Y F p 3 u Z S H k J Y y u d F Y y u L y z N x K h F i J a T I 6 1 2 8 k d d + l G U w D I X z f s r 5 D t R 5 n A 3 L 9 B L C G x T l 4 G C 4 a C M R W L o p + m U O 8 6 X i d Q Y S R w 9 N w G r K q 2 m P w T o + E i J R 6 V f Q d j G U l n W x w M q z g D W g A I 4 7 o a U z 0 V s x / C n t z w s l P 2 Y m S l M I J h p x 2 d b 8 O T Y y F l 2 r E E U 6 N E W q X w I B o v N 1 l Y h 5 a + 7 S q 0 U j Q O K J D H q T 5 a i I p p w C j Q R m v a I v P v M g F 8 1 G D R H e 6 P H o p U p V l O c n r b y 1 F x / Z 4 u z 0 q Q A a L l g 4 Z D f Y j X H 7 5 X G X 5 d X 7 2 K l i D i / 3 0 c 6 r 2 0 1 p + s H A K a w f 2 i M c d O s N t L K 6 Q P B J X m Y M X 2 Y A y J Z 4 N 7 3 E x 6 f n o T r T C R j t 0 F b U h W 1 0 T n e h Q A e Y 9 n H i b h l b Q l 9 P T m u F 1 G P n Z w i 6 U T t y f V C p 7 I 8 Z 2 D q k S 1 X M a d 6 8 q M R 8 x / e 2 q K t y d P E Y U 7 7 u M j d h x 9 r H Y p v O 2 8 M G C 3 d 5 1 4 1 p 6 c s F 4 1 6 g j A 2 f H f 2 J Q / r u C 4 a h 1 7 S d B C s p x f j 8 E t L 4 t o F S u 9 2 2 b 7 D 8 S c I X A 4 2 X W d H A M X B S b Q A G m O s T g Q q 5 u W Z Y s J i R k A G N g M 0 b / N l s H s E n J O y 0 O E 0 M z x h C L n K f H / D G m U U T D A + R y z w B t 3 v V K W Z c T a E D R k U i L d O M O p I x n p j m T T Q 9 c b L r D U 6 O a 1 R x 9 N O z 8 g N m K + D c I i X P P 6 g N k O z H z 3 W s V z o f Z y / 7 4 X 0 + P I 1 G g T 5 r W d L s S z 9 I D x I F m v i V z h n A X S M x b X v f D T r q 5 Z l 3 i B R Q f e i M 4 b e H P h t e D l Y e V U U a W 1 v w s i 7 p Z E L A I L r 2 2 7 p T D M Z m j O J g 0 t n X / 1 d 7 d 9 O b K B S F A f i v N L P t Q l D R s r C J g p c P r w o F 5 S O Z h V J o s G C L R S r 8 + i l F K c 0 4 r q Z p 0 r z b e 8 P N u Q c 2 J G + e I 5 C 1 p 5 H C F H R u t 5 / 0 O e f R Y E N P p 2 0 l 6 r b C 8 X g / Z 1 M + j C m 1 Z X b J r e 4 s 3 r P W q m g r h f n 2 y y 1 q k T 2 l t J u b 3 G i a e S a v x 6 o a s X E / n o n E G d 0 V j G W m q y B b Z Y o 8 U b h h u h + G l G r S J i Z b J b q 2 j a 4 u T Y b i l r d o 5 4 W G N 5 3 D V h o 5 4 / m c 5 N e 9 Q M 8 K 5 2 Z r r G L Z 5 o J E l 9 m Z 1 B M c b 8 E 8 H p a b P D H E b L N T p w 5 j c e t Z h 6 e + o s q + q 7 I Z 3 9 6 T S d Z 6 Y d T c 5 a S F k 6 d i l P S t 9 k O P G O r i + e 3 F 8 I e + 6 w r u c t 0 + 3 N t 2 o n s a 3 / K D I r n f 2 d p I 0 g V p E 7 T Y 4 H U w + O Y 4 V s P v K W M + J 8 q H X H R 4 G p S P 9 n R 6 p o 5 b f D h B t Q Z U h 3 O O C 1 U k p z 6 3 k S 0 4 r p U T G v 8 f + X N e 6 f l 3 r O m b o i l f H 2 4 q t 5 x q N u a F 6 N C Z Q Z v l x s W B n 7 8 a H a 2 a W L W t a l T V m m M v P t 3 + d O G P i z R r P 1 V G w i j 1 y w j J 7 u m 1 U Z f h R 7 6 X v m d G / q 7 + O G j 0 / Q v / f X U 7 u G I Z p g 6 r f D 7 w L G z U B W w E 2 A i w E W A j w E a A j Q A b A T Y C b A T Y C L A R Y C P A R o C N A B s B N g J s B N g I s B F g I 8 B G g I 0 A G w E 2 A m w E 2 A i w E W A j w E a A j Q A b A T Y C b A T Y C L A R Y C P A R j 8 S N v o D U E s D B B Q A A A g I A D w B l V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P A G V W e m L v g a k A A A A 9 w A A A B I A A A A A A A A A A A A A A K S B A A A A A E N v b m Z p Z y 9 Q Y W N r Y W d l L n h t b F B L A Q I U A x Q A A A g I A D w B l V n e 6 4 4 g o z Y A A C 7 C A A A T A A A A A A A A A A A A A A C k g d Q A A A B G b 3 J t d W x h c y 9 T Z W N 0 a W 9 u M S 5 t U E s B A h Q D F A A A C A g A P A G V W Q / K 6 a u k A A A A 6 Q A A A B M A A A A A A A A A A A A A A K S B q D c A A F t D b 2 5 0 Z W 5 0 X 1 R 5 c G V z X S 5 4 b W x Q S w U G A A A A A A M A A w D C A A A A f T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W I A A A A A A A C z Y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G F z d F V w Z G F 0 Z W Q i I F Z h b H V l P S J k M j A y N C 0 x M i 0 x N V Q w O D o y M D o w N i 4 5 O D g 5 O T g w W i I g L z 4 8 R W 5 0 c n k g V H l w Z T 0 i U X V l c n l J R C I g V m F s d W U 9 I n M y Z j I z Z G Z k M y 1 h Z W Q 2 L T Q x M z E t O W U 1 N S 1 i O D A y Z D Q 2 N T R i Z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S d W 5 z L D B 9 J n F 1 b 3 Q 7 L C Z x d W 9 0 O 1 N l Y 3 R p b 2 4 x L 1 R h Y m x l L 0 F 1 d G 9 S Z W 1 v d m V k Q 2 9 s d W 1 u c z E u e 0 1 p b n M s M X 0 m c X V v d D s s J n F 1 b 3 Q 7 U 2 V j d G l v b j E v V G F i b G U v Q X V 0 b 1 J l b W 9 2 Z W R D b 2 x 1 b W 5 z M S 5 7 Q k Y s M n 0 m c X V v d D s s J n F 1 b 3 Q 7 U 2 V j d G l v b j E v V G F i b G U v Q X V 0 b 1 J l b W 9 2 Z W R D b 2 x 1 b W 5 z M S 5 7 N H M s M 3 0 m c X V v d D s s J n F 1 b 3 Q 7 U 2 V j d G l v b j E v V G F i b G U v Q X V 0 b 1 J l b W 9 2 Z W R D b 2 x 1 b W 5 z M S 5 7 N n M s N H 0 m c X V v d D s s J n F 1 b 3 Q 7 U 2 V j d G l v b j E v V G F i b G U v Q X V 0 b 1 J l b W 9 2 Z W R D b 2 x 1 b W 5 z M S 5 7 U 1 I s N X 0 m c X V v d D s s J n F 1 b 3 Q 7 U 2 V j d G l v b j E v V G F i b G U v Q X V 0 b 1 J l b W 9 2 Z W R D b 2 x 1 b W 5 z M S 5 7 U G 9 z L D Z 9 J n F 1 b 3 Q 7 L C Z x d W 9 0 O 1 N l Y 3 R p b 2 4 x L 1 R h Y m x l L 0 F 1 d G 9 S Z W 1 v d m V k Q 2 9 s d W 1 u c z E u e 0 R p c 2 1 p c 3 N h b C w 3 f S Z x d W 9 0 O y w m c X V v d D t T Z W N 0 a W 9 u M S 9 U Y W J s Z S 9 B d X R v U m V t b 3 Z l Z E N v b H V t b n M x L n t J b m 5 z L D h 9 J n F 1 b 3 Q 7 L C Z x d W 9 0 O 1 N l Y 3 R p b 2 4 x L 1 R h Y m x l L 0 F 1 d G 9 S Z W 1 v d m V k Q 2 9 s d W 1 u c z E u e 0 9 w c G 9 z a X R p b 2 4 s O X 0 m c X V v d D s s J n F 1 b 3 Q 7 U 2 V j d G l v b j E v V G F i b G U v Q X V 0 b 1 J l b W 9 2 Z W R D b 2 x 1 b W 5 z M S 5 7 R 3 J v d W 5 k L D E w f S Z x d W 9 0 O y w m c X V v d D t T Z W N 0 a W 9 u M S 9 U Y W J s Z S 9 B d X R v U m V t b 3 Z l Z E N v b H V t b n M x L n t T d G F y d C B E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v Q X V 0 b 1 J l b W 9 2 Z W R D b 2 x 1 b W 5 z M S 5 7 U n V u c y w w f S Z x d W 9 0 O y w m c X V v d D t T Z W N 0 a W 9 u M S 9 U Y W J s Z S 9 B d X R v U m V t b 3 Z l Z E N v b H V t b n M x L n t N a W 5 z L D F 9 J n F 1 b 3 Q 7 L C Z x d W 9 0 O 1 N l Y 3 R p b 2 4 x L 1 R h Y m x l L 0 F 1 d G 9 S Z W 1 v d m V k Q 2 9 s d W 1 u c z E u e 0 J G L D J 9 J n F 1 b 3 Q 7 L C Z x d W 9 0 O 1 N l Y 3 R p b 2 4 x L 1 R h Y m x l L 0 F 1 d G 9 S Z W 1 v d m V k Q 2 9 s d W 1 u c z E u e z R z L D N 9 J n F 1 b 3 Q 7 L C Z x d W 9 0 O 1 N l Y 3 R p b 2 4 x L 1 R h Y m x l L 0 F 1 d G 9 S Z W 1 v d m V k Q 2 9 s d W 1 u c z E u e z Z z L D R 9 J n F 1 b 3 Q 7 L C Z x d W 9 0 O 1 N l Y 3 R p b 2 4 x L 1 R h Y m x l L 0 F 1 d G 9 S Z W 1 v d m V k Q 2 9 s d W 1 u c z E u e 1 N S L D V 9 J n F 1 b 3 Q 7 L C Z x d W 9 0 O 1 N l Y 3 R p b 2 4 x L 1 R h Y m x l L 0 F 1 d G 9 S Z W 1 v d m V k Q 2 9 s d W 1 u c z E u e 1 B v c y w 2 f S Z x d W 9 0 O y w m c X V v d D t T Z W N 0 a W 9 u M S 9 U Y W J s Z S 9 B d X R v U m V t b 3 Z l Z E N v b H V t b n M x L n t E a X N t a X N z Y W w s N 3 0 m c X V v d D s s J n F 1 b 3 Q 7 U 2 V j d G l v b j E v V G F i b G U v Q X V 0 b 1 J l b W 9 2 Z W R D b 2 x 1 b W 5 z M S 5 7 S W 5 u c y w 4 f S Z x d W 9 0 O y w m c X V v d D t T Z W N 0 a W 9 u M S 9 U Y W J s Z S 9 B d X R v U m V t b 3 Z l Z E N v b H V t b n M x L n t P c H B v c 2 l 0 a W 9 u L D l 9 J n F 1 b 3 Q 7 L C Z x d W 9 0 O 1 N l Y 3 R p b 2 4 x L 1 R h Y m x l L 0 F 1 d G 9 S Z W 1 v d m V k Q 2 9 s d W 1 u c z E u e 0 d y b 3 V u Z C w x M H 0 m c X V v d D s s J n F 1 b 3 Q 7 U 2 V j d G l v b j E v V G F i b G U v Q X V 0 b 1 J l b W 9 2 Z W R D b 2 x 1 b W 5 z M S 5 7 U 3 R h c n Q g R G F 0 Z S w x M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n V u c y Z x d W 9 0 O y w m c X V v d D t N a W 5 z J n F 1 b 3 Q 7 L C Z x d W 9 0 O 0 J G J n F 1 b 3 Q 7 L C Z x d W 9 0 O z R z J n F 1 b 3 Q 7 L C Z x d W 9 0 O z Z z J n F 1 b 3 Q 7 L C Z x d W 9 0 O 1 N S J n F 1 b 3 Q 7 L C Z x d W 9 0 O 1 B v c y Z x d W 9 0 O y w m c X V v d D t E a X N t a X N z Y W w m c X V v d D s s J n F 1 b 3 Q 7 S W 5 u c y Z x d W 9 0 O y w m c X V v d D t P c H B v c 2 l 0 a W 9 u J n F 1 b 3 Q 7 L C Z x d W 9 0 O 0 d y b 3 V u Z C Z x d W 9 0 O y w m c X V v d D t T d G F y d C B E Y X R l J n F 1 b 3 Q 7 X S I g L z 4 8 R W 5 0 c n k g V H l w Z T 0 i R m l s b E 9 i a m V j d F R 5 c G U i I F Z h b H V l P S J z Q 2 9 u b m V j d G l v b k 9 u b H k i I C 8 + P E V u d H J 5 I F R 5 c G U 9 I k Z p b G x D b 2 x 1 b W 5 U e X B l c y I g V m F s d W U 9 I n N B d 1 l E Q X d N R k F 3 W U d C Z 1 l K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l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Z X J y b 3 J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d m F s d W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w b G F j Z W Q l M j B 2 Y W x 1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R d W V y e U l E I i B W Y W x 1 Z T 0 i c z d k O D B h N j c 0 L T N m M D U t N D I 1 M y 0 5 Z T J l L T M w Y z h h M 2 I 0 N j k 3 N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I 4 M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T W F p b l 9 U Y W J s Z S I g L z 4 8 R W 5 0 c n k g V H l w Z T 0 i R m l s b E 9 i a m V j d F R 5 c G U i I F Z h b H V l P S J z V G F i b G U i I C 8 + P E V u d H J 5 I F R 5 c G U 9 I k Z p b G x F b m F i b G V k I i B W Y W x 1 Z T 0 i b D E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k Z p b G x M Y X N 0 V X B k Y X R l Z C I g V m F s d W U 9 I m Q y M D I 0 L T E y L T E 1 V D A 4 O j I w O j E 2 L j A 1 M z Q 4 M j B a I i A v P j x F b n R y e S B U e X B l P S J G a W x s Q 2 9 s d W 1 u V H l w Z X M i I F Z h b H V l P S J z Q X d Z R E F 3 T U Z B d 1 l H Q m d Z S i I g L z 4 8 R W 5 0 c n k g V H l w Z T 0 i R m l s b E N v b H V t b k 5 h b W V z I i B W Y W x 1 Z T 0 i c 1 s m c X V v d D t S d W 5 z J n F 1 b 3 Q 7 L C Z x d W 9 0 O 0 1 p b n M m c X V v d D s s J n F 1 b 3 Q 7 Q k Y m c X V v d D s s J n F 1 b 3 Q 7 N H M m c X V v d D s s J n F 1 b 3 Q 7 N n M m c X V v d D s s J n F 1 b 3 Q 7 U 1 I m c X V v d D s s J n F 1 b 3 Q 7 U G 9 z J n F 1 b 3 Q 7 L C Z x d W 9 0 O 0 R p c 2 1 p c 3 N h b C Z x d W 9 0 O y w m c X V v d D t J b m 5 z J n F 1 b 3 Q 7 L C Z x d W 9 0 O 0 9 w c G 9 z a X R p b 2 4 m c X V v d D s s J n F 1 b 3 Q 7 R 3 J v d W 5 k J n F 1 b 3 Q 7 L C Z x d W 9 0 O 1 N 0 Y X J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K D I p L 0 F 1 d G 9 S Z W 1 v d m V k Q 2 9 s d W 1 u c z E u e 1 J 1 b n M s M H 0 m c X V v d D s s J n F 1 b 3 Q 7 U 2 V j d G l v b j E v V G F i b G U g K D I p L 0 F 1 d G 9 S Z W 1 v d m V k Q 2 9 s d W 1 u c z E u e 0 1 p b n M s M X 0 m c X V v d D s s J n F 1 b 3 Q 7 U 2 V j d G l v b j E v V G F i b G U g K D I p L 0 F 1 d G 9 S Z W 1 v d m V k Q 2 9 s d W 1 u c z E u e 0 J G L D J 9 J n F 1 b 3 Q 7 L C Z x d W 9 0 O 1 N l Y 3 R p b 2 4 x L 1 R h Y m x l I C g y K S 9 B d X R v U m V t b 3 Z l Z E N v b H V t b n M x L n s 0 c y w z f S Z x d W 9 0 O y w m c X V v d D t T Z W N 0 a W 9 u M S 9 U Y W J s Z S A o M i k v Q X V 0 b 1 J l b W 9 2 Z W R D b 2 x 1 b W 5 z M S 5 7 N n M s N H 0 m c X V v d D s s J n F 1 b 3 Q 7 U 2 V j d G l v b j E v V G F i b G U g K D I p L 0 F 1 d G 9 S Z W 1 v d m V k Q 2 9 s d W 1 u c z E u e 1 N S L D V 9 J n F 1 b 3 Q 7 L C Z x d W 9 0 O 1 N l Y 3 R p b 2 4 x L 1 R h Y m x l I C g y K S 9 B d X R v U m V t b 3 Z l Z E N v b H V t b n M x L n t Q b 3 M s N n 0 m c X V v d D s s J n F 1 b 3 Q 7 U 2 V j d G l v b j E v V G F i b G U g K D I p L 0 F 1 d G 9 S Z W 1 v d m V k Q 2 9 s d W 1 u c z E u e 0 R p c 2 1 p c 3 N h b C w 3 f S Z x d W 9 0 O y w m c X V v d D t T Z W N 0 a W 9 u M S 9 U Y W J s Z S A o M i k v Q X V 0 b 1 J l b W 9 2 Z W R D b 2 x 1 b W 5 z M S 5 7 S W 5 u c y w 4 f S Z x d W 9 0 O y w m c X V v d D t T Z W N 0 a W 9 u M S 9 U Y W J s Z S A o M i k v Q X V 0 b 1 J l b W 9 2 Z W R D b 2 x 1 b W 5 z M S 5 7 T 3 B w b 3 N p d G l v b i w 5 f S Z x d W 9 0 O y w m c X V v d D t T Z W N 0 a W 9 u M S 9 U Y W J s Z S A o M i k v Q X V 0 b 1 J l b W 9 2 Z W R D b 2 x 1 b W 5 z M S 5 7 R 3 J v d W 5 k L D E w f S Z x d W 9 0 O y w m c X V v d D t T Z W N 0 a W 9 u M S 9 U Y W J s Z S A o M i k v Q X V 0 b 1 J l b W 9 2 Z W R D b 2 x 1 b W 5 z M S 5 7 U 3 R h c n Q g R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I C g y K S 9 B d X R v U m V t b 3 Z l Z E N v b H V t b n M x L n t S d W 5 z L D B 9 J n F 1 b 3 Q 7 L C Z x d W 9 0 O 1 N l Y 3 R p b 2 4 x L 1 R h Y m x l I C g y K S 9 B d X R v U m V t b 3 Z l Z E N v b H V t b n M x L n t N a W 5 z L D F 9 J n F 1 b 3 Q 7 L C Z x d W 9 0 O 1 N l Y 3 R p b 2 4 x L 1 R h Y m x l I C g y K S 9 B d X R v U m V t b 3 Z l Z E N v b H V t b n M x L n t C R i w y f S Z x d W 9 0 O y w m c X V v d D t T Z W N 0 a W 9 u M S 9 U Y W J s Z S A o M i k v Q X V 0 b 1 J l b W 9 2 Z W R D b 2 x 1 b W 5 z M S 5 7 N H M s M 3 0 m c X V v d D s s J n F 1 b 3 Q 7 U 2 V j d G l v b j E v V G F i b G U g K D I p L 0 F 1 d G 9 S Z W 1 v d m V k Q 2 9 s d W 1 u c z E u e z Z z L D R 9 J n F 1 b 3 Q 7 L C Z x d W 9 0 O 1 N l Y 3 R p b 2 4 x L 1 R h Y m x l I C g y K S 9 B d X R v U m V t b 3 Z l Z E N v b H V t b n M x L n t T U i w 1 f S Z x d W 9 0 O y w m c X V v d D t T Z W N 0 a W 9 u M S 9 U Y W J s Z S A o M i k v Q X V 0 b 1 J l b W 9 2 Z W R D b 2 x 1 b W 5 z M S 5 7 U G 9 z L D Z 9 J n F 1 b 3 Q 7 L C Z x d W 9 0 O 1 N l Y 3 R p b 2 4 x L 1 R h Y m x l I C g y K S 9 B d X R v U m V t b 3 Z l Z E N v b H V t b n M x L n t E a X N t a X N z Y W w s N 3 0 m c X V v d D s s J n F 1 b 3 Q 7 U 2 V j d G l v b j E v V G F i b G U g K D I p L 0 F 1 d G 9 S Z W 1 v d m V k Q 2 9 s d W 1 u c z E u e 0 l u b n M s O H 0 m c X V v d D s s J n F 1 b 3 Q 7 U 2 V j d G l v b j E v V G F i b G U g K D I p L 0 F 1 d G 9 S Z W 1 v d m V k Q 2 9 s d W 1 u c z E u e 0 9 w c G 9 z a X R p b 2 4 s O X 0 m c X V v d D s s J n F 1 b 3 Q 7 U 2 V j d G l v b j E v V G F i b G U g K D I p L 0 F 1 d G 9 S Z W 1 v d m V k Q 2 9 s d W 1 u c z E u e 0 d y b 3 V u Z C w x M H 0 m c X V v d D s s J n F 1 b 3 Q 7 U 2 V j d G l v b j E v V G F i b G U g K D I p L 0 F 1 d G 9 S Z W 1 v d m V k Q 2 9 s d W 1 u c z E u e 1 N 0 Y X J 0 I E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1 J l b W 9 2 Z W Q l M j B l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1 J l b W 9 2 Z W Q l M j B l c n J v c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S Z X B s Y W N l Z C U y M H Z h b H V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S Z X B s Y W N l Z C U y M H Z h b H V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D a G F u Z 2 V k J T I w Y 2 9 s d W 1 u J T I w d H l w Z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Y 2 9 s d W 1 u J T I w d H l w Z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1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Z W Y 5 Y W Q z L W M 4 Y j I t N G R h Z S 1 i Z T J j L W E z M G Z j Z T M z M z I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W 5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1 V D A 4 O j I w O j E 2 L j A 1 M D Y 3 M T B a I i A v P j x F b n R y e S B U e X B l P S J G a W x s Q 2 9 s d W 1 u V H l w Z X M i I F Z h b H V l P S J z Q m d Z R E F 3 T U R C U V V E Q X d N R E F 3 P T 0 i I C 8 + P E V u d H J 5 I F R 5 c G U 9 I k Z p b G x D b 2 x 1 b W 5 O Y W 1 l c y I g V m F s d W U 9 I n N b J n F 1 b 3 Q 7 V m V u d W U g Q 2 9 1 b n R y e S Z x d W 9 0 O y w m c X V v d D t W Z W 5 1 Z S Z x d W 9 0 O y w m c X V v d D t J b m 5 p b m d z J n F 1 b 3 Q 7 L C Z x d W 9 0 O 1 J 1 b n M m c X V v d D s s J n F 1 b 3 Q 7 Q m F s b H M m c X V v d D s s J n F 1 b 3 Q 7 T 3 V 0 c y Z x d W 9 0 O y w m c X V v d D t B d m c m c X V v d D s s J n F 1 b 3 Q 7 U 1 I m c X V v d D s s J n F 1 b 3 Q 7 S F M m c X V v d D s s J n F 1 b 3 Q 7 N T A m c X V v d D s s J n F 1 b 3 Q 7 M T A w J n F 1 b 3 Q 7 L C Z x d W 9 0 O z R z J n F 1 b 3 Q 7 L C Z x d W 9 0 O z Z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V l L 0 F 1 d G 9 S Z W 1 v d m V k Q 2 9 s d W 1 u c z E u e 1 Z l b n V l I E N v d W 5 0 c n k s M H 0 m c X V v d D s s J n F 1 b 3 Q 7 U 2 V j d G l v b j E v V m V u d W U v Q X V 0 b 1 J l b W 9 2 Z W R D b 2 x 1 b W 5 z M S 5 7 V m V u d W U s M X 0 m c X V v d D s s J n F 1 b 3 Q 7 U 2 V j d G l v b j E v V m V u d W U v Q X V 0 b 1 J l b W 9 2 Z W R D b 2 x 1 b W 5 z M S 5 7 S W 5 u a W 5 n c y w y f S Z x d W 9 0 O y w m c X V v d D t T Z W N 0 a W 9 u M S 9 W Z W 5 1 Z S 9 B d X R v U m V t b 3 Z l Z E N v b H V t b n M x L n t S d W 5 z L D N 9 J n F 1 b 3 Q 7 L C Z x d W 9 0 O 1 N l Y 3 R p b 2 4 x L 1 Z l b n V l L 0 F 1 d G 9 S Z W 1 v d m V k Q 2 9 s d W 1 u c z E u e 0 J h b G x z L D R 9 J n F 1 b 3 Q 7 L C Z x d W 9 0 O 1 N l Y 3 R p b 2 4 x L 1 Z l b n V l L 0 F 1 d G 9 S Z W 1 v d m V k Q 2 9 s d W 1 u c z E u e 0 9 1 d H M s N X 0 m c X V v d D s s J n F 1 b 3 Q 7 U 2 V j d G l v b j E v V m V u d W U v Q X V 0 b 1 J l b W 9 2 Z W R D b 2 x 1 b W 5 z M S 5 7 Q X Z n L D Z 9 J n F 1 b 3 Q 7 L C Z x d W 9 0 O 1 N l Y 3 R p b 2 4 x L 1 Z l b n V l L 0 F 1 d G 9 S Z W 1 v d m V k Q 2 9 s d W 1 u c z E u e 1 N S L D d 9 J n F 1 b 3 Q 7 L C Z x d W 9 0 O 1 N l Y 3 R p b 2 4 x L 1 Z l b n V l L 0 F 1 d G 9 S Z W 1 v d m V k Q 2 9 s d W 1 u c z E u e 0 h T L D h 9 J n F 1 b 3 Q 7 L C Z x d W 9 0 O 1 N l Y 3 R p b 2 4 x L 1 Z l b n V l L 0 F 1 d G 9 S Z W 1 v d m V k Q 2 9 s d W 1 u c z E u e z U w L D l 9 J n F 1 b 3 Q 7 L C Z x d W 9 0 O 1 N l Y 3 R p b 2 4 x L 1 Z l b n V l L 0 F 1 d G 9 S Z W 1 v d m V k Q 2 9 s d W 1 u c z E u e z E w M C w x M H 0 m c X V v d D s s J n F 1 b 3 Q 7 U 2 V j d G l v b j E v V m V u d W U v Q X V 0 b 1 J l b W 9 2 Z W R D b 2 x 1 b W 5 z M S 5 7 N H M s M T F 9 J n F 1 b 3 Q 7 L C Z x d W 9 0 O 1 N l Y 3 R p b 2 4 x L 1 Z l b n V l L 0 F 1 d G 9 S Z W 1 v d m V k Q 2 9 s d W 1 u c z E u e z Z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m V u d W U v Q X V 0 b 1 J l b W 9 2 Z W R D b 2 x 1 b W 5 z M S 5 7 V m V u d W U g Q 2 9 1 b n R y e S w w f S Z x d W 9 0 O y w m c X V v d D t T Z W N 0 a W 9 u M S 9 W Z W 5 1 Z S 9 B d X R v U m V t b 3 Z l Z E N v b H V t b n M x L n t W Z W 5 1 Z S w x f S Z x d W 9 0 O y w m c X V v d D t T Z W N 0 a W 9 u M S 9 W Z W 5 1 Z S 9 B d X R v U m V t b 3 Z l Z E N v b H V t b n M x L n t J b m 5 p b m d z L D J 9 J n F 1 b 3 Q 7 L C Z x d W 9 0 O 1 N l Y 3 R p b 2 4 x L 1 Z l b n V l L 0 F 1 d G 9 S Z W 1 v d m V k Q 2 9 s d W 1 u c z E u e 1 J 1 b n M s M 3 0 m c X V v d D s s J n F 1 b 3 Q 7 U 2 V j d G l v b j E v V m V u d W U v Q X V 0 b 1 J l b W 9 2 Z W R D b 2 x 1 b W 5 z M S 5 7 Q m F s b H M s N H 0 m c X V v d D s s J n F 1 b 3 Q 7 U 2 V j d G l v b j E v V m V u d W U v Q X V 0 b 1 J l b W 9 2 Z W R D b 2 x 1 b W 5 z M S 5 7 T 3 V 0 c y w 1 f S Z x d W 9 0 O y w m c X V v d D t T Z W N 0 a W 9 u M S 9 W Z W 5 1 Z S 9 B d X R v U m V t b 3 Z l Z E N v b H V t b n M x L n t B d m c s N n 0 m c X V v d D s s J n F 1 b 3 Q 7 U 2 V j d G l v b j E v V m V u d W U v Q X V 0 b 1 J l b W 9 2 Z W R D b 2 x 1 b W 5 z M S 5 7 U 1 I s N 3 0 m c X V v d D s s J n F 1 b 3 Q 7 U 2 V j d G l v b j E v V m V u d W U v Q X V 0 b 1 J l b W 9 2 Z W R D b 2 x 1 b W 5 z M S 5 7 S F M s O H 0 m c X V v d D s s J n F 1 b 3 Q 7 U 2 V j d G l v b j E v V m V u d W U v Q X V 0 b 1 J l b W 9 2 Z W R D b 2 x 1 b W 5 z M S 5 7 N T A s O X 0 m c X V v d D s s J n F 1 b 3 Q 7 U 2 V j d G l v b j E v V m V u d W U v Q X V 0 b 1 J l b W 9 2 Z W R D b 2 x 1 b W 5 z M S 5 7 M T A w L D E w f S Z x d W 9 0 O y w m c X V v d D t T Z W N 0 a W 9 u M S 9 W Z W 5 1 Z S 9 B d X R v U m V t b 3 Z l Z E N v b H V t b n M x L n s 0 c y w x M X 0 m c X V v d D s s J n F 1 b 3 Q 7 U 2 V j d G l v b j E v V m V u d W U v Q X V 0 b 1 J l b W 9 2 Z W R D b 2 x 1 b W 5 z M S 5 7 N n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1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0 N T k 0 M j U 0 L T g 4 Z T A t N G Z k M S 0 5 Y T E 3 L W Z h Z j M z N 2 I 3 M D g 5 N i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y Z X N z a W 9 u X 3 R h Y m x l I i A v P j x F b n R y e S B U e X B l P S J G a W x s Z W R D b 2 1 w b G V 0 Z V J l c 3 V s d F R v V 2 9 y a 3 N o Z W V 0 I i B W Y W x 1 Z T 0 i b D E i I C 8 + P E V u d H J 5 I F R 5 c G U 9 I k Z p b G x F c n J v c k 1 l c 3 N h Z 2 U i I F Z h b H V l P S J z R G 9 3 b m x v Y W Q g Z m F p b G V k L i I g L z 4 8 R W 5 0 c n k g V H l w Z T 0 i R m l s b E x h c 3 R V c G R h d G V k I i B W Y W x 1 Z T 0 i Z D I w M j Q t M T I t M T V U M D g 6 M j A 6 M T U u O T M y N D Q z M F o i I C 8 + P E V u d H J 5 I F R 5 c G U 9 I k Z p b G x D b 2 x 1 b W 5 U e X B l c y I g V m F s d W U 9 I n N B d 1 l E Q X d N R k F 3 W U d C Z 1 l K I i A v P j x F b n R y e S B U e X B l P S J G a W x s Q 2 9 s d W 1 u T m F t Z X M i I F Z h b H V l P S J z W y Z x d W 9 0 O 1 J 1 b n M m c X V v d D s s J n F 1 b 3 Q 7 T W l u c y Z x d W 9 0 O y w m c X V v d D t C R i Z x d W 9 0 O y w m c X V v d D s 0 c y Z x d W 9 0 O y w m c X V v d D s 2 c y Z x d W 9 0 O y w m c X V v d D t T U i Z x d W 9 0 O y w m c X V v d D t Q b 3 M m c X V v d D s s J n F 1 b 3 Q 7 R G l z b W l z c 2 F s J n F 1 b 3 Q 7 L C Z x d W 9 0 O 0 l u b n M m c X V v d D s s J n F 1 b 3 Q 7 T 3 B w b 3 N p d G l v b i Z x d W 9 0 O y w m c X V v d D t H c m 9 1 b m Q m c X V v d D s s J n F 1 b 3 Q 7 U 3 R h c n Q g R G F 0 Z S Z x d W 9 0 O 1 0 i I C 8 + P E V u d H J 5 I F R 5 c G U 9 I k Z p b G x T d G F 0 d X M i I F Z h b H V l P S J z R X J y b 3 I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v Q X V 0 b 1 J l b W 9 2 Z W R D b 2 x 1 b W 5 z M S 5 7 U n V u c y w w f S Z x d W 9 0 O y w m c X V v d D t T Z W N 0 a W 9 u M S 9 U Y W J s Z S 9 B d X R v U m V t b 3 Z l Z E N v b H V t b n M x L n t N a W 5 z L D F 9 J n F 1 b 3 Q 7 L C Z x d W 9 0 O 1 N l Y 3 R p b 2 4 x L 1 R h Y m x l L 0 F 1 d G 9 S Z W 1 v d m V k Q 2 9 s d W 1 u c z E u e 0 J G L D J 9 J n F 1 b 3 Q 7 L C Z x d W 9 0 O 1 N l Y 3 R p b 2 4 x L 1 R h Y m x l L 0 F 1 d G 9 S Z W 1 v d m V k Q 2 9 s d W 1 u c z E u e z R z L D N 9 J n F 1 b 3 Q 7 L C Z x d W 9 0 O 1 N l Y 3 R p b 2 4 x L 1 R h Y m x l L 0 F 1 d G 9 S Z W 1 v d m V k Q 2 9 s d W 1 u c z E u e z Z z L D R 9 J n F 1 b 3 Q 7 L C Z x d W 9 0 O 1 N l Y 3 R p b 2 4 x L 1 R h Y m x l L 0 F 1 d G 9 S Z W 1 v d m V k Q 2 9 s d W 1 u c z E u e 1 N S L D V 9 J n F 1 b 3 Q 7 L C Z x d W 9 0 O 1 N l Y 3 R p b 2 4 x L 1 R h Y m x l L 0 F 1 d G 9 S Z W 1 v d m V k Q 2 9 s d W 1 u c z E u e 1 B v c y w 2 f S Z x d W 9 0 O y w m c X V v d D t T Z W N 0 a W 9 u M S 9 U Y W J s Z S 9 B d X R v U m V t b 3 Z l Z E N v b H V t b n M x L n t E a X N t a X N z Y W w s N 3 0 m c X V v d D s s J n F 1 b 3 Q 7 U 2 V j d G l v b j E v V G F i b G U v Q X V 0 b 1 J l b W 9 2 Z W R D b 2 x 1 b W 5 z M S 5 7 S W 5 u c y w 4 f S Z x d W 9 0 O y w m c X V v d D t T Z W N 0 a W 9 u M S 9 U Y W J s Z S 9 B d X R v U m V t b 3 Z l Z E N v b H V t b n M x L n t P c H B v c 2 l 0 a W 9 u L D l 9 J n F 1 b 3 Q 7 L C Z x d W 9 0 O 1 N l Y 3 R p b 2 4 x L 1 R h Y m x l L 0 F 1 d G 9 S Z W 1 v d m V k Q 2 9 s d W 1 u c z E u e 0 d y b 3 V u Z C w x M H 0 m c X V v d D s s J n F 1 b 3 Q 7 U 2 V j d G l v b j E v V G F i b G U v Q X V 0 b 1 J l b W 9 2 Z W R D b 2 x 1 b W 5 z M S 5 7 U 3 R h c n Q g R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L 0 F 1 d G 9 S Z W 1 v d m V k Q 2 9 s d W 1 u c z E u e 1 J 1 b n M s M H 0 m c X V v d D s s J n F 1 b 3 Q 7 U 2 V j d G l v b j E v V G F i b G U v Q X V 0 b 1 J l b W 9 2 Z W R D b 2 x 1 b W 5 z M S 5 7 T W l u c y w x f S Z x d W 9 0 O y w m c X V v d D t T Z W N 0 a W 9 u M S 9 U Y W J s Z S 9 B d X R v U m V t b 3 Z l Z E N v b H V t b n M x L n t C R i w y f S Z x d W 9 0 O y w m c X V v d D t T Z W N 0 a W 9 u M S 9 U Y W J s Z S 9 B d X R v U m V t b 3 Z l Z E N v b H V t b n M x L n s 0 c y w z f S Z x d W 9 0 O y w m c X V v d D t T Z W N 0 a W 9 u M S 9 U Y W J s Z S 9 B d X R v U m V t b 3 Z l Z E N v b H V t b n M x L n s 2 c y w 0 f S Z x d W 9 0 O y w m c X V v d D t T Z W N 0 a W 9 u M S 9 U Y W J s Z S 9 B d X R v U m V t b 3 Z l Z E N v b H V t b n M x L n t T U i w 1 f S Z x d W 9 0 O y w m c X V v d D t T Z W N 0 a W 9 u M S 9 U Y W J s Z S 9 B d X R v U m V t b 3 Z l Z E N v b H V t b n M x L n t Q b 3 M s N n 0 m c X V v d D s s J n F 1 b 3 Q 7 U 2 V j d G l v b j E v V G F i b G U v Q X V 0 b 1 J l b W 9 2 Z W R D b 2 x 1 b W 5 z M S 5 7 R G l z b W l z c 2 F s L D d 9 J n F 1 b 3 Q 7 L C Z x d W 9 0 O 1 N l Y 3 R p b 2 4 x L 1 R h Y m x l L 0 F 1 d G 9 S Z W 1 v d m V k Q 2 9 s d W 1 u c z E u e 0 l u b n M s O H 0 m c X V v d D s s J n F 1 b 3 Q 7 U 2 V j d G l v b j E v V G F i b G U v Q X V 0 b 1 J l b W 9 2 Z W R D b 2 x 1 b W 5 z M S 5 7 T 3 B w b 3 N p d G l v b i w 5 f S Z x d W 9 0 O y w m c X V v d D t T Z W N 0 a W 9 u M S 9 U Y W J s Z S 9 B d X R v U m V t b 3 Z l Z E N v b H V t b n M x L n t H c m 9 1 b m Q s M T B 9 J n F 1 b 3 Q 7 L C Z x d W 9 0 O 1 N l Y 3 R p b 2 4 x L 1 R h Y m x l L 0 F 1 d G 9 S Z W 1 v d m V k Q 2 9 s d W 1 u c z E u e 1 N 0 Y X J 0 I E R h d G U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z J T I 5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M l M j k v U m V t b 3 Z l Z C U y M G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y U y O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M l M j k v U m V t b 3 Z l Z C U y M G V y c m 9 y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M l M j k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z J T I 5 L 1 J l c G x h Y 2 V k J T I w d m F s d W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z J T I 5 L 1 J l c G x h Y 2 V k J T I w d m F s d W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z J T I 5 L 0 N o Y W 5 n Z W Q l M j B j b 2 x 1 b W 4 l M j B 0 e X B l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R 1 c G x p Y 2 F 0 Z W Q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Y 2 9 s d W 1 u J T I w d H l w Z S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F e H R y Y W N 0 Z W Q l M j B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d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I 0 N G E y Z W E t Y j I z Y i 0 0 Y j I x L W I z M j k t M z c w O D g 5 Y z A 4 M T B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l b n R 1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V U M D k 6 N T Q 6 N T Y u N z M 2 O D g 3 M F o i I C 8 + P E V u d H J 5 I F R 5 c G U 9 I k Z p b G x D b 2 x 1 b W 5 U e X B l c y I g V m F s d W U 9 I n N B d 1 l E I i A v P j x F b n R y e S B U e X B l P S J G a W x s Q 2 9 s d W 1 u T m F t Z X M i I F Z h b H V l P S J z W y Z x d W 9 0 O 1 J 1 b n M m c X V v d D s s J n F 1 b 3 Q 7 T 3 B w b 3 N p d G l v b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V u d H V y e S 9 B d X R v U m V t b 3 Z l Z E N v b H V t b n M x L n t S d W 5 z L D B 9 J n F 1 b 3 Q 7 L C Z x d W 9 0 O 1 N l Y 3 R p b 2 4 x L 0 N l b n R 1 c n k v Q X V 0 b 1 J l b W 9 2 Z W R D b 2 x 1 b W 5 z M S 5 7 T 3 B w b 3 N p d G l v b i w x f S Z x d W 9 0 O y w m c X V v d D t T Z W N 0 a W 9 u M S 9 D Z W 5 0 d X J 5 L 0 F 1 d G 9 S Z W 1 v d m V k Q 2 9 s d W 1 u c z E u e 1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V u d H V y e S 9 B d X R v U m V t b 3 Z l Z E N v b H V t b n M x L n t S d W 5 z L D B 9 J n F 1 b 3 Q 7 L C Z x d W 9 0 O 1 N l Y 3 R p b 2 4 x L 0 N l b n R 1 c n k v Q X V 0 b 1 J l b W 9 2 Z W R D b 2 x 1 b W 5 z M S 5 7 T 3 B w b 3 N p d G l v b i w x f S Z x d W 9 0 O y w m c X V v d D t T Z W N 0 a W 9 u M S 9 D Z W 5 0 d X J 5 L 0 F 1 d G 9 S Z W 1 v d m V k Q 2 9 s d W 1 u c z E u e 1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l b n R 1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V y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1 c n k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d X J 5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N C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T G F z d F V w Z G F 0 Z W Q i I F Z h b H V l P S J k M j A y N C 0 x M i 0 x N V Q w O D o y M D o x N i 4 w N T M 0 O D I w W i I g L z 4 8 R W 5 0 c n k g V H l w Z T 0 i R m l s b E V y c m 9 y Q 2 9 1 b n Q i I F Z h b H V l P S J s M S I g L z 4 8 R W 5 0 c n k g V H l w Z T 0 i U X V l c n l J R C I g V m F s d W U 9 I n N k M z J l N z Q y M C 1 k Y z R h L T Q 5 Y 2 M t O W E 3 M C 0 1 Y W E w Y W Q y N j E y Y z Y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T W F p b l 9 U Y W J s Z T k i I C 8 + P E V u d H J 5 I F R 5 c G U 9 I k Z p b G x P Y m p l Y 3 R U e X B l I i B W Y W x 1 Z T 0 i c 1 R h Y m x l I i A v P j x F b n R y e S B U e X B l P S J G a W x s R W 5 h Y m x l Z C I g V m F s d W U 9 I m w x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G a W x s Q 2 9 s d W 1 u V H l w Z X M i I F Z h b H V l P S J z Q X d Z R E F 3 T U Z B d 1 l H Q m d Z S i I g L z 4 8 R W 5 0 c n k g V H l w Z T 0 i R m l s b E N v b H V t b k 5 h b W V z I i B W Y W x 1 Z T 0 i c 1 s m c X V v d D t S d W 5 z J n F 1 b 3 Q 7 L C Z x d W 9 0 O 0 1 p b n M m c X V v d D s s J n F 1 b 3 Q 7 Q k Y m c X V v d D s s J n F 1 b 3 Q 7 N H M m c X V v d D s s J n F 1 b 3 Q 7 N n M m c X V v d D s s J n F 1 b 3 Q 7 U 1 I m c X V v d D s s J n F 1 b 3 Q 7 U G 9 z J n F 1 b 3 Q 7 L C Z x d W 9 0 O 0 R p c 2 1 p c 3 N h b C Z x d W 9 0 O y w m c X V v d D t J b m 5 z J n F 1 b 3 Q 7 L C Z x d W 9 0 O 0 9 w c G 9 z a X R p b 2 4 m c X V v d D s s J n F 1 b 3 Q 7 R 3 J v d W 5 k J n F 1 b 3 Q 7 L C Z x d W 9 0 O 1 N 0 Y X J 0 I E R h d G U m c X V v d D t d I i A v P j x F b n R y e S B U e X B l P S J G a W x s U 3 R h d H V z I i B W Y W x 1 Z T 0 i c 0 N v b X B s Z X R l I i A v P j x F b n R y e S B U e X B l P S J G a W x s Q 2 9 1 b n Q i I F Z h b H V l P S J s M j g z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K D I p L 0 F 1 d G 9 S Z W 1 v d m V k Q 2 9 s d W 1 u c z E u e 1 J 1 b n M s M H 0 m c X V v d D s s J n F 1 b 3 Q 7 U 2 V j d G l v b j E v V G F i b G U g K D I p L 0 F 1 d G 9 S Z W 1 v d m V k Q 2 9 s d W 1 u c z E u e 0 1 p b n M s M X 0 m c X V v d D s s J n F 1 b 3 Q 7 U 2 V j d G l v b j E v V G F i b G U g K D I p L 0 F 1 d G 9 S Z W 1 v d m V k Q 2 9 s d W 1 u c z E u e 0 J G L D J 9 J n F 1 b 3 Q 7 L C Z x d W 9 0 O 1 N l Y 3 R p b 2 4 x L 1 R h Y m x l I C g y K S 9 B d X R v U m V t b 3 Z l Z E N v b H V t b n M x L n s 0 c y w z f S Z x d W 9 0 O y w m c X V v d D t T Z W N 0 a W 9 u M S 9 U Y W J s Z S A o M i k v Q X V 0 b 1 J l b W 9 2 Z W R D b 2 x 1 b W 5 z M S 5 7 N n M s N H 0 m c X V v d D s s J n F 1 b 3 Q 7 U 2 V j d G l v b j E v V G F i b G U g K D I p L 0 F 1 d G 9 S Z W 1 v d m V k Q 2 9 s d W 1 u c z E u e 1 N S L D V 9 J n F 1 b 3 Q 7 L C Z x d W 9 0 O 1 N l Y 3 R p b 2 4 x L 1 R h Y m x l I C g y K S 9 B d X R v U m V t b 3 Z l Z E N v b H V t b n M x L n t Q b 3 M s N n 0 m c X V v d D s s J n F 1 b 3 Q 7 U 2 V j d G l v b j E v V G F i b G U g K D I p L 0 F 1 d G 9 S Z W 1 v d m V k Q 2 9 s d W 1 u c z E u e 0 R p c 2 1 p c 3 N h b C w 3 f S Z x d W 9 0 O y w m c X V v d D t T Z W N 0 a W 9 u M S 9 U Y W J s Z S A o M i k v Q X V 0 b 1 J l b W 9 2 Z W R D b 2 x 1 b W 5 z M S 5 7 S W 5 u c y w 4 f S Z x d W 9 0 O y w m c X V v d D t T Z W N 0 a W 9 u M S 9 U Y W J s Z S A o M i k v Q X V 0 b 1 J l b W 9 2 Z W R D b 2 x 1 b W 5 z M S 5 7 T 3 B w b 3 N p d G l v b i w 5 f S Z x d W 9 0 O y w m c X V v d D t T Z W N 0 a W 9 u M S 9 U Y W J s Z S A o M i k v Q X V 0 b 1 J l b W 9 2 Z W R D b 2 x 1 b W 5 z M S 5 7 R 3 J v d W 5 k L D E w f S Z x d W 9 0 O y w m c X V v d D t T Z W N 0 a W 9 u M S 9 U Y W J s Z S A o M i k v Q X V 0 b 1 J l b W 9 2 Z W R D b 2 x 1 b W 5 z M S 5 7 U 3 R h c n Q g R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I C g y K S 9 B d X R v U m V t b 3 Z l Z E N v b H V t b n M x L n t S d W 5 z L D B 9 J n F 1 b 3 Q 7 L C Z x d W 9 0 O 1 N l Y 3 R p b 2 4 x L 1 R h Y m x l I C g y K S 9 B d X R v U m V t b 3 Z l Z E N v b H V t b n M x L n t N a W 5 z L D F 9 J n F 1 b 3 Q 7 L C Z x d W 9 0 O 1 N l Y 3 R p b 2 4 x L 1 R h Y m x l I C g y K S 9 B d X R v U m V t b 3 Z l Z E N v b H V t b n M x L n t C R i w y f S Z x d W 9 0 O y w m c X V v d D t T Z W N 0 a W 9 u M S 9 U Y W J s Z S A o M i k v Q X V 0 b 1 J l b W 9 2 Z W R D b 2 x 1 b W 5 z M S 5 7 N H M s M 3 0 m c X V v d D s s J n F 1 b 3 Q 7 U 2 V j d G l v b j E v V G F i b G U g K D I p L 0 F 1 d G 9 S Z W 1 v d m V k Q 2 9 s d W 1 u c z E u e z Z z L D R 9 J n F 1 b 3 Q 7 L C Z x d W 9 0 O 1 N l Y 3 R p b 2 4 x L 1 R h Y m x l I C g y K S 9 B d X R v U m V t b 3 Z l Z E N v b H V t b n M x L n t T U i w 1 f S Z x d W 9 0 O y w m c X V v d D t T Z W N 0 a W 9 u M S 9 U Y W J s Z S A o M i k v Q X V 0 b 1 J l b W 9 2 Z W R D b 2 x 1 b W 5 z M S 5 7 U G 9 z L D Z 9 J n F 1 b 3 Q 7 L C Z x d W 9 0 O 1 N l Y 3 R p b 2 4 x L 1 R h Y m x l I C g y K S 9 B d X R v U m V t b 3 Z l Z E N v b H V t b n M x L n t E a X N t a X N z Y W w s N 3 0 m c X V v d D s s J n F 1 b 3 Q 7 U 2 V j d G l v b j E v V G F i b G U g K D I p L 0 F 1 d G 9 S Z W 1 v d m V k Q 2 9 s d W 1 u c z E u e 0 l u b n M s O H 0 m c X V v d D s s J n F 1 b 3 Q 7 U 2 V j d G l v b j E v V G F i b G U g K D I p L 0 F 1 d G 9 S Z W 1 v d m V k Q 2 9 s d W 1 u c z E u e 0 9 w c G 9 z a X R p b 2 4 s O X 0 m c X V v d D s s J n F 1 b 3 Q 7 U 2 V j d G l v b j E v V G F i b G U g K D I p L 0 F 1 d G 9 S Z W 1 v d m V k Q 2 9 s d W 1 u c z E u e 0 d y b 3 V u Z C w x M H 0 m c X V v d D s s J n F 1 b 3 Q 7 U 2 V j d G l v b j E v V G F i b G U g K D I p L 0 F 1 d G 9 S Z W 1 v d m V k Q 2 9 s d W 1 u c z E u e 1 N 0 Y X J 0 I E R h d G U s M T F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N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Q l M j k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N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N C U y O S 9 S Z W 1 v d m V k J T I w Z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0 J T I 5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N C U y O S 9 S Z W 1 v d m V k J T I w Z X J y b 3 J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N C U y O S 9 D a G F u Z 2 V k J T I w Y 2 9 s d W 1 u J T I w d H l w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Q l M j k v U m V w b G F j Z W Q l M j B 2 Y W x 1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Q l M j k v U m V w b G F j Z W Q l M j B 2 Y W x 1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Q l M j k v Q 2 h h b m d l Z C U y M G N v b H V t b i U y M H R 5 c G U l M j A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S 3 K t u V 5 U L j L B I T N d S t l 8 S F Q 9 P k L 0 L U e 8 c c m t v j d q Q L 2 V f g 1 h w O U j T Y g 3 / V 2 U U 2 s z H Y a M M B k D w 9 X g C S y F M J 3 j o 1 X 8 h B E f I l o C l 7 r p x u A F h N v z q W n h 5 u a j M A 1 p m w z + I / W 2 R 2 A r U = < / D a t a M a s h u p > 
</file>

<file path=customXml/itemProps1.xml><?xml version="1.0" encoding="utf-8"?>
<ds:datastoreItem xmlns:ds="http://schemas.openxmlformats.org/officeDocument/2006/customXml" ds:itemID="{FEC2F3B0-3600-CB4E-8D43-AA48CCD29A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table</vt:lpstr>
      <vt:lpstr>Missing Values</vt:lpstr>
      <vt:lpstr>Regression</vt:lpstr>
      <vt:lpstr>Time series analysis</vt:lpstr>
      <vt:lpstr>Sheet1</vt:lpstr>
      <vt:lpstr>Centuries</vt:lpstr>
      <vt:lpstr>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Batting records | One-Day Internationals | Cricinfo Statsguru | ESPNcricinfo.com</dc:title>
  <cp:lastModifiedBy>Prem Kumar Thummala</cp:lastModifiedBy>
  <dcterms:created xsi:type="dcterms:W3CDTF">2024-12-13T02:39:43Z</dcterms:created>
  <dcterms:modified xsi:type="dcterms:W3CDTF">2025-04-28T23:44:48Z</dcterms:modified>
</cp:coreProperties>
</file>