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rera\Downloads\"/>
    </mc:Choice>
  </mc:AlternateContent>
  <xr:revisionPtr revIDLastSave="0" documentId="8_{A7F559D9-92E0-4E8E-88DE-B0A9984CE9C2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Leave Dashboard" sheetId="1" r:id="rId1"/>
    <sheet name="Leave Management" sheetId="2" r:id="rId2"/>
    <sheet name="Employee Leave Details" sheetId="3" r:id="rId3"/>
    <sheet name="Employee Leave Credit " sheetId="4" r:id="rId4"/>
    <sheet name="Setup" sheetId="5" r:id="rId5"/>
    <sheet name="HELPER" sheetId="6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" l="1"/>
  <c r="G999" i="4"/>
  <c r="C999" i="4"/>
  <c r="G998" i="4"/>
  <c r="C998" i="4"/>
  <c r="G997" i="4"/>
  <c r="C997" i="4"/>
  <c r="G996" i="4"/>
  <c r="C996" i="4"/>
  <c r="G995" i="4"/>
  <c r="C995" i="4"/>
  <c r="G994" i="4"/>
  <c r="C994" i="4"/>
  <c r="G993" i="4"/>
  <c r="C993" i="4"/>
  <c r="G992" i="4"/>
  <c r="C992" i="4"/>
  <c r="G991" i="4"/>
  <c r="C991" i="4"/>
  <c r="G990" i="4"/>
  <c r="C990" i="4"/>
  <c r="G989" i="4"/>
  <c r="C989" i="4"/>
  <c r="G988" i="4"/>
  <c r="C988" i="4"/>
  <c r="G987" i="4"/>
  <c r="C987" i="4"/>
  <c r="G986" i="4"/>
  <c r="C986" i="4"/>
  <c r="G985" i="4"/>
  <c r="C985" i="4"/>
  <c r="G984" i="4"/>
  <c r="C984" i="4"/>
  <c r="G983" i="4"/>
  <c r="C983" i="4"/>
  <c r="G982" i="4"/>
  <c r="C982" i="4"/>
  <c r="G981" i="4"/>
  <c r="C981" i="4"/>
  <c r="G980" i="4"/>
  <c r="C980" i="4"/>
  <c r="G979" i="4"/>
  <c r="C979" i="4"/>
  <c r="G978" i="4"/>
  <c r="C978" i="4"/>
  <c r="G977" i="4"/>
  <c r="C977" i="4"/>
  <c r="G976" i="4"/>
  <c r="C976" i="4"/>
  <c r="G975" i="4"/>
  <c r="C975" i="4"/>
  <c r="G974" i="4"/>
  <c r="C974" i="4"/>
  <c r="G973" i="4"/>
  <c r="C973" i="4"/>
  <c r="G972" i="4"/>
  <c r="C972" i="4"/>
  <c r="G971" i="4"/>
  <c r="C971" i="4"/>
  <c r="G970" i="4"/>
  <c r="C970" i="4"/>
  <c r="G969" i="4"/>
  <c r="C969" i="4"/>
  <c r="G968" i="4"/>
  <c r="C968" i="4"/>
  <c r="G967" i="4"/>
  <c r="C967" i="4"/>
  <c r="G966" i="4"/>
  <c r="C966" i="4"/>
  <c r="G965" i="4"/>
  <c r="C965" i="4"/>
  <c r="G964" i="4"/>
  <c r="C964" i="4"/>
  <c r="G963" i="4"/>
  <c r="C963" i="4"/>
  <c r="G962" i="4"/>
  <c r="C962" i="4"/>
  <c r="G961" i="4"/>
  <c r="C961" i="4"/>
  <c r="G960" i="4"/>
  <c r="C960" i="4"/>
  <c r="G959" i="4"/>
  <c r="C959" i="4"/>
  <c r="G958" i="4"/>
  <c r="C958" i="4"/>
  <c r="G957" i="4"/>
  <c r="C957" i="4"/>
  <c r="G956" i="4"/>
  <c r="C956" i="4"/>
  <c r="G955" i="4"/>
  <c r="C955" i="4"/>
  <c r="G954" i="4"/>
  <c r="C954" i="4"/>
  <c r="G953" i="4"/>
  <c r="C953" i="4"/>
  <c r="G952" i="4"/>
  <c r="C952" i="4"/>
  <c r="G951" i="4"/>
  <c r="C951" i="4"/>
  <c r="G950" i="4"/>
  <c r="C950" i="4"/>
  <c r="G949" i="4"/>
  <c r="C949" i="4"/>
  <c r="G948" i="4"/>
  <c r="C948" i="4"/>
  <c r="G947" i="4"/>
  <c r="C947" i="4"/>
  <c r="G946" i="4"/>
  <c r="C946" i="4"/>
  <c r="G945" i="4"/>
  <c r="C945" i="4"/>
  <c r="G944" i="4"/>
  <c r="C944" i="4"/>
  <c r="G943" i="4"/>
  <c r="C943" i="4"/>
  <c r="G942" i="4"/>
  <c r="C942" i="4"/>
  <c r="G941" i="4"/>
  <c r="C941" i="4"/>
  <c r="G940" i="4"/>
  <c r="C940" i="4"/>
  <c r="G939" i="4"/>
  <c r="C939" i="4"/>
  <c r="G938" i="4"/>
  <c r="C938" i="4"/>
  <c r="G937" i="4"/>
  <c r="C937" i="4"/>
  <c r="G936" i="4"/>
  <c r="C936" i="4"/>
  <c r="G935" i="4"/>
  <c r="C935" i="4"/>
  <c r="G934" i="4"/>
  <c r="C934" i="4"/>
  <c r="G933" i="4"/>
  <c r="C933" i="4"/>
  <c r="G932" i="4"/>
  <c r="C932" i="4"/>
  <c r="G931" i="4"/>
  <c r="C931" i="4"/>
  <c r="G930" i="4"/>
  <c r="C930" i="4"/>
  <c r="G929" i="4"/>
  <c r="C929" i="4"/>
  <c r="G928" i="4"/>
  <c r="C928" i="4"/>
  <c r="G927" i="4"/>
  <c r="C927" i="4"/>
  <c r="G926" i="4"/>
  <c r="C926" i="4"/>
  <c r="G925" i="4"/>
  <c r="C925" i="4"/>
  <c r="G924" i="4"/>
  <c r="C924" i="4"/>
  <c r="G923" i="4"/>
  <c r="C923" i="4"/>
  <c r="G922" i="4"/>
  <c r="C922" i="4"/>
  <c r="G921" i="4"/>
  <c r="C921" i="4"/>
  <c r="G920" i="4"/>
  <c r="C920" i="4"/>
  <c r="G919" i="4"/>
  <c r="C919" i="4"/>
  <c r="G918" i="4"/>
  <c r="C918" i="4"/>
  <c r="G917" i="4"/>
  <c r="C917" i="4"/>
  <c r="G916" i="4"/>
  <c r="C916" i="4"/>
  <c r="G915" i="4"/>
  <c r="C915" i="4"/>
  <c r="G914" i="4"/>
  <c r="C914" i="4"/>
  <c r="G913" i="4"/>
  <c r="C913" i="4"/>
  <c r="G912" i="4"/>
  <c r="C912" i="4"/>
  <c r="G911" i="4"/>
  <c r="C911" i="4"/>
  <c r="G910" i="4"/>
  <c r="C910" i="4"/>
  <c r="G909" i="4"/>
  <c r="C909" i="4"/>
  <c r="G908" i="4"/>
  <c r="C908" i="4"/>
  <c r="G907" i="4"/>
  <c r="C907" i="4"/>
  <c r="G906" i="4"/>
  <c r="C906" i="4"/>
  <c r="G905" i="4"/>
  <c r="C905" i="4"/>
  <c r="G904" i="4"/>
  <c r="C904" i="4"/>
  <c r="G903" i="4"/>
  <c r="C903" i="4"/>
  <c r="G902" i="4"/>
  <c r="C902" i="4"/>
  <c r="G901" i="4"/>
  <c r="C901" i="4"/>
  <c r="G900" i="4"/>
  <c r="C900" i="4"/>
  <c r="G899" i="4"/>
  <c r="C899" i="4"/>
  <c r="G898" i="4"/>
  <c r="C898" i="4"/>
  <c r="G897" i="4"/>
  <c r="C897" i="4"/>
  <c r="G896" i="4"/>
  <c r="C896" i="4"/>
  <c r="G895" i="4"/>
  <c r="C895" i="4"/>
  <c r="G894" i="4"/>
  <c r="C894" i="4"/>
  <c r="G893" i="4"/>
  <c r="C893" i="4"/>
  <c r="G892" i="4"/>
  <c r="C892" i="4"/>
  <c r="G891" i="4"/>
  <c r="C891" i="4"/>
  <c r="G890" i="4"/>
  <c r="C890" i="4"/>
  <c r="G889" i="4"/>
  <c r="C889" i="4"/>
  <c r="G888" i="4"/>
  <c r="C888" i="4"/>
  <c r="G887" i="4"/>
  <c r="C887" i="4"/>
  <c r="G886" i="4"/>
  <c r="C886" i="4"/>
  <c r="G885" i="4"/>
  <c r="C885" i="4"/>
  <c r="G884" i="4"/>
  <c r="C884" i="4"/>
  <c r="G883" i="4"/>
  <c r="C883" i="4"/>
  <c r="G882" i="4"/>
  <c r="C882" i="4"/>
  <c r="G881" i="4"/>
  <c r="C881" i="4"/>
  <c r="G880" i="4"/>
  <c r="C880" i="4"/>
  <c r="G879" i="4"/>
  <c r="C879" i="4"/>
  <c r="G878" i="4"/>
  <c r="C878" i="4"/>
  <c r="G877" i="4"/>
  <c r="C877" i="4"/>
  <c r="G876" i="4"/>
  <c r="C876" i="4"/>
  <c r="G875" i="4"/>
  <c r="C875" i="4"/>
  <c r="G874" i="4"/>
  <c r="C874" i="4"/>
  <c r="G873" i="4"/>
  <c r="C873" i="4"/>
  <c r="G872" i="4"/>
  <c r="C872" i="4"/>
  <c r="G871" i="4"/>
  <c r="C871" i="4"/>
  <c r="G870" i="4"/>
  <c r="C870" i="4"/>
  <c r="G869" i="4"/>
  <c r="C869" i="4"/>
  <c r="G868" i="4"/>
  <c r="C868" i="4"/>
  <c r="G867" i="4"/>
  <c r="C867" i="4"/>
  <c r="G866" i="4"/>
  <c r="C866" i="4"/>
  <c r="G865" i="4"/>
  <c r="C865" i="4"/>
  <c r="G864" i="4"/>
  <c r="C864" i="4"/>
  <c r="G863" i="4"/>
  <c r="C863" i="4"/>
  <c r="G862" i="4"/>
  <c r="C862" i="4"/>
  <c r="G861" i="4"/>
  <c r="C861" i="4"/>
  <c r="G860" i="4"/>
  <c r="C860" i="4"/>
  <c r="G859" i="4"/>
  <c r="C859" i="4"/>
  <c r="G858" i="4"/>
  <c r="C858" i="4"/>
  <c r="G857" i="4"/>
  <c r="C857" i="4"/>
  <c r="G856" i="4"/>
  <c r="C856" i="4"/>
  <c r="G855" i="4"/>
  <c r="C855" i="4"/>
  <c r="G854" i="4"/>
  <c r="C854" i="4"/>
  <c r="G853" i="4"/>
  <c r="C853" i="4"/>
  <c r="G852" i="4"/>
  <c r="C852" i="4"/>
  <c r="G851" i="4"/>
  <c r="C851" i="4"/>
  <c r="G850" i="4"/>
  <c r="C850" i="4"/>
  <c r="G849" i="4"/>
  <c r="C849" i="4"/>
  <c r="G848" i="4"/>
  <c r="C848" i="4"/>
  <c r="G847" i="4"/>
  <c r="C847" i="4"/>
  <c r="G846" i="4"/>
  <c r="C846" i="4"/>
  <c r="G845" i="4"/>
  <c r="C845" i="4"/>
  <c r="G844" i="4"/>
  <c r="C844" i="4"/>
  <c r="G843" i="4"/>
  <c r="C843" i="4"/>
  <c r="G842" i="4"/>
  <c r="C842" i="4"/>
  <c r="G841" i="4"/>
  <c r="C841" i="4"/>
  <c r="G840" i="4"/>
  <c r="C840" i="4"/>
  <c r="G839" i="4"/>
  <c r="C839" i="4"/>
  <c r="G838" i="4"/>
  <c r="C838" i="4"/>
  <c r="G837" i="4"/>
  <c r="C837" i="4"/>
  <c r="G836" i="4"/>
  <c r="C836" i="4"/>
  <c r="G835" i="4"/>
  <c r="C835" i="4"/>
  <c r="G834" i="4"/>
  <c r="C834" i="4"/>
  <c r="G833" i="4"/>
  <c r="C833" i="4"/>
  <c r="G832" i="4"/>
  <c r="C832" i="4"/>
  <c r="G831" i="4"/>
  <c r="C831" i="4"/>
  <c r="G830" i="4"/>
  <c r="C830" i="4"/>
  <c r="G829" i="4"/>
  <c r="C829" i="4"/>
  <c r="G828" i="4"/>
  <c r="C828" i="4"/>
  <c r="G827" i="4"/>
  <c r="C827" i="4"/>
  <c r="G826" i="4"/>
  <c r="C826" i="4"/>
  <c r="G825" i="4"/>
  <c r="C825" i="4"/>
  <c r="G824" i="4"/>
  <c r="C824" i="4"/>
  <c r="G823" i="4"/>
  <c r="C823" i="4"/>
  <c r="G822" i="4"/>
  <c r="C822" i="4"/>
  <c r="G821" i="4"/>
  <c r="C821" i="4"/>
  <c r="G820" i="4"/>
  <c r="C820" i="4"/>
  <c r="G819" i="4"/>
  <c r="C819" i="4"/>
  <c r="G818" i="4"/>
  <c r="C818" i="4"/>
  <c r="G817" i="4"/>
  <c r="C817" i="4"/>
  <c r="G816" i="4"/>
  <c r="C816" i="4"/>
  <c r="G815" i="4"/>
  <c r="C815" i="4"/>
  <c r="G814" i="4"/>
  <c r="C814" i="4"/>
  <c r="G813" i="4"/>
  <c r="C813" i="4"/>
  <c r="G812" i="4"/>
  <c r="C812" i="4"/>
  <c r="G811" i="4"/>
  <c r="C811" i="4"/>
  <c r="G810" i="4"/>
  <c r="C810" i="4"/>
  <c r="G809" i="4"/>
  <c r="C809" i="4"/>
  <c r="G808" i="4"/>
  <c r="C808" i="4"/>
  <c r="G807" i="4"/>
  <c r="C807" i="4"/>
  <c r="G806" i="4"/>
  <c r="C806" i="4"/>
  <c r="G805" i="4"/>
  <c r="C805" i="4"/>
  <c r="G804" i="4"/>
  <c r="C804" i="4"/>
  <c r="G803" i="4"/>
  <c r="C803" i="4"/>
  <c r="G802" i="4"/>
  <c r="C802" i="4"/>
  <c r="G801" i="4"/>
  <c r="C801" i="4"/>
  <c r="G800" i="4"/>
  <c r="C800" i="4"/>
  <c r="G799" i="4"/>
  <c r="C799" i="4"/>
  <c r="G798" i="4"/>
  <c r="C798" i="4"/>
  <c r="G797" i="4"/>
  <c r="C797" i="4"/>
  <c r="G796" i="4"/>
  <c r="C796" i="4"/>
  <c r="G795" i="4"/>
  <c r="C795" i="4"/>
  <c r="G794" i="4"/>
  <c r="C794" i="4"/>
  <c r="G793" i="4"/>
  <c r="C793" i="4"/>
  <c r="G792" i="4"/>
  <c r="C792" i="4"/>
  <c r="G791" i="4"/>
  <c r="C791" i="4"/>
  <c r="G790" i="4"/>
  <c r="C790" i="4"/>
  <c r="G789" i="4"/>
  <c r="C789" i="4"/>
  <c r="G788" i="4"/>
  <c r="C788" i="4"/>
  <c r="G787" i="4"/>
  <c r="C787" i="4"/>
  <c r="G786" i="4"/>
  <c r="C786" i="4"/>
  <c r="G785" i="4"/>
  <c r="C785" i="4"/>
  <c r="G784" i="4"/>
  <c r="C784" i="4"/>
  <c r="G783" i="4"/>
  <c r="C783" i="4"/>
  <c r="G782" i="4"/>
  <c r="C782" i="4"/>
  <c r="G781" i="4"/>
  <c r="C781" i="4"/>
  <c r="G780" i="4"/>
  <c r="C780" i="4"/>
  <c r="G779" i="4"/>
  <c r="C779" i="4"/>
  <c r="G778" i="4"/>
  <c r="C778" i="4"/>
  <c r="G777" i="4"/>
  <c r="C777" i="4"/>
  <c r="G776" i="4"/>
  <c r="C776" i="4"/>
  <c r="G775" i="4"/>
  <c r="C775" i="4"/>
  <c r="G774" i="4"/>
  <c r="C774" i="4"/>
  <c r="G773" i="4"/>
  <c r="C773" i="4"/>
  <c r="G772" i="4"/>
  <c r="C772" i="4"/>
  <c r="G771" i="4"/>
  <c r="C771" i="4"/>
  <c r="G770" i="4"/>
  <c r="C770" i="4"/>
  <c r="G769" i="4"/>
  <c r="C769" i="4"/>
  <c r="G768" i="4"/>
  <c r="C768" i="4"/>
  <c r="G767" i="4"/>
  <c r="C767" i="4"/>
  <c r="G766" i="4"/>
  <c r="C766" i="4"/>
  <c r="G765" i="4"/>
  <c r="C765" i="4"/>
  <c r="G764" i="4"/>
  <c r="C764" i="4"/>
  <c r="G763" i="4"/>
  <c r="C763" i="4"/>
  <c r="G762" i="4"/>
  <c r="C762" i="4"/>
  <c r="G761" i="4"/>
  <c r="C761" i="4"/>
  <c r="G760" i="4"/>
  <c r="C760" i="4"/>
  <c r="G759" i="4"/>
  <c r="C759" i="4"/>
  <c r="G758" i="4"/>
  <c r="C758" i="4"/>
  <c r="G757" i="4"/>
  <c r="C757" i="4"/>
  <c r="G756" i="4"/>
  <c r="C756" i="4"/>
  <c r="G755" i="4"/>
  <c r="C755" i="4"/>
  <c r="G754" i="4"/>
  <c r="C754" i="4"/>
  <c r="G753" i="4"/>
  <c r="C753" i="4"/>
  <c r="G752" i="4"/>
  <c r="C752" i="4"/>
  <c r="G751" i="4"/>
  <c r="C751" i="4"/>
  <c r="G750" i="4"/>
  <c r="C750" i="4"/>
  <c r="G749" i="4"/>
  <c r="C749" i="4"/>
  <c r="G748" i="4"/>
  <c r="C748" i="4"/>
  <c r="G747" i="4"/>
  <c r="C747" i="4"/>
  <c r="G746" i="4"/>
  <c r="C746" i="4"/>
  <c r="G745" i="4"/>
  <c r="C745" i="4"/>
  <c r="G744" i="4"/>
  <c r="C744" i="4"/>
  <c r="G743" i="4"/>
  <c r="C743" i="4"/>
  <c r="G742" i="4"/>
  <c r="C742" i="4"/>
  <c r="G741" i="4"/>
  <c r="C741" i="4"/>
  <c r="G740" i="4"/>
  <c r="C740" i="4"/>
  <c r="G739" i="4"/>
  <c r="C739" i="4"/>
  <c r="G738" i="4"/>
  <c r="C738" i="4"/>
  <c r="G737" i="4"/>
  <c r="C737" i="4"/>
  <c r="G736" i="4"/>
  <c r="C736" i="4"/>
  <c r="G735" i="4"/>
  <c r="C735" i="4"/>
  <c r="G734" i="4"/>
  <c r="C734" i="4"/>
  <c r="G733" i="4"/>
  <c r="C733" i="4"/>
  <c r="G732" i="4"/>
  <c r="C732" i="4"/>
  <c r="G731" i="4"/>
  <c r="C731" i="4"/>
  <c r="G730" i="4"/>
  <c r="C730" i="4"/>
  <c r="G729" i="4"/>
  <c r="C729" i="4"/>
  <c r="G728" i="4"/>
  <c r="C728" i="4"/>
  <c r="G727" i="4"/>
  <c r="C727" i="4"/>
  <c r="G726" i="4"/>
  <c r="C726" i="4"/>
  <c r="G725" i="4"/>
  <c r="C725" i="4"/>
  <c r="G724" i="4"/>
  <c r="C724" i="4"/>
  <c r="G723" i="4"/>
  <c r="C723" i="4"/>
  <c r="G722" i="4"/>
  <c r="C722" i="4"/>
  <c r="G721" i="4"/>
  <c r="C721" i="4"/>
  <c r="G720" i="4"/>
  <c r="C720" i="4"/>
  <c r="G719" i="4"/>
  <c r="C719" i="4"/>
  <c r="G718" i="4"/>
  <c r="C718" i="4"/>
  <c r="G717" i="4"/>
  <c r="C717" i="4"/>
  <c r="G716" i="4"/>
  <c r="C716" i="4"/>
  <c r="G715" i="4"/>
  <c r="C715" i="4"/>
  <c r="G714" i="4"/>
  <c r="C714" i="4"/>
  <c r="G713" i="4"/>
  <c r="C713" i="4"/>
  <c r="G712" i="4"/>
  <c r="C712" i="4"/>
  <c r="G711" i="4"/>
  <c r="C711" i="4"/>
  <c r="G710" i="4"/>
  <c r="C710" i="4"/>
  <c r="G709" i="4"/>
  <c r="C709" i="4"/>
  <c r="G708" i="4"/>
  <c r="C708" i="4"/>
  <c r="G707" i="4"/>
  <c r="C707" i="4"/>
  <c r="G706" i="4"/>
  <c r="C706" i="4"/>
  <c r="G705" i="4"/>
  <c r="C705" i="4"/>
  <c r="G704" i="4"/>
  <c r="C704" i="4"/>
  <c r="G703" i="4"/>
  <c r="C703" i="4"/>
  <c r="G702" i="4"/>
  <c r="C702" i="4"/>
  <c r="G701" i="4"/>
  <c r="C701" i="4"/>
  <c r="G700" i="4"/>
  <c r="C700" i="4"/>
  <c r="G699" i="4"/>
  <c r="C699" i="4"/>
  <c r="G698" i="4"/>
  <c r="C698" i="4"/>
  <c r="G697" i="4"/>
  <c r="C697" i="4"/>
  <c r="G696" i="4"/>
  <c r="C696" i="4"/>
  <c r="G695" i="4"/>
  <c r="C695" i="4"/>
  <c r="G694" i="4"/>
  <c r="C694" i="4"/>
  <c r="G693" i="4"/>
  <c r="C693" i="4"/>
  <c r="G692" i="4"/>
  <c r="C692" i="4"/>
  <c r="G691" i="4"/>
  <c r="C691" i="4"/>
  <c r="G690" i="4"/>
  <c r="C690" i="4"/>
  <c r="G689" i="4"/>
  <c r="C689" i="4"/>
  <c r="G688" i="4"/>
  <c r="C688" i="4"/>
  <c r="G687" i="4"/>
  <c r="C687" i="4"/>
  <c r="G686" i="4"/>
  <c r="C686" i="4"/>
  <c r="G685" i="4"/>
  <c r="C685" i="4"/>
  <c r="G684" i="4"/>
  <c r="C684" i="4"/>
  <c r="G683" i="4"/>
  <c r="C683" i="4"/>
  <c r="G682" i="4"/>
  <c r="C682" i="4"/>
  <c r="G681" i="4"/>
  <c r="C681" i="4"/>
  <c r="G680" i="4"/>
  <c r="C680" i="4"/>
  <c r="G679" i="4"/>
  <c r="C679" i="4"/>
  <c r="G678" i="4"/>
  <c r="C678" i="4"/>
  <c r="G677" i="4"/>
  <c r="C677" i="4"/>
  <c r="G676" i="4"/>
  <c r="C676" i="4"/>
  <c r="G675" i="4"/>
  <c r="C675" i="4"/>
  <c r="G674" i="4"/>
  <c r="C674" i="4"/>
  <c r="G673" i="4"/>
  <c r="C673" i="4"/>
  <c r="G672" i="4"/>
  <c r="C672" i="4"/>
  <c r="G671" i="4"/>
  <c r="C671" i="4"/>
  <c r="G670" i="4"/>
  <c r="C670" i="4"/>
  <c r="G669" i="4"/>
  <c r="C669" i="4"/>
  <c r="G668" i="4"/>
  <c r="C668" i="4"/>
  <c r="G667" i="4"/>
  <c r="C667" i="4"/>
  <c r="G666" i="4"/>
  <c r="C666" i="4"/>
  <c r="G665" i="4"/>
  <c r="C665" i="4"/>
  <c r="G664" i="4"/>
  <c r="C664" i="4"/>
  <c r="G663" i="4"/>
  <c r="C663" i="4"/>
  <c r="G662" i="4"/>
  <c r="C662" i="4"/>
  <c r="G661" i="4"/>
  <c r="C661" i="4"/>
  <c r="G660" i="4"/>
  <c r="C660" i="4"/>
  <c r="G659" i="4"/>
  <c r="C659" i="4"/>
  <c r="G658" i="4"/>
  <c r="C658" i="4"/>
  <c r="G657" i="4"/>
  <c r="C657" i="4"/>
  <c r="G656" i="4"/>
  <c r="C656" i="4"/>
  <c r="G655" i="4"/>
  <c r="C655" i="4"/>
  <c r="G654" i="4"/>
  <c r="C654" i="4"/>
  <c r="G653" i="4"/>
  <c r="C653" i="4"/>
  <c r="G652" i="4"/>
  <c r="C652" i="4"/>
  <c r="G651" i="4"/>
  <c r="C651" i="4"/>
  <c r="G650" i="4"/>
  <c r="C650" i="4"/>
  <c r="G649" i="4"/>
  <c r="C649" i="4"/>
  <c r="G648" i="4"/>
  <c r="C648" i="4"/>
  <c r="G647" i="4"/>
  <c r="C647" i="4"/>
  <c r="G646" i="4"/>
  <c r="C646" i="4"/>
  <c r="G645" i="4"/>
  <c r="C645" i="4"/>
  <c r="G644" i="4"/>
  <c r="C644" i="4"/>
  <c r="G643" i="4"/>
  <c r="C643" i="4"/>
  <c r="G642" i="4"/>
  <c r="C642" i="4"/>
  <c r="G641" i="4"/>
  <c r="C641" i="4"/>
  <c r="G640" i="4"/>
  <c r="C640" i="4"/>
  <c r="G639" i="4"/>
  <c r="C639" i="4"/>
  <c r="G638" i="4"/>
  <c r="C638" i="4"/>
  <c r="G637" i="4"/>
  <c r="C637" i="4"/>
  <c r="G636" i="4"/>
  <c r="C636" i="4"/>
  <c r="G635" i="4"/>
  <c r="C635" i="4"/>
  <c r="G634" i="4"/>
  <c r="C634" i="4"/>
  <c r="G633" i="4"/>
  <c r="C633" i="4"/>
  <c r="G632" i="4"/>
  <c r="C632" i="4"/>
  <c r="G631" i="4"/>
  <c r="C631" i="4"/>
  <c r="G630" i="4"/>
  <c r="C630" i="4"/>
  <c r="G629" i="4"/>
  <c r="C629" i="4"/>
  <c r="G628" i="4"/>
  <c r="C628" i="4"/>
  <c r="G627" i="4"/>
  <c r="C627" i="4"/>
  <c r="G626" i="4"/>
  <c r="C626" i="4"/>
  <c r="G625" i="4"/>
  <c r="C625" i="4"/>
  <c r="G624" i="4"/>
  <c r="C624" i="4"/>
  <c r="G623" i="4"/>
  <c r="C623" i="4"/>
  <c r="G622" i="4"/>
  <c r="C622" i="4"/>
  <c r="G621" i="4"/>
  <c r="C621" i="4"/>
  <c r="G620" i="4"/>
  <c r="C620" i="4"/>
  <c r="G619" i="4"/>
  <c r="C619" i="4"/>
  <c r="G618" i="4"/>
  <c r="C618" i="4"/>
  <c r="G617" i="4"/>
  <c r="C617" i="4"/>
  <c r="G616" i="4"/>
  <c r="C616" i="4"/>
  <c r="G615" i="4"/>
  <c r="C615" i="4"/>
  <c r="G614" i="4"/>
  <c r="C614" i="4"/>
  <c r="G613" i="4"/>
  <c r="C613" i="4"/>
  <c r="G612" i="4"/>
  <c r="C612" i="4"/>
  <c r="G611" i="4"/>
  <c r="C611" i="4"/>
  <c r="G610" i="4"/>
  <c r="C610" i="4"/>
  <c r="G609" i="4"/>
  <c r="C609" i="4"/>
  <c r="G608" i="4"/>
  <c r="C608" i="4"/>
  <c r="G607" i="4"/>
  <c r="C607" i="4"/>
  <c r="G606" i="4"/>
  <c r="C606" i="4"/>
  <c r="G605" i="4"/>
  <c r="C605" i="4"/>
  <c r="G604" i="4"/>
  <c r="C604" i="4"/>
  <c r="G603" i="4"/>
  <c r="C603" i="4"/>
  <c r="G602" i="4"/>
  <c r="C602" i="4"/>
  <c r="G601" i="4"/>
  <c r="C601" i="4"/>
  <c r="G600" i="4"/>
  <c r="C600" i="4"/>
  <c r="G599" i="4"/>
  <c r="C599" i="4"/>
  <c r="G598" i="4"/>
  <c r="C598" i="4"/>
  <c r="G597" i="4"/>
  <c r="C597" i="4"/>
  <c r="G596" i="4"/>
  <c r="C596" i="4"/>
  <c r="G595" i="4"/>
  <c r="C595" i="4"/>
  <c r="G594" i="4"/>
  <c r="C594" i="4"/>
  <c r="G593" i="4"/>
  <c r="C593" i="4"/>
  <c r="G592" i="4"/>
  <c r="C592" i="4"/>
  <c r="G591" i="4"/>
  <c r="C591" i="4"/>
  <c r="G590" i="4"/>
  <c r="C590" i="4"/>
  <c r="G589" i="4"/>
  <c r="C589" i="4"/>
  <c r="G588" i="4"/>
  <c r="C588" i="4"/>
  <c r="G587" i="4"/>
  <c r="C587" i="4"/>
  <c r="G586" i="4"/>
  <c r="C586" i="4"/>
  <c r="G585" i="4"/>
  <c r="C585" i="4"/>
  <c r="G584" i="4"/>
  <c r="C584" i="4"/>
  <c r="G583" i="4"/>
  <c r="C583" i="4"/>
  <c r="G582" i="4"/>
  <c r="C582" i="4"/>
  <c r="G581" i="4"/>
  <c r="C581" i="4"/>
  <c r="G580" i="4"/>
  <c r="C580" i="4"/>
  <c r="G579" i="4"/>
  <c r="C579" i="4"/>
  <c r="G578" i="4"/>
  <c r="C578" i="4"/>
  <c r="G577" i="4"/>
  <c r="C577" i="4"/>
  <c r="G576" i="4"/>
  <c r="C576" i="4"/>
  <c r="G575" i="4"/>
  <c r="C575" i="4"/>
  <c r="G574" i="4"/>
  <c r="C574" i="4"/>
  <c r="G573" i="4"/>
  <c r="C573" i="4"/>
  <c r="G572" i="4"/>
  <c r="C572" i="4"/>
  <c r="G571" i="4"/>
  <c r="C571" i="4"/>
  <c r="G570" i="4"/>
  <c r="C570" i="4"/>
  <c r="G569" i="4"/>
  <c r="C569" i="4"/>
  <c r="G568" i="4"/>
  <c r="C568" i="4"/>
  <c r="G567" i="4"/>
  <c r="C567" i="4"/>
  <c r="G566" i="4"/>
  <c r="C566" i="4"/>
  <c r="G565" i="4"/>
  <c r="C565" i="4"/>
  <c r="G564" i="4"/>
  <c r="C564" i="4"/>
  <c r="G563" i="4"/>
  <c r="C563" i="4"/>
  <c r="G562" i="4"/>
  <c r="C562" i="4"/>
  <c r="G561" i="4"/>
  <c r="C561" i="4"/>
  <c r="G560" i="4"/>
  <c r="C560" i="4"/>
  <c r="G559" i="4"/>
  <c r="C559" i="4"/>
  <c r="G558" i="4"/>
  <c r="C558" i="4"/>
  <c r="G557" i="4"/>
  <c r="C557" i="4"/>
  <c r="G556" i="4"/>
  <c r="C556" i="4"/>
  <c r="G555" i="4"/>
  <c r="C555" i="4"/>
  <c r="G554" i="4"/>
  <c r="C554" i="4"/>
  <c r="G553" i="4"/>
  <c r="C553" i="4"/>
  <c r="G552" i="4"/>
  <c r="C552" i="4"/>
  <c r="G551" i="4"/>
  <c r="C551" i="4"/>
  <c r="G550" i="4"/>
  <c r="C550" i="4"/>
  <c r="G549" i="4"/>
  <c r="C549" i="4"/>
  <c r="G548" i="4"/>
  <c r="C548" i="4"/>
  <c r="G547" i="4"/>
  <c r="C547" i="4"/>
  <c r="G546" i="4"/>
  <c r="C546" i="4"/>
  <c r="G545" i="4"/>
  <c r="C545" i="4"/>
  <c r="G544" i="4"/>
  <c r="C544" i="4"/>
  <c r="G543" i="4"/>
  <c r="C543" i="4"/>
  <c r="G542" i="4"/>
  <c r="C542" i="4"/>
  <c r="G541" i="4"/>
  <c r="C541" i="4"/>
  <c r="G540" i="4"/>
  <c r="C540" i="4"/>
  <c r="G539" i="4"/>
  <c r="C539" i="4"/>
  <c r="G538" i="4"/>
  <c r="C538" i="4"/>
  <c r="G537" i="4"/>
  <c r="C537" i="4"/>
  <c r="G536" i="4"/>
  <c r="C536" i="4"/>
  <c r="G535" i="4"/>
  <c r="C535" i="4"/>
  <c r="G534" i="4"/>
  <c r="C534" i="4"/>
  <c r="G533" i="4"/>
  <c r="C533" i="4"/>
  <c r="G532" i="4"/>
  <c r="C532" i="4"/>
  <c r="G531" i="4"/>
  <c r="C531" i="4"/>
  <c r="G530" i="4"/>
  <c r="C530" i="4"/>
  <c r="G529" i="4"/>
  <c r="C529" i="4"/>
  <c r="G528" i="4"/>
  <c r="C528" i="4"/>
  <c r="G527" i="4"/>
  <c r="C527" i="4"/>
  <c r="G526" i="4"/>
  <c r="C526" i="4"/>
  <c r="G525" i="4"/>
  <c r="C525" i="4"/>
  <c r="G524" i="4"/>
  <c r="C524" i="4"/>
  <c r="G523" i="4"/>
  <c r="C523" i="4"/>
  <c r="G522" i="4"/>
  <c r="C522" i="4"/>
  <c r="G521" i="4"/>
  <c r="C521" i="4"/>
  <c r="G520" i="4"/>
  <c r="C520" i="4"/>
  <c r="G519" i="4"/>
  <c r="C519" i="4"/>
  <c r="G518" i="4"/>
  <c r="C518" i="4"/>
  <c r="G517" i="4"/>
  <c r="C517" i="4"/>
  <c r="G516" i="4"/>
  <c r="C516" i="4"/>
  <c r="G515" i="4"/>
  <c r="C515" i="4"/>
  <c r="G514" i="4"/>
  <c r="C514" i="4"/>
  <c r="G513" i="4"/>
  <c r="C513" i="4"/>
  <c r="G512" i="4"/>
  <c r="C512" i="4"/>
  <c r="G511" i="4"/>
  <c r="C511" i="4"/>
  <c r="G510" i="4"/>
  <c r="C510" i="4"/>
  <c r="G509" i="4"/>
  <c r="C509" i="4"/>
  <c r="G508" i="4"/>
  <c r="C508" i="4"/>
  <c r="G507" i="4"/>
  <c r="C507" i="4"/>
  <c r="G506" i="4"/>
  <c r="C506" i="4"/>
  <c r="G505" i="4"/>
  <c r="C505" i="4"/>
  <c r="G504" i="4"/>
  <c r="C504" i="4"/>
  <c r="G503" i="4"/>
  <c r="C503" i="4"/>
  <c r="G502" i="4"/>
  <c r="C502" i="4"/>
  <c r="G501" i="4"/>
  <c r="C501" i="4"/>
  <c r="G500" i="4"/>
  <c r="C500" i="4"/>
  <c r="G499" i="4"/>
  <c r="C499" i="4"/>
  <c r="G498" i="4"/>
  <c r="C498" i="4"/>
  <c r="G497" i="4"/>
  <c r="C497" i="4"/>
  <c r="G496" i="4"/>
  <c r="C496" i="4"/>
  <c r="G495" i="4"/>
  <c r="C495" i="4"/>
  <c r="G494" i="4"/>
  <c r="C494" i="4"/>
  <c r="G493" i="4"/>
  <c r="C493" i="4"/>
  <c r="G492" i="4"/>
  <c r="C492" i="4"/>
  <c r="G491" i="4"/>
  <c r="C491" i="4"/>
  <c r="G490" i="4"/>
  <c r="C490" i="4"/>
  <c r="G489" i="4"/>
  <c r="C489" i="4"/>
  <c r="G488" i="4"/>
  <c r="C488" i="4"/>
  <c r="G487" i="4"/>
  <c r="C487" i="4"/>
  <c r="G486" i="4"/>
  <c r="C486" i="4"/>
  <c r="G485" i="4"/>
  <c r="C485" i="4"/>
  <c r="G484" i="4"/>
  <c r="C484" i="4"/>
  <c r="G483" i="4"/>
  <c r="C483" i="4"/>
  <c r="G482" i="4"/>
  <c r="C482" i="4"/>
  <c r="G481" i="4"/>
  <c r="C481" i="4"/>
  <c r="G480" i="4"/>
  <c r="C480" i="4"/>
  <c r="G479" i="4"/>
  <c r="C479" i="4"/>
  <c r="G478" i="4"/>
  <c r="C478" i="4"/>
  <c r="G477" i="4"/>
  <c r="C477" i="4"/>
  <c r="G476" i="4"/>
  <c r="C476" i="4"/>
  <c r="G475" i="4"/>
  <c r="C475" i="4"/>
  <c r="G474" i="4"/>
  <c r="C474" i="4"/>
  <c r="G473" i="4"/>
  <c r="C473" i="4"/>
  <c r="G472" i="4"/>
  <c r="C472" i="4"/>
  <c r="G471" i="4"/>
  <c r="C471" i="4"/>
  <c r="G470" i="4"/>
  <c r="C470" i="4"/>
  <c r="G469" i="4"/>
  <c r="C469" i="4"/>
  <c r="G468" i="4"/>
  <c r="C468" i="4"/>
  <c r="G467" i="4"/>
  <c r="C467" i="4"/>
  <c r="G466" i="4"/>
  <c r="C466" i="4"/>
  <c r="G465" i="4"/>
  <c r="C465" i="4"/>
  <c r="G464" i="4"/>
  <c r="C464" i="4"/>
  <c r="G463" i="4"/>
  <c r="C463" i="4"/>
  <c r="G462" i="4"/>
  <c r="C462" i="4"/>
  <c r="G461" i="4"/>
  <c r="C461" i="4"/>
  <c r="G460" i="4"/>
  <c r="C460" i="4"/>
  <c r="G459" i="4"/>
  <c r="C459" i="4"/>
  <c r="G458" i="4"/>
  <c r="C458" i="4"/>
  <c r="G457" i="4"/>
  <c r="C457" i="4"/>
  <c r="G456" i="4"/>
  <c r="C456" i="4"/>
  <c r="G455" i="4"/>
  <c r="C455" i="4"/>
  <c r="G454" i="4"/>
  <c r="C454" i="4"/>
  <c r="G453" i="4"/>
  <c r="C453" i="4"/>
  <c r="G452" i="4"/>
  <c r="C452" i="4"/>
  <c r="G451" i="4"/>
  <c r="C451" i="4"/>
  <c r="G450" i="4"/>
  <c r="C450" i="4"/>
  <c r="G449" i="4"/>
  <c r="C449" i="4"/>
  <c r="G448" i="4"/>
  <c r="C448" i="4"/>
  <c r="G447" i="4"/>
  <c r="C447" i="4"/>
  <c r="G446" i="4"/>
  <c r="C446" i="4"/>
  <c r="G445" i="4"/>
  <c r="C445" i="4"/>
  <c r="G444" i="4"/>
  <c r="C444" i="4"/>
  <c r="G443" i="4"/>
  <c r="C443" i="4"/>
  <c r="G442" i="4"/>
  <c r="C442" i="4"/>
  <c r="G441" i="4"/>
  <c r="C441" i="4"/>
  <c r="G440" i="4"/>
  <c r="C440" i="4"/>
  <c r="G439" i="4"/>
  <c r="C439" i="4"/>
  <c r="G438" i="4"/>
  <c r="C438" i="4"/>
  <c r="G437" i="4"/>
  <c r="C437" i="4"/>
  <c r="G436" i="4"/>
  <c r="C436" i="4"/>
  <c r="G435" i="4"/>
  <c r="C435" i="4"/>
  <c r="G434" i="4"/>
  <c r="C434" i="4"/>
  <c r="G433" i="4"/>
  <c r="C433" i="4"/>
  <c r="G432" i="4"/>
  <c r="C432" i="4"/>
  <c r="G431" i="4"/>
  <c r="C431" i="4"/>
  <c r="G430" i="4"/>
  <c r="C430" i="4"/>
  <c r="G429" i="4"/>
  <c r="C429" i="4"/>
  <c r="G428" i="4"/>
  <c r="C428" i="4"/>
  <c r="G427" i="4"/>
  <c r="C427" i="4"/>
  <c r="G426" i="4"/>
  <c r="C426" i="4"/>
  <c r="G425" i="4"/>
  <c r="C425" i="4"/>
  <c r="G424" i="4"/>
  <c r="C424" i="4"/>
  <c r="G423" i="4"/>
  <c r="C423" i="4"/>
  <c r="G422" i="4"/>
  <c r="C422" i="4"/>
  <c r="G421" i="4"/>
  <c r="C421" i="4"/>
  <c r="G420" i="4"/>
  <c r="C420" i="4"/>
  <c r="G419" i="4"/>
  <c r="C419" i="4"/>
  <c r="G418" i="4"/>
  <c r="C418" i="4"/>
  <c r="G417" i="4"/>
  <c r="C417" i="4"/>
  <c r="G416" i="4"/>
  <c r="C416" i="4"/>
  <c r="G415" i="4"/>
  <c r="C415" i="4"/>
  <c r="G414" i="4"/>
  <c r="C414" i="4"/>
  <c r="G413" i="4"/>
  <c r="C413" i="4"/>
  <c r="G412" i="4"/>
  <c r="C412" i="4"/>
  <c r="G411" i="4"/>
  <c r="C411" i="4"/>
  <c r="G410" i="4"/>
  <c r="C410" i="4"/>
  <c r="G409" i="4"/>
  <c r="C409" i="4"/>
  <c r="G408" i="4"/>
  <c r="C408" i="4"/>
  <c r="G407" i="4"/>
  <c r="C407" i="4"/>
  <c r="G406" i="4"/>
  <c r="C406" i="4"/>
  <c r="G405" i="4"/>
  <c r="C405" i="4"/>
  <c r="G404" i="4"/>
  <c r="C404" i="4"/>
  <c r="G403" i="4"/>
  <c r="C403" i="4"/>
  <c r="G402" i="4"/>
  <c r="C402" i="4"/>
  <c r="G401" i="4"/>
  <c r="C401" i="4"/>
  <c r="G400" i="4"/>
  <c r="C400" i="4"/>
  <c r="G399" i="4"/>
  <c r="C399" i="4"/>
  <c r="G398" i="4"/>
  <c r="C398" i="4"/>
  <c r="G397" i="4"/>
  <c r="C397" i="4"/>
  <c r="G396" i="4"/>
  <c r="C396" i="4"/>
  <c r="G395" i="4"/>
  <c r="C395" i="4"/>
  <c r="G394" i="4"/>
  <c r="C394" i="4"/>
  <c r="G393" i="4"/>
  <c r="C393" i="4"/>
  <c r="G392" i="4"/>
  <c r="C392" i="4"/>
  <c r="G391" i="4"/>
  <c r="C391" i="4"/>
  <c r="G390" i="4"/>
  <c r="C390" i="4"/>
  <c r="G389" i="4"/>
  <c r="C389" i="4"/>
  <c r="G388" i="4"/>
  <c r="C388" i="4"/>
  <c r="G387" i="4"/>
  <c r="C387" i="4"/>
  <c r="G386" i="4"/>
  <c r="C386" i="4"/>
  <c r="G385" i="4"/>
  <c r="C385" i="4"/>
  <c r="G384" i="4"/>
  <c r="C384" i="4"/>
  <c r="G383" i="4"/>
  <c r="C383" i="4"/>
  <c r="G382" i="4"/>
  <c r="C382" i="4"/>
  <c r="G381" i="4"/>
  <c r="C381" i="4"/>
  <c r="G380" i="4"/>
  <c r="C380" i="4"/>
  <c r="G379" i="4"/>
  <c r="C379" i="4"/>
  <c r="G378" i="4"/>
  <c r="C378" i="4"/>
  <c r="G377" i="4"/>
  <c r="C377" i="4"/>
  <c r="G376" i="4"/>
  <c r="C376" i="4"/>
  <c r="G375" i="4"/>
  <c r="C375" i="4"/>
  <c r="G374" i="4"/>
  <c r="C374" i="4"/>
  <c r="G373" i="4"/>
  <c r="C373" i="4"/>
  <c r="G372" i="4"/>
  <c r="C372" i="4"/>
  <c r="G371" i="4"/>
  <c r="C371" i="4"/>
  <c r="G370" i="4"/>
  <c r="C370" i="4"/>
  <c r="G369" i="4"/>
  <c r="C369" i="4"/>
  <c r="G368" i="4"/>
  <c r="C368" i="4"/>
  <c r="G367" i="4"/>
  <c r="C367" i="4"/>
  <c r="G366" i="4"/>
  <c r="C366" i="4"/>
  <c r="G365" i="4"/>
  <c r="C365" i="4"/>
  <c r="G364" i="4"/>
  <c r="C364" i="4"/>
  <c r="G363" i="4"/>
  <c r="C363" i="4"/>
  <c r="G362" i="4"/>
  <c r="C362" i="4"/>
  <c r="G361" i="4"/>
  <c r="C361" i="4"/>
  <c r="G360" i="4"/>
  <c r="C360" i="4"/>
  <c r="G359" i="4"/>
  <c r="C359" i="4"/>
  <c r="G358" i="4"/>
  <c r="C358" i="4"/>
  <c r="G357" i="4"/>
  <c r="C357" i="4"/>
  <c r="G356" i="4"/>
  <c r="C356" i="4"/>
  <c r="G355" i="4"/>
  <c r="C355" i="4"/>
  <c r="G354" i="4"/>
  <c r="C354" i="4"/>
  <c r="G353" i="4"/>
  <c r="C353" i="4"/>
  <c r="G352" i="4"/>
  <c r="C352" i="4"/>
  <c r="G351" i="4"/>
  <c r="C351" i="4"/>
  <c r="G350" i="4"/>
  <c r="C350" i="4"/>
  <c r="G349" i="4"/>
  <c r="C349" i="4"/>
  <c r="G348" i="4"/>
  <c r="C348" i="4"/>
  <c r="G347" i="4"/>
  <c r="C347" i="4"/>
  <c r="G346" i="4"/>
  <c r="C346" i="4"/>
  <c r="G345" i="4"/>
  <c r="C345" i="4"/>
  <c r="G344" i="4"/>
  <c r="C344" i="4"/>
  <c r="G343" i="4"/>
  <c r="C343" i="4"/>
  <c r="G342" i="4"/>
  <c r="C342" i="4"/>
  <c r="G341" i="4"/>
  <c r="C341" i="4"/>
  <c r="G340" i="4"/>
  <c r="C340" i="4"/>
  <c r="G339" i="4"/>
  <c r="C339" i="4"/>
  <c r="G338" i="4"/>
  <c r="C338" i="4"/>
  <c r="G337" i="4"/>
  <c r="C337" i="4"/>
  <c r="G336" i="4"/>
  <c r="C336" i="4"/>
  <c r="G335" i="4"/>
  <c r="C335" i="4"/>
  <c r="G334" i="4"/>
  <c r="C334" i="4"/>
  <c r="G333" i="4"/>
  <c r="C333" i="4"/>
  <c r="G332" i="4"/>
  <c r="C332" i="4"/>
  <c r="G331" i="4"/>
  <c r="C331" i="4"/>
  <c r="G330" i="4"/>
  <c r="C330" i="4"/>
  <c r="G329" i="4"/>
  <c r="C329" i="4"/>
  <c r="G328" i="4"/>
  <c r="C328" i="4"/>
  <c r="G327" i="4"/>
  <c r="C327" i="4"/>
  <c r="G326" i="4"/>
  <c r="C326" i="4"/>
  <c r="G325" i="4"/>
  <c r="C325" i="4"/>
  <c r="G324" i="4"/>
  <c r="C324" i="4"/>
  <c r="G323" i="4"/>
  <c r="C323" i="4"/>
  <c r="G322" i="4"/>
  <c r="C322" i="4"/>
  <c r="G321" i="4"/>
  <c r="C321" i="4"/>
  <c r="G320" i="4"/>
  <c r="C320" i="4"/>
  <c r="G319" i="4"/>
  <c r="C319" i="4"/>
  <c r="G318" i="4"/>
  <c r="C318" i="4"/>
  <c r="G317" i="4"/>
  <c r="C317" i="4"/>
  <c r="G316" i="4"/>
  <c r="C316" i="4"/>
  <c r="G315" i="4"/>
  <c r="C315" i="4"/>
  <c r="G314" i="4"/>
  <c r="C314" i="4"/>
  <c r="G313" i="4"/>
  <c r="C313" i="4"/>
  <c r="G312" i="4"/>
  <c r="C312" i="4"/>
  <c r="G311" i="4"/>
  <c r="C311" i="4"/>
  <c r="G310" i="4"/>
  <c r="C310" i="4"/>
  <c r="G309" i="4"/>
  <c r="C309" i="4"/>
  <c r="G308" i="4"/>
  <c r="C308" i="4"/>
  <c r="G307" i="4"/>
  <c r="C307" i="4"/>
  <c r="G306" i="4"/>
  <c r="C306" i="4"/>
  <c r="G305" i="4"/>
  <c r="C305" i="4"/>
  <c r="G304" i="4"/>
  <c r="C304" i="4"/>
  <c r="G303" i="4"/>
  <c r="C303" i="4"/>
  <c r="G302" i="4"/>
  <c r="C302" i="4"/>
  <c r="G301" i="4"/>
  <c r="C301" i="4"/>
  <c r="G300" i="4"/>
  <c r="C300" i="4"/>
  <c r="G299" i="4"/>
  <c r="C299" i="4"/>
  <c r="G298" i="4"/>
  <c r="C298" i="4"/>
  <c r="G297" i="4"/>
  <c r="C297" i="4"/>
  <c r="G296" i="4"/>
  <c r="C296" i="4"/>
  <c r="G295" i="4"/>
  <c r="C295" i="4"/>
  <c r="G294" i="4"/>
  <c r="C294" i="4"/>
  <c r="G293" i="4"/>
  <c r="C293" i="4"/>
  <c r="G292" i="4"/>
  <c r="C292" i="4"/>
  <c r="G291" i="4"/>
  <c r="C291" i="4"/>
  <c r="G290" i="4"/>
  <c r="C290" i="4"/>
  <c r="G289" i="4"/>
  <c r="C289" i="4"/>
  <c r="G288" i="4"/>
  <c r="C288" i="4"/>
  <c r="G287" i="4"/>
  <c r="C287" i="4"/>
  <c r="G286" i="4"/>
  <c r="C286" i="4"/>
  <c r="G285" i="4"/>
  <c r="C285" i="4"/>
  <c r="G284" i="4"/>
  <c r="C284" i="4"/>
  <c r="G283" i="4"/>
  <c r="C283" i="4"/>
  <c r="G282" i="4"/>
  <c r="C282" i="4"/>
  <c r="G281" i="4"/>
  <c r="C281" i="4"/>
  <c r="G280" i="4"/>
  <c r="C280" i="4"/>
  <c r="G279" i="4"/>
  <c r="C279" i="4"/>
  <c r="G278" i="4"/>
  <c r="C278" i="4"/>
  <c r="G277" i="4"/>
  <c r="C277" i="4"/>
  <c r="G276" i="4"/>
  <c r="C276" i="4"/>
  <c r="G275" i="4"/>
  <c r="C275" i="4"/>
  <c r="G274" i="4"/>
  <c r="C274" i="4"/>
  <c r="G273" i="4"/>
  <c r="C273" i="4"/>
  <c r="G272" i="4"/>
  <c r="C272" i="4"/>
  <c r="G271" i="4"/>
  <c r="C271" i="4"/>
  <c r="G270" i="4"/>
  <c r="C270" i="4"/>
  <c r="G269" i="4"/>
  <c r="C269" i="4"/>
  <c r="G268" i="4"/>
  <c r="C268" i="4"/>
  <c r="G267" i="4"/>
  <c r="C267" i="4"/>
  <c r="G266" i="4"/>
  <c r="C266" i="4"/>
  <c r="G265" i="4"/>
  <c r="C265" i="4"/>
  <c r="G264" i="4"/>
  <c r="C264" i="4"/>
  <c r="G263" i="4"/>
  <c r="C263" i="4"/>
  <c r="G262" i="4"/>
  <c r="C262" i="4"/>
  <c r="G261" i="4"/>
  <c r="C261" i="4"/>
  <c r="G260" i="4"/>
  <c r="C260" i="4"/>
  <c r="G259" i="4"/>
  <c r="C259" i="4"/>
  <c r="G258" i="4"/>
  <c r="C258" i="4"/>
  <c r="G257" i="4"/>
  <c r="C257" i="4"/>
  <c r="G256" i="4"/>
  <c r="C256" i="4"/>
  <c r="G255" i="4"/>
  <c r="C255" i="4"/>
  <c r="G254" i="4"/>
  <c r="C254" i="4"/>
  <c r="G253" i="4"/>
  <c r="C253" i="4"/>
  <c r="G252" i="4"/>
  <c r="C252" i="4"/>
  <c r="G251" i="4"/>
  <c r="C251" i="4"/>
  <c r="G250" i="4"/>
  <c r="C250" i="4"/>
  <c r="G249" i="4"/>
  <c r="C249" i="4"/>
  <c r="G248" i="4"/>
  <c r="C248" i="4"/>
  <c r="G247" i="4"/>
  <c r="C247" i="4"/>
  <c r="G246" i="4"/>
  <c r="C246" i="4"/>
  <c r="G245" i="4"/>
  <c r="C245" i="4"/>
  <c r="G244" i="4"/>
  <c r="C244" i="4"/>
  <c r="G243" i="4"/>
  <c r="C243" i="4"/>
  <c r="G242" i="4"/>
  <c r="C242" i="4"/>
  <c r="G241" i="4"/>
  <c r="C241" i="4"/>
  <c r="G240" i="4"/>
  <c r="C240" i="4"/>
  <c r="G239" i="4"/>
  <c r="C239" i="4"/>
  <c r="G238" i="4"/>
  <c r="C238" i="4"/>
  <c r="G237" i="4"/>
  <c r="C237" i="4"/>
  <c r="G236" i="4"/>
  <c r="C236" i="4"/>
  <c r="G235" i="4"/>
  <c r="C235" i="4"/>
  <c r="G234" i="4"/>
  <c r="C234" i="4"/>
  <c r="G233" i="4"/>
  <c r="C233" i="4"/>
  <c r="G232" i="4"/>
  <c r="C232" i="4"/>
  <c r="G231" i="4"/>
  <c r="C231" i="4"/>
  <c r="G230" i="4"/>
  <c r="C230" i="4"/>
  <c r="G229" i="4"/>
  <c r="C229" i="4"/>
  <c r="G228" i="4"/>
  <c r="C228" i="4"/>
  <c r="G227" i="4"/>
  <c r="C227" i="4"/>
  <c r="G226" i="4"/>
  <c r="C226" i="4"/>
  <c r="G225" i="4"/>
  <c r="C225" i="4"/>
  <c r="G224" i="4"/>
  <c r="C224" i="4"/>
  <c r="G223" i="4"/>
  <c r="C223" i="4"/>
  <c r="G222" i="4"/>
  <c r="C222" i="4"/>
  <c r="G221" i="4"/>
  <c r="C221" i="4"/>
  <c r="G220" i="4"/>
  <c r="C220" i="4"/>
  <c r="G219" i="4"/>
  <c r="C219" i="4"/>
  <c r="G218" i="4"/>
  <c r="C218" i="4"/>
  <c r="G217" i="4"/>
  <c r="C217" i="4"/>
  <c r="G216" i="4"/>
  <c r="C216" i="4"/>
  <c r="G215" i="4"/>
  <c r="C215" i="4"/>
  <c r="G214" i="4"/>
  <c r="C214" i="4"/>
  <c r="G213" i="4"/>
  <c r="C213" i="4"/>
  <c r="G212" i="4"/>
  <c r="C212" i="4"/>
  <c r="G211" i="4"/>
  <c r="C211" i="4"/>
  <c r="G210" i="4"/>
  <c r="C210" i="4"/>
  <c r="G209" i="4"/>
  <c r="C209" i="4"/>
  <c r="G208" i="4"/>
  <c r="C208" i="4"/>
  <c r="G207" i="4"/>
  <c r="C207" i="4"/>
  <c r="G206" i="4"/>
  <c r="C206" i="4"/>
  <c r="G205" i="4"/>
  <c r="C205" i="4"/>
  <c r="G204" i="4"/>
  <c r="C204" i="4"/>
  <c r="G203" i="4"/>
  <c r="C203" i="4"/>
  <c r="G202" i="4"/>
  <c r="C202" i="4"/>
  <c r="G201" i="4"/>
  <c r="C201" i="4"/>
  <c r="G200" i="4"/>
  <c r="C200" i="4"/>
  <c r="G199" i="4"/>
  <c r="C199" i="4"/>
  <c r="G198" i="4"/>
  <c r="C198" i="4"/>
  <c r="G197" i="4"/>
  <c r="C197" i="4"/>
  <c r="G196" i="4"/>
  <c r="C196" i="4"/>
  <c r="G195" i="4"/>
  <c r="C195" i="4"/>
  <c r="G194" i="4"/>
  <c r="C194" i="4"/>
  <c r="G193" i="4"/>
  <c r="C193" i="4"/>
  <c r="G192" i="4"/>
  <c r="C192" i="4"/>
  <c r="G191" i="4"/>
  <c r="C191" i="4"/>
  <c r="G190" i="4"/>
  <c r="C190" i="4"/>
  <c r="G189" i="4"/>
  <c r="C189" i="4"/>
  <c r="G188" i="4"/>
  <c r="C188" i="4"/>
  <c r="G187" i="4"/>
  <c r="C187" i="4"/>
  <c r="G186" i="4"/>
  <c r="C186" i="4"/>
  <c r="G185" i="4"/>
  <c r="C185" i="4"/>
  <c r="G184" i="4"/>
  <c r="C184" i="4"/>
  <c r="G183" i="4"/>
  <c r="C183" i="4"/>
  <c r="G182" i="4"/>
  <c r="C182" i="4"/>
  <c r="G181" i="4"/>
  <c r="C181" i="4"/>
  <c r="G180" i="4"/>
  <c r="C180" i="4"/>
  <c r="G179" i="4"/>
  <c r="C179" i="4"/>
  <c r="G178" i="4"/>
  <c r="C178" i="4"/>
  <c r="G177" i="4"/>
  <c r="C177" i="4"/>
  <c r="G176" i="4"/>
  <c r="C176" i="4"/>
  <c r="G175" i="4"/>
  <c r="C175" i="4"/>
  <c r="G174" i="4"/>
  <c r="C174" i="4"/>
  <c r="G173" i="4"/>
  <c r="C173" i="4"/>
  <c r="G172" i="4"/>
  <c r="C172" i="4"/>
  <c r="G171" i="4"/>
  <c r="C171" i="4"/>
  <c r="G170" i="4"/>
  <c r="C170" i="4"/>
  <c r="G169" i="4"/>
  <c r="C169" i="4"/>
  <c r="G168" i="4"/>
  <c r="C168" i="4"/>
  <c r="G167" i="4"/>
  <c r="C167" i="4"/>
  <c r="G166" i="4"/>
  <c r="C166" i="4"/>
  <c r="G165" i="4"/>
  <c r="C165" i="4"/>
  <c r="G164" i="4"/>
  <c r="C164" i="4"/>
  <c r="G163" i="4"/>
  <c r="C163" i="4"/>
  <c r="G162" i="4"/>
  <c r="C162" i="4"/>
  <c r="G161" i="4"/>
  <c r="C161" i="4"/>
  <c r="G160" i="4"/>
  <c r="C160" i="4"/>
  <c r="G159" i="4"/>
  <c r="C159" i="4"/>
  <c r="G158" i="4"/>
  <c r="C158" i="4"/>
  <c r="G157" i="4"/>
  <c r="C157" i="4"/>
  <c r="G156" i="4"/>
  <c r="C156" i="4"/>
  <c r="G155" i="4"/>
  <c r="C155" i="4"/>
  <c r="G154" i="4"/>
  <c r="C154" i="4"/>
  <c r="G153" i="4"/>
  <c r="C153" i="4"/>
  <c r="G152" i="4"/>
  <c r="C152" i="4"/>
  <c r="G151" i="4"/>
  <c r="C151" i="4"/>
  <c r="G150" i="4"/>
  <c r="C150" i="4"/>
  <c r="G149" i="4"/>
  <c r="C149" i="4"/>
  <c r="G148" i="4"/>
  <c r="C148" i="4"/>
  <c r="G147" i="4"/>
  <c r="C147" i="4"/>
  <c r="G146" i="4"/>
  <c r="C146" i="4"/>
  <c r="G145" i="4"/>
  <c r="C145" i="4"/>
  <c r="G144" i="4"/>
  <c r="C144" i="4"/>
  <c r="G143" i="4"/>
  <c r="C143" i="4"/>
  <c r="G142" i="4"/>
  <c r="C142" i="4"/>
  <c r="G141" i="4"/>
  <c r="C141" i="4"/>
  <c r="G140" i="4"/>
  <c r="C140" i="4"/>
  <c r="G139" i="4"/>
  <c r="C139" i="4"/>
  <c r="G138" i="4"/>
  <c r="C138" i="4"/>
  <c r="G137" i="4"/>
  <c r="C137" i="4"/>
  <c r="G136" i="4"/>
  <c r="C136" i="4"/>
  <c r="G135" i="4"/>
  <c r="C135" i="4"/>
  <c r="G134" i="4"/>
  <c r="C134" i="4"/>
  <c r="G133" i="4"/>
  <c r="C133" i="4"/>
  <c r="G132" i="4"/>
  <c r="C132" i="4"/>
  <c r="G131" i="4"/>
  <c r="C131" i="4"/>
  <c r="G130" i="4"/>
  <c r="C130" i="4"/>
  <c r="G129" i="4"/>
  <c r="C129" i="4"/>
  <c r="G128" i="4"/>
  <c r="C128" i="4"/>
  <c r="G127" i="4"/>
  <c r="C127" i="4"/>
  <c r="G126" i="4"/>
  <c r="C126" i="4"/>
  <c r="G125" i="4"/>
  <c r="C125" i="4"/>
  <c r="G124" i="4"/>
  <c r="C124" i="4"/>
  <c r="G123" i="4"/>
  <c r="C123" i="4"/>
  <c r="G122" i="4"/>
  <c r="C122" i="4"/>
  <c r="G121" i="4"/>
  <c r="C121" i="4"/>
  <c r="G120" i="4"/>
  <c r="C120" i="4"/>
  <c r="G119" i="4"/>
  <c r="C119" i="4"/>
  <c r="G118" i="4"/>
  <c r="C118" i="4"/>
  <c r="G117" i="4"/>
  <c r="C117" i="4"/>
  <c r="G116" i="4"/>
  <c r="C116" i="4"/>
  <c r="G115" i="4"/>
  <c r="C115" i="4"/>
  <c r="G114" i="4"/>
  <c r="C114" i="4"/>
  <c r="G113" i="4"/>
  <c r="C113" i="4"/>
  <c r="G112" i="4"/>
  <c r="C112" i="4"/>
  <c r="G111" i="4"/>
  <c r="C111" i="4"/>
  <c r="G110" i="4"/>
  <c r="C110" i="4"/>
  <c r="G109" i="4"/>
  <c r="C109" i="4"/>
  <c r="G108" i="4"/>
  <c r="C108" i="4"/>
  <c r="G107" i="4"/>
  <c r="C107" i="4"/>
  <c r="G106" i="4"/>
  <c r="C106" i="4"/>
  <c r="G105" i="4"/>
  <c r="C105" i="4"/>
  <c r="G104" i="4"/>
  <c r="C104" i="4"/>
  <c r="G103" i="4"/>
  <c r="C103" i="4"/>
  <c r="G102" i="4"/>
  <c r="C102" i="4"/>
  <c r="G101" i="4"/>
  <c r="C101" i="4"/>
  <c r="G100" i="4"/>
  <c r="C100" i="4"/>
  <c r="G99" i="4"/>
  <c r="C99" i="4"/>
  <c r="G98" i="4"/>
  <c r="C98" i="4"/>
  <c r="G97" i="4"/>
  <c r="C97" i="4"/>
  <c r="G96" i="4"/>
  <c r="C96" i="4"/>
  <c r="G95" i="4"/>
  <c r="C95" i="4"/>
  <c r="G94" i="4"/>
  <c r="C94" i="4"/>
  <c r="G93" i="4"/>
  <c r="C93" i="4"/>
  <c r="G92" i="4"/>
  <c r="C92" i="4"/>
  <c r="G91" i="4"/>
  <c r="C91" i="4"/>
  <c r="G90" i="4"/>
  <c r="C90" i="4"/>
  <c r="G89" i="4"/>
  <c r="C89" i="4"/>
  <c r="G88" i="4"/>
  <c r="C88" i="4"/>
  <c r="G87" i="4"/>
  <c r="C87" i="4"/>
  <c r="G86" i="4"/>
  <c r="C86" i="4"/>
  <c r="G85" i="4"/>
  <c r="C85" i="4"/>
  <c r="G84" i="4"/>
  <c r="C84" i="4"/>
  <c r="G83" i="4"/>
  <c r="C83" i="4"/>
  <c r="G82" i="4"/>
  <c r="C82" i="4"/>
  <c r="G81" i="4"/>
  <c r="C81" i="4"/>
  <c r="G80" i="4"/>
  <c r="C80" i="4"/>
  <c r="G79" i="4"/>
  <c r="C79" i="4"/>
  <c r="G78" i="4"/>
  <c r="C78" i="4"/>
  <c r="G77" i="4"/>
  <c r="C77" i="4"/>
  <c r="G76" i="4"/>
  <c r="C76" i="4"/>
  <c r="G75" i="4"/>
  <c r="C75" i="4"/>
  <c r="G74" i="4"/>
  <c r="C74" i="4"/>
  <c r="G73" i="4"/>
  <c r="C73" i="4"/>
  <c r="G72" i="4"/>
  <c r="C72" i="4"/>
  <c r="G71" i="4"/>
  <c r="C71" i="4"/>
  <c r="G70" i="4"/>
  <c r="C70" i="4"/>
  <c r="G69" i="4"/>
  <c r="C69" i="4"/>
  <c r="G68" i="4"/>
  <c r="C68" i="4"/>
  <c r="G67" i="4"/>
  <c r="C67" i="4"/>
  <c r="G66" i="4"/>
  <c r="C66" i="4"/>
  <c r="G65" i="4"/>
  <c r="C65" i="4"/>
  <c r="G64" i="4"/>
  <c r="C64" i="4"/>
  <c r="G63" i="4"/>
  <c r="C63" i="4"/>
  <c r="G62" i="4"/>
  <c r="C62" i="4"/>
  <c r="G61" i="4"/>
  <c r="C61" i="4"/>
  <c r="G60" i="4"/>
  <c r="C60" i="4"/>
  <c r="G59" i="4"/>
  <c r="C59" i="4"/>
  <c r="G58" i="4"/>
  <c r="C58" i="4"/>
  <c r="G57" i="4"/>
  <c r="C57" i="4"/>
  <c r="G56" i="4"/>
  <c r="C56" i="4"/>
  <c r="G55" i="4"/>
  <c r="C55" i="4"/>
  <c r="G54" i="4"/>
  <c r="C54" i="4"/>
  <c r="G53" i="4"/>
  <c r="C53" i="4"/>
  <c r="G52" i="4"/>
  <c r="C52" i="4"/>
  <c r="G51" i="4"/>
  <c r="C51" i="4"/>
  <c r="G50" i="4"/>
  <c r="C50" i="4"/>
  <c r="G49" i="4"/>
  <c r="C49" i="4"/>
  <c r="G48" i="4"/>
  <c r="C48" i="4"/>
  <c r="G47" i="4"/>
  <c r="C47" i="4"/>
  <c r="G46" i="4"/>
  <c r="C46" i="4"/>
  <c r="G45" i="4"/>
  <c r="C45" i="4"/>
  <c r="G44" i="4"/>
  <c r="C44" i="4"/>
  <c r="G43" i="4"/>
  <c r="C43" i="4"/>
  <c r="G42" i="4"/>
  <c r="C42" i="4"/>
  <c r="G41" i="4"/>
  <c r="C41" i="4"/>
  <c r="G40" i="4"/>
  <c r="C40" i="4"/>
  <c r="G39" i="4"/>
  <c r="C39" i="4"/>
  <c r="G38" i="4"/>
  <c r="C38" i="4"/>
  <c r="G37" i="4"/>
  <c r="C37" i="4"/>
  <c r="G36" i="4"/>
  <c r="C36" i="4"/>
  <c r="G35" i="4"/>
  <c r="C35" i="4"/>
  <c r="G34" i="4"/>
  <c r="C34" i="4"/>
  <c r="G33" i="4"/>
  <c r="C33" i="4"/>
  <c r="G32" i="4"/>
  <c r="C32" i="4"/>
  <c r="G31" i="4"/>
  <c r="C31" i="4"/>
  <c r="G30" i="4"/>
  <c r="C30" i="4"/>
  <c r="G29" i="4"/>
  <c r="C29" i="4"/>
  <c r="G28" i="4"/>
  <c r="C28" i="4"/>
  <c r="G27" i="4"/>
  <c r="C27" i="4"/>
  <c r="G26" i="4"/>
  <c r="C26" i="4"/>
  <c r="G25" i="4"/>
  <c r="C25" i="4"/>
  <c r="G24" i="4"/>
  <c r="C24" i="4"/>
  <c r="G23" i="4"/>
  <c r="C23" i="4"/>
  <c r="G22" i="4"/>
  <c r="C22" i="4"/>
  <c r="G21" i="4"/>
  <c r="C21" i="4"/>
  <c r="G20" i="4"/>
  <c r="C20" i="4"/>
  <c r="G19" i="4"/>
  <c r="C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B1000" i="3"/>
  <c r="B999" i="3"/>
  <c r="B998" i="3"/>
  <c r="B997" i="3"/>
  <c r="B996" i="3"/>
  <c r="B995" i="3"/>
  <c r="B994" i="3"/>
  <c r="B993" i="3"/>
  <c r="B992" i="3"/>
  <c r="B991" i="3"/>
  <c r="B990" i="3"/>
  <c r="B989" i="3"/>
  <c r="B988" i="3"/>
  <c r="B987" i="3"/>
  <c r="B986" i="3"/>
  <c r="B985" i="3"/>
  <c r="B984" i="3"/>
  <c r="B983" i="3"/>
  <c r="B982" i="3"/>
  <c r="B981" i="3"/>
  <c r="B980" i="3"/>
  <c r="B979" i="3"/>
  <c r="B978" i="3"/>
  <c r="B977" i="3"/>
  <c r="B976" i="3"/>
  <c r="B975" i="3"/>
  <c r="B974" i="3"/>
  <c r="B973" i="3"/>
  <c r="B972" i="3"/>
  <c r="B971" i="3"/>
  <c r="B970" i="3"/>
  <c r="B969" i="3"/>
  <c r="B968" i="3"/>
  <c r="B967" i="3"/>
  <c r="B966" i="3"/>
  <c r="B965" i="3"/>
  <c r="B964" i="3"/>
  <c r="B963" i="3"/>
  <c r="B962" i="3"/>
  <c r="B961" i="3"/>
  <c r="B960" i="3"/>
  <c r="B959" i="3"/>
  <c r="B958" i="3"/>
  <c r="B957" i="3"/>
  <c r="B956" i="3"/>
  <c r="B955" i="3"/>
  <c r="B954" i="3"/>
  <c r="B953" i="3"/>
  <c r="B952" i="3"/>
  <c r="B951" i="3"/>
  <c r="B950" i="3"/>
  <c r="B949" i="3"/>
  <c r="B948" i="3"/>
  <c r="B947" i="3"/>
  <c r="B946" i="3"/>
  <c r="B945" i="3"/>
  <c r="B944" i="3"/>
  <c r="B943" i="3"/>
  <c r="B942" i="3"/>
  <c r="B941" i="3"/>
  <c r="B940" i="3"/>
  <c r="B939" i="3"/>
  <c r="B938" i="3"/>
  <c r="B937" i="3"/>
  <c r="B936" i="3"/>
  <c r="B935" i="3"/>
  <c r="B934" i="3"/>
  <c r="B933" i="3"/>
  <c r="B932" i="3"/>
  <c r="B931" i="3"/>
  <c r="B930" i="3"/>
  <c r="B929" i="3"/>
  <c r="B928" i="3"/>
  <c r="B927" i="3"/>
  <c r="B926" i="3"/>
  <c r="B925" i="3"/>
  <c r="B924" i="3"/>
  <c r="B923" i="3"/>
  <c r="B922" i="3"/>
  <c r="B921" i="3"/>
  <c r="B920" i="3"/>
  <c r="B919" i="3"/>
  <c r="B918" i="3"/>
  <c r="B917" i="3"/>
  <c r="B916" i="3"/>
  <c r="B915" i="3"/>
  <c r="B914" i="3"/>
  <c r="B913" i="3"/>
  <c r="B912" i="3"/>
  <c r="B911" i="3"/>
  <c r="B910" i="3"/>
  <c r="B909" i="3"/>
  <c r="B908" i="3"/>
  <c r="B907" i="3"/>
  <c r="B906" i="3"/>
  <c r="B905" i="3"/>
  <c r="B904" i="3"/>
  <c r="B903" i="3"/>
  <c r="B902" i="3"/>
  <c r="B901" i="3"/>
  <c r="B900" i="3"/>
  <c r="B899" i="3"/>
  <c r="B898" i="3"/>
  <c r="B897" i="3"/>
  <c r="B896" i="3"/>
  <c r="B895" i="3"/>
  <c r="B894" i="3"/>
  <c r="B893" i="3"/>
  <c r="B892" i="3"/>
  <c r="B891" i="3"/>
  <c r="B890" i="3"/>
  <c r="B889" i="3"/>
  <c r="B888" i="3"/>
  <c r="B887" i="3"/>
  <c r="B886" i="3"/>
  <c r="B885" i="3"/>
  <c r="B884" i="3"/>
  <c r="B883" i="3"/>
  <c r="B882" i="3"/>
  <c r="B881" i="3"/>
  <c r="B880" i="3"/>
  <c r="B879" i="3"/>
  <c r="B878" i="3"/>
  <c r="B877" i="3"/>
  <c r="B876" i="3"/>
  <c r="B875" i="3"/>
  <c r="B874" i="3"/>
  <c r="B873" i="3"/>
  <c r="B872" i="3"/>
  <c r="B871" i="3"/>
  <c r="B870" i="3"/>
  <c r="B869" i="3"/>
  <c r="B868" i="3"/>
  <c r="B867" i="3"/>
  <c r="B866" i="3"/>
  <c r="B865" i="3"/>
  <c r="B864" i="3"/>
  <c r="B863" i="3"/>
  <c r="B862" i="3"/>
  <c r="B861" i="3"/>
  <c r="B860" i="3"/>
  <c r="B859" i="3"/>
  <c r="B858" i="3"/>
  <c r="B857" i="3"/>
  <c r="B856" i="3"/>
  <c r="B855" i="3"/>
  <c r="B854" i="3"/>
  <c r="B853" i="3"/>
  <c r="B852" i="3"/>
  <c r="B851" i="3"/>
  <c r="B850" i="3"/>
  <c r="B849" i="3"/>
  <c r="B848" i="3"/>
  <c r="B847" i="3"/>
  <c r="B846" i="3"/>
  <c r="B845" i="3"/>
  <c r="B844" i="3"/>
  <c r="B843" i="3"/>
  <c r="B842" i="3"/>
  <c r="B841" i="3"/>
  <c r="B840" i="3"/>
  <c r="B839" i="3"/>
  <c r="B838" i="3"/>
  <c r="B837" i="3"/>
  <c r="B836" i="3"/>
  <c r="B835" i="3"/>
  <c r="B834" i="3"/>
  <c r="B833" i="3"/>
  <c r="B832" i="3"/>
  <c r="B831" i="3"/>
  <c r="B830" i="3"/>
  <c r="B829" i="3"/>
  <c r="B828" i="3"/>
  <c r="B827" i="3"/>
  <c r="B826" i="3"/>
  <c r="B825" i="3"/>
  <c r="B824" i="3"/>
  <c r="B823" i="3"/>
  <c r="B822" i="3"/>
  <c r="B821" i="3"/>
  <c r="B820" i="3"/>
  <c r="B819" i="3"/>
  <c r="B818" i="3"/>
  <c r="B817" i="3"/>
  <c r="B816" i="3"/>
  <c r="B815" i="3"/>
  <c r="B814" i="3"/>
  <c r="B813" i="3"/>
  <c r="B812" i="3"/>
  <c r="B811" i="3"/>
  <c r="B810" i="3"/>
  <c r="B809" i="3"/>
  <c r="B808" i="3"/>
  <c r="B807" i="3"/>
  <c r="B806" i="3"/>
  <c r="B805" i="3"/>
  <c r="B804" i="3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E15" i="2" s="1"/>
  <c r="G15" i="2" s="1"/>
  <c r="B6" i="3"/>
  <c r="B5" i="3"/>
  <c r="F999" i="2"/>
  <c r="E999" i="2"/>
  <c r="D999" i="2"/>
  <c r="C999" i="2"/>
  <c r="F998" i="2"/>
  <c r="E998" i="2"/>
  <c r="D998" i="2"/>
  <c r="C998" i="2"/>
  <c r="F997" i="2"/>
  <c r="E997" i="2"/>
  <c r="D997" i="2"/>
  <c r="C997" i="2"/>
  <c r="F996" i="2"/>
  <c r="E996" i="2"/>
  <c r="D996" i="2"/>
  <c r="C996" i="2"/>
  <c r="F995" i="2"/>
  <c r="E995" i="2"/>
  <c r="D995" i="2"/>
  <c r="C995" i="2"/>
  <c r="F994" i="2"/>
  <c r="E994" i="2"/>
  <c r="D994" i="2"/>
  <c r="C994" i="2"/>
  <c r="F993" i="2"/>
  <c r="E993" i="2"/>
  <c r="D993" i="2"/>
  <c r="C993" i="2"/>
  <c r="F992" i="2"/>
  <c r="E992" i="2"/>
  <c r="D992" i="2"/>
  <c r="C992" i="2"/>
  <c r="F991" i="2"/>
  <c r="E991" i="2"/>
  <c r="D991" i="2"/>
  <c r="C991" i="2"/>
  <c r="F990" i="2"/>
  <c r="E990" i="2"/>
  <c r="D990" i="2"/>
  <c r="C990" i="2"/>
  <c r="F989" i="2"/>
  <c r="E989" i="2"/>
  <c r="D989" i="2"/>
  <c r="C989" i="2"/>
  <c r="F988" i="2"/>
  <c r="E988" i="2"/>
  <c r="D988" i="2"/>
  <c r="C988" i="2"/>
  <c r="F987" i="2"/>
  <c r="E987" i="2"/>
  <c r="D987" i="2"/>
  <c r="C987" i="2"/>
  <c r="F986" i="2"/>
  <c r="E986" i="2"/>
  <c r="D986" i="2"/>
  <c r="C986" i="2"/>
  <c r="F985" i="2"/>
  <c r="E985" i="2"/>
  <c r="D985" i="2"/>
  <c r="C985" i="2"/>
  <c r="F984" i="2"/>
  <c r="E984" i="2"/>
  <c r="D984" i="2"/>
  <c r="C984" i="2"/>
  <c r="F983" i="2"/>
  <c r="E983" i="2"/>
  <c r="D983" i="2"/>
  <c r="C983" i="2"/>
  <c r="F982" i="2"/>
  <c r="E982" i="2"/>
  <c r="D982" i="2"/>
  <c r="C982" i="2"/>
  <c r="F981" i="2"/>
  <c r="E981" i="2"/>
  <c r="D981" i="2"/>
  <c r="C981" i="2"/>
  <c r="F980" i="2"/>
  <c r="E980" i="2"/>
  <c r="D980" i="2"/>
  <c r="C980" i="2"/>
  <c r="F979" i="2"/>
  <c r="E979" i="2"/>
  <c r="D979" i="2"/>
  <c r="C979" i="2"/>
  <c r="F978" i="2"/>
  <c r="E978" i="2"/>
  <c r="D978" i="2"/>
  <c r="C978" i="2"/>
  <c r="F977" i="2"/>
  <c r="E977" i="2"/>
  <c r="D977" i="2"/>
  <c r="C977" i="2"/>
  <c r="F976" i="2"/>
  <c r="E976" i="2"/>
  <c r="D976" i="2"/>
  <c r="C976" i="2"/>
  <c r="F975" i="2"/>
  <c r="E975" i="2"/>
  <c r="D975" i="2"/>
  <c r="C975" i="2"/>
  <c r="F974" i="2"/>
  <c r="E974" i="2"/>
  <c r="D974" i="2"/>
  <c r="C974" i="2"/>
  <c r="F973" i="2"/>
  <c r="E973" i="2"/>
  <c r="D973" i="2"/>
  <c r="C973" i="2"/>
  <c r="F972" i="2"/>
  <c r="E972" i="2"/>
  <c r="D972" i="2"/>
  <c r="C972" i="2"/>
  <c r="F971" i="2"/>
  <c r="E971" i="2"/>
  <c r="D971" i="2"/>
  <c r="C971" i="2"/>
  <c r="F970" i="2"/>
  <c r="E970" i="2"/>
  <c r="D970" i="2"/>
  <c r="C970" i="2"/>
  <c r="F969" i="2"/>
  <c r="E969" i="2"/>
  <c r="D969" i="2"/>
  <c r="C969" i="2"/>
  <c r="F968" i="2"/>
  <c r="E968" i="2"/>
  <c r="D968" i="2"/>
  <c r="C968" i="2"/>
  <c r="F967" i="2"/>
  <c r="E967" i="2"/>
  <c r="D967" i="2"/>
  <c r="C967" i="2"/>
  <c r="F966" i="2"/>
  <c r="E966" i="2"/>
  <c r="D966" i="2"/>
  <c r="C966" i="2"/>
  <c r="F965" i="2"/>
  <c r="E965" i="2"/>
  <c r="D965" i="2"/>
  <c r="C965" i="2"/>
  <c r="F964" i="2"/>
  <c r="E964" i="2"/>
  <c r="D964" i="2"/>
  <c r="C964" i="2"/>
  <c r="F963" i="2"/>
  <c r="E963" i="2"/>
  <c r="D963" i="2"/>
  <c r="C963" i="2"/>
  <c r="F962" i="2"/>
  <c r="E962" i="2"/>
  <c r="D962" i="2"/>
  <c r="C962" i="2"/>
  <c r="F961" i="2"/>
  <c r="E961" i="2"/>
  <c r="D961" i="2"/>
  <c r="C961" i="2"/>
  <c r="F960" i="2"/>
  <c r="E960" i="2"/>
  <c r="D960" i="2"/>
  <c r="C960" i="2"/>
  <c r="F959" i="2"/>
  <c r="E959" i="2"/>
  <c r="D959" i="2"/>
  <c r="C959" i="2"/>
  <c r="F958" i="2"/>
  <c r="E958" i="2"/>
  <c r="D958" i="2"/>
  <c r="C958" i="2"/>
  <c r="F957" i="2"/>
  <c r="E957" i="2"/>
  <c r="D957" i="2"/>
  <c r="C957" i="2"/>
  <c r="F956" i="2"/>
  <c r="E956" i="2"/>
  <c r="D956" i="2"/>
  <c r="C956" i="2"/>
  <c r="F955" i="2"/>
  <c r="E955" i="2"/>
  <c r="D955" i="2"/>
  <c r="C955" i="2"/>
  <c r="F954" i="2"/>
  <c r="E954" i="2"/>
  <c r="D954" i="2"/>
  <c r="C954" i="2"/>
  <c r="F953" i="2"/>
  <c r="E953" i="2"/>
  <c r="D953" i="2"/>
  <c r="C953" i="2"/>
  <c r="F952" i="2"/>
  <c r="E952" i="2"/>
  <c r="D952" i="2"/>
  <c r="C952" i="2"/>
  <c r="F951" i="2"/>
  <c r="E951" i="2"/>
  <c r="D951" i="2"/>
  <c r="C951" i="2"/>
  <c r="F950" i="2"/>
  <c r="E950" i="2"/>
  <c r="D950" i="2"/>
  <c r="C950" i="2"/>
  <c r="F949" i="2"/>
  <c r="E949" i="2"/>
  <c r="D949" i="2"/>
  <c r="C949" i="2"/>
  <c r="F948" i="2"/>
  <c r="E948" i="2"/>
  <c r="D948" i="2"/>
  <c r="C948" i="2"/>
  <c r="F947" i="2"/>
  <c r="E947" i="2"/>
  <c r="D947" i="2"/>
  <c r="C947" i="2"/>
  <c r="F946" i="2"/>
  <c r="E946" i="2"/>
  <c r="D946" i="2"/>
  <c r="C946" i="2"/>
  <c r="F945" i="2"/>
  <c r="E945" i="2"/>
  <c r="D945" i="2"/>
  <c r="C945" i="2"/>
  <c r="F944" i="2"/>
  <c r="E944" i="2"/>
  <c r="D944" i="2"/>
  <c r="C944" i="2"/>
  <c r="F943" i="2"/>
  <c r="E943" i="2"/>
  <c r="D943" i="2"/>
  <c r="C943" i="2"/>
  <c r="F942" i="2"/>
  <c r="E942" i="2"/>
  <c r="D942" i="2"/>
  <c r="C942" i="2"/>
  <c r="F941" i="2"/>
  <c r="E941" i="2"/>
  <c r="D941" i="2"/>
  <c r="C941" i="2"/>
  <c r="F940" i="2"/>
  <c r="E940" i="2"/>
  <c r="D940" i="2"/>
  <c r="C940" i="2"/>
  <c r="F939" i="2"/>
  <c r="E939" i="2"/>
  <c r="D939" i="2"/>
  <c r="C939" i="2"/>
  <c r="F938" i="2"/>
  <c r="E938" i="2"/>
  <c r="D938" i="2"/>
  <c r="C938" i="2"/>
  <c r="F937" i="2"/>
  <c r="E937" i="2"/>
  <c r="D937" i="2"/>
  <c r="C937" i="2"/>
  <c r="F936" i="2"/>
  <c r="E936" i="2"/>
  <c r="D936" i="2"/>
  <c r="C936" i="2"/>
  <c r="F935" i="2"/>
  <c r="E935" i="2"/>
  <c r="D935" i="2"/>
  <c r="C935" i="2"/>
  <c r="F934" i="2"/>
  <c r="E934" i="2"/>
  <c r="D934" i="2"/>
  <c r="C934" i="2"/>
  <c r="F933" i="2"/>
  <c r="E933" i="2"/>
  <c r="D933" i="2"/>
  <c r="C933" i="2"/>
  <c r="F932" i="2"/>
  <c r="E932" i="2"/>
  <c r="D932" i="2"/>
  <c r="C932" i="2"/>
  <c r="F931" i="2"/>
  <c r="E931" i="2"/>
  <c r="D931" i="2"/>
  <c r="C931" i="2"/>
  <c r="F930" i="2"/>
  <c r="E930" i="2"/>
  <c r="D930" i="2"/>
  <c r="C930" i="2"/>
  <c r="F929" i="2"/>
  <c r="E929" i="2"/>
  <c r="D929" i="2"/>
  <c r="C929" i="2"/>
  <c r="F928" i="2"/>
  <c r="E928" i="2"/>
  <c r="D928" i="2"/>
  <c r="C928" i="2"/>
  <c r="F927" i="2"/>
  <c r="E927" i="2"/>
  <c r="D927" i="2"/>
  <c r="C927" i="2"/>
  <c r="F926" i="2"/>
  <c r="E926" i="2"/>
  <c r="D926" i="2"/>
  <c r="C926" i="2"/>
  <c r="F925" i="2"/>
  <c r="E925" i="2"/>
  <c r="D925" i="2"/>
  <c r="C925" i="2"/>
  <c r="F924" i="2"/>
  <c r="E924" i="2"/>
  <c r="D924" i="2"/>
  <c r="C924" i="2"/>
  <c r="F923" i="2"/>
  <c r="E923" i="2"/>
  <c r="D923" i="2"/>
  <c r="C923" i="2"/>
  <c r="F922" i="2"/>
  <c r="E922" i="2"/>
  <c r="D922" i="2"/>
  <c r="C922" i="2"/>
  <c r="F921" i="2"/>
  <c r="E921" i="2"/>
  <c r="D921" i="2"/>
  <c r="C921" i="2"/>
  <c r="F920" i="2"/>
  <c r="E920" i="2"/>
  <c r="D920" i="2"/>
  <c r="C920" i="2"/>
  <c r="F919" i="2"/>
  <c r="E919" i="2"/>
  <c r="D919" i="2"/>
  <c r="C919" i="2"/>
  <c r="F918" i="2"/>
  <c r="E918" i="2"/>
  <c r="D918" i="2"/>
  <c r="C918" i="2"/>
  <c r="F917" i="2"/>
  <c r="E917" i="2"/>
  <c r="D917" i="2"/>
  <c r="C917" i="2"/>
  <c r="F916" i="2"/>
  <c r="E916" i="2"/>
  <c r="D916" i="2"/>
  <c r="C916" i="2"/>
  <c r="F915" i="2"/>
  <c r="E915" i="2"/>
  <c r="D915" i="2"/>
  <c r="C915" i="2"/>
  <c r="F914" i="2"/>
  <c r="E914" i="2"/>
  <c r="D914" i="2"/>
  <c r="C914" i="2"/>
  <c r="F913" i="2"/>
  <c r="E913" i="2"/>
  <c r="D913" i="2"/>
  <c r="C913" i="2"/>
  <c r="F912" i="2"/>
  <c r="E912" i="2"/>
  <c r="D912" i="2"/>
  <c r="C912" i="2"/>
  <c r="F911" i="2"/>
  <c r="E911" i="2"/>
  <c r="D911" i="2"/>
  <c r="C911" i="2"/>
  <c r="F910" i="2"/>
  <c r="E910" i="2"/>
  <c r="D910" i="2"/>
  <c r="C910" i="2"/>
  <c r="F909" i="2"/>
  <c r="E909" i="2"/>
  <c r="D909" i="2"/>
  <c r="C909" i="2"/>
  <c r="F908" i="2"/>
  <c r="E908" i="2"/>
  <c r="D908" i="2"/>
  <c r="C908" i="2"/>
  <c r="F907" i="2"/>
  <c r="E907" i="2"/>
  <c r="D907" i="2"/>
  <c r="C907" i="2"/>
  <c r="F906" i="2"/>
  <c r="E906" i="2"/>
  <c r="D906" i="2"/>
  <c r="C906" i="2"/>
  <c r="F905" i="2"/>
  <c r="E905" i="2"/>
  <c r="D905" i="2"/>
  <c r="C905" i="2"/>
  <c r="F904" i="2"/>
  <c r="E904" i="2"/>
  <c r="D904" i="2"/>
  <c r="C904" i="2"/>
  <c r="F903" i="2"/>
  <c r="E903" i="2"/>
  <c r="D903" i="2"/>
  <c r="C903" i="2"/>
  <c r="F902" i="2"/>
  <c r="E902" i="2"/>
  <c r="D902" i="2"/>
  <c r="C902" i="2"/>
  <c r="F901" i="2"/>
  <c r="E901" i="2"/>
  <c r="D901" i="2"/>
  <c r="C901" i="2"/>
  <c r="F900" i="2"/>
  <c r="E900" i="2"/>
  <c r="D900" i="2"/>
  <c r="C900" i="2"/>
  <c r="F899" i="2"/>
  <c r="E899" i="2"/>
  <c r="D899" i="2"/>
  <c r="C899" i="2"/>
  <c r="F898" i="2"/>
  <c r="E898" i="2"/>
  <c r="D898" i="2"/>
  <c r="C898" i="2"/>
  <c r="F897" i="2"/>
  <c r="E897" i="2"/>
  <c r="D897" i="2"/>
  <c r="C897" i="2"/>
  <c r="F896" i="2"/>
  <c r="E896" i="2"/>
  <c r="D896" i="2"/>
  <c r="C896" i="2"/>
  <c r="F895" i="2"/>
  <c r="E895" i="2"/>
  <c r="D895" i="2"/>
  <c r="C895" i="2"/>
  <c r="F894" i="2"/>
  <c r="E894" i="2"/>
  <c r="D894" i="2"/>
  <c r="C894" i="2"/>
  <c r="F893" i="2"/>
  <c r="E893" i="2"/>
  <c r="D893" i="2"/>
  <c r="C893" i="2"/>
  <c r="F892" i="2"/>
  <c r="E892" i="2"/>
  <c r="D892" i="2"/>
  <c r="C892" i="2"/>
  <c r="F891" i="2"/>
  <c r="E891" i="2"/>
  <c r="D891" i="2"/>
  <c r="C891" i="2"/>
  <c r="F890" i="2"/>
  <c r="E890" i="2"/>
  <c r="D890" i="2"/>
  <c r="C890" i="2"/>
  <c r="F889" i="2"/>
  <c r="E889" i="2"/>
  <c r="D889" i="2"/>
  <c r="C889" i="2"/>
  <c r="F888" i="2"/>
  <c r="E888" i="2"/>
  <c r="D888" i="2"/>
  <c r="C888" i="2"/>
  <c r="F887" i="2"/>
  <c r="E887" i="2"/>
  <c r="D887" i="2"/>
  <c r="C887" i="2"/>
  <c r="F886" i="2"/>
  <c r="E886" i="2"/>
  <c r="D886" i="2"/>
  <c r="C886" i="2"/>
  <c r="F885" i="2"/>
  <c r="E885" i="2"/>
  <c r="D885" i="2"/>
  <c r="C885" i="2"/>
  <c r="F884" i="2"/>
  <c r="E884" i="2"/>
  <c r="D884" i="2"/>
  <c r="C884" i="2"/>
  <c r="F883" i="2"/>
  <c r="E883" i="2"/>
  <c r="D883" i="2"/>
  <c r="C883" i="2"/>
  <c r="F882" i="2"/>
  <c r="E882" i="2"/>
  <c r="D882" i="2"/>
  <c r="C882" i="2"/>
  <c r="F881" i="2"/>
  <c r="E881" i="2"/>
  <c r="D881" i="2"/>
  <c r="C881" i="2"/>
  <c r="F880" i="2"/>
  <c r="E880" i="2"/>
  <c r="D880" i="2"/>
  <c r="C880" i="2"/>
  <c r="F879" i="2"/>
  <c r="E879" i="2"/>
  <c r="D879" i="2"/>
  <c r="C879" i="2"/>
  <c r="F878" i="2"/>
  <c r="E878" i="2"/>
  <c r="D878" i="2"/>
  <c r="C878" i="2"/>
  <c r="F877" i="2"/>
  <c r="E877" i="2"/>
  <c r="D877" i="2"/>
  <c r="C877" i="2"/>
  <c r="F876" i="2"/>
  <c r="E876" i="2"/>
  <c r="D876" i="2"/>
  <c r="C876" i="2"/>
  <c r="F875" i="2"/>
  <c r="E875" i="2"/>
  <c r="D875" i="2"/>
  <c r="C875" i="2"/>
  <c r="F874" i="2"/>
  <c r="E874" i="2"/>
  <c r="D874" i="2"/>
  <c r="C874" i="2"/>
  <c r="F873" i="2"/>
  <c r="E873" i="2"/>
  <c r="D873" i="2"/>
  <c r="C873" i="2"/>
  <c r="F872" i="2"/>
  <c r="E872" i="2"/>
  <c r="D872" i="2"/>
  <c r="C872" i="2"/>
  <c r="F871" i="2"/>
  <c r="E871" i="2"/>
  <c r="D871" i="2"/>
  <c r="C871" i="2"/>
  <c r="F870" i="2"/>
  <c r="E870" i="2"/>
  <c r="D870" i="2"/>
  <c r="C870" i="2"/>
  <c r="F869" i="2"/>
  <c r="E869" i="2"/>
  <c r="D869" i="2"/>
  <c r="C869" i="2"/>
  <c r="F868" i="2"/>
  <c r="E868" i="2"/>
  <c r="D868" i="2"/>
  <c r="C868" i="2"/>
  <c r="F867" i="2"/>
  <c r="E867" i="2"/>
  <c r="D867" i="2"/>
  <c r="C867" i="2"/>
  <c r="F866" i="2"/>
  <c r="E866" i="2"/>
  <c r="D866" i="2"/>
  <c r="C866" i="2"/>
  <c r="F865" i="2"/>
  <c r="E865" i="2"/>
  <c r="D865" i="2"/>
  <c r="C865" i="2"/>
  <c r="F864" i="2"/>
  <c r="E864" i="2"/>
  <c r="D864" i="2"/>
  <c r="C864" i="2"/>
  <c r="F863" i="2"/>
  <c r="E863" i="2"/>
  <c r="D863" i="2"/>
  <c r="C863" i="2"/>
  <c r="F862" i="2"/>
  <c r="E862" i="2"/>
  <c r="D862" i="2"/>
  <c r="C862" i="2"/>
  <c r="F861" i="2"/>
  <c r="E861" i="2"/>
  <c r="D861" i="2"/>
  <c r="C861" i="2"/>
  <c r="F860" i="2"/>
  <c r="E860" i="2"/>
  <c r="D860" i="2"/>
  <c r="C860" i="2"/>
  <c r="F859" i="2"/>
  <c r="E859" i="2"/>
  <c r="D859" i="2"/>
  <c r="C859" i="2"/>
  <c r="F858" i="2"/>
  <c r="E858" i="2"/>
  <c r="D858" i="2"/>
  <c r="C858" i="2"/>
  <c r="F857" i="2"/>
  <c r="E857" i="2"/>
  <c r="D857" i="2"/>
  <c r="C857" i="2"/>
  <c r="F856" i="2"/>
  <c r="E856" i="2"/>
  <c r="D856" i="2"/>
  <c r="C856" i="2"/>
  <c r="F855" i="2"/>
  <c r="E855" i="2"/>
  <c r="D855" i="2"/>
  <c r="C855" i="2"/>
  <c r="F854" i="2"/>
  <c r="E854" i="2"/>
  <c r="D854" i="2"/>
  <c r="C854" i="2"/>
  <c r="F853" i="2"/>
  <c r="E853" i="2"/>
  <c r="D853" i="2"/>
  <c r="C853" i="2"/>
  <c r="F852" i="2"/>
  <c r="E852" i="2"/>
  <c r="D852" i="2"/>
  <c r="C852" i="2"/>
  <c r="F851" i="2"/>
  <c r="E851" i="2"/>
  <c r="D851" i="2"/>
  <c r="C851" i="2"/>
  <c r="F850" i="2"/>
  <c r="E850" i="2"/>
  <c r="D850" i="2"/>
  <c r="C850" i="2"/>
  <c r="F849" i="2"/>
  <c r="E849" i="2"/>
  <c r="D849" i="2"/>
  <c r="C849" i="2"/>
  <c r="F848" i="2"/>
  <c r="E848" i="2"/>
  <c r="D848" i="2"/>
  <c r="C848" i="2"/>
  <c r="F847" i="2"/>
  <c r="E847" i="2"/>
  <c r="D847" i="2"/>
  <c r="C847" i="2"/>
  <c r="F846" i="2"/>
  <c r="E846" i="2"/>
  <c r="D846" i="2"/>
  <c r="C846" i="2"/>
  <c r="F845" i="2"/>
  <c r="E845" i="2"/>
  <c r="D845" i="2"/>
  <c r="C845" i="2"/>
  <c r="F844" i="2"/>
  <c r="E844" i="2"/>
  <c r="D844" i="2"/>
  <c r="C844" i="2"/>
  <c r="F843" i="2"/>
  <c r="E843" i="2"/>
  <c r="D843" i="2"/>
  <c r="C843" i="2"/>
  <c r="F842" i="2"/>
  <c r="E842" i="2"/>
  <c r="D842" i="2"/>
  <c r="C842" i="2"/>
  <c r="F841" i="2"/>
  <c r="E841" i="2"/>
  <c r="D841" i="2"/>
  <c r="C841" i="2"/>
  <c r="F840" i="2"/>
  <c r="E840" i="2"/>
  <c r="D840" i="2"/>
  <c r="C840" i="2"/>
  <c r="F839" i="2"/>
  <c r="E839" i="2"/>
  <c r="D839" i="2"/>
  <c r="C839" i="2"/>
  <c r="F838" i="2"/>
  <c r="E838" i="2"/>
  <c r="D838" i="2"/>
  <c r="C838" i="2"/>
  <c r="F837" i="2"/>
  <c r="E837" i="2"/>
  <c r="D837" i="2"/>
  <c r="C837" i="2"/>
  <c r="F836" i="2"/>
  <c r="E836" i="2"/>
  <c r="D836" i="2"/>
  <c r="C836" i="2"/>
  <c r="F835" i="2"/>
  <c r="E835" i="2"/>
  <c r="D835" i="2"/>
  <c r="C835" i="2"/>
  <c r="F834" i="2"/>
  <c r="E834" i="2"/>
  <c r="D834" i="2"/>
  <c r="C834" i="2"/>
  <c r="F833" i="2"/>
  <c r="E833" i="2"/>
  <c r="D833" i="2"/>
  <c r="C833" i="2"/>
  <c r="F832" i="2"/>
  <c r="E832" i="2"/>
  <c r="D832" i="2"/>
  <c r="C832" i="2"/>
  <c r="F831" i="2"/>
  <c r="E831" i="2"/>
  <c r="D831" i="2"/>
  <c r="C831" i="2"/>
  <c r="F830" i="2"/>
  <c r="E830" i="2"/>
  <c r="D830" i="2"/>
  <c r="C830" i="2"/>
  <c r="F829" i="2"/>
  <c r="E829" i="2"/>
  <c r="D829" i="2"/>
  <c r="C829" i="2"/>
  <c r="F828" i="2"/>
  <c r="E828" i="2"/>
  <c r="D828" i="2"/>
  <c r="C828" i="2"/>
  <c r="F827" i="2"/>
  <c r="E827" i="2"/>
  <c r="D827" i="2"/>
  <c r="C827" i="2"/>
  <c r="F826" i="2"/>
  <c r="E826" i="2"/>
  <c r="D826" i="2"/>
  <c r="C826" i="2"/>
  <c r="F825" i="2"/>
  <c r="E825" i="2"/>
  <c r="D825" i="2"/>
  <c r="C825" i="2"/>
  <c r="F824" i="2"/>
  <c r="E824" i="2"/>
  <c r="D824" i="2"/>
  <c r="C824" i="2"/>
  <c r="F823" i="2"/>
  <c r="E823" i="2"/>
  <c r="D823" i="2"/>
  <c r="C823" i="2"/>
  <c r="F822" i="2"/>
  <c r="E822" i="2"/>
  <c r="D822" i="2"/>
  <c r="C822" i="2"/>
  <c r="F821" i="2"/>
  <c r="E821" i="2"/>
  <c r="D821" i="2"/>
  <c r="C821" i="2"/>
  <c r="F820" i="2"/>
  <c r="E820" i="2"/>
  <c r="D820" i="2"/>
  <c r="C820" i="2"/>
  <c r="F819" i="2"/>
  <c r="E819" i="2"/>
  <c r="D819" i="2"/>
  <c r="C819" i="2"/>
  <c r="F818" i="2"/>
  <c r="E818" i="2"/>
  <c r="D818" i="2"/>
  <c r="C818" i="2"/>
  <c r="F817" i="2"/>
  <c r="E817" i="2"/>
  <c r="D817" i="2"/>
  <c r="C817" i="2"/>
  <c r="F816" i="2"/>
  <c r="E816" i="2"/>
  <c r="D816" i="2"/>
  <c r="C816" i="2"/>
  <c r="F815" i="2"/>
  <c r="E815" i="2"/>
  <c r="D815" i="2"/>
  <c r="C815" i="2"/>
  <c r="F814" i="2"/>
  <c r="E814" i="2"/>
  <c r="D814" i="2"/>
  <c r="C814" i="2"/>
  <c r="F813" i="2"/>
  <c r="E813" i="2"/>
  <c r="D813" i="2"/>
  <c r="C813" i="2"/>
  <c r="F812" i="2"/>
  <c r="E812" i="2"/>
  <c r="D812" i="2"/>
  <c r="C812" i="2"/>
  <c r="F811" i="2"/>
  <c r="E811" i="2"/>
  <c r="D811" i="2"/>
  <c r="C811" i="2"/>
  <c r="F810" i="2"/>
  <c r="E810" i="2"/>
  <c r="D810" i="2"/>
  <c r="C810" i="2"/>
  <c r="F809" i="2"/>
  <c r="E809" i="2"/>
  <c r="D809" i="2"/>
  <c r="C809" i="2"/>
  <c r="F808" i="2"/>
  <c r="E808" i="2"/>
  <c r="D808" i="2"/>
  <c r="C808" i="2"/>
  <c r="F807" i="2"/>
  <c r="E807" i="2"/>
  <c r="D807" i="2"/>
  <c r="C807" i="2"/>
  <c r="F806" i="2"/>
  <c r="E806" i="2"/>
  <c r="D806" i="2"/>
  <c r="C806" i="2"/>
  <c r="F805" i="2"/>
  <c r="E805" i="2"/>
  <c r="D805" i="2"/>
  <c r="C805" i="2"/>
  <c r="F804" i="2"/>
  <c r="E804" i="2"/>
  <c r="D804" i="2"/>
  <c r="C804" i="2"/>
  <c r="F803" i="2"/>
  <c r="E803" i="2"/>
  <c r="D803" i="2"/>
  <c r="C803" i="2"/>
  <c r="F802" i="2"/>
  <c r="E802" i="2"/>
  <c r="D802" i="2"/>
  <c r="C802" i="2"/>
  <c r="F801" i="2"/>
  <c r="E801" i="2"/>
  <c r="D801" i="2"/>
  <c r="C801" i="2"/>
  <c r="F800" i="2"/>
  <c r="E800" i="2"/>
  <c r="D800" i="2"/>
  <c r="C800" i="2"/>
  <c r="F799" i="2"/>
  <c r="E799" i="2"/>
  <c r="D799" i="2"/>
  <c r="C799" i="2"/>
  <c r="F798" i="2"/>
  <c r="E798" i="2"/>
  <c r="D798" i="2"/>
  <c r="C798" i="2"/>
  <c r="F797" i="2"/>
  <c r="E797" i="2"/>
  <c r="D797" i="2"/>
  <c r="C797" i="2"/>
  <c r="F796" i="2"/>
  <c r="E796" i="2"/>
  <c r="D796" i="2"/>
  <c r="C796" i="2"/>
  <c r="F795" i="2"/>
  <c r="E795" i="2"/>
  <c r="D795" i="2"/>
  <c r="C795" i="2"/>
  <c r="F794" i="2"/>
  <c r="E794" i="2"/>
  <c r="D794" i="2"/>
  <c r="C794" i="2"/>
  <c r="F793" i="2"/>
  <c r="E793" i="2"/>
  <c r="D793" i="2"/>
  <c r="C793" i="2"/>
  <c r="F792" i="2"/>
  <c r="E792" i="2"/>
  <c r="D792" i="2"/>
  <c r="C792" i="2"/>
  <c r="F791" i="2"/>
  <c r="E791" i="2"/>
  <c r="D791" i="2"/>
  <c r="C791" i="2"/>
  <c r="F790" i="2"/>
  <c r="E790" i="2"/>
  <c r="D790" i="2"/>
  <c r="C790" i="2"/>
  <c r="F789" i="2"/>
  <c r="E789" i="2"/>
  <c r="D789" i="2"/>
  <c r="C789" i="2"/>
  <c r="F788" i="2"/>
  <c r="E788" i="2"/>
  <c r="D788" i="2"/>
  <c r="C788" i="2"/>
  <c r="F787" i="2"/>
  <c r="E787" i="2"/>
  <c r="D787" i="2"/>
  <c r="C787" i="2"/>
  <c r="F786" i="2"/>
  <c r="E786" i="2"/>
  <c r="D786" i="2"/>
  <c r="C786" i="2"/>
  <c r="F785" i="2"/>
  <c r="E785" i="2"/>
  <c r="D785" i="2"/>
  <c r="C785" i="2"/>
  <c r="F784" i="2"/>
  <c r="E784" i="2"/>
  <c r="D784" i="2"/>
  <c r="C784" i="2"/>
  <c r="F783" i="2"/>
  <c r="E783" i="2"/>
  <c r="D783" i="2"/>
  <c r="C783" i="2"/>
  <c r="F782" i="2"/>
  <c r="E782" i="2"/>
  <c r="D782" i="2"/>
  <c r="C782" i="2"/>
  <c r="F781" i="2"/>
  <c r="E781" i="2"/>
  <c r="D781" i="2"/>
  <c r="C781" i="2"/>
  <c r="F780" i="2"/>
  <c r="E780" i="2"/>
  <c r="D780" i="2"/>
  <c r="C780" i="2"/>
  <c r="F779" i="2"/>
  <c r="E779" i="2"/>
  <c r="D779" i="2"/>
  <c r="C779" i="2"/>
  <c r="F778" i="2"/>
  <c r="E778" i="2"/>
  <c r="D778" i="2"/>
  <c r="C778" i="2"/>
  <c r="F777" i="2"/>
  <c r="E777" i="2"/>
  <c r="D777" i="2"/>
  <c r="C777" i="2"/>
  <c r="F776" i="2"/>
  <c r="E776" i="2"/>
  <c r="D776" i="2"/>
  <c r="C776" i="2"/>
  <c r="F775" i="2"/>
  <c r="E775" i="2"/>
  <c r="D775" i="2"/>
  <c r="C775" i="2"/>
  <c r="F774" i="2"/>
  <c r="E774" i="2"/>
  <c r="D774" i="2"/>
  <c r="C774" i="2"/>
  <c r="F773" i="2"/>
  <c r="E773" i="2"/>
  <c r="D773" i="2"/>
  <c r="C773" i="2"/>
  <c r="F772" i="2"/>
  <c r="E772" i="2"/>
  <c r="D772" i="2"/>
  <c r="C772" i="2"/>
  <c r="F771" i="2"/>
  <c r="E771" i="2"/>
  <c r="D771" i="2"/>
  <c r="C771" i="2"/>
  <c r="F770" i="2"/>
  <c r="E770" i="2"/>
  <c r="D770" i="2"/>
  <c r="C770" i="2"/>
  <c r="F769" i="2"/>
  <c r="E769" i="2"/>
  <c r="D769" i="2"/>
  <c r="C769" i="2"/>
  <c r="F768" i="2"/>
  <c r="E768" i="2"/>
  <c r="D768" i="2"/>
  <c r="C768" i="2"/>
  <c r="F767" i="2"/>
  <c r="E767" i="2"/>
  <c r="D767" i="2"/>
  <c r="C767" i="2"/>
  <c r="F766" i="2"/>
  <c r="E766" i="2"/>
  <c r="D766" i="2"/>
  <c r="C766" i="2"/>
  <c r="F765" i="2"/>
  <c r="E765" i="2"/>
  <c r="D765" i="2"/>
  <c r="C765" i="2"/>
  <c r="F764" i="2"/>
  <c r="E764" i="2"/>
  <c r="D764" i="2"/>
  <c r="C764" i="2"/>
  <c r="F763" i="2"/>
  <c r="E763" i="2"/>
  <c r="D763" i="2"/>
  <c r="C763" i="2"/>
  <c r="F762" i="2"/>
  <c r="E762" i="2"/>
  <c r="D762" i="2"/>
  <c r="C762" i="2"/>
  <c r="F761" i="2"/>
  <c r="E761" i="2"/>
  <c r="D761" i="2"/>
  <c r="C761" i="2"/>
  <c r="F760" i="2"/>
  <c r="E760" i="2"/>
  <c r="D760" i="2"/>
  <c r="C760" i="2"/>
  <c r="F759" i="2"/>
  <c r="E759" i="2"/>
  <c r="D759" i="2"/>
  <c r="C759" i="2"/>
  <c r="F758" i="2"/>
  <c r="E758" i="2"/>
  <c r="D758" i="2"/>
  <c r="C758" i="2"/>
  <c r="F757" i="2"/>
  <c r="E757" i="2"/>
  <c r="D757" i="2"/>
  <c r="C757" i="2"/>
  <c r="F756" i="2"/>
  <c r="E756" i="2"/>
  <c r="D756" i="2"/>
  <c r="C756" i="2"/>
  <c r="F755" i="2"/>
  <c r="E755" i="2"/>
  <c r="D755" i="2"/>
  <c r="C755" i="2"/>
  <c r="F754" i="2"/>
  <c r="E754" i="2"/>
  <c r="D754" i="2"/>
  <c r="C754" i="2"/>
  <c r="F753" i="2"/>
  <c r="E753" i="2"/>
  <c r="D753" i="2"/>
  <c r="C753" i="2"/>
  <c r="F752" i="2"/>
  <c r="E752" i="2"/>
  <c r="D752" i="2"/>
  <c r="C752" i="2"/>
  <c r="F751" i="2"/>
  <c r="E751" i="2"/>
  <c r="D751" i="2"/>
  <c r="C751" i="2"/>
  <c r="F750" i="2"/>
  <c r="E750" i="2"/>
  <c r="D750" i="2"/>
  <c r="C750" i="2"/>
  <c r="F749" i="2"/>
  <c r="E749" i="2"/>
  <c r="D749" i="2"/>
  <c r="C749" i="2"/>
  <c r="F748" i="2"/>
  <c r="E748" i="2"/>
  <c r="D748" i="2"/>
  <c r="C748" i="2"/>
  <c r="F747" i="2"/>
  <c r="E747" i="2"/>
  <c r="D747" i="2"/>
  <c r="C747" i="2"/>
  <c r="F746" i="2"/>
  <c r="E746" i="2"/>
  <c r="D746" i="2"/>
  <c r="C746" i="2"/>
  <c r="F745" i="2"/>
  <c r="E745" i="2"/>
  <c r="D745" i="2"/>
  <c r="C745" i="2"/>
  <c r="F744" i="2"/>
  <c r="E744" i="2"/>
  <c r="D744" i="2"/>
  <c r="C744" i="2"/>
  <c r="F743" i="2"/>
  <c r="E743" i="2"/>
  <c r="D743" i="2"/>
  <c r="C743" i="2"/>
  <c r="F742" i="2"/>
  <c r="E742" i="2"/>
  <c r="D742" i="2"/>
  <c r="C742" i="2"/>
  <c r="F741" i="2"/>
  <c r="E741" i="2"/>
  <c r="D741" i="2"/>
  <c r="C741" i="2"/>
  <c r="F740" i="2"/>
  <c r="E740" i="2"/>
  <c r="D740" i="2"/>
  <c r="C740" i="2"/>
  <c r="F739" i="2"/>
  <c r="E739" i="2"/>
  <c r="D739" i="2"/>
  <c r="C739" i="2"/>
  <c r="F738" i="2"/>
  <c r="E738" i="2"/>
  <c r="D738" i="2"/>
  <c r="C738" i="2"/>
  <c r="F737" i="2"/>
  <c r="E737" i="2"/>
  <c r="D737" i="2"/>
  <c r="C737" i="2"/>
  <c r="F736" i="2"/>
  <c r="E736" i="2"/>
  <c r="D736" i="2"/>
  <c r="C736" i="2"/>
  <c r="F735" i="2"/>
  <c r="E735" i="2"/>
  <c r="D735" i="2"/>
  <c r="C735" i="2"/>
  <c r="F734" i="2"/>
  <c r="E734" i="2"/>
  <c r="D734" i="2"/>
  <c r="C734" i="2"/>
  <c r="F733" i="2"/>
  <c r="E733" i="2"/>
  <c r="D733" i="2"/>
  <c r="C733" i="2"/>
  <c r="F732" i="2"/>
  <c r="E732" i="2"/>
  <c r="D732" i="2"/>
  <c r="C732" i="2"/>
  <c r="F731" i="2"/>
  <c r="E731" i="2"/>
  <c r="D731" i="2"/>
  <c r="C731" i="2"/>
  <c r="F730" i="2"/>
  <c r="E730" i="2"/>
  <c r="D730" i="2"/>
  <c r="C730" i="2"/>
  <c r="F729" i="2"/>
  <c r="E729" i="2"/>
  <c r="D729" i="2"/>
  <c r="C729" i="2"/>
  <c r="F728" i="2"/>
  <c r="E728" i="2"/>
  <c r="D728" i="2"/>
  <c r="C728" i="2"/>
  <c r="F727" i="2"/>
  <c r="E727" i="2"/>
  <c r="D727" i="2"/>
  <c r="C727" i="2"/>
  <c r="F726" i="2"/>
  <c r="E726" i="2"/>
  <c r="D726" i="2"/>
  <c r="C726" i="2"/>
  <c r="F725" i="2"/>
  <c r="E725" i="2"/>
  <c r="D725" i="2"/>
  <c r="C725" i="2"/>
  <c r="F724" i="2"/>
  <c r="E724" i="2"/>
  <c r="D724" i="2"/>
  <c r="C724" i="2"/>
  <c r="F723" i="2"/>
  <c r="E723" i="2"/>
  <c r="D723" i="2"/>
  <c r="C723" i="2"/>
  <c r="F722" i="2"/>
  <c r="E722" i="2"/>
  <c r="D722" i="2"/>
  <c r="C722" i="2"/>
  <c r="F721" i="2"/>
  <c r="E721" i="2"/>
  <c r="D721" i="2"/>
  <c r="C721" i="2"/>
  <c r="F720" i="2"/>
  <c r="E720" i="2"/>
  <c r="D720" i="2"/>
  <c r="C720" i="2"/>
  <c r="F719" i="2"/>
  <c r="E719" i="2"/>
  <c r="D719" i="2"/>
  <c r="C719" i="2"/>
  <c r="F718" i="2"/>
  <c r="E718" i="2"/>
  <c r="D718" i="2"/>
  <c r="C718" i="2"/>
  <c r="F717" i="2"/>
  <c r="E717" i="2"/>
  <c r="D717" i="2"/>
  <c r="C717" i="2"/>
  <c r="F716" i="2"/>
  <c r="E716" i="2"/>
  <c r="D716" i="2"/>
  <c r="C716" i="2"/>
  <c r="F715" i="2"/>
  <c r="E715" i="2"/>
  <c r="D715" i="2"/>
  <c r="C715" i="2"/>
  <c r="F714" i="2"/>
  <c r="E714" i="2"/>
  <c r="D714" i="2"/>
  <c r="C714" i="2"/>
  <c r="F713" i="2"/>
  <c r="E713" i="2"/>
  <c r="D713" i="2"/>
  <c r="C713" i="2"/>
  <c r="F712" i="2"/>
  <c r="E712" i="2"/>
  <c r="D712" i="2"/>
  <c r="C712" i="2"/>
  <c r="F711" i="2"/>
  <c r="E711" i="2"/>
  <c r="D711" i="2"/>
  <c r="C711" i="2"/>
  <c r="F710" i="2"/>
  <c r="E710" i="2"/>
  <c r="D710" i="2"/>
  <c r="C710" i="2"/>
  <c r="F709" i="2"/>
  <c r="E709" i="2"/>
  <c r="D709" i="2"/>
  <c r="C709" i="2"/>
  <c r="F708" i="2"/>
  <c r="E708" i="2"/>
  <c r="D708" i="2"/>
  <c r="C708" i="2"/>
  <c r="F707" i="2"/>
  <c r="E707" i="2"/>
  <c r="D707" i="2"/>
  <c r="C707" i="2"/>
  <c r="F706" i="2"/>
  <c r="E706" i="2"/>
  <c r="D706" i="2"/>
  <c r="C706" i="2"/>
  <c r="F705" i="2"/>
  <c r="E705" i="2"/>
  <c r="D705" i="2"/>
  <c r="C705" i="2"/>
  <c r="F704" i="2"/>
  <c r="E704" i="2"/>
  <c r="D704" i="2"/>
  <c r="C704" i="2"/>
  <c r="F703" i="2"/>
  <c r="E703" i="2"/>
  <c r="D703" i="2"/>
  <c r="C703" i="2"/>
  <c r="F702" i="2"/>
  <c r="E702" i="2"/>
  <c r="D702" i="2"/>
  <c r="C702" i="2"/>
  <c r="F701" i="2"/>
  <c r="E701" i="2"/>
  <c r="D701" i="2"/>
  <c r="C701" i="2"/>
  <c r="F700" i="2"/>
  <c r="E700" i="2"/>
  <c r="D700" i="2"/>
  <c r="C700" i="2"/>
  <c r="F699" i="2"/>
  <c r="E699" i="2"/>
  <c r="D699" i="2"/>
  <c r="C699" i="2"/>
  <c r="F698" i="2"/>
  <c r="E698" i="2"/>
  <c r="D698" i="2"/>
  <c r="C698" i="2"/>
  <c r="F697" i="2"/>
  <c r="E697" i="2"/>
  <c r="D697" i="2"/>
  <c r="C697" i="2"/>
  <c r="F696" i="2"/>
  <c r="E696" i="2"/>
  <c r="D696" i="2"/>
  <c r="C696" i="2"/>
  <c r="F695" i="2"/>
  <c r="E695" i="2"/>
  <c r="D695" i="2"/>
  <c r="C695" i="2"/>
  <c r="F694" i="2"/>
  <c r="E694" i="2"/>
  <c r="D694" i="2"/>
  <c r="C694" i="2"/>
  <c r="F693" i="2"/>
  <c r="E693" i="2"/>
  <c r="D693" i="2"/>
  <c r="C693" i="2"/>
  <c r="F692" i="2"/>
  <c r="E692" i="2"/>
  <c r="D692" i="2"/>
  <c r="C692" i="2"/>
  <c r="F691" i="2"/>
  <c r="E691" i="2"/>
  <c r="D691" i="2"/>
  <c r="C691" i="2"/>
  <c r="F690" i="2"/>
  <c r="E690" i="2"/>
  <c r="D690" i="2"/>
  <c r="C690" i="2"/>
  <c r="F689" i="2"/>
  <c r="E689" i="2"/>
  <c r="D689" i="2"/>
  <c r="C689" i="2"/>
  <c r="F688" i="2"/>
  <c r="E688" i="2"/>
  <c r="D688" i="2"/>
  <c r="C688" i="2"/>
  <c r="F687" i="2"/>
  <c r="E687" i="2"/>
  <c r="D687" i="2"/>
  <c r="C687" i="2"/>
  <c r="F686" i="2"/>
  <c r="E686" i="2"/>
  <c r="D686" i="2"/>
  <c r="C686" i="2"/>
  <c r="F685" i="2"/>
  <c r="E685" i="2"/>
  <c r="D685" i="2"/>
  <c r="C685" i="2"/>
  <c r="F684" i="2"/>
  <c r="E684" i="2"/>
  <c r="D684" i="2"/>
  <c r="C684" i="2"/>
  <c r="F683" i="2"/>
  <c r="E683" i="2"/>
  <c r="D683" i="2"/>
  <c r="C683" i="2"/>
  <c r="F682" i="2"/>
  <c r="E682" i="2"/>
  <c r="D682" i="2"/>
  <c r="C682" i="2"/>
  <c r="F681" i="2"/>
  <c r="E681" i="2"/>
  <c r="D681" i="2"/>
  <c r="C681" i="2"/>
  <c r="F680" i="2"/>
  <c r="E680" i="2"/>
  <c r="D680" i="2"/>
  <c r="C680" i="2"/>
  <c r="F679" i="2"/>
  <c r="E679" i="2"/>
  <c r="D679" i="2"/>
  <c r="C679" i="2"/>
  <c r="F678" i="2"/>
  <c r="E678" i="2"/>
  <c r="D678" i="2"/>
  <c r="C678" i="2"/>
  <c r="F677" i="2"/>
  <c r="E677" i="2"/>
  <c r="D677" i="2"/>
  <c r="C677" i="2"/>
  <c r="F676" i="2"/>
  <c r="E676" i="2"/>
  <c r="D676" i="2"/>
  <c r="C676" i="2"/>
  <c r="F675" i="2"/>
  <c r="E675" i="2"/>
  <c r="D675" i="2"/>
  <c r="C675" i="2"/>
  <c r="F674" i="2"/>
  <c r="E674" i="2"/>
  <c r="D674" i="2"/>
  <c r="C674" i="2"/>
  <c r="F673" i="2"/>
  <c r="E673" i="2"/>
  <c r="D673" i="2"/>
  <c r="C673" i="2"/>
  <c r="F672" i="2"/>
  <c r="E672" i="2"/>
  <c r="D672" i="2"/>
  <c r="C672" i="2"/>
  <c r="F671" i="2"/>
  <c r="E671" i="2"/>
  <c r="D671" i="2"/>
  <c r="C671" i="2"/>
  <c r="F670" i="2"/>
  <c r="E670" i="2"/>
  <c r="D670" i="2"/>
  <c r="C670" i="2"/>
  <c r="F669" i="2"/>
  <c r="E669" i="2"/>
  <c r="D669" i="2"/>
  <c r="C669" i="2"/>
  <c r="F668" i="2"/>
  <c r="E668" i="2"/>
  <c r="D668" i="2"/>
  <c r="C668" i="2"/>
  <c r="F667" i="2"/>
  <c r="E667" i="2"/>
  <c r="D667" i="2"/>
  <c r="C667" i="2"/>
  <c r="F666" i="2"/>
  <c r="E666" i="2"/>
  <c r="D666" i="2"/>
  <c r="C666" i="2"/>
  <c r="F665" i="2"/>
  <c r="E665" i="2"/>
  <c r="D665" i="2"/>
  <c r="C665" i="2"/>
  <c r="F664" i="2"/>
  <c r="E664" i="2"/>
  <c r="D664" i="2"/>
  <c r="C664" i="2"/>
  <c r="F663" i="2"/>
  <c r="E663" i="2"/>
  <c r="D663" i="2"/>
  <c r="C663" i="2"/>
  <c r="F662" i="2"/>
  <c r="E662" i="2"/>
  <c r="D662" i="2"/>
  <c r="C662" i="2"/>
  <c r="F661" i="2"/>
  <c r="E661" i="2"/>
  <c r="D661" i="2"/>
  <c r="C661" i="2"/>
  <c r="F660" i="2"/>
  <c r="E660" i="2"/>
  <c r="D660" i="2"/>
  <c r="C660" i="2"/>
  <c r="F659" i="2"/>
  <c r="E659" i="2"/>
  <c r="D659" i="2"/>
  <c r="C659" i="2"/>
  <c r="F658" i="2"/>
  <c r="E658" i="2"/>
  <c r="D658" i="2"/>
  <c r="C658" i="2"/>
  <c r="F657" i="2"/>
  <c r="E657" i="2"/>
  <c r="D657" i="2"/>
  <c r="C657" i="2"/>
  <c r="F656" i="2"/>
  <c r="E656" i="2"/>
  <c r="D656" i="2"/>
  <c r="C656" i="2"/>
  <c r="F655" i="2"/>
  <c r="E655" i="2"/>
  <c r="D655" i="2"/>
  <c r="C655" i="2"/>
  <c r="F654" i="2"/>
  <c r="E654" i="2"/>
  <c r="D654" i="2"/>
  <c r="C654" i="2"/>
  <c r="F653" i="2"/>
  <c r="E653" i="2"/>
  <c r="D653" i="2"/>
  <c r="C653" i="2"/>
  <c r="F652" i="2"/>
  <c r="E652" i="2"/>
  <c r="D652" i="2"/>
  <c r="C652" i="2"/>
  <c r="F651" i="2"/>
  <c r="E651" i="2"/>
  <c r="D651" i="2"/>
  <c r="C651" i="2"/>
  <c r="F650" i="2"/>
  <c r="E650" i="2"/>
  <c r="D650" i="2"/>
  <c r="C650" i="2"/>
  <c r="F649" i="2"/>
  <c r="E649" i="2"/>
  <c r="D649" i="2"/>
  <c r="C649" i="2"/>
  <c r="F648" i="2"/>
  <c r="E648" i="2"/>
  <c r="D648" i="2"/>
  <c r="C648" i="2"/>
  <c r="F647" i="2"/>
  <c r="E647" i="2"/>
  <c r="D647" i="2"/>
  <c r="C647" i="2"/>
  <c r="F646" i="2"/>
  <c r="E646" i="2"/>
  <c r="D646" i="2"/>
  <c r="C646" i="2"/>
  <c r="F645" i="2"/>
  <c r="E645" i="2"/>
  <c r="D645" i="2"/>
  <c r="C645" i="2"/>
  <c r="F644" i="2"/>
  <c r="E644" i="2"/>
  <c r="D644" i="2"/>
  <c r="C644" i="2"/>
  <c r="F643" i="2"/>
  <c r="E643" i="2"/>
  <c r="D643" i="2"/>
  <c r="C643" i="2"/>
  <c r="F642" i="2"/>
  <c r="E642" i="2"/>
  <c r="D642" i="2"/>
  <c r="C642" i="2"/>
  <c r="F641" i="2"/>
  <c r="E641" i="2"/>
  <c r="D641" i="2"/>
  <c r="C641" i="2"/>
  <c r="F640" i="2"/>
  <c r="E640" i="2"/>
  <c r="D640" i="2"/>
  <c r="C640" i="2"/>
  <c r="F639" i="2"/>
  <c r="E639" i="2"/>
  <c r="D639" i="2"/>
  <c r="C639" i="2"/>
  <c r="F638" i="2"/>
  <c r="E638" i="2"/>
  <c r="D638" i="2"/>
  <c r="C638" i="2"/>
  <c r="F637" i="2"/>
  <c r="E637" i="2"/>
  <c r="D637" i="2"/>
  <c r="C637" i="2"/>
  <c r="F636" i="2"/>
  <c r="E636" i="2"/>
  <c r="D636" i="2"/>
  <c r="C636" i="2"/>
  <c r="F635" i="2"/>
  <c r="E635" i="2"/>
  <c r="D635" i="2"/>
  <c r="C635" i="2"/>
  <c r="F634" i="2"/>
  <c r="E634" i="2"/>
  <c r="D634" i="2"/>
  <c r="C634" i="2"/>
  <c r="F633" i="2"/>
  <c r="E633" i="2"/>
  <c r="D633" i="2"/>
  <c r="C633" i="2"/>
  <c r="F632" i="2"/>
  <c r="E632" i="2"/>
  <c r="D632" i="2"/>
  <c r="C632" i="2"/>
  <c r="F631" i="2"/>
  <c r="E631" i="2"/>
  <c r="D631" i="2"/>
  <c r="C631" i="2"/>
  <c r="F630" i="2"/>
  <c r="E630" i="2"/>
  <c r="D630" i="2"/>
  <c r="C630" i="2"/>
  <c r="F629" i="2"/>
  <c r="E629" i="2"/>
  <c r="D629" i="2"/>
  <c r="C629" i="2"/>
  <c r="F628" i="2"/>
  <c r="E628" i="2"/>
  <c r="D628" i="2"/>
  <c r="C628" i="2"/>
  <c r="F627" i="2"/>
  <c r="E627" i="2"/>
  <c r="D627" i="2"/>
  <c r="C627" i="2"/>
  <c r="F626" i="2"/>
  <c r="E626" i="2"/>
  <c r="D626" i="2"/>
  <c r="C626" i="2"/>
  <c r="F625" i="2"/>
  <c r="E625" i="2"/>
  <c r="D625" i="2"/>
  <c r="C625" i="2"/>
  <c r="F624" i="2"/>
  <c r="E624" i="2"/>
  <c r="D624" i="2"/>
  <c r="C624" i="2"/>
  <c r="F623" i="2"/>
  <c r="E623" i="2"/>
  <c r="D623" i="2"/>
  <c r="C623" i="2"/>
  <c r="F622" i="2"/>
  <c r="E622" i="2"/>
  <c r="D622" i="2"/>
  <c r="C622" i="2"/>
  <c r="F621" i="2"/>
  <c r="E621" i="2"/>
  <c r="D621" i="2"/>
  <c r="C621" i="2"/>
  <c r="F620" i="2"/>
  <c r="E620" i="2"/>
  <c r="D620" i="2"/>
  <c r="C620" i="2"/>
  <c r="F619" i="2"/>
  <c r="E619" i="2"/>
  <c r="D619" i="2"/>
  <c r="C619" i="2"/>
  <c r="F618" i="2"/>
  <c r="E618" i="2"/>
  <c r="D618" i="2"/>
  <c r="C618" i="2"/>
  <c r="F617" i="2"/>
  <c r="E617" i="2"/>
  <c r="D617" i="2"/>
  <c r="C617" i="2"/>
  <c r="F616" i="2"/>
  <c r="E616" i="2"/>
  <c r="D616" i="2"/>
  <c r="C616" i="2"/>
  <c r="F615" i="2"/>
  <c r="E615" i="2"/>
  <c r="D615" i="2"/>
  <c r="C615" i="2"/>
  <c r="F614" i="2"/>
  <c r="E614" i="2"/>
  <c r="D614" i="2"/>
  <c r="C614" i="2"/>
  <c r="F613" i="2"/>
  <c r="E613" i="2"/>
  <c r="D613" i="2"/>
  <c r="C613" i="2"/>
  <c r="F612" i="2"/>
  <c r="E612" i="2"/>
  <c r="D612" i="2"/>
  <c r="C612" i="2"/>
  <c r="F611" i="2"/>
  <c r="E611" i="2"/>
  <c r="D611" i="2"/>
  <c r="C611" i="2"/>
  <c r="F610" i="2"/>
  <c r="E610" i="2"/>
  <c r="D610" i="2"/>
  <c r="C610" i="2"/>
  <c r="F609" i="2"/>
  <c r="E609" i="2"/>
  <c r="D609" i="2"/>
  <c r="C609" i="2"/>
  <c r="F608" i="2"/>
  <c r="E608" i="2"/>
  <c r="D608" i="2"/>
  <c r="C608" i="2"/>
  <c r="F607" i="2"/>
  <c r="E607" i="2"/>
  <c r="D607" i="2"/>
  <c r="C607" i="2"/>
  <c r="F606" i="2"/>
  <c r="E606" i="2"/>
  <c r="D606" i="2"/>
  <c r="C606" i="2"/>
  <c r="F605" i="2"/>
  <c r="E605" i="2"/>
  <c r="D605" i="2"/>
  <c r="C605" i="2"/>
  <c r="F604" i="2"/>
  <c r="E604" i="2"/>
  <c r="D604" i="2"/>
  <c r="C604" i="2"/>
  <c r="F603" i="2"/>
  <c r="E603" i="2"/>
  <c r="D603" i="2"/>
  <c r="C603" i="2"/>
  <c r="F602" i="2"/>
  <c r="E602" i="2"/>
  <c r="D602" i="2"/>
  <c r="C602" i="2"/>
  <c r="F601" i="2"/>
  <c r="E601" i="2"/>
  <c r="D601" i="2"/>
  <c r="C601" i="2"/>
  <c r="F600" i="2"/>
  <c r="E600" i="2"/>
  <c r="D600" i="2"/>
  <c r="C600" i="2"/>
  <c r="F599" i="2"/>
  <c r="E599" i="2"/>
  <c r="D599" i="2"/>
  <c r="C599" i="2"/>
  <c r="F598" i="2"/>
  <c r="E598" i="2"/>
  <c r="D598" i="2"/>
  <c r="C598" i="2"/>
  <c r="F597" i="2"/>
  <c r="E597" i="2"/>
  <c r="D597" i="2"/>
  <c r="C597" i="2"/>
  <c r="F596" i="2"/>
  <c r="E596" i="2"/>
  <c r="D596" i="2"/>
  <c r="C596" i="2"/>
  <c r="F595" i="2"/>
  <c r="E595" i="2"/>
  <c r="D595" i="2"/>
  <c r="C595" i="2"/>
  <c r="F594" i="2"/>
  <c r="E594" i="2"/>
  <c r="D594" i="2"/>
  <c r="C594" i="2"/>
  <c r="F593" i="2"/>
  <c r="E593" i="2"/>
  <c r="D593" i="2"/>
  <c r="C593" i="2"/>
  <c r="F592" i="2"/>
  <c r="E592" i="2"/>
  <c r="D592" i="2"/>
  <c r="C592" i="2"/>
  <c r="F591" i="2"/>
  <c r="E591" i="2"/>
  <c r="D591" i="2"/>
  <c r="C591" i="2"/>
  <c r="F590" i="2"/>
  <c r="E590" i="2"/>
  <c r="D590" i="2"/>
  <c r="C590" i="2"/>
  <c r="F589" i="2"/>
  <c r="E589" i="2"/>
  <c r="D589" i="2"/>
  <c r="C589" i="2"/>
  <c r="F588" i="2"/>
  <c r="E588" i="2"/>
  <c r="D588" i="2"/>
  <c r="C588" i="2"/>
  <c r="F587" i="2"/>
  <c r="E587" i="2"/>
  <c r="D587" i="2"/>
  <c r="C587" i="2"/>
  <c r="F586" i="2"/>
  <c r="E586" i="2"/>
  <c r="D586" i="2"/>
  <c r="C586" i="2"/>
  <c r="F585" i="2"/>
  <c r="E585" i="2"/>
  <c r="D585" i="2"/>
  <c r="C585" i="2"/>
  <c r="F584" i="2"/>
  <c r="E584" i="2"/>
  <c r="D584" i="2"/>
  <c r="C584" i="2"/>
  <c r="F583" i="2"/>
  <c r="E583" i="2"/>
  <c r="D583" i="2"/>
  <c r="C583" i="2"/>
  <c r="F582" i="2"/>
  <c r="E582" i="2"/>
  <c r="D582" i="2"/>
  <c r="C582" i="2"/>
  <c r="F581" i="2"/>
  <c r="E581" i="2"/>
  <c r="D581" i="2"/>
  <c r="C581" i="2"/>
  <c r="F580" i="2"/>
  <c r="E580" i="2"/>
  <c r="D580" i="2"/>
  <c r="C580" i="2"/>
  <c r="F579" i="2"/>
  <c r="E579" i="2"/>
  <c r="D579" i="2"/>
  <c r="C579" i="2"/>
  <c r="F578" i="2"/>
  <c r="E578" i="2"/>
  <c r="D578" i="2"/>
  <c r="C578" i="2"/>
  <c r="F577" i="2"/>
  <c r="E577" i="2"/>
  <c r="D577" i="2"/>
  <c r="C577" i="2"/>
  <c r="F576" i="2"/>
  <c r="E576" i="2"/>
  <c r="D576" i="2"/>
  <c r="C576" i="2"/>
  <c r="F575" i="2"/>
  <c r="E575" i="2"/>
  <c r="D575" i="2"/>
  <c r="C575" i="2"/>
  <c r="F574" i="2"/>
  <c r="E574" i="2"/>
  <c r="D574" i="2"/>
  <c r="C574" i="2"/>
  <c r="F573" i="2"/>
  <c r="E573" i="2"/>
  <c r="D573" i="2"/>
  <c r="C573" i="2"/>
  <c r="F572" i="2"/>
  <c r="E572" i="2"/>
  <c r="D572" i="2"/>
  <c r="C572" i="2"/>
  <c r="F571" i="2"/>
  <c r="E571" i="2"/>
  <c r="D571" i="2"/>
  <c r="C571" i="2"/>
  <c r="F570" i="2"/>
  <c r="E570" i="2"/>
  <c r="D570" i="2"/>
  <c r="C570" i="2"/>
  <c r="F569" i="2"/>
  <c r="E569" i="2"/>
  <c r="D569" i="2"/>
  <c r="C569" i="2"/>
  <c r="F568" i="2"/>
  <c r="E568" i="2"/>
  <c r="D568" i="2"/>
  <c r="C568" i="2"/>
  <c r="F567" i="2"/>
  <c r="E567" i="2"/>
  <c r="D567" i="2"/>
  <c r="C567" i="2"/>
  <c r="F566" i="2"/>
  <c r="E566" i="2"/>
  <c r="D566" i="2"/>
  <c r="C566" i="2"/>
  <c r="F565" i="2"/>
  <c r="E565" i="2"/>
  <c r="D565" i="2"/>
  <c r="C565" i="2"/>
  <c r="F564" i="2"/>
  <c r="E564" i="2"/>
  <c r="D564" i="2"/>
  <c r="C564" i="2"/>
  <c r="F563" i="2"/>
  <c r="E563" i="2"/>
  <c r="D563" i="2"/>
  <c r="C563" i="2"/>
  <c r="F562" i="2"/>
  <c r="E562" i="2"/>
  <c r="D562" i="2"/>
  <c r="C562" i="2"/>
  <c r="F561" i="2"/>
  <c r="E561" i="2"/>
  <c r="D561" i="2"/>
  <c r="C561" i="2"/>
  <c r="F560" i="2"/>
  <c r="E560" i="2"/>
  <c r="D560" i="2"/>
  <c r="C560" i="2"/>
  <c r="F559" i="2"/>
  <c r="E559" i="2"/>
  <c r="D559" i="2"/>
  <c r="C559" i="2"/>
  <c r="F558" i="2"/>
  <c r="E558" i="2"/>
  <c r="D558" i="2"/>
  <c r="C558" i="2"/>
  <c r="F557" i="2"/>
  <c r="E557" i="2"/>
  <c r="D557" i="2"/>
  <c r="C557" i="2"/>
  <c r="F556" i="2"/>
  <c r="E556" i="2"/>
  <c r="D556" i="2"/>
  <c r="C556" i="2"/>
  <c r="F555" i="2"/>
  <c r="E555" i="2"/>
  <c r="D555" i="2"/>
  <c r="C555" i="2"/>
  <c r="F554" i="2"/>
  <c r="E554" i="2"/>
  <c r="D554" i="2"/>
  <c r="C554" i="2"/>
  <c r="F553" i="2"/>
  <c r="E553" i="2"/>
  <c r="D553" i="2"/>
  <c r="C553" i="2"/>
  <c r="F552" i="2"/>
  <c r="E552" i="2"/>
  <c r="D552" i="2"/>
  <c r="C552" i="2"/>
  <c r="F551" i="2"/>
  <c r="E551" i="2"/>
  <c r="D551" i="2"/>
  <c r="C551" i="2"/>
  <c r="F550" i="2"/>
  <c r="E550" i="2"/>
  <c r="D550" i="2"/>
  <c r="C550" i="2"/>
  <c r="F549" i="2"/>
  <c r="E549" i="2"/>
  <c r="D549" i="2"/>
  <c r="C549" i="2"/>
  <c r="F548" i="2"/>
  <c r="E548" i="2"/>
  <c r="D548" i="2"/>
  <c r="C548" i="2"/>
  <c r="F547" i="2"/>
  <c r="E547" i="2"/>
  <c r="D547" i="2"/>
  <c r="C547" i="2"/>
  <c r="F546" i="2"/>
  <c r="E546" i="2"/>
  <c r="D546" i="2"/>
  <c r="C546" i="2"/>
  <c r="F545" i="2"/>
  <c r="E545" i="2"/>
  <c r="D545" i="2"/>
  <c r="C545" i="2"/>
  <c r="F544" i="2"/>
  <c r="E544" i="2"/>
  <c r="D544" i="2"/>
  <c r="C544" i="2"/>
  <c r="F543" i="2"/>
  <c r="E543" i="2"/>
  <c r="D543" i="2"/>
  <c r="C543" i="2"/>
  <c r="F542" i="2"/>
  <c r="E542" i="2"/>
  <c r="D542" i="2"/>
  <c r="C542" i="2"/>
  <c r="F541" i="2"/>
  <c r="E541" i="2"/>
  <c r="D541" i="2"/>
  <c r="C541" i="2"/>
  <c r="F540" i="2"/>
  <c r="E540" i="2"/>
  <c r="D540" i="2"/>
  <c r="C540" i="2"/>
  <c r="F539" i="2"/>
  <c r="E539" i="2"/>
  <c r="D539" i="2"/>
  <c r="C539" i="2"/>
  <c r="F538" i="2"/>
  <c r="E538" i="2"/>
  <c r="D538" i="2"/>
  <c r="C538" i="2"/>
  <c r="F537" i="2"/>
  <c r="E537" i="2"/>
  <c r="D537" i="2"/>
  <c r="C537" i="2"/>
  <c r="F536" i="2"/>
  <c r="E536" i="2"/>
  <c r="D536" i="2"/>
  <c r="C536" i="2"/>
  <c r="F535" i="2"/>
  <c r="E535" i="2"/>
  <c r="D535" i="2"/>
  <c r="C535" i="2"/>
  <c r="F534" i="2"/>
  <c r="E534" i="2"/>
  <c r="D534" i="2"/>
  <c r="C534" i="2"/>
  <c r="F533" i="2"/>
  <c r="E533" i="2"/>
  <c r="D533" i="2"/>
  <c r="C533" i="2"/>
  <c r="F532" i="2"/>
  <c r="E532" i="2"/>
  <c r="D532" i="2"/>
  <c r="C532" i="2"/>
  <c r="F531" i="2"/>
  <c r="E531" i="2"/>
  <c r="D531" i="2"/>
  <c r="C531" i="2"/>
  <c r="F530" i="2"/>
  <c r="E530" i="2"/>
  <c r="D530" i="2"/>
  <c r="C530" i="2"/>
  <c r="F529" i="2"/>
  <c r="E529" i="2"/>
  <c r="D529" i="2"/>
  <c r="C529" i="2"/>
  <c r="F528" i="2"/>
  <c r="E528" i="2"/>
  <c r="D528" i="2"/>
  <c r="C528" i="2"/>
  <c r="F527" i="2"/>
  <c r="E527" i="2"/>
  <c r="D527" i="2"/>
  <c r="C527" i="2"/>
  <c r="F526" i="2"/>
  <c r="E526" i="2"/>
  <c r="D526" i="2"/>
  <c r="C526" i="2"/>
  <c r="F525" i="2"/>
  <c r="E525" i="2"/>
  <c r="D525" i="2"/>
  <c r="C525" i="2"/>
  <c r="F524" i="2"/>
  <c r="E524" i="2"/>
  <c r="D524" i="2"/>
  <c r="C524" i="2"/>
  <c r="F523" i="2"/>
  <c r="E523" i="2"/>
  <c r="D523" i="2"/>
  <c r="C523" i="2"/>
  <c r="F522" i="2"/>
  <c r="E522" i="2"/>
  <c r="D522" i="2"/>
  <c r="C522" i="2"/>
  <c r="F521" i="2"/>
  <c r="E521" i="2"/>
  <c r="D521" i="2"/>
  <c r="C521" i="2"/>
  <c r="F520" i="2"/>
  <c r="E520" i="2"/>
  <c r="D520" i="2"/>
  <c r="C520" i="2"/>
  <c r="F519" i="2"/>
  <c r="E519" i="2"/>
  <c r="D519" i="2"/>
  <c r="C519" i="2"/>
  <c r="F518" i="2"/>
  <c r="E518" i="2"/>
  <c r="D518" i="2"/>
  <c r="C518" i="2"/>
  <c r="F517" i="2"/>
  <c r="E517" i="2"/>
  <c r="D517" i="2"/>
  <c r="C517" i="2"/>
  <c r="F516" i="2"/>
  <c r="E516" i="2"/>
  <c r="D516" i="2"/>
  <c r="C516" i="2"/>
  <c r="F515" i="2"/>
  <c r="E515" i="2"/>
  <c r="D515" i="2"/>
  <c r="C515" i="2"/>
  <c r="F514" i="2"/>
  <c r="E514" i="2"/>
  <c r="D514" i="2"/>
  <c r="C514" i="2"/>
  <c r="F513" i="2"/>
  <c r="E513" i="2"/>
  <c r="D513" i="2"/>
  <c r="C513" i="2"/>
  <c r="F512" i="2"/>
  <c r="E512" i="2"/>
  <c r="D512" i="2"/>
  <c r="C512" i="2"/>
  <c r="F511" i="2"/>
  <c r="E511" i="2"/>
  <c r="D511" i="2"/>
  <c r="C511" i="2"/>
  <c r="F510" i="2"/>
  <c r="E510" i="2"/>
  <c r="D510" i="2"/>
  <c r="C510" i="2"/>
  <c r="F509" i="2"/>
  <c r="E509" i="2"/>
  <c r="D509" i="2"/>
  <c r="C509" i="2"/>
  <c r="F508" i="2"/>
  <c r="E508" i="2"/>
  <c r="D508" i="2"/>
  <c r="C508" i="2"/>
  <c r="F507" i="2"/>
  <c r="E507" i="2"/>
  <c r="D507" i="2"/>
  <c r="C507" i="2"/>
  <c r="F506" i="2"/>
  <c r="E506" i="2"/>
  <c r="D506" i="2"/>
  <c r="C506" i="2"/>
  <c r="F505" i="2"/>
  <c r="E505" i="2"/>
  <c r="D505" i="2"/>
  <c r="C505" i="2"/>
  <c r="F504" i="2"/>
  <c r="E504" i="2"/>
  <c r="D504" i="2"/>
  <c r="C504" i="2"/>
  <c r="F503" i="2"/>
  <c r="E503" i="2"/>
  <c r="D503" i="2"/>
  <c r="C503" i="2"/>
  <c r="F502" i="2"/>
  <c r="E502" i="2"/>
  <c r="D502" i="2"/>
  <c r="C502" i="2"/>
  <c r="F501" i="2"/>
  <c r="E501" i="2"/>
  <c r="D501" i="2"/>
  <c r="C501" i="2"/>
  <c r="F500" i="2"/>
  <c r="E500" i="2"/>
  <c r="D500" i="2"/>
  <c r="C500" i="2"/>
  <c r="F499" i="2"/>
  <c r="E499" i="2"/>
  <c r="D499" i="2"/>
  <c r="C499" i="2"/>
  <c r="F498" i="2"/>
  <c r="E498" i="2"/>
  <c r="D498" i="2"/>
  <c r="C498" i="2"/>
  <c r="F497" i="2"/>
  <c r="E497" i="2"/>
  <c r="D497" i="2"/>
  <c r="C497" i="2"/>
  <c r="F496" i="2"/>
  <c r="E496" i="2"/>
  <c r="D496" i="2"/>
  <c r="C496" i="2"/>
  <c r="F495" i="2"/>
  <c r="E495" i="2"/>
  <c r="D495" i="2"/>
  <c r="C495" i="2"/>
  <c r="F494" i="2"/>
  <c r="E494" i="2"/>
  <c r="D494" i="2"/>
  <c r="C494" i="2"/>
  <c r="F493" i="2"/>
  <c r="E493" i="2"/>
  <c r="D493" i="2"/>
  <c r="C493" i="2"/>
  <c r="F492" i="2"/>
  <c r="E492" i="2"/>
  <c r="D492" i="2"/>
  <c r="C492" i="2"/>
  <c r="F491" i="2"/>
  <c r="E491" i="2"/>
  <c r="D491" i="2"/>
  <c r="C491" i="2"/>
  <c r="F490" i="2"/>
  <c r="E490" i="2"/>
  <c r="D490" i="2"/>
  <c r="C490" i="2"/>
  <c r="F489" i="2"/>
  <c r="E489" i="2"/>
  <c r="D489" i="2"/>
  <c r="C489" i="2"/>
  <c r="F488" i="2"/>
  <c r="E488" i="2"/>
  <c r="D488" i="2"/>
  <c r="C488" i="2"/>
  <c r="F487" i="2"/>
  <c r="E487" i="2"/>
  <c r="D487" i="2"/>
  <c r="C487" i="2"/>
  <c r="F486" i="2"/>
  <c r="E486" i="2"/>
  <c r="D486" i="2"/>
  <c r="C486" i="2"/>
  <c r="F485" i="2"/>
  <c r="E485" i="2"/>
  <c r="D485" i="2"/>
  <c r="C485" i="2"/>
  <c r="F484" i="2"/>
  <c r="E484" i="2"/>
  <c r="D484" i="2"/>
  <c r="C484" i="2"/>
  <c r="F483" i="2"/>
  <c r="E483" i="2"/>
  <c r="D483" i="2"/>
  <c r="C483" i="2"/>
  <c r="F482" i="2"/>
  <c r="E482" i="2"/>
  <c r="D482" i="2"/>
  <c r="C482" i="2"/>
  <c r="F481" i="2"/>
  <c r="E481" i="2"/>
  <c r="D481" i="2"/>
  <c r="C481" i="2"/>
  <c r="F480" i="2"/>
  <c r="E480" i="2"/>
  <c r="D480" i="2"/>
  <c r="C480" i="2"/>
  <c r="F479" i="2"/>
  <c r="E479" i="2"/>
  <c r="D479" i="2"/>
  <c r="C479" i="2"/>
  <c r="F478" i="2"/>
  <c r="E478" i="2"/>
  <c r="D478" i="2"/>
  <c r="C478" i="2"/>
  <c r="F477" i="2"/>
  <c r="E477" i="2"/>
  <c r="D477" i="2"/>
  <c r="C477" i="2"/>
  <c r="F476" i="2"/>
  <c r="E476" i="2"/>
  <c r="D476" i="2"/>
  <c r="C476" i="2"/>
  <c r="F475" i="2"/>
  <c r="E475" i="2"/>
  <c r="D475" i="2"/>
  <c r="C475" i="2"/>
  <c r="F474" i="2"/>
  <c r="E474" i="2"/>
  <c r="D474" i="2"/>
  <c r="C474" i="2"/>
  <c r="F473" i="2"/>
  <c r="E473" i="2"/>
  <c r="D473" i="2"/>
  <c r="C473" i="2"/>
  <c r="F472" i="2"/>
  <c r="E472" i="2"/>
  <c r="D472" i="2"/>
  <c r="C472" i="2"/>
  <c r="F471" i="2"/>
  <c r="E471" i="2"/>
  <c r="D471" i="2"/>
  <c r="C471" i="2"/>
  <c r="F470" i="2"/>
  <c r="E470" i="2"/>
  <c r="D470" i="2"/>
  <c r="C470" i="2"/>
  <c r="F469" i="2"/>
  <c r="E469" i="2"/>
  <c r="D469" i="2"/>
  <c r="C469" i="2"/>
  <c r="F468" i="2"/>
  <c r="E468" i="2"/>
  <c r="D468" i="2"/>
  <c r="C468" i="2"/>
  <c r="F467" i="2"/>
  <c r="E467" i="2"/>
  <c r="D467" i="2"/>
  <c r="C467" i="2"/>
  <c r="F466" i="2"/>
  <c r="E466" i="2"/>
  <c r="D466" i="2"/>
  <c r="C466" i="2"/>
  <c r="F465" i="2"/>
  <c r="E465" i="2"/>
  <c r="D465" i="2"/>
  <c r="C465" i="2"/>
  <c r="F464" i="2"/>
  <c r="E464" i="2"/>
  <c r="D464" i="2"/>
  <c r="C464" i="2"/>
  <c r="F463" i="2"/>
  <c r="E463" i="2"/>
  <c r="D463" i="2"/>
  <c r="C463" i="2"/>
  <c r="F462" i="2"/>
  <c r="E462" i="2"/>
  <c r="D462" i="2"/>
  <c r="C462" i="2"/>
  <c r="F461" i="2"/>
  <c r="E461" i="2"/>
  <c r="D461" i="2"/>
  <c r="C461" i="2"/>
  <c r="F460" i="2"/>
  <c r="E460" i="2"/>
  <c r="D460" i="2"/>
  <c r="C460" i="2"/>
  <c r="F459" i="2"/>
  <c r="E459" i="2"/>
  <c r="D459" i="2"/>
  <c r="C459" i="2"/>
  <c r="F458" i="2"/>
  <c r="E458" i="2"/>
  <c r="D458" i="2"/>
  <c r="C458" i="2"/>
  <c r="F457" i="2"/>
  <c r="E457" i="2"/>
  <c r="D457" i="2"/>
  <c r="C457" i="2"/>
  <c r="F456" i="2"/>
  <c r="E456" i="2"/>
  <c r="D456" i="2"/>
  <c r="C456" i="2"/>
  <c r="F455" i="2"/>
  <c r="E455" i="2"/>
  <c r="D455" i="2"/>
  <c r="C455" i="2"/>
  <c r="F454" i="2"/>
  <c r="E454" i="2"/>
  <c r="D454" i="2"/>
  <c r="C454" i="2"/>
  <c r="F453" i="2"/>
  <c r="E453" i="2"/>
  <c r="D453" i="2"/>
  <c r="C453" i="2"/>
  <c r="F452" i="2"/>
  <c r="E452" i="2"/>
  <c r="D452" i="2"/>
  <c r="C452" i="2"/>
  <c r="F451" i="2"/>
  <c r="E451" i="2"/>
  <c r="D451" i="2"/>
  <c r="C451" i="2"/>
  <c r="F450" i="2"/>
  <c r="E450" i="2"/>
  <c r="D450" i="2"/>
  <c r="C450" i="2"/>
  <c r="F449" i="2"/>
  <c r="E449" i="2"/>
  <c r="D449" i="2"/>
  <c r="C449" i="2"/>
  <c r="F448" i="2"/>
  <c r="E448" i="2"/>
  <c r="D448" i="2"/>
  <c r="C448" i="2"/>
  <c r="F447" i="2"/>
  <c r="E447" i="2"/>
  <c r="D447" i="2"/>
  <c r="C447" i="2"/>
  <c r="F446" i="2"/>
  <c r="E446" i="2"/>
  <c r="D446" i="2"/>
  <c r="C446" i="2"/>
  <c r="F445" i="2"/>
  <c r="E445" i="2"/>
  <c r="D445" i="2"/>
  <c r="C445" i="2"/>
  <c r="F444" i="2"/>
  <c r="E444" i="2"/>
  <c r="D444" i="2"/>
  <c r="C444" i="2"/>
  <c r="F443" i="2"/>
  <c r="E443" i="2"/>
  <c r="D443" i="2"/>
  <c r="C443" i="2"/>
  <c r="F442" i="2"/>
  <c r="E442" i="2"/>
  <c r="D442" i="2"/>
  <c r="C442" i="2"/>
  <c r="F441" i="2"/>
  <c r="E441" i="2"/>
  <c r="D441" i="2"/>
  <c r="C441" i="2"/>
  <c r="F440" i="2"/>
  <c r="E440" i="2"/>
  <c r="D440" i="2"/>
  <c r="C440" i="2"/>
  <c r="F439" i="2"/>
  <c r="E439" i="2"/>
  <c r="D439" i="2"/>
  <c r="C439" i="2"/>
  <c r="F438" i="2"/>
  <c r="E438" i="2"/>
  <c r="D438" i="2"/>
  <c r="C438" i="2"/>
  <c r="F437" i="2"/>
  <c r="E437" i="2"/>
  <c r="D437" i="2"/>
  <c r="C437" i="2"/>
  <c r="F436" i="2"/>
  <c r="E436" i="2"/>
  <c r="D436" i="2"/>
  <c r="C436" i="2"/>
  <c r="F435" i="2"/>
  <c r="E435" i="2"/>
  <c r="D435" i="2"/>
  <c r="C435" i="2"/>
  <c r="F434" i="2"/>
  <c r="E434" i="2"/>
  <c r="D434" i="2"/>
  <c r="C434" i="2"/>
  <c r="F433" i="2"/>
  <c r="E433" i="2"/>
  <c r="D433" i="2"/>
  <c r="C433" i="2"/>
  <c r="F432" i="2"/>
  <c r="E432" i="2"/>
  <c r="D432" i="2"/>
  <c r="C432" i="2"/>
  <c r="F431" i="2"/>
  <c r="E431" i="2"/>
  <c r="D431" i="2"/>
  <c r="C431" i="2"/>
  <c r="F430" i="2"/>
  <c r="E430" i="2"/>
  <c r="D430" i="2"/>
  <c r="C430" i="2"/>
  <c r="F429" i="2"/>
  <c r="E429" i="2"/>
  <c r="D429" i="2"/>
  <c r="C429" i="2"/>
  <c r="F428" i="2"/>
  <c r="E428" i="2"/>
  <c r="D428" i="2"/>
  <c r="C428" i="2"/>
  <c r="F427" i="2"/>
  <c r="E427" i="2"/>
  <c r="D427" i="2"/>
  <c r="C427" i="2"/>
  <c r="F426" i="2"/>
  <c r="E426" i="2"/>
  <c r="D426" i="2"/>
  <c r="C426" i="2"/>
  <c r="F425" i="2"/>
  <c r="E425" i="2"/>
  <c r="D425" i="2"/>
  <c r="C425" i="2"/>
  <c r="F424" i="2"/>
  <c r="E424" i="2"/>
  <c r="D424" i="2"/>
  <c r="C424" i="2"/>
  <c r="F423" i="2"/>
  <c r="E423" i="2"/>
  <c r="D423" i="2"/>
  <c r="C423" i="2"/>
  <c r="F422" i="2"/>
  <c r="E422" i="2"/>
  <c r="D422" i="2"/>
  <c r="C422" i="2"/>
  <c r="F421" i="2"/>
  <c r="E421" i="2"/>
  <c r="D421" i="2"/>
  <c r="C421" i="2"/>
  <c r="F420" i="2"/>
  <c r="E420" i="2"/>
  <c r="D420" i="2"/>
  <c r="C420" i="2"/>
  <c r="F419" i="2"/>
  <c r="E419" i="2"/>
  <c r="D419" i="2"/>
  <c r="C419" i="2"/>
  <c r="F418" i="2"/>
  <c r="E418" i="2"/>
  <c r="D418" i="2"/>
  <c r="C418" i="2"/>
  <c r="F417" i="2"/>
  <c r="E417" i="2"/>
  <c r="D417" i="2"/>
  <c r="C417" i="2"/>
  <c r="F416" i="2"/>
  <c r="E416" i="2"/>
  <c r="D416" i="2"/>
  <c r="C416" i="2"/>
  <c r="F415" i="2"/>
  <c r="E415" i="2"/>
  <c r="D415" i="2"/>
  <c r="C415" i="2"/>
  <c r="F414" i="2"/>
  <c r="E414" i="2"/>
  <c r="D414" i="2"/>
  <c r="C414" i="2"/>
  <c r="F413" i="2"/>
  <c r="E413" i="2"/>
  <c r="D413" i="2"/>
  <c r="C413" i="2"/>
  <c r="F412" i="2"/>
  <c r="E412" i="2"/>
  <c r="D412" i="2"/>
  <c r="C412" i="2"/>
  <c r="F411" i="2"/>
  <c r="E411" i="2"/>
  <c r="D411" i="2"/>
  <c r="C411" i="2"/>
  <c r="F410" i="2"/>
  <c r="E410" i="2"/>
  <c r="D410" i="2"/>
  <c r="C410" i="2"/>
  <c r="F409" i="2"/>
  <c r="E409" i="2"/>
  <c r="D409" i="2"/>
  <c r="C409" i="2"/>
  <c r="F408" i="2"/>
  <c r="E408" i="2"/>
  <c r="D408" i="2"/>
  <c r="C408" i="2"/>
  <c r="F407" i="2"/>
  <c r="E407" i="2"/>
  <c r="D407" i="2"/>
  <c r="C407" i="2"/>
  <c r="F406" i="2"/>
  <c r="E406" i="2"/>
  <c r="D406" i="2"/>
  <c r="C406" i="2"/>
  <c r="F405" i="2"/>
  <c r="E405" i="2"/>
  <c r="D405" i="2"/>
  <c r="C405" i="2"/>
  <c r="F404" i="2"/>
  <c r="E404" i="2"/>
  <c r="D404" i="2"/>
  <c r="C404" i="2"/>
  <c r="F403" i="2"/>
  <c r="E403" i="2"/>
  <c r="D403" i="2"/>
  <c r="C403" i="2"/>
  <c r="F402" i="2"/>
  <c r="E402" i="2"/>
  <c r="D402" i="2"/>
  <c r="C402" i="2"/>
  <c r="F401" i="2"/>
  <c r="E401" i="2"/>
  <c r="D401" i="2"/>
  <c r="C401" i="2"/>
  <c r="F400" i="2"/>
  <c r="E400" i="2"/>
  <c r="D400" i="2"/>
  <c r="C400" i="2"/>
  <c r="F399" i="2"/>
  <c r="E399" i="2"/>
  <c r="D399" i="2"/>
  <c r="C399" i="2"/>
  <c r="F398" i="2"/>
  <c r="E398" i="2"/>
  <c r="D398" i="2"/>
  <c r="C398" i="2"/>
  <c r="F397" i="2"/>
  <c r="E397" i="2"/>
  <c r="D397" i="2"/>
  <c r="C397" i="2"/>
  <c r="F396" i="2"/>
  <c r="E396" i="2"/>
  <c r="D396" i="2"/>
  <c r="C396" i="2"/>
  <c r="F395" i="2"/>
  <c r="E395" i="2"/>
  <c r="D395" i="2"/>
  <c r="C395" i="2"/>
  <c r="F394" i="2"/>
  <c r="E394" i="2"/>
  <c r="D394" i="2"/>
  <c r="C394" i="2"/>
  <c r="F393" i="2"/>
  <c r="E393" i="2"/>
  <c r="D393" i="2"/>
  <c r="C393" i="2"/>
  <c r="F392" i="2"/>
  <c r="E392" i="2"/>
  <c r="D392" i="2"/>
  <c r="C392" i="2"/>
  <c r="F391" i="2"/>
  <c r="E391" i="2"/>
  <c r="D391" i="2"/>
  <c r="C391" i="2"/>
  <c r="F390" i="2"/>
  <c r="E390" i="2"/>
  <c r="D390" i="2"/>
  <c r="C390" i="2"/>
  <c r="F389" i="2"/>
  <c r="E389" i="2"/>
  <c r="D389" i="2"/>
  <c r="C389" i="2"/>
  <c r="F388" i="2"/>
  <c r="E388" i="2"/>
  <c r="D388" i="2"/>
  <c r="C388" i="2"/>
  <c r="F387" i="2"/>
  <c r="E387" i="2"/>
  <c r="D387" i="2"/>
  <c r="C387" i="2"/>
  <c r="F386" i="2"/>
  <c r="E386" i="2"/>
  <c r="D386" i="2"/>
  <c r="C386" i="2"/>
  <c r="F385" i="2"/>
  <c r="E385" i="2"/>
  <c r="D385" i="2"/>
  <c r="C385" i="2"/>
  <c r="F384" i="2"/>
  <c r="E384" i="2"/>
  <c r="D384" i="2"/>
  <c r="C384" i="2"/>
  <c r="F383" i="2"/>
  <c r="E383" i="2"/>
  <c r="D383" i="2"/>
  <c r="C383" i="2"/>
  <c r="F382" i="2"/>
  <c r="E382" i="2"/>
  <c r="D382" i="2"/>
  <c r="C382" i="2"/>
  <c r="F381" i="2"/>
  <c r="E381" i="2"/>
  <c r="D381" i="2"/>
  <c r="C381" i="2"/>
  <c r="F380" i="2"/>
  <c r="E380" i="2"/>
  <c r="D380" i="2"/>
  <c r="C380" i="2"/>
  <c r="F379" i="2"/>
  <c r="E379" i="2"/>
  <c r="D379" i="2"/>
  <c r="C379" i="2"/>
  <c r="F378" i="2"/>
  <c r="E378" i="2"/>
  <c r="D378" i="2"/>
  <c r="C378" i="2"/>
  <c r="F377" i="2"/>
  <c r="E377" i="2"/>
  <c r="D377" i="2"/>
  <c r="C377" i="2"/>
  <c r="F376" i="2"/>
  <c r="E376" i="2"/>
  <c r="D376" i="2"/>
  <c r="C376" i="2"/>
  <c r="F375" i="2"/>
  <c r="E375" i="2"/>
  <c r="D375" i="2"/>
  <c r="C375" i="2"/>
  <c r="F374" i="2"/>
  <c r="E374" i="2"/>
  <c r="D374" i="2"/>
  <c r="C374" i="2"/>
  <c r="F373" i="2"/>
  <c r="E373" i="2"/>
  <c r="D373" i="2"/>
  <c r="C373" i="2"/>
  <c r="F372" i="2"/>
  <c r="E372" i="2"/>
  <c r="D372" i="2"/>
  <c r="C372" i="2"/>
  <c r="F371" i="2"/>
  <c r="E371" i="2"/>
  <c r="D371" i="2"/>
  <c r="C371" i="2"/>
  <c r="F370" i="2"/>
  <c r="E370" i="2"/>
  <c r="D370" i="2"/>
  <c r="C370" i="2"/>
  <c r="F369" i="2"/>
  <c r="E369" i="2"/>
  <c r="D369" i="2"/>
  <c r="C369" i="2"/>
  <c r="F368" i="2"/>
  <c r="E368" i="2"/>
  <c r="D368" i="2"/>
  <c r="C368" i="2"/>
  <c r="F367" i="2"/>
  <c r="E367" i="2"/>
  <c r="D367" i="2"/>
  <c r="C367" i="2"/>
  <c r="F366" i="2"/>
  <c r="E366" i="2"/>
  <c r="D366" i="2"/>
  <c r="C366" i="2"/>
  <c r="F365" i="2"/>
  <c r="E365" i="2"/>
  <c r="D365" i="2"/>
  <c r="C365" i="2"/>
  <c r="F364" i="2"/>
  <c r="E364" i="2"/>
  <c r="D364" i="2"/>
  <c r="C364" i="2"/>
  <c r="F363" i="2"/>
  <c r="E363" i="2"/>
  <c r="D363" i="2"/>
  <c r="C363" i="2"/>
  <c r="F362" i="2"/>
  <c r="E362" i="2"/>
  <c r="D362" i="2"/>
  <c r="C362" i="2"/>
  <c r="F361" i="2"/>
  <c r="E361" i="2"/>
  <c r="D361" i="2"/>
  <c r="C361" i="2"/>
  <c r="F360" i="2"/>
  <c r="E360" i="2"/>
  <c r="D360" i="2"/>
  <c r="C360" i="2"/>
  <c r="F359" i="2"/>
  <c r="E359" i="2"/>
  <c r="D359" i="2"/>
  <c r="C359" i="2"/>
  <c r="F358" i="2"/>
  <c r="E358" i="2"/>
  <c r="D358" i="2"/>
  <c r="C358" i="2"/>
  <c r="F357" i="2"/>
  <c r="E357" i="2"/>
  <c r="D357" i="2"/>
  <c r="C357" i="2"/>
  <c r="F356" i="2"/>
  <c r="E356" i="2"/>
  <c r="D356" i="2"/>
  <c r="C356" i="2"/>
  <c r="F355" i="2"/>
  <c r="E355" i="2"/>
  <c r="D355" i="2"/>
  <c r="C355" i="2"/>
  <c r="F354" i="2"/>
  <c r="E354" i="2"/>
  <c r="D354" i="2"/>
  <c r="C354" i="2"/>
  <c r="F353" i="2"/>
  <c r="E353" i="2"/>
  <c r="D353" i="2"/>
  <c r="C353" i="2"/>
  <c r="F352" i="2"/>
  <c r="E352" i="2"/>
  <c r="D352" i="2"/>
  <c r="C352" i="2"/>
  <c r="F351" i="2"/>
  <c r="E351" i="2"/>
  <c r="D351" i="2"/>
  <c r="C351" i="2"/>
  <c r="F350" i="2"/>
  <c r="E350" i="2"/>
  <c r="D350" i="2"/>
  <c r="C350" i="2"/>
  <c r="F349" i="2"/>
  <c r="E349" i="2"/>
  <c r="D349" i="2"/>
  <c r="C349" i="2"/>
  <c r="F348" i="2"/>
  <c r="E348" i="2"/>
  <c r="D348" i="2"/>
  <c r="C348" i="2"/>
  <c r="F347" i="2"/>
  <c r="E347" i="2"/>
  <c r="D347" i="2"/>
  <c r="C347" i="2"/>
  <c r="F346" i="2"/>
  <c r="E346" i="2"/>
  <c r="D346" i="2"/>
  <c r="C346" i="2"/>
  <c r="F345" i="2"/>
  <c r="E345" i="2"/>
  <c r="D345" i="2"/>
  <c r="C345" i="2"/>
  <c r="F344" i="2"/>
  <c r="E344" i="2"/>
  <c r="D344" i="2"/>
  <c r="C344" i="2"/>
  <c r="F343" i="2"/>
  <c r="E343" i="2"/>
  <c r="D343" i="2"/>
  <c r="C343" i="2"/>
  <c r="F342" i="2"/>
  <c r="E342" i="2"/>
  <c r="D342" i="2"/>
  <c r="C342" i="2"/>
  <c r="F341" i="2"/>
  <c r="E341" i="2"/>
  <c r="D341" i="2"/>
  <c r="C341" i="2"/>
  <c r="F340" i="2"/>
  <c r="E340" i="2"/>
  <c r="D340" i="2"/>
  <c r="C340" i="2"/>
  <c r="F339" i="2"/>
  <c r="E339" i="2"/>
  <c r="D339" i="2"/>
  <c r="C339" i="2"/>
  <c r="F338" i="2"/>
  <c r="E338" i="2"/>
  <c r="D338" i="2"/>
  <c r="C338" i="2"/>
  <c r="F337" i="2"/>
  <c r="E337" i="2"/>
  <c r="D337" i="2"/>
  <c r="C337" i="2"/>
  <c r="F336" i="2"/>
  <c r="E336" i="2"/>
  <c r="D336" i="2"/>
  <c r="C336" i="2"/>
  <c r="F335" i="2"/>
  <c r="E335" i="2"/>
  <c r="D335" i="2"/>
  <c r="C335" i="2"/>
  <c r="F334" i="2"/>
  <c r="E334" i="2"/>
  <c r="D334" i="2"/>
  <c r="C334" i="2"/>
  <c r="F333" i="2"/>
  <c r="E333" i="2"/>
  <c r="D333" i="2"/>
  <c r="C333" i="2"/>
  <c r="F332" i="2"/>
  <c r="E332" i="2"/>
  <c r="D332" i="2"/>
  <c r="C332" i="2"/>
  <c r="F331" i="2"/>
  <c r="E331" i="2"/>
  <c r="D331" i="2"/>
  <c r="C331" i="2"/>
  <c r="F330" i="2"/>
  <c r="E330" i="2"/>
  <c r="D330" i="2"/>
  <c r="C330" i="2"/>
  <c r="F329" i="2"/>
  <c r="E329" i="2"/>
  <c r="D329" i="2"/>
  <c r="C329" i="2"/>
  <c r="F328" i="2"/>
  <c r="E328" i="2"/>
  <c r="D328" i="2"/>
  <c r="C328" i="2"/>
  <c r="F327" i="2"/>
  <c r="E327" i="2"/>
  <c r="D327" i="2"/>
  <c r="C327" i="2"/>
  <c r="F326" i="2"/>
  <c r="E326" i="2"/>
  <c r="D326" i="2"/>
  <c r="C326" i="2"/>
  <c r="F325" i="2"/>
  <c r="E325" i="2"/>
  <c r="D325" i="2"/>
  <c r="C325" i="2"/>
  <c r="F324" i="2"/>
  <c r="E324" i="2"/>
  <c r="D324" i="2"/>
  <c r="C324" i="2"/>
  <c r="F323" i="2"/>
  <c r="E323" i="2"/>
  <c r="D323" i="2"/>
  <c r="C323" i="2"/>
  <c r="F322" i="2"/>
  <c r="E322" i="2"/>
  <c r="D322" i="2"/>
  <c r="C322" i="2"/>
  <c r="F321" i="2"/>
  <c r="E321" i="2"/>
  <c r="D321" i="2"/>
  <c r="C321" i="2"/>
  <c r="F320" i="2"/>
  <c r="E320" i="2"/>
  <c r="D320" i="2"/>
  <c r="C320" i="2"/>
  <c r="F319" i="2"/>
  <c r="E319" i="2"/>
  <c r="D319" i="2"/>
  <c r="C319" i="2"/>
  <c r="F318" i="2"/>
  <c r="E318" i="2"/>
  <c r="D318" i="2"/>
  <c r="C318" i="2"/>
  <c r="F317" i="2"/>
  <c r="E317" i="2"/>
  <c r="D317" i="2"/>
  <c r="C317" i="2"/>
  <c r="F316" i="2"/>
  <c r="E316" i="2"/>
  <c r="D316" i="2"/>
  <c r="C316" i="2"/>
  <c r="F315" i="2"/>
  <c r="E315" i="2"/>
  <c r="D315" i="2"/>
  <c r="C315" i="2"/>
  <c r="F314" i="2"/>
  <c r="E314" i="2"/>
  <c r="D314" i="2"/>
  <c r="C314" i="2"/>
  <c r="F313" i="2"/>
  <c r="E313" i="2"/>
  <c r="D313" i="2"/>
  <c r="C313" i="2"/>
  <c r="F312" i="2"/>
  <c r="E312" i="2"/>
  <c r="D312" i="2"/>
  <c r="C312" i="2"/>
  <c r="F311" i="2"/>
  <c r="E311" i="2"/>
  <c r="D311" i="2"/>
  <c r="C311" i="2"/>
  <c r="F310" i="2"/>
  <c r="E310" i="2"/>
  <c r="D310" i="2"/>
  <c r="C310" i="2"/>
  <c r="F309" i="2"/>
  <c r="E309" i="2"/>
  <c r="D309" i="2"/>
  <c r="C309" i="2"/>
  <c r="F308" i="2"/>
  <c r="E308" i="2"/>
  <c r="D308" i="2"/>
  <c r="C308" i="2"/>
  <c r="F307" i="2"/>
  <c r="E307" i="2"/>
  <c r="D307" i="2"/>
  <c r="C307" i="2"/>
  <c r="F306" i="2"/>
  <c r="E306" i="2"/>
  <c r="D306" i="2"/>
  <c r="C306" i="2"/>
  <c r="F305" i="2"/>
  <c r="E305" i="2"/>
  <c r="D305" i="2"/>
  <c r="C305" i="2"/>
  <c r="F304" i="2"/>
  <c r="E304" i="2"/>
  <c r="D304" i="2"/>
  <c r="C304" i="2"/>
  <c r="F303" i="2"/>
  <c r="E303" i="2"/>
  <c r="D303" i="2"/>
  <c r="C303" i="2"/>
  <c r="F302" i="2"/>
  <c r="E302" i="2"/>
  <c r="D302" i="2"/>
  <c r="C302" i="2"/>
  <c r="F301" i="2"/>
  <c r="E301" i="2"/>
  <c r="D301" i="2"/>
  <c r="C301" i="2"/>
  <c r="F300" i="2"/>
  <c r="E300" i="2"/>
  <c r="D300" i="2"/>
  <c r="C300" i="2"/>
  <c r="F299" i="2"/>
  <c r="E299" i="2"/>
  <c r="D299" i="2"/>
  <c r="C299" i="2"/>
  <c r="F298" i="2"/>
  <c r="E298" i="2"/>
  <c r="D298" i="2"/>
  <c r="C298" i="2"/>
  <c r="F297" i="2"/>
  <c r="E297" i="2"/>
  <c r="D297" i="2"/>
  <c r="C297" i="2"/>
  <c r="F296" i="2"/>
  <c r="E296" i="2"/>
  <c r="D296" i="2"/>
  <c r="C296" i="2"/>
  <c r="F295" i="2"/>
  <c r="E295" i="2"/>
  <c r="D295" i="2"/>
  <c r="C295" i="2"/>
  <c r="F294" i="2"/>
  <c r="E294" i="2"/>
  <c r="D294" i="2"/>
  <c r="C294" i="2"/>
  <c r="F293" i="2"/>
  <c r="E293" i="2"/>
  <c r="D293" i="2"/>
  <c r="C293" i="2"/>
  <c r="F292" i="2"/>
  <c r="E292" i="2"/>
  <c r="D292" i="2"/>
  <c r="C292" i="2"/>
  <c r="F291" i="2"/>
  <c r="E291" i="2"/>
  <c r="D291" i="2"/>
  <c r="C291" i="2"/>
  <c r="F290" i="2"/>
  <c r="E290" i="2"/>
  <c r="D290" i="2"/>
  <c r="C290" i="2"/>
  <c r="F289" i="2"/>
  <c r="E289" i="2"/>
  <c r="D289" i="2"/>
  <c r="C289" i="2"/>
  <c r="F288" i="2"/>
  <c r="E288" i="2"/>
  <c r="D288" i="2"/>
  <c r="C288" i="2"/>
  <c r="F287" i="2"/>
  <c r="E287" i="2"/>
  <c r="D287" i="2"/>
  <c r="C287" i="2"/>
  <c r="F286" i="2"/>
  <c r="E286" i="2"/>
  <c r="D286" i="2"/>
  <c r="C286" i="2"/>
  <c r="F285" i="2"/>
  <c r="E285" i="2"/>
  <c r="D285" i="2"/>
  <c r="C285" i="2"/>
  <c r="F284" i="2"/>
  <c r="E284" i="2"/>
  <c r="D284" i="2"/>
  <c r="C284" i="2"/>
  <c r="F283" i="2"/>
  <c r="E283" i="2"/>
  <c r="D283" i="2"/>
  <c r="C283" i="2"/>
  <c r="F282" i="2"/>
  <c r="E282" i="2"/>
  <c r="D282" i="2"/>
  <c r="C282" i="2"/>
  <c r="F281" i="2"/>
  <c r="E281" i="2"/>
  <c r="D281" i="2"/>
  <c r="C281" i="2"/>
  <c r="F280" i="2"/>
  <c r="E280" i="2"/>
  <c r="D280" i="2"/>
  <c r="C280" i="2"/>
  <c r="F279" i="2"/>
  <c r="E279" i="2"/>
  <c r="D279" i="2"/>
  <c r="C279" i="2"/>
  <c r="F278" i="2"/>
  <c r="E278" i="2"/>
  <c r="D278" i="2"/>
  <c r="C278" i="2"/>
  <c r="F277" i="2"/>
  <c r="E277" i="2"/>
  <c r="D277" i="2"/>
  <c r="C277" i="2"/>
  <c r="F276" i="2"/>
  <c r="E276" i="2"/>
  <c r="D276" i="2"/>
  <c r="C276" i="2"/>
  <c r="F275" i="2"/>
  <c r="E275" i="2"/>
  <c r="D275" i="2"/>
  <c r="C275" i="2"/>
  <c r="F274" i="2"/>
  <c r="E274" i="2"/>
  <c r="D274" i="2"/>
  <c r="C274" i="2"/>
  <c r="F273" i="2"/>
  <c r="E273" i="2"/>
  <c r="D273" i="2"/>
  <c r="C273" i="2"/>
  <c r="F272" i="2"/>
  <c r="E272" i="2"/>
  <c r="D272" i="2"/>
  <c r="C272" i="2"/>
  <c r="F271" i="2"/>
  <c r="E271" i="2"/>
  <c r="D271" i="2"/>
  <c r="C271" i="2"/>
  <c r="F270" i="2"/>
  <c r="E270" i="2"/>
  <c r="D270" i="2"/>
  <c r="C270" i="2"/>
  <c r="F269" i="2"/>
  <c r="E269" i="2"/>
  <c r="D269" i="2"/>
  <c r="C269" i="2"/>
  <c r="F268" i="2"/>
  <c r="E268" i="2"/>
  <c r="D268" i="2"/>
  <c r="C268" i="2"/>
  <c r="F267" i="2"/>
  <c r="E267" i="2"/>
  <c r="D267" i="2"/>
  <c r="C267" i="2"/>
  <c r="F266" i="2"/>
  <c r="E266" i="2"/>
  <c r="D266" i="2"/>
  <c r="C266" i="2"/>
  <c r="F265" i="2"/>
  <c r="E265" i="2"/>
  <c r="D265" i="2"/>
  <c r="C265" i="2"/>
  <c r="F264" i="2"/>
  <c r="E264" i="2"/>
  <c r="D264" i="2"/>
  <c r="C264" i="2"/>
  <c r="F263" i="2"/>
  <c r="E263" i="2"/>
  <c r="D263" i="2"/>
  <c r="C263" i="2"/>
  <c r="F262" i="2"/>
  <c r="E262" i="2"/>
  <c r="D262" i="2"/>
  <c r="C262" i="2"/>
  <c r="F261" i="2"/>
  <c r="E261" i="2"/>
  <c r="D261" i="2"/>
  <c r="C261" i="2"/>
  <c r="F260" i="2"/>
  <c r="E260" i="2"/>
  <c r="D260" i="2"/>
  <c r="C260" i="2"/>
  <c r="F259" i="2"/>
  <c r="E259" i="2"/>
  <c r="D259" i="2"/>
  <c r="C259" i="2"/>
  <c r="F258" i="2"/>
  <c r="E258" i="2"/>
  <c r="D258" i="2"/>
  <c r="C258" i="2"/>
  <c r="F257" i="2"/>
  <c r="E257" i="2"/>
  <c r="D257" i="2"/>
  <c r="C257" i="2"/>
  <c r="F256" i="2"/>
  <c r="E256" i="2"/>
  <c r="D256" i="2"/>
  <c r="C256" i="2"/>
  <c r="F255" i="2"/>
  <c r="E255" i="2"/>
  <c r="D255" i="2"/>
  <c r="C255" i="2"/>
  <c r="F254" i="2"/>
  <c r="E254" i="2"/>
  <c r="D254" i="2"/>
  <c r="C254" i="2"/>
  <c r="F253" i="2"/>
  <c r="E253" i="2"/>
  <c r="D253" i="2"/>
  <c r="C253" i="2"/>
  <c r="F252" i="2"/>
  <c r="E252" i="2"/>
  <c r="D252" i="2"/>
  <c r="C252" i="2"/>
  <c r="F251" i="2"/>
  <c r="E251" i="2"/>
  <c r="D251" i="2"/>
  <c r="C251" i="2"/>
  <c r="F250" i="2"/>
  <c r="E250" i="2"/>
  <c r="D250" i="2"/>
  <c r="C250" i="2"/>
  <c r="F249" i="2"/>
  <c r="E249" i="2"/>
  <c r="D249" i="2"/>
  <c r="C249" i="2"/>
  <c r="F248" i="2"/>
  <c r="E248" i="2"/>
  <c r="D248" i="2"/>
  <c r="C248" i="2"/>
  <c r="F247" i="2"/>
  <c r="E247" i="2"/>
  <c r="D247" i="2"/>
  <c r="C247" i="2"/>
  <c r="F246" i="2"/>
  <c r="E246" i="2"/>
  <c r="D246" i="2"/>
  <c r="C246" i="2"/>
  <c r="F245" i="2"/>
  <c r="E245" i="2"/>
  <c r="D245" i="2"/>
  <c r="C245" i="2"/>
  <c r="F244" i="2"/>
  <c r="E244" i="2"/>
  <c r="D244" i="2"/>
  <c r="C244" i="2"/>
  <c r="F243" i="2"/>
  <c r="E243" i="2"/>
  <c r="D243" i="2"/>
  <c r="C243" i="2"/>
  <c r="F242" i="2"/>
  <c r="E242" i="2"/>
  <c r="D242" i="2"/>
  <c r="C242" i="2"/>
  <c r="F241" i="2"/>
  <c r="E241" i="2"/>
  <c r="D241" i="2"/>
  <c r="C241" i="2"/>
  <c r="F240" i="2"/>
  <c r="E240" i="2"/>
  <c r="D240" i="2"/>
  <c r="C240" i="2"/>
  <c r="F239" i="2"/>
  <c r="E239" i="2"/>
  <c r="D239" i="2"/>
  <c r="C239" i="2"/>
  <c r="F238" i="2"/>
  <c r="E238" i="2"/>
  <c r="D238" i="2"/>
  <c r="C238" i="2"/>
  <c r="F237" i="2"/>
  <c r="E237" i="2"/>
  <c r="D237" i="2"/>
  <c r="C237" i="2"/>
  <c r="F236" i="2"/>
  <c r="E236" i="2"/>
  <c r="D236" i="2"/>
  <c r="C236" i="2"/>
  <c r="F235" i="2"/>
  <c r="E235" i="2"/>
  <c r="D235" i="2"/>
  <c r="C235" i="2"/>
  <c r="F234" i="2"/>
  <c r="E234" i="2"/>
  <c r="D234" i="2"/>
  <c r="C234" i="2"/>
  <c r="F233" i="2"/>
  <c r="E233" i="2"/>
  <c r="D233" i="2"/>
  <c r="C233" i="2"/>
  <c r="F232" i="2"/>
  <c r="E232" i="2"/>
  <c r="D232" i="2"/>
  <c r="C232" i="2"/>
  <c r="F231" i="2"/>
  <c r="E231" i="2"/>
  <c r="D231" i="2"/>
  <c r="C231" i="2"/>
  <c r="F230" i="2"/>
  <c r="E230" i="2"/>
  <c r="D230" i="2"/>
  <c r="C230" i="2"/>
  <c r="F229" i="2"/>
  <c r="E229" i="2"/>
  <c r="D229" i="2"/>
  <c r="C229" i="2"/>
  <c r="F228" i="2"/>
  <c r="E228" i="2"/>
  <c r="D228" i="2"/>
  <c r="C228" i="2"/>
  <c r="F227" i="2"/>
  <c r="E227" i="2"/>
  <c r="D227" i="2"/>
  <c r="C227" i="2"/>
  <c r="F226" i="2"/>
  <c r="E226" i="2"/>
  <c r="D226" i="2"/>
  <c r="C226" i="2"/>
  <c r="F225" i="2"/>
  <c r="E225" i="2"/>
  <c r="D225" i="2"/>
  <c r="C225" i="2"/>
  <c r="F224" i="2"/>
  <c r="E224" i="2"/>
  <c r="D224" i="2"/>
  <c r="C224" i="2"/>
  <c r="F223" i="2"/>
  <c r="E223" i="2"/>
  <c r="D223" i="2"/>
  <c r="C223" i="2"/>
  <c r="F222" i="2"/>
  <c r="E222" i="2"/>
  <c r="D222" i="2"/>
  <c r="C222" i="2"/>
  <c r="F221" i="2"/>
  <c r="E221" i="2"/>
  <c r="D221" i="2"/>
  <c r="C221" i="2"/>
  <c r="F220" i="2"/>
  <c r="E220" i="2"/>
  <c r="D220" i="2"/>
  <c r="C220" i="2"/>
  <c r="F219" i="2"/>
  <c r="E219" i="2"/>
  <c r="D219" i="2"/>
  <c r="C219" i="2"/>
  <c r="F218" i="2"/>
  <c r="E218" i="2"/>
  <c r="D218" i="2"/>
  <c r="C218" i="2"/>
  <c r="F217" i="2"/>
  <c r="E217" i="2"/>
  <c r="D217" i="2"/>
  <c r="C217" i="2"/>
  <c r="F216" i="2"/>
  <c r="E216" i="2"/>
  <c r="D216" i="2"/>
  <c r="C216" i="2"/>
  <c r="F215" i="2"/>
  <c r="E215" i="2"/>
  <c r="D215" i="2"/>
  <c r="C215" i="2"/>
  <c r="F214" i="2"/>
  <c r="E214" i="2"/>
  <c r="D214" i="2"/>
  <c r="C214" i="2"/>
  <c r="F213" i="2"/>
  <c r="E213" i="2"/>
  <c r="D213" i="2"/>
  <c r="C213" i="2"/>
  <c r="F212" i="2"/>
  <c r="E212" i="2"/>
  <c r="D212" i="2"/>
  <c r="C212" i="2"/>
  <c r="F211" i="2"/>
  <c r="E211" i="2"/>
  <c r="D211" i="2"/>
  <c r="C211" i="2"/>
  <c r="F210" i="2"/>
  <c r="E210" i="2"/>
  <c r="D210" i="2"/>
  <c r="C210" i="2"/>
  <c r="F209" i="2"/>
  <c r="E209" i="2"/>
  <c r="D209" i="2"/>
  <c r="C209" i="2"/>
  <c r="F208" i="2"/>
  <c r="E208" i="2"/>
  <c r="D208" i="2"/>
  <c r="C208" i="2"/>
  <c r="F207" i="2"/>
  <c r="E207" i="2"/>
  <c r="D207" i="2"/>
  <c r="C207" i="2"/>
  <c r="F206" i="2"/>
  <c r="E206" i="2"/>
  <c r="D206" i="2"/>
  <c r="C206" i="2"/>
  <c r="F205" i="2"/>
  <c r="E205" i="2"/>
  <c r="D205" i="2"/>
  <c r="C205" i="2"/>
  <c r="F204" i="2"/>
  <c r="E204" i="2"/>
  <c r="D204" i="2"/>
  <c r="C204" i="2"/>
  <c r="F203" i="2"/>
  <c r="E203" i="2"/>
  <c r="D203" i="2"/>
  <c r="C203" i="2"/>
  <c r="F202" i="2"/>
  <c r="E202" i="2"/>
  <c r="D202" i="2"/>
  <c r="C202" i="2"/>
  <c r="F201" i="2"/>
  <c r="E201" i="2"/>
  <c r="D201" i="2"/>
  <c r="C201" i="2"/>
  <c r="F200" i="2"/>
  <c r="E200" i="2"/>
  <c r="D200" i="2"/>
  <c r="C200" i="2"/>
  <c r="F199" i="2"/>
  <c r="E199" i="2"/>
  <c r="D199" i="2"/>
  <c r="C199" i="2"/>
  <c r="F198" i="2"/>
  <c r="E198" i="2"/>
  <c r="D198" i="2"/>
  <c r="C198" i="2"/>
  <c r="F197" i="2"/>
  <c r="E197" i="2"/>
  <c r="D197" i="2"/>
  <c r="C197" i="2"/>
  <c r="F196" i="2"/>
  <c r="E196" i="2"/>
  <c r="D196" i="2"/>
  <c r="C196" i="2"/>
  <c r="F195" i="2"/>
  <c r="E195" i="2"/>
  <c r="D195" i="2"/>
  <c r="C195" i="2"/>
  <c r="F194" i="2"/>
  <c r="E194" i="2"/>
  <c r="D194" i="2"/>
  <c r="C194" i="2"/>
  <c r="F193" i="2"/>
  <c r="E193" i="2"/>
  <c r="D193" i="2"/>
  <c r="C193" i="2"/>
  <c r="F192" i="2"/>
  <c r="E192" i="2"/>
  <c r="D192" i="2"/>
  <c r="C192" i="2"/>
  <c r="F191" i="2"/>
  <c r="E191" i="2"/>
  <c r="D191" i="2"/>
  <c r="C191" i="2"/>
  <c r="F190" i="2"/>
  <c r="E190" i="2"/>
  <c r="D190" i="2"/>
  <c r="C190" i="2"/>
  <c r="F189" i="2"/>
  <c r="E189" i="2"/>
  <c r="D189" i="2"/>
  <c r="C189" i="2"/>
  <c r="F188" i="2"/>
  <c r="E188" i="2"/>
  <c r="D188" i="2"/>
  <c r="C188" i="2"/>
  <c r="F187" i="2"/>
  <c r="E187" i="2"/>
  <c r="D187" i="2"/>
  <c r="C187" i="2"/>
  <c r="F186" i="2"/>
  <c r="E186" i="2"/>
  <c r="D186" i="2"/>
  <c r="C186" i="2"/>
  <c r="F185" i="2"/>
  <c r="E185" i="2"/>
  <c r="D185" i="2"/>
  <c r="C185" i="2"/>
  <c r="F184" i="2"/>
  <c r="E184" i="2"/>
  <c r="D184" i="2"/>
  <c r="C184" i="2"/>
  <c r="F183" i="2"/>
  <c r="E183" i="2"/>
  <c r="D183" i="2"/>
  <c r="C183" i="2"/>
  <c r="F182" i="2"/>
  <c r="E182" i="2"/>
  <c r="D182" i="2"/>
  <c r="C182" i="2"/>
  <c r="F181" i="2"/>
  <c r="E181" i="2"/>
  <c r="D181" i="2"/>
  <c r="C181" i="2"/>
  <c r="F180" i="2"/>
  <c r="E180" i="2"/>
  <c r="D180" i="2"/>
  <c r="C180" i="2"/>
  <c r="F179" i="2"/>
  <c r="E179" i="2"/>
  <c r="D179" i="2"/>
  <c r="C179" i="2"/>
  <c r="F178" i="2"/>
  <c r="E178" i="2"/>
  <c r="D178" i="2"/>
  <c r="C178" i="2"/>
  <c r="F177" i="2"/>
  <c r="E177" i="2"/>
  <c r="D177" i="2"/>
  <c r="C177" i="2"/>
  <c r="F176" i="2"/>
  <c r="E176" i="2"/>
  <c r="D176" i="2"/>
  <c r="C176" i="2"/>
  <c r="F175" i="2"/>
  <c r="E175" i="2"/>
  <c r="D175" i="2"/>
  <c r="C175" i="2"/>
  <c r="F174" i="2"/>
  <c r="E174" i="2"/>
  <c r="D174" i="2"/>
  <c r="C174" i="2"/>
  <c r="F173" i="2"/>
  <c r="E173" i="2"/>
  <c r="D173" i="2"/>
  <c r="C173" i="2"/>
  <c r="F172" i="2"/>
  <c r="E172" i="2"/>
  <c r="D172" i="2"/>
  <c r="C172" i="2"/>
  <c r="F171" i="2"/>
  <c r="E171" i="2"/>
  <c r="D171" i="2"/>
  <c r="C171" i="2"/>
  <c r="F170" i="2"/>
  <c r="E170" i="2"/>
  <c r="D170" i="2"/>
  <c r="C170" i="2"/>
  <c r="F169" i="2"/>
  <c r="E169" i="2"/>
  <c r="D169" i="2"/>
  <c r="C169" i="2"/>
  <c r="F168" i="2"/>
  <c r="E168" i="2"/>
  <c r="D168" i="2"/>
  <c r="C168" i="2"/>
  <c r="F167" i="2"/>
  <c r="E167" i="2"/>
  <c r="D167" i="2"/>
  <c r="C167" i="2"/>
  <c r="F166" i="2"/>
  <c r="E166" i="2"/>
  <c r="D166" i="2"/>
  <c r="C166" i="2"/>
  <c r="F165" i="2"/>
  <c r="E165" i="2"/>
  <c r="D165" i="2"/>
  <c r="C165" i="2"/>
  <c r="F164" i="2"/>
  <c r="E164" i="2"/>
  <c r="D164" i="2"/>
  <c r="C164" i="2"/>
  <c r="F163" i="2"/>
  <c r="E163" i="2"/>
  <c r="D163" i="2"/>
  <c r="C163" i="2"/>
  <c r="F162" i="2"/>
  <c r="E162" i="2"/>
  <c r="D162" i="2"/>
  <c r="C162" i="2"/>
  <c r="F161" i="2"/>
  <c r="E161" i="2"/>
  <c r="D161" i="2"/>
  <c r="C161" i="2"/>
  <c r="F160" i="2"/>
  <c r="E160" i="2"/>
  <c r="D160" i="2"/>
  <c r="C160" i="2"/>
  <c r="F159" i="2"/>
  <c r="E159" i="2"/>
  <c r="D159" i="2"/>
  <c r="C159" i="2"/>
  <c r="F158" i="2"/>
  <c r="E158" i="2"/>
  <c r="D158" i="2"/>
  <c r="C158" i="2"/>
  <c r="F157" i="2"/>
  <c r="E157" i="2"/>
  <c r="D157" i="2"/>
  <c r="C157" i="2"/>
  <c r="F156" i="2"/>
  <c r="E156" i="2"/>
  <c r="D156" i="2"/>
  <c r="C156" i="2"/>
  <c r="F155" i="2"/>
  <c r="E155" i="2"/>
  <c r="D155" i="2"/>
  <c r="C155" i="2"/>
  <c r="F154" i="2"/>
  <c r="E154" i="2"/>
  <c r="D154" i="2"/>
  <c r="C154" i="2"/>
  <c r="F153" i="2"/>
  <c r="E153" i="2"/>
  <c r="D153" i="2"/>
  <c r="C153" i="2"/>
  <c r="F152" i="2"/>
  <c r="E152" i="2"/>
  <c r="D152" i="2"/>
  <c r="C152" i="2"/>
  <c r="F151" i="2"/>
  <c r="E151" i="2"/>
  <c r="D151" i="2"/>
  <c r="C151" i="2"/>
  <c r="F150" i="2"/>
  <c r="E150" i="2"/>
  <c r="D150" i="2"/>
  <c r="C150" i="2"/>
  <c r="F149" i="2"/>
  <c r="E149" i="2"/>
  <c r="D149" i="2"/>
  <c r="C149" i="2"/>
  <c r="F148" i="2"/>
  <c r="E148" i="2"/>
  <c r="D148" i="2"/>
  <c r="C148" i="2"/>
  <c r="F147" i="2"/>
  <c r="E147" i="2"/>
  <c r="D147" i="2"/>
  <c r="C147" i="2"/>
  <c r="F146" i="2"/>
  <c r="E146" i="2"/>
  <c r="D146" i="2"/>
  <c r="C146" i="2"/>
  <c r="F145" i="2"/>
  <c r="E145" i="2"/>
  <c r="D145" i="2"/>
  <c r="C145" i="2"/>
  <c r="F144" i="2"/>
  <c r="E144" i="2"/>
  <c r="D144" i="2"/>
  <c r="C144" i="2"/>
  <c r="F143" i="2"/>
  <c r="E143" i="2"/>
  <c r="D143" i="2"/>
  <c r="C143" i="2"/>
  <c r="F142" i="2"/>
  <c r="E142" i="2"/>
  <c r="D142" i="2"/>
  <c r="C142" i="2"/>
  <c r="F141" i="2"/>
  <c r="E141" i="2"/>
  <c r="D141" i="2"/>
  <c r="C141" i="2"/>
  <c r="F140" i="2"/>
  <c r="E140" i="2"/>
  <c r="D140" i="2"/>
  <c r="C140" i="2"/>
  <c r="F139" i="2"/>
  <c r="E139" i="2"/>
  <c r="D139" i="2"/>
  <c r="C139" i="2"/>
  <c r="F138" i="2"/>
  <c r="E138" i="2"/>
  <c r="D138" i="2"/>
  <c r="C138" i="2"/>
  <c r="F137" i="2"/>
  <c r="E137" i="2"/>
  <c r="D137" i="2"/>
  <c r="C137" i="2"/>
  <c r="F136" i="2"/>
  <c r="E136" i="2"/>
  <c r="D136" i="2"/>
  <c r="C136" i="2"/>
  <c r="F135" i="2"/>
  <c r="E135" i="2"/>
  <c r="D135" i="2"/>
  <c r="C135" i="2"/>
  <c r="F134" i="2"/>
  <c r="E134" i="2"/>
  <c r="D134" i="2"/>
  <c r="C134" i="2"/>
  <c r="F133" i="2"/>
  <c r="E133" i="2"/>
  <c r="D133" i="2"/>
  <c r="C133" i="2"/>
  <c r="F132" i="2"/>
  <c r="E132" i="2"/>
  <c r="D132" i="2"/>
  <c r="C132" i="2"/>
  <c r="F131" i="2"/>
  <c r="E131" i="2"/>
  <c r="D131" i="2"/>
  <c r="C131" i="2"/>
  <c r="F130" i="2"/>
  <c r="E130" i="2"/>
  <c r="D130" i="2"/>
  <c r="C130" i="2"/>
  <c r="F129" i="2"/>
  <c r="E129" i="2"/>
  <c r="D129" i="2"/>
  <c r="C129" i="2"/>
  <c r="F128" i="2"/>
  <c r="E128" i="2"/>
  <c r="D128" i="2"/>
  <c r="C128" i="2"/>
  <c r="F127" i="2"/>
  <c r="E127" i="2"/>
  <c r="D127" i="2"/>
  <c r="C127" i="2"/>
  <c r="F126" i="2"/>
  <c r="E126" i="2"/>
  <c r="D126" i="2"/>
  <c r="C126" i="2"/>
  <c r="F125" i="2"/>
  <c r="E125" i="2"/>
  <c r="D125" i="2"/>
  <c r="C125" i="2"/>
  <c r="F124" i="2"/>
  <c r="E124" i="2"/>
  <c r="D124" i="2"/>
  <c r="C124" i="2"/>
  <c r="F123" i="2"/>
  <c r="E123" i="2"/>
  <c r="D123" i="2"/>
  <c r="C123" i="2"/>
  <c r="F122" i="2"/>
  <c r="E122" i="2"/>
  <c r="D122" i="2"/>
  <c r="C122" i="2"/>
  <c r="F121" i="2"/>
  <c r="E121" i="2"/>
  <c r="D121" i="2"/>
  <c r="C121" i="2"/>
  <c r="F120" i="2"/>
  <c r="E120" i="2"/>
  <c r="D120" i="2"/>
  <c r="C120" i="2"/>
  <c r="F119" i="2"/>
  <c r="E119" i="2"/>
  <c r="D119" i="2"/>
  <c r="C119" i="2"/>
  <c r="F118" i="2"/>
  <c r="E118" i="2"/>
  <c r="D118" i="2"/>
  <c r="C118" i="2"/>
  <c r="F117" i="2"/>
  <c r="E117" i="2"/>
  <c r="D117" i="2"/>
  <c r="C117" i="2"/>
  <c r="F116" i="2"/>
  <c r="E116" i="2"/>
  <c r="D116" i="2"/>
  <c r="C116" i="2"/>
  <c r="F115" i="2"/>
  <c r="E115" i="2"/>
  <c r="D115" i="2"/>
  <c r="C115" i="2"/>
  <c r="F114" i="2"/>
  <c r="E114" i="2"/>
  <c r="D114" i="2"/>
  <c r="C114" i="2"/>
  <c r="F113" i="2"/>
  <c r="E113" i="2"/>
  <c r="D113" i="2"/>
  <c r="C113" i="2"/>
  <c r="F112" i="2"/>
  <c r="E112" i="2"/>
  <c r="D112" i="2"/>
  <c r="C112" i="2"/>
  <c r="F111" i="2"/>
  <c r="E111" i="2"/>
  <c r="D111" i="2"/>
  <c r="C111" i="2"/>
  <c r="F110" i="2"/>
  <c r="E110" i="2"/>
  <c r="D110" i="2"/>
  <c r="C110" i="2"/>
  <c r="F109" i="2"/>
  <c r="E109" i="2"/>
  <c r="D109" i="2"/>
  <c r="C109" i="2"/>
  <c r="F108" i="2"/>
  <c r="E108" i="2"/>
  <c r="D108" i="2"/>
  <c r="C108" i="2"/>
  <c r="F107" i="2"/>
  <c r="E107" i="2"/>
  <c r="D107" i="2"/>
  <c r="C107" i="2"/>
  <c r="F106" i="2"/>
  <c r="E106" i="2"/>
  <c r="D106" i="2"/>
  <c r="C106" i="2"/>
  <c r="F105" i="2"/>
  <c r="E105" i="2"/>
  <c r="D105" i="2"/>
  <c r="C105" i="2"/>
  <c r="F104" i="2"/>
  <c r="E104" i="2"/>
  <c r="D104" i="2"/>
  <c r="C104" i="2"/>
  <c r="F103" i="2"/>
  <c r="E103" i="2"/>
  <c r="D103" i="2"/>
  <c r="C103" i="2"/>
  <c r="F102" i="2"/>
  <c r="E102" i="2"/>
  <c r="D102" i="2"/>
  <c r="C102" i="2"/>
  <c r="F101" i="2"/>
  <c r="E101" i="2"/>
  <c r="D101" i="2"/>
  <c r="C101" i="2"/>
  <c r="F100" i="2"/>
  <c r="E100" i="2"/>
  <c r="D100" i="2"/>
  <c r="C100" i="2"/>
  <c r="F99" i="2"/>
  <c r="E99" i="2"/>
  <c r="D99" i="2"/>
  <c r="C99" i="2"/>
  <c r="F98" i="2"/>
  <c r="E98" i="2"/>
  <c r="D98" i="2"/>
  <c r="C98" i="2"/>
  <c r="F97" i="2"/>
  <c r="E97" i="2"/>
  <c r="D97" i="2"/>
  <c r="C97" i="2"/>
  <c r="F96" i="2"/>
  <c r="E96" i="2"/>
  <c r="D96" i="2"/>
  <c r="C96" i="2"/>
  <c r="F95" i="2"/>
  <c r="E95" i="2"/>
  <c r="D95" i="2"/>
  <c r="C95" i="2"/>
  <c r="F94" i="2"/>
  <c r="E94" i="2"/>
  <c r="D94" i="2"/>
  <c r="C94" i="2"/>
  <c r="F93" i="2"/>
  <c r="E93" i="2"/>
  <c r="D93" i="2"/>
  <c r="C93" i="2"/>
  <c r="F92" i="2"/>
  <c r="E92" i="2"/>
  <c r="D92" i="2"/>
  <c r="C92" i="2"/>
  <c r="F91" i="2"/>
  <c r="E91" i="2"/>
  <c r="D91" i="2"/>
  <c r="C91" i="2"/>
  <c r="F90" i="2"/>
  <c r="E90" i="2"/>
  <c r="D90" i="2"/>
  <c r="C90" i="2"/>
  <c r="F89" i="2"/>
  <c r="E89" i="2"/>
  <c r="D89" i="2"/>
  <c r="C89" i="2"/>
  <c r="F88" i="2"/>
  <c r="E88" i="2"/>
  <c r="D88" i="2"/>
  <c r="C88" i="2"/>
  <c r="F87" i="2"/>
  <c r="E87" i="2"/>
  <c r="D87" i="2"/>
  <c r="C87" i="2"/>
  <c r="F86" i="2"/>
  <c r="E86" i="2"/>
  <c r="D86" i="2"/>
  <c r="C86" i="2"/>
  <c r="F85" i="2"/>
  <c r="E85" i="2"/>
  <c r="D85" i="2"/>
  <c r="C85" i="2"/>
  <c r="F84" i="2"/>
  <c r="E84" i="2"/>
  <c r="D84" i="2"/>
  <c r="C84" i="2"/>
  <c r="F83" i="2"/>
  <c r="E83" i="2"/>
  <c r="D83" i="2"/>
  <c r="C83" i="2"/>
  <c r="F82" i="2"/>
  <c r="E82" i="2"/>
  <c r="D82" i="2"/>
  <c r="C82" i="2"/>
  <c r="F81" i="2"/>
  <c r="E81" i="2"/>
  <c r="D81" i="2"/>
  <c r="C81" i="2"/>
  <c r="F80" i="2"/>
  <c r="E80" i="2"/>
  <c r="D80" i="2"/>
  <c r="C80" i="2"/>
  <c r="F79" i="2"/>
  <c r="E79" i="2"/>
  <c r="D79" i="2"/>
  <c r="C79" i="2"/>
  <c r="F78" i="2"/>
  <c r="E78" i="2"/>
  <c r="D78" i="2"/>
  <c r="C78" i="2"/>
  <c r="F77" i="2"/>
  <c r="E77" i="2"/>
  <c r="D77" i="2"/>
  <c r="C77" i="2"/>
  <c r="F76" i="2"/>
  <c r="E76" i="2"/>
  <c r="D76" i="2"/>
  <c r="C76" i="2"/>
  <c r="F75" i="2"/>
  <c r="E75" i="2"/>
  <c r="D75" i="2"/>
  <c r="C75" i="2"/>
  <c r="F74" i="2"/>
  <c r="E74" i="2"/>
  <c r="D74" i="2"/>
  <c r="C74" i="2"/>
  <c r="F73" i="2"/>
  <c r="E73" i="2"/>
  <c r="D73" i="2"/>
  <c r="C73" i="2"/>
  <c r="F72" i="2"/>
  <c r="E72" i="2"/>
  <c r="D72" i="2"/>
  <c r="C72" i="2"/>
  <c r="F71" i="2"/>
  <c r="E71" i="2"/>
  <c r="D71" i="2"/>
  <c r="C71" i="2"/>
  <c r="F70" i="2"/>
  <c r="E70" i="2"/>
  <c r="D70" i="2"/>
  <c r="C70" i="2"/>
  <c r="F69" i="2"/>
  <c r="E69" i="2"/>
  <c r="D69" i="2"/>
  <c r="C69" i="2"/>
  <c r="F68" i="2"/>
  <c r="E68" i="2"/>
  <c r="D68" i="2"/>
  <c r="C68" i="2"/>
  <c r="F67" i="2"/>
  <c r="E67" i="2"/>
  <c r="D67" i="2"/>
  <c r="C67" i="2"/>
  <c r="F66" i="2"/>
  <c r="E66" i="2"/>
  <c r="D66" i="2"/>
  <c r="C66" i="2"/>
  <c r="F65" i="2"/>
  <c r="E65" i="2"/>
  <c r="D65" i="2"/>
  <c r="C65" i="2"/>
  <c r="F64" i="2"/>
  <c r="E64" i="2"/>
  <c r="D64" i="2"/>
  <c r="C64" i="2"/>
  <c r="F63" i="2"/>
  <c r="E63" i="2"/>
  <c r="D63" i="2"/>
  <c r="C63" i="2"/>
  <c r="F62" i="2"/>
  <c r="E62" i="2"/>
  <c r="D62" i="2"/>
  <c r="C62" i="2"/>
  <c r="F61" i="2"/>
  <c r="E61" i="2"/>
  <c r="D61" i="2"/>
  <c r="C61" i="2"/>
  <c r="F60" i="2"/>
  <c r="E60" i="2"/>
  <c r="D60" i="2"/>
  <c r="C60" i="2"/>
  <c r="F59" i="2"/>
  <c r="E59" i="2"/>
  <c r="D59" i="2"/>
  <c r="C59" i="2"/>
  <c r="F58" i="2"/>
  <c r="E58" i="2"/>
  <c r="D58" i="2"/>
  <c r="C58" i="2"/>
  <c r="F57" i="2"/>
  <c r="E57" i="2"/>
  <c r="D57" i="2"/>
  <c r="C57" i="2"/>
  <c r="F56" i="2"/>
  <c r="E56" i="2"/>
  <c r="D56" i="2"/>
  <c r="C56" i="2"/>
  <c r="F55" i="2"/>
  <c r="E55" i="2"/>
  <c r="D55" i="2"/>
  <c r="C55" i="2"/>
  <c r="F54" i="2"/>
  <c r="E54" i="2"/>
  <c r="D54" i="2"/>
  <c r="C54" i="2"/>
  <c r="F53" i="2"/>
  <c r="E53" i="2"/>
  <c r="D53" i="2"/>
  <c r="C53" i="2"/>
  <c r="F52" i="2"/>
  <c r="E52" i="2"/>
  <c r="D52" i="2"/>
  <c r="C52" i="2"/>
  <c r="F51" i="2"/>
  <c r="E51" i="2"/>
  <c r="D51" i="2"/>
  <c r="C51" i="2"/>
  <c r="F50" i="2"/>
  <c r="E50" i="2"/>
  <c r="D50" i="2"/>
  <c r="C50" i="2"/>
  <c r="F49" i="2"/>
  <c r="E49" i="2"/>
  <c r="D49" i="2"/>
  <c r="C49" i="2"/>
  <c r="F48" i="2"/>
  <c r="E48" i="2"/>
  <c r="D48" i="2"/>
  <c r="C48" i="2"/>
  <c r="F47" i="2"/>
  <c r="E47" i="2"/>
  <c r="D47" i="2"/>
  <c r="C47" i="2"/>
  <c r="F46" i="2"/>
  <c r="E46" i="2"/>
  <c r="D46" i="2"/>
  <c r="C46" i="2"/>
  <c r="F45" i="2"/>
  <c r="E45" i="2"/>
  <c r="D45" i="2"/>
  <c r="C45" i="2"/>
  <c r="F44" i="2"/>
  <c r="E44" i="2"/>
  <c r="D44" i="2"/>
  <c r="C44" i="2"/>
  <c r="F43" i="2"/>
  <c r="E43" i="2"/>
  <c r="D43" i="2"/>
  <c r="C43" i="2"/>
  <c r="F42" i="2"/>
  <c r="E42" i="2"/>
  <c r="D42" i="2"/>
  <c r="C42" i="2"/>
  <c r="F41" i="2"/>
  <c r="E41" i="2"/>
  <c r="D41" i="2"/>
  <c r="C41" i="2"/>
  <c r="F40" i="2"/>
  <c r="E40" i="2"/>
  <c r="D40" i="2"/>
  <c r="C40" i="2"/>
  <c r="F39" i="2"/>
  <c r="E39" i="2"/>
  <c r="D39" i="2"/>
  <c r="C39" i="2"/>
  <c r="F38" i="2"/>
  <c r="E38" i="2"/>
  <c r="D38" i="2"/>
  <c r="C38" i="2"/>
  <c r="F37" i="2"/>
  <c r="E37" i="2"/>
  <c r="D37" i="2"/>
  <c r="C37" i="2"/>
  <c r="F36" i="2"/>
  <c r="E36" i="2"/>
  <c r="D36" i="2"/>
  <c r="C36" i="2"/>
  <c r="F35" i="2"/>
  <c r="E35" i="2"/>
  <c r="D35" i="2"/>
  <c r="C35" i="2"/>
  <c r="F34" i="2"/>
  <c r="E34" i="2"/>
  <c r="D34" i="2"/>
  <c r="C34" i="2"/>
  <c r="F33" i="2"/>
  <c r="E33" i="2"/>
  <c r="D33" i="2"/>
  <c r="C33" i="2"/>
  <c r="F32" i="2"/>
  <c r="E32" i="2"/>
  <c r="D32" i="2"/>
  <c r="C32" i="2"/>
  <c r="F31" i="2"/>
  <c r="E31" i="2"/>
  <c r="D31" i="2"/>
  <c r="C31" i="2"/>
  <c r="F30" i="2"/>
  <c r="E30" i="2"/>
  <c r="D30" i="2"/>
  <c r="C30" i="2"/>
  <c r="F29" i="2"/>
  <c r="E29" i="2"/>
  <c r="D29" i="2"/>
  <c r="C29" i="2"/>
  <c r="F28" i="2"/>
  <c r="E28" i="2"/>
  <c r="D28" i="2"/>
  <c r="C28" i="2"/>
  <c r="F27" i="2"/>
  <c r="E27" i="2"/>
  <c r="D27" i="2"/>
  <c r="C27" i="2"/>
  <c r="F26" i="2"/>
  <c r="E26" i="2"/>
  <c r="D26" i="2"/>
  <c r="C26" i="2"/>
  <c r="F25" i="2"/>
  <c r="E25" i="2"/>
  <c r="D25" i="2"/>
  <c r="C25" i="2"/>
  <c r="F24" i="2"/>
  <c r="E24" i="2"/>
  <c r="D24" i="2"/>
  <c r="C24" i="2"/>
  <c r="F23" i="2"/>
  <c r="E23" i="2"/>
  <c r="D23" i="2"/>
  <c r="C23" i="2"/>
  <c r="F22" i="2"/>
  <c r="E22" i="2"/>
  <c r="D22" i="2"/>
  <c r="C22" i="2"/>
  <c r="F21" i="2"/>
  <c r="E21" i="2"/>
  <c r="D21" i="2"/>
  <c r="C21" i="2"/>
  <c r="F20" i="2"/>
  <c r="E20" i="2"/>
  <c r="D20" i="2"/>
  <c r="C20" i="2"/>
  <c r="F19" i="2"/>
  <c r="E19" i="2"/>
  <c r="D19" i="2"/>
  <c r="C19" i="2"/>
  <c r="F18" i="2"/>
  <c r="E18" i="2"/>
  <c r="D18" i="2"/>
  <c r="C18" i="2"/>
  <c r="F17" i="2"/>
  <c r="E17" i="2"/>
  <c r="D17" i="2"/>
  <c r="C17" i="2"/>
  <c r="F16" i="2"/>
  <c r="E16" i="2"/>
  <c r="D16" i="2"/>
  <c r="C16" i="2"/>
  <c r="F15" i="2"/>
  <c r="C15" i="2"/>
  <c r="D14" i="2"/>
  <c r="C14" i="2"/>
  <c r="F14" i="2" s="1"/>
  <c r="E13" i="2"/>
  <c r="D13" i="2"/>
  <c r="E12" i="2"/>
  <c r="F11" i="2"/>
  <c r="C11" i="2"/>
  <c r="D10" i="2"/>
  <c r="C10" i="2"/>
  <c r="F10" i="2" s="1"/>
  <c r="E9" i="2"/>
  <c r="D9" i="2"/>
  <c r="E8" i="2"/>
  <c r="F7" i="2"/>
  <c r="G7" i="2" s="1"/>
  <c r="E7" i="2"/>
  <c r="D7" i="2"/>
  <c r="E6" i="2"/>
  <c r="D6" i="2"/>
  <c r="C6" i="2"/>
  <c r="C17" i="4" s="1"/>
  <c r="D19" i="1"/>
  <c r="C6" i="6" s="1"/>
  <c r="B19" i="1"/>
  <c r="C5" i="6" s="1"/>
  <c r="V9" i="1"/>
  <c r="H9" i="6" s="1"/>
  <c r="S9" i="1"/>
  <c r="H8" i="6" s="1"/>
  <c r="P9" i="1"/>
  <c r="H7" i="6" s="1"/>
  <c r="G8" i="1"/>
  <c r="G8" i="2" l="1"/>
  <c r="C8" i="2"/>
  <c r="F8" i="2" s="1"/>
  <c r="E10" i="2"/>
  <c r="G10" i="2" s="1"/>
  <c r="D11" i="2"/>
  <c r="C12" i="2"/>
  <c r="E14" i="2"/>
  <c r="G14" i="2" s="1"/>
  <c r="D15" i="2"/>
  <c r="C6" i="4"/>
  <c r="C8" i="4"/>
  <c r="F6" i="2"/>
  <c r="D8" i="2"/>
  <c r="C9" i="2"/>
  <c r="F9" i="2" s="1"/>
  <c r="G9" i="2" s="1"/>
  <c r="E11" i="2"/>
  <c r="G11" i="2" s="1"/>
  <c r="D12" i="2"/>
  <c r="AB13" i="1" s="1"/>
  <c r="C13" i="2"/>
  <c r="F13" i="2" s="1"/>
  <c r="G13" i="2" s="1"/>
  <c r="C7" i="4"/>
  <c r="C15" i="4"/>
  <c r="C13" i="4" l="1"/>
  <c r="C14" i="4"/>
  <c r="F12" i="2"/>
  <c r="AB10" i="1"/>
  <c r="AB18" i="1" s="1"/>
  <c r="C11" i="4"/>
  <c r="G6" i="2"/>
  <c r="P30" i="1" a="1"/>
  <c r="P30" i="1" s="1"/>
  <c r="C12" i="4"/>
  <c r="C16" i="4"/>
  <c r="C9" i="4"/>
  <c r="C18" i="4"/>
  <c r="C10" i="4"/>
  <c r="W33" i="1" l="1"/>
  <c r="T33" i="1"/>
  <c r="P32" i="1"/>
  <c r="D14" i="6"/>
  <c r="G12" i="2"/>
  <c r="D16" i="6" s="1"/>
  <c r="L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5" authorId="0" shapeId="0" xr:uid="{00000000-0006-0000-0100-000001000000}">
      <text>
        <r>
          <rPr>
            <sz val="10"/>
            <color rgb="FF000000"/>
            <rFont val="Arial"/>
            <scheme val="minor"/>
          </rPr>
          <t>Colored cells have already been formulated.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200-000001000000}">
      <text>
        <r>
          <rPr>
            <sz val="10"/>
            <color rgb="FF000000"/>
            <rFont val="Arial"/>
            <scheme val="minor"/>
          </rPr>
          <t>Colored cells have already been formulated.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00000000-0006-0000-0300-000001000000}">
      <text>
        <r>
          <rPr>
            <sz val="10"/>
            <color rgb="FF000000"/>
            <rFont val="Arial"/>
            <scheme val="minor"/>
          </rPr>
          <t>Colored cells have already been formulated.</t>
        </r>
      </text>
    </comment>
    <comment ref="G5" authorId="0" shapeId="0" xr:uid="{00000000-0006-0000-0300-000002000000}">
      <text>
        <r>
          <rPr>
            <sz val="10"/>
            <color rgb="FF000000"/>
            <rFont val="Arial"/>
            <scheme val="minor"/>
          </rPr>
          <t>Colored cells have already been formulated.</t>
        </r>
      </text>
    </comment>
  </commentList>
</comments>
</file>

<file path=xl/sharedStrings.xml><?xml version="1.0" encoding="utf-8"?>
<sst xmlns="http://schemas.openxmlformats.org/spreadsheetml/2006/main" count="145" uniqueCount="71">
  <si>
    <t>LEAVE DASHBOARD</t>
  </si>
  <si>
    <t>LEAVE TYPE DISTRIBUTION SUMMARY</t>
  </si>
  <si>
    <t>EMPLOYEE LEAVE DETAILS OVERVIEW</t>
  </si>
  <si>
    <t>TOTAL EMPLOYEES</t>
  </si>
  <si>
    <t>TOTAL LEAVE CREDITS</t>
  </si>
  <si>
    <t>Sick Leave</t>
  </si>
  <si>
    <t>Annual Leave</t>
  </si>
  <si>
    <t>Personal Leave</t>
  </si>
  <si>
    <t>ID NO.</t>
  </si>
  <si>
    <t>00-0007</t>
  </si>
  <si>
    <t>EMPLOYEE NAME:</t>
  </si>
  <si>
    <t>POSITION:</t>
  </si>
  <si>
    <t>LEAVE STATUS OVERVIEW</t>
  </si>
  <si>
    <t xml:space="preserve">APPROVED </t>
  </si>
  <si>
    <t>PENDING</t>
  </si>
  <si>
    <t>No. of Leave:</t>
  </si>
  <si>
    <t>Employee with the Highest Leave Credits</t>
  </si>
  <si>
    <t>Leave Credits</t>
  </si>
  <si>
    <t>Leave Balance</t>
  </si>
  <si>
    <t>LEAVE MANAGEMENT</t>
  </si>
  <si>
    <t xml:space="preserve">   Automatically highlights individuals with no remaining leave balance.</t>
  </si>
  <si>
    <t>NAME</t>
  </si>
  <si>
    <t>POSITION</t>
  </si>
  <si>
    <t>NO. OF LEAVE</t>
  </si>
  <si>
    <t>LEAVE CREADITED</t>
  </si>
  <si>
    <t>LEAVE BALANCE</t>
  </si>
  <si>
    <t>00-0001</t>
  </si>
  <si>
    <t>00-0002</t>
  </si>
  <si>
    <t>00-0003</t>
  </si>
  <si>
    <t>00-0004</t>
  </si>
  <si>
    <t>00-0005</t>
  </si>
  <si>
    <t>00-0006</t>
  </si>
  <si>
    <t>00-0008</t>
  </si>
  <si>
    <t>00-0009</t>
  </si>
  <si>
    <t>00-0010</t>
  </si>
  <si>
    <t>EMPLOYEE LEAVE DETAILSS</t>
  </si>
  <si>
    <t>Emily Johnson</t>
  </si>
  <si>
    <t>Social Media Manager</t>
  </si>
  <si>
    <t>Alex Rodriguez</t>
  </si>
  <si>
    <t>SEO Specialist</t>
  </si>
  <si>
    <t>Sarah Davidson</t>
  </si>
  <si>
    <t>Content Marketing Coordinator</t>
  </si>
  <si>
    <t>Michael Nguyen</t>
  </si>
  <si>
    <t>PPC Campaign Manager</t>
  </si>
  <si>
    <t>Jessica Lee</t>
  </si>
  <si>
    <t>Email Marketing Specialist</t>
  </si>
  <si>
    <t>Jason Patel</t>
  </si>
  <si>
    <t>Digital Marketing Analyst</t>
  </si>
  <si>
    <t>Rachel Thompson</t>
  </si>
  <si>
    <t>Content Strategist</t>
  </si>
  <si>
    <t>William Kim</t>
  </si>
  <si>
    <t>Marketing Automation Specialist</t>
  </si>
  <si>
    <t>Olivia Davis</t>
  </si>
  <si>
    <t>Graphic Designer</t>
  </si>
  <si>
    <t>Daniel Garcia</t>
  </si>
  <si>
    <t>Brand Manager</t>
  </si>
  <si>
    <t>EMPLOYEE LEAVE CREDIT</t>
  </si>
  <si>
    <t>LEAVE TYPE</t>
  </si>
  <si>
    <t>START DATE</t>
  </si>
  <si>
    <t>END DATE</t>
  </si>
  <si>
    <t>STATUS</t>
  </si>
  <si>
    <t>Pending</t>
  </si>
  <si>
    <t>Approved</t>
  </si>
  <si>
    <t>SETUP</t>
  </si>
  <si>
    <t>EMPLOYEE NAME</t>
  </si>
  <si>
    <t>APPROVED</t>
  </si>
  <si>
    <t/>
  </si>
  <si>
    <t>Leave Type</t>
  </si>
  <si>
    <t>Count of Employees</t>
  </si>
  <si>
    <t>LEAVE CREDITED:</t>
  </si>
  <si>
    <t>LEAVE BALANCE: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</si>
</sst>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mmm&quot; &quot;d&quot;, &quot;yyyy"/>
    <numFmt numFmtId="166" formatCode="mmm\ d\,\ yyyy"/>
  </numFmts>
  <fonts count="38" x14ac:knownFonts="1">
    <font>
      <sz val="10"/>
      <color rgb="FF000000"/>
      <name val="Arial"/>
      <scheme val="minor"/>
    </font>
    <font>
      <sz val="10"/>
      <color theme="1"/>
      <name val="Roboto"/>
    </font>
    <font>
      <b/>
      <sz val="28"/>
      <color rgb="FFFFFFFF"/>
      <name val="Roboto"/>
    </font>
    <font>
      <b/>
      <sz val="18"/>
      <color rgb="FFF3F3F3"/>
      <name val="Roboto"/>
    </font>
    <font>
      <b/>
      <sz val="18"/>
      <color rgb="FFFFFFFF"/>
      <name val="Roboto"/>
    </font>
    <font>
      <b/>
      <sz val="19"/>
      <color rgb="FFFFFFFF"/>
      <name val="Roboto"/>
    </font>
    <font>
      <b/>
      <sz val="17"/>
      <color rgb="FFFFFFFF"/>
      <name val="Roboto"/>
    </font>
    <font>
      <b/>
      <sz val="15"/>
      <color rgb="FFEFEFEF"/>
      <name val="Roboto"/>
    </font>
    <font>
      <sz val="10"/>
      <color theme="1"/>
      <name val="Arial"/>
      <scheme val="minor"/>
    </font>
    <font>
      <b/>
      <sz val="12"/>
      <color rgb="FFFFFFFF"/>
      <name val="Roboto"/>
    </font>
    <font>
      <b/>
      <sz val="22"/>
      <color rgb="FFB4FFC0"/>
      <name val="Roboto"/>
    </font>
    <font>
      <b/>
      <sz val="40"/>
      <color rgb="FFB4FFC0"/>
      <name val="Roboto"/>
    </font>
    <font>
      <b/>
      <sz val="36"/>
      <color rgb="FFB4FFC0"/>
      <name val="Roboto"/>
    </font>
    <font>
      <sz val="30"/>
      <color theme="1"/>
      <name val="Roboto"/>
    </font>
    <font>
      <sz val="10"/>
      <name val="Arial"/>
    </font>
    <font>
      <b/>
      <sz val="16"/>
      <color rgb="FFB4FFC0"/>
      <name val="Roboto"/>
    </font>
    <font>
      <b/>
      <sz val="22"/>
      <color rgb="FFFFFFFF"/>
      <name val="Roboto"/>
    </font>
    <font>
      <b/>
      <sz val="14"/>
      <color rgb="FFFFFFFF"/>
      <name val="Roboto"/>
    </font>
    <font>
      <b/>
      <sz val="29"/>
      <color rgb="FFB4FFC0"/>
      <name val="Roboto"/>
    </font>
    <font>
      <b/>
      <sz val="44"/>
      <color rgb="FFB4FFC0"/>
      <name val="Roboto"/>
    </font>
    <font>
      <sz val="27"/>
      <color theme="1"/>
      <name val="Roboto"/>
    </font>
    <font>
      <b/>
      <sz val="36"/>
      <color rgb="FF99FFA9"/>
      <name val="Roboto"/>
    </font>
    <font>
      <i/>
      <sz val="14"/>
      <color rgb="FFFFFFFF"/>
      <name val="Roboto"/>
    </font>
    <font>
      <b/>
      <sz val="15"/>
      <color rgb="FFB2F7BC"/>
      <name val="Roboto"/>
    </font>
    <font>
      <b/>
      <sz val="14"/>
      <color rgb="FFF3F3F3"/>
      <name val="Roboto"/>
    </font>
    <font>
      <sz val="34"/>
      <color rgb="FFB4FFC0"/>
      <name val="Roboto"/>
    </font>
    <font>
      <sz val="30"/>
      <color rgb="FFB4FFC0"/>
      <name val="Roboto"/>
    </font>
    <font>
      <b/>
      <sz val="13"/>
      <color theme="1"/>
      <name val="Roboto"/>
    </font>
    <font>
      <b/>
      <sz val="22"/>
      <color rgb="FF000000"/>
      <name val="Roboto"/>
    </font>
    <font>
      <b/>
      <sz val="11"/>
      <color theme="1"/>
      <name val="Roboto"/>
    </font>
    <font>
      <i/>
      <sz val="9"/>
      <color rgb="FF274E13"/>
      <name val="Roboto"/>
    </font>
    <font>
      <sz val="11"/>
      <color theme="1"/>
      <name val="Roboto"/>
    </font>
    <font>
      <b/>
      <sz val="10"/>
      <color theme="1"/>
      <name val="Roboto"/>
    </font>
    <font>
      <b/>
      <sz val="16"/>
      <color rgb="FF0F0F0F"/>
      <name val="Roboto"/>
    </font>
    <font>
      <sz val="12"/>
      <color theme="1"/>
      <name val="Roboto"/>
    </font>
    <font>
      <b/>
      <sz val="12"/>
      <color theme="1"/>
      <name val="Roboto"/>
    </font>
    <font>
      <b/>
      <sz val="17"/>
      <color theme="1"/>
      <name val="Roboto"/>
    </font>
    <font>
      <b/>
      <sz val="11"/>
      <color rgb="FFFFFFFF"/>
      <name val="Roboto"/>
    </font>
  </fonts>
  <fills count="8">
    <fill>
      <patternFill patternType="none"/>
    </fill>
    <fill>
      <patternFill patternType="gray125"/>
    </fill>
    <fill>
      <patternFill patternType="solid">
        <fgColor rgb="FF6D7B6F"/>
        <bgColor rgb="FF6D7B6F"/>
      </patternFill>
    </fill>
    <fill>
      <patternFill patternType="solid">
        <fgColor rgb="FF7B8F7E"/>
        <bgColor rgb="FF7B8F7E"/>
      </patternFill>
    </fill>
    <fill>
      <patternFill patternType="solid">
        <fgColor rgb="FF6F8071"/>
        <bgColor rgb="FF6F8071"/>
      </patternFill>
    </fill>
    <fill>
      <patternFill patternType="solid">
        <fgColor rgb="FF82AF89"/>
        <bgColor rgb="FF82AF89"/>
      </patternFill>
    </fill>
    <fill>
      <patternFill patternType="solid">
        <fgColor rgb="FFCAEBCF"/>
        <bgColor rgb="FFCAEBCF"/>
      </patternFill>
    </fill>
    <fill>
      <patternFill patternType="solid">
        <fgColor rgb="FFF0FCF2"/>
        <bgColor rgb="FFF0FCF2"/>
      </patternFill>
    </fill>
  </fills>
  <borders count="31">
    <border>
      <left/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/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tted">
        <color rgb="FF666666"/>
      </right>
      <top style="thin">
        <color rgb="FF000000"/>
      </top>
      <bottom style="dotted">
        <color rgb="FF666666"/>
      </bottom>
      <diagonal/>
    </border>
    <border>
      <left style="dotted">
        <color rgb="FF666666"/>
      </left>
      <right style="dotted">
        <color rgb="FF666666"/>
      </right>
      <top style="thin">
        <color rgb="FF000000"/>
      </top>
      <bottom style="dotted">
        <color rgb="FF666666"/>
      </bottom>
      <diagonal/>
    </border>
    <border>
      <left style="thin">
        <color rgb="FF000000"/>
      </left>
      <right style="dotted">
        <color rgb="FF666666"/>
      </right>
      <top style="dotted">
        <color rgb="FF666666"/>
      </top>
      <bottom style="dotted">
        <color rgb="FF666666"/>
      </bottom>
      <diagonal/>
    </border>
    <border>
      <left style="dotted">
        <color rgb="FF666666"/>
      </left>
      <right style="dotted">
        <color rgb="FF666666"/>
      </right>
      <top style="dotted">
        <color rgb="FF666666"/>
      </top>
      <bottom style="dotted">
        <color rgb="FF666666"/>
      </bottom>
      <diagonal/>
    </border>
    <border>
      <left style="dotted">
        <color rgb="FF666666"/>
      </left>
      <right/>
      <top style="dotted">
        <color rgb="FF666666"/>
      </top>
      <bottom style="dotted">
        <color rgb="FF666666"/>
      </bottom>
      <diagonal/>
    </border>
    <border>
      <left/>
      <right/>
      <top style="dotted">
        <color rgb="FF666666"/>
      </top>
      <bottom style="dotted">
        <color rgb="FF666666"/>
      </bottom>
      <diagonal/>
    </border>
    <border>
      <left style="thin">
        <color rgb="FF000000"/>
      </left>
      <right style="dotted">
        <color rgb="FF666666"/>
      </right>
      <top style="dotted">
        <color rgb="FF666666"/>
      </top>
      <bottom style="thin">
        <color rgb="FF000000"/>
      </bottom>
      <diagonal/>
    </border>
    <border>
      <left style="dotted">
        <color rgb="FF666666"/>
      </left>
      <right style="dotted">
        <color rgb="FF666666"/>
      </right>
      <top style="dotted">
        <color rgb="FF666666"/>
      </top>
      <bottom style="thin">
        <color rgb="FF000000"/>
      </bottom>
      <diagonal/>
    </border>
    <border>
      <left style="dotted">
        <color rgb="FF666666"/>
      </left>
      <right style="thin">
        <color rgb="FF000000"/>
      </right>
      <top style="thin">
        <color rgb="FF000000"/>
      </top>
      <bottom style="dotted">
        <color rgb="FF666666"/>
      </bottom>
      <diagonal/>
    </border>
    <border>
      <left style="dotted">
        <color rgb="FF666666"/>
      </left>
      <right style="thin">
        <color rgb="FF000000"/>
      </right>
      <top style="dotted">
        <color rgb="FF666666"/>
      </top>
      <bottom style="dotted">
        <color rgb="FF666666"/>
      </bottom>
      <diagonal/>
    </border>
    <border>
      <left style="dotted">
        <color rgb="FF666666"/>
      </left>
      <right style="thin">
        <color rgb="FF000000"/>
      </right>
      <top style="dotted">
        <color rgb="FF666666"/>
      </top>
      <bottom style="thin">
        <color rgb="FF000000"/>
      </bottom>
      <diagonal/>
    </border>
    <border>
      <left style="thin">
        <color rgb="FF666666"/>
      </left>
      <right style="dotted">
        <color rgb="FF666666"/>
      </right>
      <top style="thin">
        <color rgb="FF666666"/>
      </top>
      <bottom style="dotted">
        <color rgb="FF666666"/>
      </bottom>
      <diagonal/>
    </border>
    <border>
      <left style="dotted">
        <color rgb="FF666666"/>
      </left>
      <right style="dotted">
        <color rgb="FF666666"/>
      </right>
      <top style="thin">
        <color rgb="FF666666"/>
      </top>
      <bottom style="dotted">
        <color rgb="FF666666"/>
      </bottom>
      <diagonal/>
    </border>
    <border>
      <left style="dotted">
        <color rgb="FF666666"/>
      </left>
      <right style="thin">
        <color rgb="FF666666"/>
      </right>
      <top style="thin">
        <color rgb="FF666666"/>
      </top>
      <bottom style="dotted">
        <color rgb="FF666666"/>
      </bottom>
      <diagonal/>
    </border>
    <border>
      <left style="thin">
        <color rgb="FF666666"/>
      </left>
      <right style="dotted">
        <color rgb="FF666666"/>
      </right>
      <top style="dotted">
        <color rgb="FF666666"/>
      </top>
      <bottom style="dotted">
        <color rgb="FF666666"/>
      </bottom>
      <diagonal/>
    </border>
    <border>
      <left style="dotted">
        <color rgb="FF666666"/>
      </left>
      <right style="thin">
        <color rgb="FF666666"/>
      </right>
      <top style="dotted">
        <color rgb="FF666666"/>
      </top>
      <bottom style="dotted">
        <color rgb="FF666666"/>
      </bottom>
      <diagonal/>
    </border>
    <border>
      <left style="thin">
        <color rgb="FF666666"/>
      </left>
      <right/>
      <top style="dotted">
        <color rgb="FF666666"/>
      </top>
      <bottom style="dotted">
        <color rgb="FF666666"/>
      </bottom>
      <diagonal/>
    </border>
    <border>
      <left/>
      <right style="dotted">
        <color rgb="FF666666"/>
      </right>
      <top style="dotted">
        <color rgb="FF666666"/>
      </top>
      <bottom style="dotted">
        <color rgb="FF666666"/>
      </bottom>
      <diagonal/>
    </border>
    <border>
      <left style="thin">
        <color rgb="FF666666"/>
      </left>
      <right style="dotted">
        <color rgb="FF666666"/>
      </right>
      <top style="dotted">
        <color rgb="FF666666"/>
      </top>
      <bottom style="thin">
        <color rgb="FF666666"/>
      </bottom>
      <diagonal/>
    </border>
    <border>
      <left style="dotted">
        <color rgb="FF666666"/>
      </left>
      <right style="dotted">
        <color rgb="FF666666"/>
      </right>
      <top style="dotted">
        <color rgb="FF666666"/>
      </top>
      <bottom style="thin">
        <color rgb="FF666666"/>
      </bottom>
      <diagonal/>
    </border>
    <border>
      <left style="dotted">
        <color rgb="FF666666"/>
      </left>
      <right style="thin">
        <color rgb="FF666666"/>
      </right>
      <top style="dotted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dotted">
        <color rgb="FF666666"/>
      </bottom>
      <diagonal/>
    </border>
    <border>
      <left style="thin">
        <color rgb="FF666666"/>
      </left>
      <right style="thin">
        <color rgb="FF666666"/>
      </right>
      <top style="dotted">
        <color rgb="FF666666"/>
      </top>
      <bottom style="dotted">
        <color rgb="FF666666"/>
      </bottom>
      <diagonal/>
    </border>
    <border>
      <left style="thin">
        <color rgb="FF666666"/>
      </left>
      <right style="thin">
        <color rgb="FF666666"/>
      </right>
      <top style="dotted">
        <color rgb="FF666666"/>
      </top>
      <bottom/>
      <diagonal/>
    </border>
    <border>
      <left style="thin">
        <color rgb="FF666666"/>
      </left>
      <right style="thin">
        <color rgb="FF666666"/>
      </right>
      <top style="dotted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3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top"/>
    </xf>
    <xf numFmtId="0" fontId="13" fillId="3" borderId="2" xfId="0" applyFont="1" applyFill="1" applyBorder="1" applyAlignment="1">
      <alignment horizontal="center" vertical="top"/>
    </xf>
    <xf numFmtId="0" fontId="13" fillId="3" borderId="0" xfId="0" applyFont="1" applyFill="1" applyAlignment="1">
      <alignment horizontal="center" vertical="top"/>
    </xf>
    <xf numFmtId="0" fontId="8" fillId="3" borderId="0" xfId="0" applyFont="1" applyFill="1" applyAlignment="1">
      <alignment vertical="center"/>
    </xf>
    <xf numFmtId="0" fontId="20" fillId="3" borderId="0" xfId="0" applyFont="1" applyFill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26" fillId="3" borderId="0" xfId="0" applyFont="1" applyFill="1" applyAlignment="1">
      <alignment horizontal="center" vertical="center"/>
    </xf>
    <xf numFmtId="0" fontId="27" fillId="0" borderId="0" xfId="0" applyFont="1" applyAlignment="1">
      <alignment horizontal="center"/>
    </xf>
    <xf numFmtId="0" fontId="1" fillId="0" borderId="0" xfId="0" applyFont="1"/>
    <xf numFmtId="0" fontId="29" fillId="0" borderId="0" xfId="0" applyFont="1"/>
    <xf numFmtId="0" fontId="31" fillId="0" borderId="0" xfId="0" applyFont="1"/>
    <xf numFmtId="0" fontId="29" fillId="0" borderId="0" xfId="0" applyFont="1" applyAlignment="1">
      <alignment horizontal="center"/>
    </xf>
    <xf numFmtId="0" fontId="32" fillId="0" borderId="0" xfId="0" applyFont="1" applyAlignment="1">
      <alignment horizontal="center" wrapText="1"/>
    </xf>
    <xf numFmtId="0" fontId="29" fillId="6" borderId="5" xfId="0" applyFont="1" applyFill="1" applyBorder="1" applyAlignment="1">
      <alignment horizontal="center" vertical="center" wrapText="1"/>
    </xf>
    <xf numFmtId="0" fontId="31" fillId="0" borderId="0" xfId="0" applyFont="1" applyAlignment="1">
      <alignment wrapText="1"/>
    </xf>
    <xf numFmtId="0" fontId="31" fillId="0" borderId="6" xfId="0" applyFont="1" applyBorder="1" applyAlignment="1">
      <alignment horizontal="center" vertical="center"/>
    </xf>
    <xf numFmtId="0" fontId="31" fillId="7" borderId="7" xfId="0" applyFont="1" applyFill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31" fillId="7" borderId="9" xfId="0" applyFont="1" applyFill="1" applyBorder="1" applyAlignment="1">
      <alignment horizontal="center" vertical="center"/>
    </xf>
    <xf numFmtId="0" fontId="31" fillId="0" borderId="0" xfId="0" applyFont="1" applyAlignment="1">
      <alignment horizontal="left"/>
    </xf>
    <xf numFmtId="0" fontId="29" fillId="7" borderId="9" xfId="0" applyFont="1" applyFill="1" applyBorder="1" applyAlignment="1">
      <alignment horizontal="center" vertical="center"/>
    </xf>
    <xf numFmtId="0" fontId="32" fillId="0" borderId="0" xfId="0" applyFont="1" applyAlignment="1">
      <alignment horizontal="center"/>
    </xf>
    <xf numFmtId="164" fontId="31" fillId="7" borderId="9" xfId="0" applyNumberFormat="1" applyFont="1" applyFill="1" applyBorder="1" applyAlignment="1">
      <alignment horizontal="center" vertical="center"/>
    </xf>
    <xf numFmtId="0" fontId="1" fillId="0" borderId="8" xfId="0" applyFont="1" applyBorder="1"/>
    <xf numFmtId="0" fontId="1" fillId="7" borderId="9" xfId="0" applyFont="1" applyFill="1" applyBorder="1"/>
    <xf numFmtId="0" fontId="29" fillId="0" borderId="8" xfId="0" applyFont="1" applyBorder="1"/>
    <xf numFmtId="0" fontId="29" fillId="7" borderId="10" xfId="0" applyFont="1" applyFill="1" applyBorder="1"/>
    <xf numFmtId="0" fontId="29" fillId="7" borderId="11" xfId="0" applyFont="1" applyFill="1" applyBorder="1"/>
    <xf numFmtId="0" fontId="32" fillId="0" borderId="8" xfId="0" applyFont="1" applyBorder="1" applyAlignment="1">
      <alignment horizontal="center"/>
    </xf>
    <xf numFmtId="0" fontId="32" fillId="7" borderId="9" xfId="0" applyFont="1" applyFill="1" applyBorder="1" applyAlignment="1">
      <alignment horizontal="center"/>
    </xf>
    <xf numFmtId="164" fontId="1" fillId="7" borderId="9" xfId="0" applyNumberFormat="1" applyFont="1" applyFill="1" applyBorder="1"/>
    <xf numFmtId="0" fontId="1" fillId="0" borderId="12" xfId="0" applyFont="1" applyBorder="1"/>
    <xf numFmtId="0" fontId="1" fillId="7" borderId="13" xfId="0" applyFont="1" applyFill="1" applyBorder="1"/>
    <xf numFmtId="0" fontId="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5" fillId="6" borderId="5" xfId="0" applyFont="1" applyFill="1" applyBorder="1" applyAlignment="1">
      <alignment horizontal="center" vertical="center" wrapText="1"/>
    </xf>
    <xf numFmtId="0" fontId="31" fillId="7" borderId="6" xfId="0" applyFont="1" applyFill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31" fillId="7" borderId="8" xfId="0" applyFont="1" applyFill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0" fontId="31" fillId="0" borderId="15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 wrapText="1"/>
    </xf>
    <xf numFmtId="0" fontId="31" fillId="7" borderId="12" xfId="0" applyFont="1" applyFill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0" fontId="29" fillId="0" borderId="16" xfId="0" applyFont="1" applyBorder="1" applyAlignment="1">
      <alignment horizontal="center" vertical="center" wrapText="1"/>
    </xf>
    <xf numFmtId="165" fontId="31" fillId="0" borderId="0" xfId="0" applyNumberFormat="1" applyFont="1"/>
    <xf numFmtId="0" fontId="31" fillId="0" borderId="17" xfId="0" applyFont="1" applyBorder="1" applyAlignment="1">
      <alignment horizontal="center" vertical="center"/>
    </xf>
    <xf numFmtId="0" fontId="31" fillId="7" borderId="18" xfId="0" applyFont="1" applyFill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165" fontId="31" fillId="0" borderId="18" xfId="0" applyNumberFormat="1" applyFont="1" applyBorder="1" applyAlignment="1">
      <alignment horizontal="center" vertical="center"/>
    </xf>
    <xf numFmtId="165" fontId="31" fillId="7" borderId="18" xfId="0" applyNumberFormat="1" applyFont="1" applyFill="1" applyBorder="1" applyAlignment="1">
      <alignment horizontal="center" vertical="center"/>
    </xf>
    <xf numFmtId="0" fontId="31" fillId="0" borderId="19" xfId="0" applyFon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165" fontId="31" fillId="0" borderId="9" xfId="0" applyNumberFormat="1" applyFont="1" applyBorder="1" applyAlignment="1">
      <alignment horizontal="center" vertical="center"/>
    </xf>
    <xf numFmtId="165" fontId="31" fillId="7" borderId="9" xfId="0" applyNumberFormat="1" applyFont="1" applyFill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166" fontId="31" fillId="0" borderId="9" xfId="0" applyNumberFormat="1" applyFont="1" applyBorder="1" applyAlignment="1">
      <alignment horizontal="center" vertical="center"/>
    </xf>
    <xf numFmtId="164" fontId="31" fillId="0" borderId="9" xfId="0" applyNumberFormat="1" applyFont="1" applyBorder="1" applyAlignment="1">
      <alignment horizontal="center" vertical="center"/>
    </xf>
    <xf numFmtId="0" fontId="1" fillId="0" borderId="20" xfId="0" applyFont="1" applyBorder="1"/>
    <xf numFmtId="0" fontId="1" fillId="0" borderId="9" xfId="0" applyFont="1" applyBorder="1"/>
    <xf numFmtId="165" fontId="1" fillId="0" borderId="9" xfId="0" applyNumberFormat="1" applyFont="1" applyBorder="1"/>
    <xf numFmtId="165" fontId="1" fillId="7" borderId="9" xfId="0" applyNumberFormat="1" applyFont="1" applyFill="1" applyBorder="1"/>
    <xf numFmtId="0" fontId="1" fillId="0" borderId="21" xfId="0" applyFont="1" applyBorder="1" applyAlignment="1">
      <alignment horizontal="center"/>
    </xf>
    <xf numFmtId="0" fontId="31" fillId="0" borderId="22" xfId="0" applyFont="1" applyBorder="1"/>
    <xf numFmtId="0" fontId="31" fillId="7" borderId="11" xfId="0" applyFont="1" applyFill="1" applyBorder="1"/>
    <xf numFmtId="0" fontId="31" fillId="0" borderId="11" xfId="0" applyFont="1" applyBorder="1"/>
    <xf numFmtId="0" fontId="31" fillId="0" borderId="23" xfId="0" applyFont="1" applyBorder="1"/>
    <xf numFmtId="0" fontId="1" fillId="0" borderId="20" xfId="0" applyFont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9" xfId="0" applyNumberFormat="1" applyFont="1" applyBorder="1"/>
    <xf numFmtId="0" fontId="1" fillId="0" borderId="9" xfId="0" applyFont="1" applyBorder="1" applyAlignment="1">
      <alignment horizontal="right"/>
    </xf>
    <xf numFmtId="0" fontId="1" fillId="0" borderId="24" xfId="0" applyFont="1" applyBorder="1"/>
    <xf numFmtId="0" fontId="1" fillId="7" borderId="25" xfId="0" applyFont="1" applyFill="1" applyBorder="1"/>
    <xf numFmtId="0" fontId="1" fillId="0" borderId="25" xfId="0" applyFont="1" applyBorder="1"/>
    <xf numFmtId="165" fontId="1" fillId="0" borderId="25" xfId="0" applyNumberFormat="1" applyFont="1" applyBorder="1"/>
    <xf numFmtId="165" fontId="1" fillId="7" borderId="25" xfId="0" applyNumberFormat="1" applyFont="1" applyFill="1" applyBorder="1"/>
    <xf numFmtId="0" fontId="1" fillId="0" borderId="26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2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31" fillId="0" borderId="28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8" fillId="0" borderId="0" xfId="0" applyFont="1"/>
    <xf numFmtId="165" fontId="8" fillId="0" borderId="0" xfId="0" applyNumberFormat="1" applyFont="1"/>
    <xf numFmtId="0" fontId="9" fillId="3" borderId="0" xfId="0" applyFont="1" applyFill="1" applyAlignment="1">
      <alignment horizontal="center" vertical="center"/>
    </xf>
    <xf numFmtId="0" fontId="0" fillId="0" borderId="0" xfId="0"/>
    <xf numFmtId="0" fontId="5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4" fillId="0" borderId="1" xfId="0" applyFont="1" applyBorder="1"/>
    <xf numFmtId="0" fontId="12" fillId="3" borderId="0" xfId="0" applyFont="1" applyFill="1" applyAlignment="1">
      <alignment horizontal="center" vertical="top"/>
    </xf>
    <xf numFmtId="0" fontId="4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4" fillId="0" borderId="3" xfId="0" applyFont="1" applyBorder="1"/>
    <xf numFmtId="0" fontId="15" fillId="3" borderId="0" xfId="0" applyFont="1" applyFill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4" fillId="0" borderId="4" xfId="0" applyFont="1" applyBorder="1"/>
    <xf numFmtId="0" fontId="17" fillId="3" borderId="0" xfId="0" applyFont="1" applyFill="1" applyAlignment="1">
      <alignment horizontal="center"/>
    </xf>
    <xf numFmtId="0" fontId="19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4" fillId="3" borderId="0" xfId="0" applyFont="1" applyFill="1" applyAlignment="1">
      <alignment horizontal="center" vertical="center"/>
    </xf>
    <xf numFmtId="0" fontId="25" fillId="3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2" fillId="3" borderId="0" xfId="0" applyFont="1" applyFill="1" applyAlignment="1">
      <alignment horizontal="left" vertical="center" wrapText="1"/>
    </xf>
    <xf numFmtId="0" fontId="23" fillId="3" borderId="0" xfId="0" applyFont="1" applyFill="1" applyAlignment="1">
      <alignment horizontal="center" vertical="center"/>
    </xf>
    <xf numFmtId="0" fontId="28" fillId="5" borderId="0" xfId="0" applyFont="1" applyFill="1" applyAlignment="1">
      <alignment horizontal="center" vertical="center"/>
    </xf>
    <xf numFmtId="0" fontId="30" fillId="0" borderId="0" xfId="0" applyFont="1" applyAlignment="1">
      <alignment vertical="center"/>
    </xf>
    <xf numFmtId="0" fontId="29" fillId="0" borderId="0" xfId="0" applyFont="1"/>
    <xf numFmtId="0" fontId="33" fillId="5" borderId="0" xfId="0" applyFont="1" applyFill="1" applyAlignment="1">
      <alignment horizontal="center" vertical="center"/>
    </xf>
    <xf numFmtId="0" fontId="29" fillId="0" borderId="0" xfId="0" applyFont="1" applyAlignment="1">
      <alignment horizontal="center"/>
    </xf>
    <xf numFmtId="0" fontId="36" fillId="5" borderId="0" xfId="0" applyFont="1" applyFill="1" applyAlignment="1">
      <alignment horizontal="center" vertical="center"/>
    </xf>
    <xf numFmtId="0" fontId="37" fillId="3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rgb="FFCBFFD2"/>
          <bgColor rgb="FFCBFFD2"/>
        </patternFill>
      </fill>
    </dxf>
  </dxfs>
  <tableStyles count="0" defaultTableStyle="TableStyleMedium2" defaultPivotStyle="PivotStyleLight16"/>
  <colors>
    <mruColors>
      <color rgb="FFAFD5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FFFFFF"/>
                </a:solidFill>
                <a:latin typeface="+mn-lt"/>
              </a:defRPr>
            </a:pPr>
            <a:r>
              <a:rPr lang="en-US" b="1">
                <a:solidFill>
                  <a:srgbClr val="FFFFFF"/>
                </a:solidFill>
                <a:latin typeface="+mn-lt"/>
              </a:rPr>
              <a:t>Leave Credits by Employee</a:t>
            </a:r>
          </a:p>
        </c:rich>
      </c:tx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1"/>
        <c:ser>
          <c:idx val="0"/>
          <c:order val="0"/>
          <c:spPr>
            <a:solidFill>
              <a:srgbClr val="B4FFC0"/>
            </a:solidFill>
            <a:ln cmpd="sng">
              <a:solidFill>
                <a:srgbClr val="000000">
                  <a:alpha val="100000"/>
                </a:srgbClr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BarType val="both"/>
            <c:errValType val="percentage"/>
            <c:noEndCap val="0"/>
            <c:val val="10"/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'Leave Management'!$C$6:$C$999</c15:sqref>
                  </c15:fullRef>
                </c:ext>
              </c:extLst>
              <c:f>'Leave Management'!$C$6:$C$15</c:f>
              <c:strCache>
                <c:ptCount val="10"/>
                <c:pt idx="0">
                  <c:v>Emily Johnson</c:v>
                </c:pt>
                <c:pt idx="1">
                  <c:v>Alex Rodriguez</c:v>
                </c:pt>
                <c:pt idx="2">
                  <c:v>Sarah Davidson</c:v>
                </c:pt>
                <c:pt idx="3">
                  <c:v>Michael Nguyen</c:v>
                </c:pt>
                <c:pt idx="4">
                  <c:v>Jessica Lee</c:v>
                </c:pt>
                <c:pt idx="5">
                  <c:v>Jason Patel</c:v>
                </c:pt>
                <c:pt idx="6">
                  <c:v>Rachel Thompson</c:v>
                </c:pt>
                <c:pt idx="7">
                  <c:v>William Kim</c:v>
                </c:pt>
                <c:pt idx="8">
                  <c:v>Olivia Davis</c:v>
                </c:pt>
                <c:pt idx="9">
                  <c:v>Daniel Garcia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'Leave Management'!$F$6:$F$999</c15:sqref>
                  </c15:fullRef>
                </c:ext>
              </c:extLst>
              <c:f>'Leave Management'!$F$6:$F$15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8</c:v>
                </c:pt>
                <c:pt idx="9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>
                        <a:alpha val="100000"/>
                      </a:srgbClr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37E-4101-9D3B-27A09A611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74069435"/>
        <c:axId val="1784345182"/>
        <c:axId val="0"/>
      </c:bar3DChart>
      <c:catAx>
        <c:axId val="14740694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>
                <a:solidFill>
                  <a:srgbClr val="FFFFFF"/>
                </a:solidFill>
                <a:latin typeface="+mn-lt"/>
              </a:defRPr>
            </a:pPr>
            <a:endParaRPr lang="en-US"/>
          </a:p>
        </c:txPr>
        <c:crossAx val="1784345182"/>
        <c:crosses val="autoZero"/>
        <c:auto val="1"/>
        <c:lblAlgn val="ctr"/>
        <c:lblOffset val="100"/>
        <c:noMultiLvlLbl val="1"/>
      </c:catAx>
      <c:valAx>
        <c:axId val="17843451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FFFFFF"/>
                </a:solidFill>
                <a:latin typeface="+mn-lt"/>
              </a:defRPr>
            </a:pPr>
            <a:endParaRPr lang="en-US"/>
          </a:p>
        </c:txPr>
        <c:crossAx val="1474069435"/>
        <c:crosses val="autoZero"/>
        <c:crossBetween val="between"/>
      </c:valAx>
    </c:plotArea>
    <c:plotVisOnly val="1"/>
    <c:dispBlanksAs val="zero"/>
    <c:showDLblsOverMax val="1"/>
  </c:chart>
  <c:spPr>
    <a:solidFill>
      <a:srgbClr val="FFFFFF">
        <a:alpha val="0"/>
      </a:srgbClr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B4FFC0"/>
              </a:solidFill>
              <a:ln w="9525" cmpd="sng">
                <a:solidFill>
                  <a:srgbClr val="434343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DA99-40A5-BB47-AAEEFC732713}"/>
              </c:ext>
            </c:extLst>
          </c:dPt>
          <c:dPt>
            <c:idx val="1"/>
            <c:bubble3D val="0"/>
            <c:spPr>
              <a:solidFill>
                <a:srgbClr val="E1E1E1"/>
              </a:solidFill>
              <a:ln w="9525" cmpd="sng">
                <a:solidFill>
                  <a:srgbClr val="434343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DA99-40A5-BB47-AAEEFC732713}"/>
              </c:ext>
            </c:extLst>
          </c:dPt>
          <c:cat>
            <c:strRef>
              <c:f>HELPER!$B$5:$B$6</c:f>
              <c:strCache>
                <c:ptCount val="2"/>
                <c:pt idx="0">
                  <c:v>APPROVED</c:v>
                </c:pt>
                <c:pt idx="1">
                  <c:v>PENDING</c:v>
                </c:pt>
              </c:strCache>
            </c:strRef>
          </c:cat>
          <c:val>
            <c:numRef>
              <c:f>HELPER!$C$5:$C$6</c:f>
              <c:numCache>
                <c:formatCode>General</c:formatCode>
                <c:ptCount val="2"/>
                <c:pt idx="0">
                  <c:v>5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99-40A5-BB47-AAEEFC732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</c:plotArea>
    <c:legend>
      <c:legendPos val="r"/>
      <c:overlay val="0"/>
      <c:txPr>
        <a:bodyPr/>
        <a:lstStyle/>
        <a:p>
          <a:pPr lvl="0">
            <a:defRPr sz="1600" b="1">
              <a:solidFill>
                <a:srgbClr val="FFFFFF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>
        <a:alpha val="0"/>
      </a:srgbClr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FFFFFF"/>
                </a:solidFill>
                <a:latin typeface="+mn-lt"/>
              </a:defRPr>
            </a:pPr>
            <a:r>
              <a:rPr lang="en-US" b="1">
                <a:solidFill>
                  <a:srgbClr val="FFFFFF"/>
                </a:solidFill>
                <a:latin typeface="+mn-lt"/>
              </a:rPr>
              <a:t>Leave Type Distribution Across Employees</a:t>
            </a:r>
          </a:p>
        </c:rich>
      </c:tx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1"/>
        <c:ser>
          <c:idx val="0"/>
          <c:order val="0"/>
          <c:tx>
            <c:strRef>
              <c:f>HELPER!$H$6</c:f>
              <c:strCache>
                <c:ptCount val="1"/>
                <c:pt idx="0">
                  <c:v>Count of Employees</c:v>
                </c:pt>
              </c:strCache>
            </c:strRef>
          </c:tx>
          <c:spPr>
            <a:solidFill>
              <a:srgbClr val="B4FFC0"/>
            </a:solidFill>
            <a:ln cmpd="sng">
              <a:solidFill>
                <a:schemeClr val="dk1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BarType val="both"/>
            <c:errValType val="percentage"/>
            <c:noEndCap val="0"/>
            <c:val val="10"/>
          </c:errBars>
          <c:cat>
            <c:strRef>
              <c:f>HELPER!$G$7:$G$9</c:f>
              <c:strCache>
                <c:ptCount val="3"/>
                <c:pt idx="0">
                  <c:v>Sick Leave</c:v>
                </c:pt>
                <c:pt idx="1">
                  <c:v>Annual Leave</c:v>
                </c:pt>
                <c:pt idx="2">
                  <c:v>Personal Leave</c:v>
                </c:pt>
              </c:strCache>
            </c:strRef>
          </c:cat>
          <c:val>
            <c:numRef>
              <c:f>HELPER!$H$7:$H$9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chemeClr val="dk1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0F3-4F9C-9E45-314A6CE1C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34800299"/>
        <c:axId val="617079189"/>
        <c:axId val="0"/>
      </c:bar3DChart>
      <c:catAx>
        <c:axId val="14348002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617079189"/>
        <c:crosses val="autoZero"/>
        <c:auto val="1"/>
        <c:lblAlgn val="ctr"/>
        <c:lblOffset val="100"/>
        <c:noMultiLvlLbl val="1"/>
      </c:catAx>
      <c:valAx>
        <c:axId val="6170791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1434800299"/>
        <c:crosses val="autoZero"/>
        <c:crossBetween val="between"/>
      </c:valAx>
    </c:plotArea>
    <c:plotVisOnly val="1"/>
    <c:dispBlanksAs val="zero"/>
    <c:showDLblsOverMax val="1"/>
  </c:chart>
  <c:spPr>
    <a:solidFill>
      <a:srgbClr val="FFFFFF">
        <a:alpha val="0"/>
      </a:srgbClr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FFFFFF"/>
                </a:solidFill>
                <a:latin typeface="+mn-lt"/>
              </a:defRPr>
            </a:pPr>
            <a:r>
              <a:rPr lang="en-US" b="1">
                <a:solidFill>
                  <a:srgbClr val="FFFFFF"/>
                </a:solidFill>
                <a:latin typeface="+mn-lt"/>
              </a:rPr>
              <a:t>Leave Credits vs. Leave Balance Analysis</a:t>
            </a:r>
          </a:p>
        </c:rich>
      </c:tx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xMode val="edge"/>
          <c:yMode val="edge"/>
          <c:x val="8.4285807291666709E-2"/>
          <c:y val="0.16855203619909503"/>
          <c:w val="0.87479752604166672"/>
          <c:h val="0.74458144796380099"/>
        </c:manualLayout>
      </c:layout>
      <c:bar3DChart>
        <c:barDir val="col"/>
        <c:grouping val="clustered"/>
        <c:varyColors val="1"/>
        <c:ser>
          <c:idx val="1"/>
          <c:order val="1"/>
          <c:spPr>
            <a:solidFill>
              <a:srgbClr val="AFD5AF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HELPER!$B$14:$B$17</c15:sqref>
                  </c15:fullRef>
                </c:ext>
              </c:extLst>
              <c:f>(HELPER!$B$14,HELPER!$B$16)</c:f>
              <c:strCache>
                <c:ptCount val="2"/>
                <c:pt idx="0">
                  <c:v>LEAVE CREDITED:</c:v>
                </c:pt>
                <c:pt idx="1">
                  <c:v>LEAVE BALANCE: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HELPER!$D$14:$D$17</c15:sqref>
                  </c15:fullRef>
                </c:ext>
              </c:extLst>
              <c:f>(HELPER!$D$14,HELPER!$D$16)</c:f>
              <c:numCache>
                <c:formatCode>General</c:formatCode>
                <c:ptCount val="2"/>
                <c:pt idx="0">
                  <c:v>3</c:v>
                </c:pt>
                <c:pt idx="1">
                  <c:v>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E3E9-48FB-A8B5-60355798B8B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254488978"/>
        <c:axId val="1598757943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rgbClr val="B4FFC0"/>
                  </a:solidFill>
                  <a:ln cmpd="sng">
                    <a:solidFill>
                      <a:schemeClr val="dk1"/>
                    </a:solidFill>
                  </a:ln>
                </c:spPr>
                <c:invertIfNegative val="1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/>
                    <a:lstStyle/>
                    <a:p>
                      <a:pPr lvl="0">
                        <a:defRPr sz="1600"/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0"/>
                    </c:ext>
                  </c:extLst>
                </c:dLbls>
                <c:errBars>
                  <c:errBarType val="both"/>
                  <c:errValType val="percentage"/>
                  <c:noEndCap val="0"/>
                  <c:val val="10"/>
                </c:errBars>
                <c:cat>
                  <c:strRef>
                    <c:extLst>
                      <c:ext uri="{02D57815-91ED-43cb-92C2-25804820EDAC}">
                        <c15:fullRef>
                          <c15:sqref>HELPER!$B$14:$B$17</c15:sqref>
                        </c15:fullRef>
                        <c15:formulaRef>
                          <c15:sqref>(HELPER!$B$14,HELPER!$B$16)</c15:sqref>
                        </c15:formulaRef>
                      </c:ext>
                    </c:extLst>
                    <c:strCache>
                      <c:ptCount val="2"/>
                      <c:pt idx="0">
                        <c:v>LEAVE CREDITED:</c:v>
                      </c:pt>
                      <c:pt idx="1">
                        <c:v>LEAVE BALANCE: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HELPER!$C$14:$C$17</c15:sqref>
                        </c15:fullRef>
                        <c15:formulaRef>
                          <c15:sqref>(HELPER!$C$14,HELPER!$C$16)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  <c:extLst>
                  <c:ext xmlns:c14="http://schemas.microsoft.com/office/drawing/2007/8/2/chart" uri="{6F2FDCE9-48DA-4B69-8628-5D25D57E5C99}">
                    <c14:invertSolidFillFmt>
                      <c14:spPr xmlns:c14="http://schemas.microsoft.com/office/drawing/2007/8/2/chart">
                        <a:solidFill>
                          <a:srgbClr val="FFFFFF"/>
                        </a:solidFill>
                        <a:ln cmpd="sng">
                          <a:solidFill>
                            <a:schemeClr val="dk1"/>
                          </a:solidFill>
                        </a:ln>
                      </c14:spPr>
                    </c14:invertSolidFillFmt>
                  </c:ext>
                  <c:ext xmlns:c16="http://schemas.microsoft.com/office/drawing/2014/chart" uri="{C3380CC4-5D6E-409C-BE32-E72D297353CC}">
                    <c16:uniqueId val="{00000000-E3E9-48FB-A8B5-60355798B8BE}"/>
                  </c:ext>
                </c:extLst>
              </c15:ser>
            </c15:filteredBarSeries>
            <c15:filteredBarSeries>
              <c15:ser>
                <c:idx val="2"/>
                <c:order val="2"/>
                <c:invertIfNegative val="1"/>
                <c:dLbls>
                  <c:spPr>
                    <a:noFill/>
                    <a:ln>
                      <a:noFill/>
                    </a:ln>
                    <a:effectLst/>
                  </c:sp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HELPER!$B$14:$B$17</c15:sqref>
                        </c15:fullRef>
                        <c15:formulaRef>
                          <c15:sqref>(HELPER!$B$14,HELPER!$B$16)</c15:sqref>
                        </c15:formulaRef>
                      </c:ext>
                    </c:extLst>
                    <c:strCache>
                      <c:ptCount val="2"/>
                      <c:pt idx="0">
                        <c:v>LEAVE CREDITED:</c:v>
                      </c:pt>
                      <c:pt idx="1">
                        <c:v>LEAVE BALANCE: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HELPER!$E$14:$E$17</c15:sqref>
                        </c15:fullRef>
                        <c15:formulaRef>
                          <c15:sqref>(HELPER!$E$14,HELPER!$E$16)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3E9-48FB-A8B5-60355798B8BE}"/>
                  </c:ext>
                </c:extLst>
              </c15:ser>
            </c15:filteredBarSeries>
          </c:ext>
        </c:extLst>
      </c:bar3DChart>
      <c:catAx>
        <c:axId val="12544889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500" b="1">
                <a:solidFill>
                  <a:srgbClr val="FFFFFF"/>
                </a:solidFill>
                <a:latin typeface="+mn-lt"/>
              </a:defRPr>
            </a:pPr>
            <a:endParaRPr lang="en-US"/>
          </a:p>
        </c:txPr>
        <c:crossAx val="1598757943"/>
        <c:crosses val="autoZero"/>
        <c:auto val="1"/>
        <c:lblAlgn val="ctr"/>
        <c:lblOffset val="100"/>
        <c:noMultiLvlLbl val="1"/>
      </c:catAx>
      <c:valAx>
        <c:axId val="15987579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FFFFFF"/>
                </a:solidFill>
                <a:latin typeface="+mn-lt"/>
              </a:defRPr>
            </a:pPr>
            <a:endParaRPr lang="en-US"/>
          </a:p>
        </c:txPr>
        <c:crossAx val="1254488978"/>
        <c:crosses val="autoZero"/>
        <c:crossBetween val="between"/>
      </c:valAx>
    </c:plotArea>
    <c:plotVisOnly val="1"/>
    <c:dispBlanksAs val="zero"/>
    <c:showDLblsOverMax val="1"/>
  </c:chart>
  <c:spPr>
    <a:solidFill>
      <a:srgbClr val="FFFFFF">
        <a:alpha val="0"/>
      </a:srgbClr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96440</xdr:colOff>
      <xdr:row>24</xdr:row>
      <xdr:rowOff>80367</xdr:rowOff>
    </xdr:from>
    <xdr:ext cx="8937428" cy="38671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128587</xdr:colOff>
      <xdr:row>12</xdr:row>
      <xdr:rowOff>121444</xdr:rowOff>
    </xdr:from>
    <xdr:ext cx="4773811" cy="2771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15</xdr:col>
      <xdr:colOff>59531</xdr:colOff>
      <xdr:row>13</xdr:row>
      <xdr:rowOff>150019</xdr:rowOff>
    </xdr:from>
    <xdr:ext cx="6206134" cy="4249340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25</xdr:col>
      <xdr:colOff>45244</xdr:colOff>
      <xdr:row>21</xdr:row>
      <xdr:rowOff>219670</xdr:rowOff>
    </xdr:from>
    <xdr:ext cx="5282803" cy="4676775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37"/>
  <sheetViews>
    <sheetView showGridLines="0" topLeftCell="A9" zoomScale="64" zoomScaleNormal="64" workbookViewId="0">
      <selection activeCell="L8" sqref="L8:M10"/>
    </sheetView>
  </sheetViews>
  <sheetFormatPr defaultColWidth="12.5546875" defaultRowHeight="15" customHeight="1" x14ac:dyDescent="0.25"/>
  <cols>
    <col min="1" max="1" width="5.5546875" customWidth="1"/>
    <col min="2" max="2" width="4.5546875" customWidth="1"/>
    <col min="3" max="4" width="23.33203125" customWidth="1"/>
    <col min="5" max="5" width="6.109375" customWidth="1"/>
    <col min="6" max="6" width="2.33203125" customWidth="1"/>
    <col min="7" max="8" width="17.44140625" customWidth="1"/>
    <col min="9" max="9" width="2.33203125" customWidth="1"/>
    <col min="10" max="10" width="5.5546875" customWidth="1"/>
    <col min="11" max="11" width="2.33203125" customWidth="1"/>
    <col min="12" max="13" width="15.109375" customWidth="1"/>
    <col min="14" max="14" width="2.33203125" customWidth="1"/>
    <col min="15" max="15" width="5.5546875" customWidth="1"/>
    <col min="16" max="17" width="14.6640625" customWidth="1"/>
    <col min="18" max="18" width="4" customWidth="1"/>
    <col min="19" max="20" width="14.6640625" customWidth="1"/>
    <col min="21" max="22" width="4" customWidth="1"/>
    <col min="23" max="23" width="8.6640625" customWidth="1"/>
    <col min="24" max="24" width="14.6640625" customWidth="1"/>
    <col min="25" max="25" width="5.5546875" customWidth="1"/>
    <col min="26" max="27" width="15.44140625" customWidth="1"/>
    <col min="28" max="29" width="22.44140625" customWidth="1"/>
    <col min="30" max="30" width="4.109375" customWidth="1"/>
    <col min="31" max="31" width="5.5546875" customWidth="1"/>
  </cols>
  <sheetData>
    <row r="1" spans="1:31" ht="13.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3.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2.75" customHeight="1" x14ac:dyDescent="0.25">
      <c r="A3" s="1"/>
      <c r="B3" s="114" t="s">
        <v>0</v>
      </c>
      <c r="C3" s="100"/>
      <c r="D3" s="100"/>
      <c r="E3" s="2"/>
      <c r="F3" s="3"/>
      <c r="G3" s="3"/>
      <c r="H3" s="3"/>
      <c r="I3" s="3"/>
      <c r="J3" s="2"/>
      <c r="K3" s="3"/>
      <c r="L3" s="3"/>
      <c r="M3" s="3"/>
      <c r="N3" s="3"/>
      <c r="O3" s="1"/>
      <c r="P3" s="115" t="s">
        <v>1</v>
      </c>
      <c r="Q3" s="100"/>
      <c r="R3" s="100"/>
      <c r="S3" s="100"/>
      <c r="T3" s="100"/>
      <c r="U3" s="100"/>
      <c r="V3" s="100"/>
      <c r="W3" s="100"/>
      <c r="X3" s="100"/>
      <c r="Y3" s="1"/>
      <c r="Z3" s="106" t="s">
        <v>2</v>
      </c>
      <c r="AA3" s="100"/>
      <c r="AB3" s="100"/>
      <c r="AC3" s="100"/>
      <c r="AD3" s="100"/>
      <c r="AE3" s="1"/>
    </row>
    <row r="4" spans="1:31" ht="21.75" customHeight="1" x14ac:dyDescent="0.25">
      <c r="A4" s="1"/>
      <c r="B4" s="100"/>
      <c r="C4" s="100"/>
      <c r="D4" s="100"/>
      <c r="E4" s="2"/>
      <c r="F4" s="3"/>
      <c r="G4" s="101" t="s">
        <v>3</v>
      </c>
      <c r="H4" s="100"/>
      <c r="I4" s="3"/>
      <c r="J4" s="2"/>
      <c r="K4" s="3"/>
      <c r="L4" s="116" t="s">
        <v>4</v>
      </c>
      <c r="M4" s="100"/>
      <c r="N4" s="3"/>
      <c r="O4" s="1"/>
      <c r="P4" s="100"/>
      <c r="Q4" s="100"/>
      <c r="R4" s="100"/>
      <c r="S4" s="100"/>
      <c r="T4" s="100"/>
      <c r="U4" s="100"/>
      <c r="V4" s="100"/>
      <c r="W4" s="100"/>
      <c r="X4" s="100"/>
      <c r="Y4" s="1"/>
      <c r="Z4" s="100"/>
      <c r="AA4" s="100"/>
      <c r="AB4" s="100"/>
      <c r="AC4" s="100"/>
      <c r="AD4" s="100"/>
      <c r="AE4" s="1"/>
    </row>
    <row r="5" spans="1:31" ht="14.25" customHeight="1" x14ac:dyDescent="0.25">
      <c r="A5" s="1"/>
      <c r="B5" s="100"/>
      <c r="C5" s="100"/>
      <c r="D5" s="100"/>
      <c r="E5" s="2"/>
      <c r="F5" s="3"/>
      <c r="G5" s="100"/>
      <c r="H5" s="100"/>
      <c r="I5" s="3"/>
      <c r="J5" s="2"/>
      <c r="K5" s="3"/>
      <c r="L5" s="100"/>
      <c r="M5" s="100"/>
      <c r="N5" s="3"/>
      <c r="O5" s="1"/>
      <c r="P5" s="4"/>
      <c r="Q5" s="4"/>
      <c r="R5" s="4"/>
      <c r="S5" s="4"/>
      <c r="T5" s="4"/>
      <c r="U5" s="4"/>
      <c r="V5" s="4"/>
      <c r="W5" s="4"/>
      <c r="X5" s="4"/>
      <c r="Y5" s="1"/>
      <c r="Z5" s="1"/>
      <c r="AA5" s="1"/>
      <c r="AB5" s="1"/>
      <c r="AC5" s="1"/>
      <c r="AD5" s="1"/>
      <c r="AE5" s="1"/>
    </row>
    <row r="6" spans="1:31" ht="14.25" customHeight="1" x14ac:dyDescent="0.25">
      <c r="A6" s="1"/>
      <c r="B6" s="100"/>
      <c r="C6" s="100"/>
      <c r="D6" s="100"/>
      <c r="E6" s="2"/>
      <c r="F6" s="3"/>
      <c r="G6" s="100"/>
      <c r="H6" s="100"/>
      <c r="I6" s="3"/>
      <c r="J6" s="2"/>
      <c r="K6" s="3"/>
      <c r="L6" s="100"/>
      <c r="M6" s="100"/>
      <c r="N6" s="3"/>
      <c r="O6" s="1"/>
      <c r="P6" s="117" t="s">
        <v>5</v>
      </c>
      <c r="Q6" s="100"/>
      <c r="R6" s="3"/>
      <c r="S6" s="117" t="s">
        <v>6</v>
      </c>
      <c r="T6" s="100"/>
      <c r="U6" s="3"/>
      <c r="V6" s="117" t="s">
        <v>7</v>
      </c>
      <c r="W6" s="100"/>
      <c r="X6" s="100"/>
      <c r="Y6" s="1"/>
      <c r="Z6" s="5"/>
      <c r="AA6" s="5"/>
      <c r="AB6" s="5"/>
      <c r="AC6" s="5"/>
      <c r="AD6" s="5"/>
      <c r="AE6" s="1"/>
    </row>
    <row r="7" spans="1:31" ht="13.2" x14ac:dyDescent="0.25">
      <c r="A7" s="1"/>
      <c r="B7" s="100"/>
      <c r="C7" s="100"/>
      <c r="D7" s="100"/>
      <c r="E7" s="2"/>
      <c r="F7" s="3"/>
      <c r="G7" s="100"/>
      <c r="H7" s="100"/>
      <c r="I7" s="3"/>
      <c r="J7" s="2"/>
      <c r="K7" s="3"/>
      <c r="L7" s="100"/>
      <c r="M7" s="100"/>
      <c r="N7" s="3"/>
      <c r="O7" s="1"/>
      <c r="P7" s="100"/>
      <c r="Q7" s="100"/>
      <c r="R7" s="6"/>
      <c r="S7" s="100"/>
      <c r="T7" s="100"/>
      <c r="U7" s="7"/>
      <c r="V7" s="100"/>
      <c r="W7" s="100"/>
      <c r="X7" s="100"/>
      <c r="Y7" s="1"/>
      <c r="Z7" s="99" t="s">
        <v>8</v>
      </c>
      <c r="AA7" s="100"/>
      <c r="AB7" s="107" t="s">
        <v>27</v>
      </c>
      <c r="AC7" s="100"/>
      <c r="AD7" s="3"/>
      <c r="AE7" s="1"/>
    </row>
    <row r="8" spans="1:31" ht="13.2" x14ac:dyDescent="0.25">
      <c r="A8" s="1"/>
      <c r="B8" s="100"/>
      <c r="C8" s="100"/>
      <c r="D8" s="100"/>
      <c r="E8" s="2"/>
      <c r="F8" s="3"/>
      <c r="G8" s="102">
        <f>COUNTA('Employee Leave Details'!C5:C37)</f>
        <v>10</v>
      </c>
      <c r="H8" s="100"/>
      <c r="I8" s="3"/>
      <c r="J8" s="2"/>
      <c r="K8" s="3"/>
      <c r="L8" s="102">
        <f>SUM('Leave Management'!F6:F15)</f>
        <v>25</v>
      </c>
      <c r="M8" s="100"/>
      <c r="N8" s="3"/>
      <c r="O8" s="1"/>
      <c r="P8" s="100"/>
      <c r="Q8" s="100"/>
      <c r="R8" s="6"/>
      <c r="S8" s="100"/>
      <c r="T8" s="100"/>
      <c r="U8" s="7"/>
      <c r="V8" s="100"/>
      <c r="W8" s="100"/>
      <c r="X8" s="100"/>
      <c r="Y8" s="1"/>
      <c r="Z8" s="100"/>
      <c r="AA8" s="100"/>
      <c r="AB8" s="100"/>
      <c r="AC8" s="100"/>
      <c r="AD8" s="3"/>
      <c r="AE8" s="1"/>
    </row>
    <row r="9" spans="1:31" ht="38.4" x14ac:dyDescent="0.25">
      <c r="A9" s="1"/>
      <c r="B9" s="100"/>
      <c r="C9" s="100"/>
      <c r="D9" s="100"/>
      <c r="E9" s="2"/>
      <c r="F9" s="3"/>
      <c r="G9" s="100"/>
      <c r="H9" s="100"/>
      <c r="I9" s="3"/>
      <c r="J9" s="2"/>
      <c r="K9" s="3"/>
      <c r="L9" s="100"/>
      <c r="M9" s="100"/>
      <c r="N9" s="3"/>
      <c r="O9" s="1"/>
      <c r="P9" s="105">
        <f>COUNTIF('Employee Leave Credit '!E6:E37,"SICK LEAVE")</f>
        <v>4</v>
      </c>
      <c r="Q9" s="100"/>
      <c r="R9" s="8"/>
      <c r="S9" s="105">
        <f>COUNTIF('Employee Leave Credit '!E6:E37,"ANNUAL LEAVE")</f>
        <v>4</v>
      </c>
      <c r="T9" s="100"/>
      <c r="U9" s="9"/>
      <c r="V9" s="105">
        <f>COUNTIF('Employee Leave Credit '!E6:E37,"PERSONAL LEAVE")</f>
        <v>5</v>
      </c>
      <c r="W9" s="100"/>
      <c r="X9" s="100"/>
      <c r="Y9" s="1"/>
      <c r="Z9" s="100"/>
      <c r="AA9" s="100"/>
      <c r="AB9" s="108"/>
      <c r="AC9" s="108"/>
      <c r="AD9" s="3"/>
      <c r="AE9" s="1"/>
    </row>
    <row r="10" spans="1:31" ht="22.5" customHeight="1" x14ac:dyDescent="0.25">
      <c r="A10" s="1"/>
      <c r="B10" s="100"/>
      <c r="C10" s="100"/>
      <c r="D10" s="100"/>
      <c r="E10" s="2"/>
      <c r="F10" s="3"/>
      <c r="G10" s="100"/>
      <c r="H10" s="100"/>
      <c r="I10" s="3"/>
      <c r="J10" s="2"/>
      <c r="K10" s="3"/>
      <c r="L10" s="100"/>
      <c r="M10" s="100"/>
      <c r="N10" s="3"/>
      <c r="O10" s="1"/>
      <c r="P10" s="100"/>
      <c r="Q10" s="100"/>
      <c r="R10" s="8"/>
      <c r="S10" s="100"/>
      <c r="T10" s="100"/>
      <c r="U10" s="9"/>
      <c r="V10" s="100"/>
      <c r="W10" s="100"/>
      <c r="X10" s="100"/>
      <c r="Y10" s="1"/>
      <c r="Z10" s="99" t="s">
        <v>10</v>
      </c>
      <c r="AA10" s="100"/>
      <c r="AB10" s="109" t="str">
        <f>VLOOKUP($AB$7,'Leave Management'!$B$6:$G37,2,0)</f>
        <v>Alex Rodriguez</v>
      </c>
      <c r="AC10" s="100"/>
      <c r="AD10" s="3"/>
      <c r="AE10" s="1"/>
    </row>
    <row r="11" spans="1:31" ht="38.4" x14ac:dyDescent="0.25">
      <c r="A11" s="1"/>
      <c r="B11" s="100"/>
      <c r="C11" s="100"/>
      <c r="D11" s="100"/>
      <c r="E11" s="2"/>
      <c r="F11" s="3"/>
      <c r="G11" s="3"/>
      <c r="H11" s="3"/>
      <c r="I11" s="3"/>
      <c r="J11" s="2"/>
      <c r="K11" s="3"/>
      <c r="L11" s="3"/>
      <c r="M11" s="3"/>
      <c r="N11" s="3"/>
      <c r="O11" s="1"/>
      <c r="P11" s="100"/>
      <c r="Q11" s="100"/>
      <c r="R11" s="10"/>
      <c r="S11" s="100"/>
      <c r="T11" s="100"/>
      <c r="U11" s="10"/>
      <c r="V11" s="100"/>
      <c r="W11" s="100"/>
      <c r="X11" s="100"/>
      <c r="Y11" s="1"/>
      <c r="Z11" s="100"/>
      <c r="AA11" s="100"/>
      <c r="AB11" s="100"/>
      <c r="AC11" s="100"/>
      <c r="AD11" s="3"/>
      <c r="AE11" s="1"/>
    </row>
    <row r="12" spans="1:31" ht="13.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00"/>
      <c r="AA12" s="100"/>
      <c r="AB12" s="108"/>
      <c r="AC12" s="108"/>
      <c r="AD12" s="3"/>
      <c r="AE12" s="1"/>
    </row>
    <row r="13" spans="1:31" ht="13.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99" t="s">
        <v>11</v>
      </c>
      <c r="AA13" s="100"/>
      <c r="AB13" s="110" t="str">
        <f>VLOOKUP($AB$7,'Leave Management'!$B$6:$G37,3,0)</f>
        <v>SEO Specialist</v>
      </c>
      <c r="AC13" s="111"/>
      <c r="AD13" s="3"/>
      <c r="AE13" s="1"/>
    </row>
    <row r="14" spans="1:31" ht="25.5" customHeight="1" x14ac:dyDescent="0.25">
      <c r="A14" s="1"/>
      <c r="B14" s="3"/>
      <c r="C14" s="3"/>
      <c r="D14" s="3"/>
      <c r="E14" s="3"/>
      <c r="F14" s="3"/>
      <c r="G14" s="11"/>
      <c r="H14" s="11"/>
      <c r="I14" s="11"/>
      <c r="J14" s="11"/>
      <c r="K14" s="3"/>
      <c r="L14" s="3"/>
      <c r="M14" s="3"/>
      <c r="N14" s="3"/>
      <c r="O14" s="1"/>
      <c r="P14" s="3"/>
      <c r="Q14" s="3"/>
      <c r="R14" s="3"/>
      <c r="S14" s="3"/>
      <c r="T14" s="3"/>
      <c r="U14" s="3"/>
      <c r="V14" s="3"/>
      <c r="W14" s="3"/>
      <c r="X14" s="3"/>
      <c r="Y14" s="1"/>
      <c r="Z14" s="100"/>
      <c r="AA14" s="100"/>
      <c r="AB14" s="100"/>
      <c r="AC14" s="100"/>
      <c r="AD14" s="3"/>
      <c r="AE14" s="1"/>
    </row>
    <row r="15" spans="1:31" ht="25.5" customHeight="1" x14ac:dyDescent="0.25">
      <c r="A15" s="1"/>
      <c r="B15" s="103" t="s">
        <v>12</v>
      </c>
      <c r="C15" s="100"/>
      <c r="D15" s="100"/>
      <c r="E15" s="104"/>
      <c r="F15" s="3"/>
      <c r="G15" s="11"/>
      <c r="H15" s="11"/>
      <c r="I15" s="11"/>
      <c r="J15" s="11"/>
      <c r="K15" s="3"/>
      <c r="L15" s="3"/>
      <c r="M15" s="3"/>
      <c r="N15" s="3"/>
      <c r="O15" s="1"/>
      <c r="P15" s="3"/>
      <c r="Q15" s="3"/>
      <c r="R15" s="3"/>
      <c r="S15" s="3"/>
      <c r="T15" s="3"/>
      <c r="U15" s="3"/>
      <c r="V15" s="3"/>
      <c r="W15" s="3"/>
      <c r="X15" s="3"/>
      <c r="Y15" s="1"/>
      <c r="Z15" s="100"/>
      <c r="AA15" s="100"/>
      <c r="AB15" s="108"/>
      <c r="AC15" s="108"/>
      <c r="AD15" s="3"/>
      <c r="AE15" s="1"/>
    </row>
    <row r="16" spans="1:31" ht="25.5" customHeight="1" x14ac:dyDescent="0.25">
      <c r="A16" s="1"/>
      <c r="B16" s="100"/>
      <c r="C16" s="100"/>
      <c r="D16" s="100"/>
      <c r="E16" s="104"/>
      <c r="F16" s="3"/>
      <c r="G16" s="11"/>
      <c r="H16" s="11"/>
      <c r="I16" s="11"/>
      <c r="J16" s="11"/>
      <c r="K16" s="3"/>
      <c r="L16" s="3"/>
      <c r="M16" s="3"/>
      <c r="N16" s="3"/>
      <c r="O16" s="1"/>
      <c r="P16" s="3"/>
      <c r="Q16" s="3"/>
      <c r="R16" s="3"/>
      <c r="S16" s="3"/>
      <c r="T16" s="3"/>
      <c r="U16" s="3"/>
      <c r="V16" s="3"/>
      <c r="W16" s="3"/>
      <c r="X16" s="3"/>
      <c r="Y16" s="1"/>
      <c r="Z16" s="3"/>
      <c r="AA16" s="3"/>
      <c r="AB16" s="3"/>
      <c r="AC16" s="3"/>
      <c r="AD16" s="3"/>
      <c r="AE16" s="1"/>
    </row>
    <row r="17" spans="1:31" ht="12" customHeight="1" x14ac:dyDescent="0.25">
      <c r="A17" s="1"/>
      <c r="B17" s="100"/>
      <c r="C17" s="100"/>
      <c r="D17" s="100"/>
      <c r="E17" s="104"/>
      <c r="F17" s="3"/>
      <c r="G17" s="11"/>
      <c r="H17" s="11"/>
      <c r="I17" s="11"/>
      <c r="J17" s="11"/>
      <c r="K17" s="3"/>
      <c r="L17" s="3"/>
      <c r="M17" s="3"/>
      <c r="N17" s="3"/>
      <c r="O17" s="1"/>
      <c r="P17" s="3"/>
      <c r="Q17" s="3"/>
      <c r="R17" s="3"/>
      <c r="S17" s="3"/>
      <c r="T17" s="3"/>
      <c r="U17" s="3"/>
      <c r="V17" s="3"/>
      <c r="W17" s="3"/>
      <c r="X17" s="3"/>
      <c r="Y17" s="1"/>
      <c r="Z17" s="1"/>
      <c r="AA17" s="1"/>
      <c r="AB17" s="1"/>
      <c r="AC17" s="1"/>
      <c r="AD17" s="1"/>
      <c r="AE17" s="1"/>
    </row>
    <row r="18" spans="1:31" ht="25.5" customHeight="1" x14ac:dyDescent="0.35">
      <c r="A18" s="1"/>
      <c r="B18" s="112" t="s">
        <v>13</v>
      </c>
      <c r="C18" s="100"/>
      <c r="D18" s="112" t="s">
        <v>14</v>
      </c>
      <c r="E18" s="104"/>
      <c r="F18" s="3"/>
      <c r="G18" s="11"/>
      <c r="H18" s="11"/>
      <c r="I18" s="11"/>
      <c r="J18" s="11"/>
      <c r="K18" s="3"/>
      <c r="L18" s="3"/>
      <c r="M18" s="3"/>
      <c r="N18" s="3"/>
      <c r="O18" s="1"/>
      <c r="P18" s="3"/>
      <c r="Q18" s="3"/>
      <c r="R18" s="3"/>
      <c r="S18" s="3"/>
      <c r="T18" s="3"/>
      <c r="U18" s="3"/>
      <c r="V18" s="3"/>
      <c r="W18" s="3"/>
      <c r="X18" s="3"/>
      <c r="Y18" s="1"/>
      <c r="Z18" s="116" t="s">
        <v>15</v>
      </c>
      <c r="AA18" s="100"/>
      <c r="AB18" s="118">
        <f>VLOOKUP(AB10,'Leave Management'!C6:E37,3,0)</f>
        <v>9</v>
      </c>
      <c r="AC18" s="100"/>
      <c r="AD18" s="3"/>
      <c r="AE18" s="1"/>
    </row>
    <row r="19" spans="1:31" ht="25.5" customHeight="1" x14ac:dyDescent="0.25">
      <c r="A19" s="1"/>
      <c r="B19" s="113">
        <f>COUNTIF('Employee Leave Credit '!H6:H37,"APPROVED")</f>
        <v>5</v>
      </c>
      <c r="C19" s="100"/>
      <c r="D19" s="113">
        <f>COUNTIF('Employee Leave Credit '!H6:H37,"PENDING")</f>
        <v>8</v>
      </c>
      <c r="E19" s="104"/>
      <c r="F19" s="3"/>
      <c r="G19" s="11"/>
      <c r="H19" s="11"/>
      <c r="I19" s="11"/>
      <c r="J19" s="11"/>
      <c r="K19" s="3"/>
      <c r="L19" s="3"/>
      <c r="M19" s="3"/>
      <c r="N19" s="3"/>
      <c r="O19" s="1"/>
      <c r="P19" s="3"/>
      <c r="Q19" s="3"/>
      <c r="R19" s="3"/>
      <c r="S19" s="3"/>
      <c r="T19" s="3"/>
      <c r="U19" s="3"/>
      <c r="V19" s="3"/>
      <c r="W19" s="3"/>
      <c r="X19" s="3"/>
      <c r="Y19" s="1"/>
      <c r="Z19" s="100"/>
      <c r="AA19" s="100"/>
      <c r="AB19" s="100"/>
      <c r="AC19" s="100"/>
      <c r="AD19" s="3"/>
      <c r="AE19" s="1"/>
    </row>
    <row r="20" spans="1:31" ht="25.5" customHeight="1" x14ac:dyDescent="0.25">
      <c r="A20" s="1"/>
      <c r="B20" s="100"/>
      <c r="C20" s="100"/>
      <c r="D20" s="100"/>
      <c r="E20" s="104"/>
      <c r="F20" s="3"/>
      <c r="G20" s="11"/>
      <c r="H20" s="11"/>
      <c r="I20" s="11"/>
      <c r="J20" s="11"/>
      <c r="K20" s="3"/>
      <c r="L20" s="3"/>
      <c r="M20" s="3"/>
      <c r="N20" s="3"/>
      <c r="O20" s="1"/>
      <c r="P20" s="3"/>
      <c r="Q20" s="3"/>
      <c r="R20" s="3"/>
      <c r="S20" s="3"/>
      <c r="T20" s="3"/>
      <c r="U20" s="3"/>
      <c r="V20" s="3"/>
      <c r="W20" s="3"/>
      <c r="X20" s="3"/>
      <c r="Y20" s="1"/>
      <c r="Z20" s="100"/>
      <c r="AA20" s="100"/>
      <c r="AB20" s="108"/>
      <c r="AC20" s="108"/>
      <c r="AD20" s="3"/>
      <c r="AE20" s="1"/>
    </row>
    <row r="21" spans="1:31" ht="25.5" customHeight="1" x14ac:dyDescent="0.25">
      <c r="A21" s="1"/>
      <c r="B21" s="100"/>
      <c r="C21" s="100"/>
      <c r="D21" s="100"/>
      <c r="E21" s="104"/>
      <c r="F21" s="3"/>
      <c r="G21" s="11"/>
      <c r="H21" s="11"/>
      <c r="I21" s="11"/>
      <c r="J21" s="11"/>
      <c r="K21" s="3"/>
      <c r="L21" s="3"/>
      <c r="M21" s="3"/>
      <c r="N21" s="3"/>
      <c r="O21" s="1"/>
      <c r="P21" s="3"/>
      <c r="Q21" s="3"/>
      <c r="R21" s="3"/>
      <c r="S21" s="3"/>
      <c r="T21" s="3"/>
      <c r="U21" s="3"/>
      <c r="V21" s="3"/>
      <c r="W21" s="3"/>
      <c r="X21" s="3"/>
      <c r="Y21" s="1"/>
      <c r="Z21" s="3"/>
      <c r="AA21" s="3"/>
      <c r="AB21" s="3"/>
      <c r="AC21" s="3"/>
      <c r="AD21" s="3"/>
      <c r="AE21" s="1"/>
    </row>
    <row r="22" spans="1:31" ht="19.5" customHeight="1" x14ac:dyDescent="0.25">
      <c r="A22" s="1"/>
      <c r="B22" s="3"/>
      <c r="C22" s="3"/>
      <c r="D22" s="3"/>
      <c r="E22" s="3"/>
      <c r="F22" s="3"/>
      <c r="G22" s="11"/>
      <c r="H22" s="11"/>
      <c r="I22" s="11"/>
      <c r="J22" s="11"/>
      <c r="K22" s="3"/>
      <c r="L22" s="3"/>
      <c r="M22" s="3"/>
      <c r="N22" s="3"/>
      <c r="O22" s="1"/>
      <c r="P22" s="3"/>
      <c r="Q22" s="12"/>
      <c r="R22" s="12"/>
      <c r="S22" s="3"/>
      <c r="T22" s="3"/>
      <c r="U22" s="3"/>
      <c r="V22" s="3"/>
      <c r="W22" s="3"/>
      <c r="X22" s="3"/>
      <c r="Y22" s="1"/>
      <c r="Z22" s="3"/>
      <c r="AA22" s="3"/>
      <c r="AB22" s="3"/>
      <c r="AC22" s="3"/>
      <c r="AD22" s="3"/>
      <c r="AE22" s="1"/>
    </row>
    <row r="23" spans="1:31" ht="34.20000000000000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3"/>
      <c r="Q23" s="12"/>
      <c r="R23" s="12"/>
      <c r="S23" s="3"/>
      <c r="T23" s="3"/>
      <c r="U23" s="3"/>
      <c r="V23" s="3"/>
      <c r="W23" s="3"/>
      <c r="X23" s="3"/>
      <c r="Y23" s="1"/>
      <c r="Z23" s="3"/>
      <c r="AA23" s="3"/>
      <c r="AB23" s="3"/>
      <c r="AC23" s="3"/>
      <c r="AD23" s="3"/>
      <c r="AE23" s="1"/>
    </row>
    <row r="24" spans="1:31" ht="34.20000000000000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3"/>
      <c r="Q24" s="12"/>
      <c r="R24" s="12"/>
      <c r="S24" s="3"/>
      <c r="T24" s="3"/>
      <c r="U24" s="3"/>
      <c r="V24" s="3"/>
      <c r="W24" s="3"/>
      <c r="X24" s="3"/>
      <c r="Y24" s="1"/>
      <c r="Z24" s="3"/>
      <c r="AA24" s="3"/>
      <c r="AB24" s="3"/>
      <c r="AC24" s="3"/>
      <c r="AD24" s="3"/>
      <c r="AE24" s="1"/>
    </row>
    <row r="25" spans="1:31" ht="30.75" customHeight="1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119"/>
      <c r="N25" s="100"/>
      <c r="O25" s="1"/>
      <c r="P25" s="3"/>
      <c r="Q25" s="12"/>
      <c r="R25" s="12"/>
      <c r="S25" s="3"/>
      <c r="T25" s="3"/>
      <c r="U25" s="3"/>
      <c r="V25" s="3"/>
      <c r="W25" s="3"/>
      <c r="X25" s="3"/>
      <c r="Y25" s="1"/>
      <c r="Z25" s="3"/>
      <c r="AA25" s="3"/>
      <c r="AB25" s="3"/>
      <c r="AC25" s="3"/>
      <c r="AD25" s="3"/>
      <c r="AE25" s="1"/>
    </row>
    <row r="26" spans="1:31" ht="30.75" customHeight="1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119"/>
      <c r="N26" s="100"/>
      <c r="O26" s="1"/>
      <c r="P26" s="3"/>
      <c r="Q26" s="12"/>
      <c r="R26" s="12"/>
      <c r="S26" s="3"/>
      <c r="T26" s="3"/>
      <c r="U26" s="3"/>
      <c r="V26" s="3"/>
      <c r="W26" s="3"/>
      <c r="X26" s="3"/>
      <c r="Y26" s="1"/>
      <c r="Z26" s="3"/>
      <c r="AA26" s="3"/>
      <c r="AB26" s="3"/>
      <c r="AC26" s="3"/>
      <c r="AD26" s="3"/>
      <c r="AE26" s="1"/>
    </row>
    <row r="27" spans="1:31" ht="30.75" customHeight="1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119"/>
      <c r="N27" s="100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3"/>
      <c r="AA27" s="3"/>
      <c r="AB27" s="3"/>
      <c r="AC27" s="3"/>
      <c r="AD27" s="3"/>
      <c r="AE27" s="1"/>
    </row>
    <row r="28" spans="1:31" ht="30.75" customHeight="1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119"/>
      <c r="N28" s="100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3"/>
      <c r="AA28" s="3"/>
      <c r="AB28" s="3"/>
      <c r="AC28" s="3"/>
      <c r="AD28" s="3"/>
      <c r="AE28" s="1"/>
    </row>
    <row r="29" spans="1:31" ht="30.75" customHeight="1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119"/>
      <c r="N29" s="100"/>
      <c r="O29" s="1"/>
      <c r="P29" s="3"/>
      <c r="Q29" s="3"/>
      <c r="R29" s="3"/>
      <c r="S29" s="3"/>
      <c r="T29" s="3"/>
      <c r="U29" s="3"/>
      <c r="V29" s="3"/>
      <c r="W29" s="3"/>
      <c r="X29" s="3"/>
      <c r="Y29" s="1"/>
      <c r="Z29" s="3"/>
      <c r="AA29" s="3"/>
      <c r="AB29" s="3"/>
      <c r="AC29" s="3"/>
      <c r="AD29" s="3"/>
      <c r="AE29" s="1"/>
    </row>
    <row r="30" spans="1:31" ht="30.75" customHeight="1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119"/>
      <c r="N30" s="100"/>
      <c r="O30" s="1"/>
      <c r="P30" s="122" t="str">
        <f t="array" ref="P30">INDEX('Leave Management'!C6:C37, MATCH(MAX('Leave Management'!F6:F37), 'Leave Management'!F6:F37, 0))</f>
        <v>Olivia Davis</v>
      </c>
      <c r="Q30" s="100"/>
      <c r="R30" s="100"/>
      <c r="S30" s="100"/>
      <c r="T30" s="123" t="s">
        <v>16</v>
      </c>
      <c r="U30" s="100"/>
      <c r="V30" s="100"/>
      <c r="W30" s="100"/>
      <c r="X30" s="100"/>
      <c r="Y30" s="1"/>
      <c r="Z30" s="3"/>
      <c r="AA30" s="3"/>
      <c r="AB30" s="3"/>
      <c r="AC30" s="3"/>
      <c r="AD30" s="3"/>
      <c r="AE30" s="1"/>
    </row>
    <row r="31" spans="1:31" ht="30.75" customHeight="1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119"/>
      <c r="N31" s="100"/>
      <c r="O31" s="1"/>
      <c r="P31" s="100"/>
      <c r="Q31" s="100"/>
      <c r="R31" s="100"/>
      <c r="S31" s="100"/>
      <c r="T31" s="100"/>
      <c r="U31" s="100"/>
      <c r="V31" s="100"/>
      <c r="W31" s="100"/>
      <c r="X31" s="100"/>
      <c r="Y31" s="1"/>
      <c r="Z31" s="3"/>
      <c r="AA31" s="3"/>
      <c r="AB31" s="3"/>
      <c r="AC31" s="3"/>
      <c r="AD31" s="3"/>
      <c r="AE31" s="1"/>
    </row>
    <row r="32" spans="1:31" ht="21.75" customHeight="1" x14ac:dyDescent="0.25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119"/>
      <c r="N32" s="100"/>
      <c r="O32" s="1"/>
      <c r="P32" s="124" t="str">
        <f>VLOOKUP(P30,'Leave Management'!C6:D37,2,0)</f>
        <v>Graphic Designer</v>
      </c>
      <c r="Q32" s="100"/>
      <c r="R32" s="100"/>
      <c r="S32" s="100"/>
      <c r="T32" s="120" t="s">
        <v>17</v>
      </c>
      <c r="U32" s="100"/>
      <c r="V32" s="13"/>
      <c r="W32" s="120" t="s">
        <v>18</v>
      </c>
      <c r="X32" s="100"/>
      <c r="Y32" s="1"/>
      <c r="Z32" s="3"/>
      <c r="AA32" s="3"/>
      <c r="AB32" s="3"/>
      <c r="AC32" s="3"/>
      <c r="AD32" s="3"/>
      <c r="AE32" s="1"/>
    </row>
    <row r="33" spans="1:31" ht="21.75" customHeight="1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119"/>
      <c r="N33" s="100"/>
      <c r="O33" s="1"/>
      <c r="P33" s="100"/>
      <c r="Q33" s="100"/>
      <c r="R33" s="100"/>
      <c r="S33" s="100"/>
      <c r="T33" s="121">
        <f>VLOOKUP(P30,'Leave Management'!C6:G37,4,0)</f>
        <v>8</v>
      </c>
      <c r="U33" s="100"/>
      <c r="V33" s="14"/>
      <c r="W33" s="121">
        <f>VLOOKUP(P30,'Leave Management'!C6:G37,5,0)</f>
        <v>0</v>
      </c>
      <c r="X33" s="100"/>
      <c r="Y33" s="1"/>
      <c r="Z33" s="3"/>
      <c r="AA33" s="3"/>
      <c r="AB33" s="3"/>
      <c r="AC33" s="3"/>
      <c r="AD33" s="3"/>
      <c r="AE33" s="1"/>
    </row>
    <row r="34" spans="1:31" ht="40.5" customHeight="1" x14ac:dyDescent="0.25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1"/>
      <c r="P34" s="3"/>
      <c r="Q34" s="3"/>
      <c r="R34" s="3"/>
      <c r="S34" s="3"/>
      <c r="T34" s="100"/>
      <c r="U34" s="100"/>
      <c r="V34" s="14"/>
      <c r="W34" s="100"/>
      <c r="X34" s="100"/>
      <c r="Y34" s="1"/>
      <c r="Z34" s="3"/>
      <c r="AA34" s="3"/>
      <c r="AB34" s="3"/>
      <c r="AC34" s="3"/>
      <c r="AD34" s="3"/>
      <c r="AE34" s="1"/>
    </row>
    <row r="35" spans="1:31" ht="12.75" customHeight="1" x14ac:dyDescent="0.2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119"/>
      <c r="N35" s="100"/>
      <c r="O35" s="1"/>
      <c r="P35" s="3"/>
      <c r="Q35" s="3"/>
      <c r="R35" s="3"/>
      <c r="S35" s="3"/>
      <c r="T35" s="100"/>
      <c r="U35" s="100"/>
      <c r="V35" s="15"/>
      <c r="W35" s="100"/>
      <c r="X35" s="100"/>
      <c r="Y35" s="1"/>
      <c r="Z35" s="3"/>
      <c r="AA35" s="3"/>
      <c r="AB35" s="3"/>
      <c r="AC35" s="3"/>
      <c r="AD35" s="3"/>
      <c r="AE35" s="1"/>
    </row>
    <row r="36" spans="1:31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</sheetData>
  <mergeCells count="43">
    <mergeCell ref="M28:N28"/>
    <mergeCell ref="M29:N29"/>
    <mergeCell ref="M32:N32"/>
    <mergeCell ref="M33:N33"/>
    <mergeCell ref="W32:X32"/>
    <mergeCell ref="W33:X35"/>
    <mergeCell ref="M30:N30"/>
    <mergeCell ref="P30:S31"/>
    <mergeCell ref="T30:X31"/>
    <mergeCell ref="M31:N31"/>
    <mergeCell ref="P32:S33"/>
    <mergeCell ref="T32:U32"/>
    <mergeCell ref="T33:U35"/>
    <mergeCell ref="M35:N35"/>
    <mergeCell ref="Z18:AA20"/>
    <mergeCell ref="AB18:AC20"/>
    <mergeCell ref="M25:N25"/>
    <mergeCell ref="M26:N26"/>
    <mergeCell ref="M27:N27"/>
    <mergeCell ref="B18:C18"/>
    <mergeCell ref="D18:E18"/>
    <mergeCell ref="B19:C21"/>
    <mergeCell ref="D19:E21"/>
    <mergeCell ref="S9:T11"/>
    <mergeCell ref="B3:D11"/>
    <mergeCell ref="P3:X4"/>
    <mergeCell ref="L4:M7"/>
    <mergeCell ref="S6:T8"/>
    <mergeCell ref="L8:M10"/>
    <mergeCell ref="P6:Q8"/>
    <mergeCell ref="P9:Q11"/>
    <mergeCell ref="V6:X8"/>
    <mergeCell ref="Z7:AA9"/>
    <mergeCell ref="G4:H7"/>
    <mergeCell ref="G8:H10"/>
    <mergeCell ref="B15:E17"/>
    <mergeCell ref="V9:X11"/>
    <mergeCell ref="Z10:AA12"/>
    <mergeCell ref="Z3:AD4"/>
    <mergeCell ref="AB7:AC9"/>
    <mergeCell ref="AB10:AC12"/>
    <mergeCell ref="Z13:AA15"/>
    <mergeCell ref="AB13:AC15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'Leave Management'!$B$6:$B$20</xm:f>
          </x14:formula1>
          <xm:sqref>AB7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999"/>
  <sheetViews>
    <sheetView showGridLines="0" tabSelected="1" topLeftCell="A3" workbookViewId="0">
      <selection activeCell="B6" sqref="B6"/>
    </sheetView>
  </sheetViews>
  <sheetFormatPr defaultColWidth="12.5546875" defaultRowHeight="15" customHeight="1" x14ac:dyDescent="0.25"/>
  <cols>
    <col min="1" max="1" width="3.44140625" customWidth="1"/>
    <col min="2" max="2" width="15.88671875" customWidth="1"/>
    <col min="3" max="3" width="30.44140625" customWidth="1"/>
    <col min="4" max="4" width="37" customWidth="1"/>
    <col min="5" max="5" width="18.109375" customWidth="1"/>
    <col min="6" max="6" width="20.88671875" customWidth="1"/>
    <col min="7" max="7" width="18.5546875" customWidth="1"/>
    <col min="8" max="8" width="6.5546875" customWidth="1"/>
  </cols>
  <sheetData>
    <row r="1" spans="1:8" ht="15.75" customHeight="1" x14ac:dyDescent="0.35">
      <c r="A1" s="16"/>
      <c r="B1" s="16"/>
      <c r="C1" s="16"/>
      <c r="D1" s="16"/>
      <c r="E1" s="16"/>
      <c r="F1" s="16"/>
      <c r="G1" s="16"/>
      <c r="H1" s="16"/>
    </row>
    <row r="2" spans="1:8" ht="15.75" customHeight="1" x14ac:dyDescent="0.25">
      <c r="A2" s="17"/>
      <c r="B2" s="125" t="s">
        <v>19</v>
      </c>
      <c r="C2" s="100"/>
      <c r="D2" s="100"/>
      <c r="E2" s="100"/>
      <c r="F2" s="100"/>
      <c r="G2" s="100"/>
      <c r="H2" s="17"/>
    </row>
    <row r="3" spans="1:8" ht="15.75" customHeight="1" x14ac:dyDescent="0.25">
      <c r="A3" s="17"/>
      <c r="B3" s="100"/>
      <c r="C3" s="100"/>
      <c r="D3" s="100"/>
      <c r="E3" s="100"/>
      <c r="F3" s="100"/>
      <c r="G3" s="100"/>
      <c r="H3" s="17"/>
    </row>
    <row r="4" spans="1:8" ht="29.25" customHeight="1" x14ac:dyDescent="0.3">
      <c r="A4" s="18"/>
      <c r="B4" s="126" t="s">
        <v>20</v>
      </c>
      <c r="C4" s="100"/>
      <c r="D4" s="100"/>
      <c r="E4" s="19"/>
      <c r="F4" s="127"/>
      <c r="G4" s="100"/>
      <c r="H4" s="20"/>
    </row>
    <row r="5" spans="1:8" ht="24" customHeight="1" x14ac:dyDescent="0.3">
      <c r="A5" s="21"/>
      <c r="B5" s="22" t="s">
        <v>8</v>
      </c>
      <c r="C5" s="22" t="s">
        <v>21</v>
      </c>
      <c r="D5" s="22" t="s">
        <v>22</v>
      </c>
      <c r="E5" s="22" t="s">
        <v>23</v>
      </c>
      <c r="F5" s="22" t="s">
        <v>24</v>
      </c>
      <c r="G5" s="22" t="s">
        <v>25</v>
      </c>
      <c r="H5" s="23"/>
    </row>
    <row r="6" spans="1:8" ht="23.25" customHeight="1" x14ac:dyDescent="0.3">
      <c r="A6" s="17"/>
      <c r="B6" s="24" t="s">
        <v>26</v>
      </c>
      <c r="C6" s="25" t="str">
        <f>IF(B6="","", VLOOKUP(B6,'Employee Leave Details'!$B$5:$D999,2,0))</f>
        <v>Emily Johnson</v>
      </c>
      <c r="D6" s="25" t="str">
        <f>IF(B6="","", VLOOKUP(B6,'Employee Leave Details'!$B$5:$D999,3,0))</f>
        <v>Social Media Manager</v>
      </c>
      <c r="E6" s="25">
        <f>IF(B6="","", VLOOKUP(B6,'Employee Leave Details'!$B$3:$E999,4,0))</f>
        <v>10</v>
      </c>
      <c r="F6" s="25">
        <f>IF(C6="","",SUMIF('Employee Leave Credit '!$B:$B,C6,'Employee Leave Credit '!$D:$D))</f>
        <v>2</v>
      </c>
      <c r="G6" s="25">
        <f t="shared" ref="G6:G15" si="0">E6-F6</f>
        <v>8</v>
      </c>
      <c r="H6" s="19"/>
    </row>
    <row r="7" spans="1:8" ht="23.25" customHeight="1" x14ac:dyDescent="0.3">
      <c r="A7" s="17"/>
      <c r="B7" s="26" t="s">
        <v>27</v>
      </c>
      <c r="C7" s="27" t="str">
        <f>IF(B7="","", VLOOKUP(B7,'Employee Leave Details'!$B$5:$D999,2,0))</f>
        <v>Alex Rodriguez</v>
      </c>
      <c r="D7" s="27" t="str">
        <f>IF(B7="","", VLOOKUP(B7,'Employee Leave Details'!$B$5:$D999,3,0))</f>
        <v>SEO Specialist</v>
      </c>
      <c r="E7" s="27">
        <f>IF(B7="","", VLOOKUP(B7,'Employee Leave Details'!$B$3:$E999,4,0))</f>
        <v>9</v>
      </c>
      <c r="F7" s="27">
        <f>IF(C7="","",SUMIF('Employee Leave Credit '!$B:$B,C7,'Employee Leave Credit '!$D:$D))</f>
        <v>3</v>
      </c>
      <c r="G7" s="27">
        <f t="shared" si="0"/>
        <v>6</v>
      </c>
      <c r="H7" s="28"/>
    </row>
    <row r="8" spans="1:8" ht="23.25" customHeight="1" x14ac:dyDescent="0.3">
      <c r="A8" s="17"/>
      <c r="B8" s="26" t="s">
        <v>28</v>
      </c>
      <c r="C8" s="27" t="str">
        <f>IF(B8="","", VLOOKUP(B8,'Employee Leave Details'!$B$5:$D999,2,0))</f>
        <v>Sarah Davidson</v>
      </c>
      <c r="D8" s="27" t="str">
        <f>IF(B8="","", VLOOKUP(B8,'Employee Leave Details'!$B$5:$D999,3,0))</f>
        <v>Content Marketing Coordinator</v>
      </c>
      <c r="E8" s="27">
        <f>IF(B8="","", VLOOKUP(B8,'Employee Leave Details'!$B$3:$E999,4,0))</f>
        <v>8</v>
      </c>
      <c r="F8" s="27">
        <f>IF(C8="","",SUMIF('Employee Leave Credit '!$B:$B,C8,'Employee Leave Credit '!$D:$D))</f>
        <v>2</v>
      </c>
      <c r="G8" s="27">
        <f t="shared" si="0"/>
        <v>6</v>
      </c>
      <c r="H8" s="28"/>
    </row>
    <row r="9" spans="1:8" ht="23.25" customHeight="1" x14ac:dyDescent="0.3">
      <c r="A9" s="17"/>
      <c r="B9" s="26" t="s">
        <v>29</v>
      </c>
      <c r="C9" s="27" t="str">
        <f>IF(B9="","", VLOOKUP(B9,'Employee Leave Details'!$B$5:$D999,2,0))</f>
        <v>Michael Nguyen</v>
      </c>
      <c r="D9" s="27" t="str">
        <f>IF(B9="","", VLOOKUP(B9,'Employee Leave Details'!$B$5:$D999,3,0))</f>
        <v>PPC Campaign Manager</v>
      </c>
      <c r="E9" s="27">
        <f>IF(B9="","", VLOOKUP(B9,'Employee Leave Details'!$B$3:$E999,4,0))</f>
        <v>9</v>
      </c>
      <c r="F9" s="27">
        <f>IF(C9="","",SUMIF('Employee Leave Credit '!$B:$B,C9,'Employee Leave Credit '!$D:$D))</f>
        <v>1</v>
      </c>
      <c r="G9" s="27">
        <f t="shared" si="0"/>
        <v>8</v>
      </c>
      <c r="H9" s="28"/>
    </row>
    <row r="10" spans="1:8" ht="23.25" customHeight="1" x14ac:dyDescent="0.3">
      <c r="A10" s="17"/>
      <c r="B10" s="26" t="s">
        <v>30</v>
      </c>
      <c r="C10" s="27" t="str">
        <f>IF(B10="","", VLOOKUP(B10,'Employee Leave Details'!$B$5:$D999,2,0))</f>
        <v>Jessica Lee</v>
      </c>
      <c r="D10" s="27" t="str">
        <f>IF(B10="","", VLOOKUP(B10,'Employee Leave Details'!$B$5:$D999,3,0))</f>
        <v>Email Marketing Specialist</v>
      </c>
      <c r="E10" s="27">
        <f>IF(B10="","", VLOOKUP(B10,'Employee Leave Details'!$B$3:$E999,4,0))</f>
        <v>5</v>
      </c>
      <c r="F10" s="27">
        <f>IF(C10="","",SUMIF('Employee Leave Credit '!$B:$B,C10,'Employee Leave Credit '!$D:$D))</f>
        <v>1</v>
      </c>
      <c r="G10" s="27">
        <f t="shared" si="0"/>
        <v>4</v>
      </c>
      <c r="H10" s="28"/>
    </row>
    <row r="11" spans="1:8" ht="23.25" customHeight="1" x14ac:dyDescent="0.3">
      <c r="A11" s="17"/>
      <c r="B11" s="26" t="s">
        <v>31</v>
      </c>
      <c r="C11" s="27" t="str">
        <f>IF(B11="","", VLOOKUP(B11,'Employee Leave Details'!$B$5:$D999,2,0))</f>
        <v>Jason Patel</v>
      </c>
      <c r="D11" s="27" t="str">
        <f>IF(B11="","", VLOOKUP(B11,'Employee Leave Details'!$B$5:$D999,3,0))</f>
        <v>Digital Marketing Analyst</v>
      </c>
      <c r="E11" s="27">
        <f>IF(B11="","", VLOOKUP(B11,'Employee Leave Details'!$B$3:$E999,4,0))</f>
        <v>11</v>
      </c>
      <c r="F11" s="27">
        <f>IF(C11="","",SUMIF('Employee Leave Credit '!$B:$B,C11,'Employee Leave Credit '!$D:$D))</f>
        <v>2</v>
      </c>
      <c r="G11" s="27">
        <f t="shared" si="0"/>
        <v>9</v>
      </c>
      <c r="H11" s="28"/>
    </row>
    <row r="12" spans="1:8" ht="23.25" customHeight="1" x14ac:dyDescent="0.3">
      <c r="A12" s="17"/>
      <c r="B12" s="26" t="s">
        <v>9</v>
      </c>
      <c r="C12" s="27" t="str">
        <f>IF(B12="","", VLOOKUP(B12,'Employee Leave Details'!$B$5:$D999,2,0))</f>
        <v>Rachel Thompson</v>
      </c>
      <c r="D12" s="27" t="str">
        <f>IF(B12="","", VLOOKUP(B12,'Employee Leave Details'!$B$5:$D999,3,0))</f>
        <v>Content Strategist</v>
      </c>
      <c r="E12" s="27">
        <f>IF(B12="","", VLOOKUP(B12,'Employee Leave Details'!$B$3:$E999,4,0))</f>
        <v>6</v>
      </c>
      <c r="F12" s="27">
        <f>IF(C12="","",SUMIF('Employee Leave Credit '!$B:$B,C12,'Employee Leave Credit '!$D:$D))</f>
        <v>2</v>
      </c>
      <c r="G12" s="27">
        <f t="shared" si="0"/>
        <v>4</v>
      </c>
      <c r="H12" s="19"/>
    </row>
    <row r="13" spans="1:8" ht="23.25" customHeight="1" x14ac:dyDescent="0.3">
      <c r="A13" s="17"/>
      <c r="B13" s="26" t="s">
        <v>32</v>
      </c>
      <c r="C13" s="27" t="str">
        <f>IF(B13="","", VLOOKUP(B13,'Employee Leave Details'!$B$5:$D999,2,0))</f>
        <v>William Kim</v>
      </c>
      <c r="D13" s="27" t="str">
        <f>IF(B13="","", VLOOKUP(B13,'Employee Leave Details'!$B$5:$D999,3,0))</f>
        <v>Marketing Automation Specialist</v>
      </c>
      <c r="E13" s="27">
        <f>IF(B13="","", VLOOKUP(B13,'Employee Leave Details'!$B$3:$E999,4,0))</f>
        <v>5</v>
      </c>
      <c r="F13" s="27">
        <f>IF(C13="","",SUMIF('Employee Leave Credit '!$B:$B,C13,'Employee Leave Credit '!$D:$D))</f>
        <v>1</v>
      </c>
      <c r="G13" s="27">
        <f t="shared" si="0"/>
        <v>4</v>
      </c>
      <c r="H13" s="19"/>
    </row>
    <row r="14" spans="1:8" ht="23.25" customHeight="1" x14ac:dyDescent="0.3">
      <c r="A14" s="17"/>
      <c r="B14" s="26" t="s">
        <v>33</v>
      </c>
      <c r="C14" s="27" t="str">
        <f>IF(B14="","", VLOOKUP(B14,'Employee Leave Details'!$B$5:$D999,2,0))</f>
        <v>Olivia Davis</v>
      </c>
      <c r="D14" s="27" t="str">
        <f>IF(B14="","", VLOOKUP(B14,'Employee Leave Details'!$B$5:$D999,3,0))</f>
        <v>Graphic Designer</v>
      </c>
      <c r="E14" s="27">
        <f>IF(B14="","", VLOOKUP(B14,'Employee Leave Details'!$B$3:$E999,4,0))</f>
        <v>8</v>
      </c>
      <c r="F14" s="27">
        <f>IF(C14="","",SUMIF('Employee Leave Credit '!$B:$B,C14,'Employee Leave Credit '!$D:$D))</f>
        <v>8</v>
      </c>
      <c r="G14" s="27">
        <f t="shared" si="0"/>
        <v>0</v>
      </c>
      <c r="H14" s="19"/>
    </row>
    <row r="15" spans="1:8" ht="23.25" customHeight="1" x14ac:dyDescent="0.3">
      <c r="A15" s="17"/>
      <c r="B15" s="26" t="s">
        <v>34</v>
      </c>
      <c r="C15" s="27" t="str">
        <f>IF(B15="","", VLOOKUP(B15,'Employee Leave Details'!$B$5:$D999,2,0))</f>
        <v>Daniel Garcia</v>
      </c>
      <c r="D15" s="27" t="str">
        <f>IF(B15="","", VLOOKUP(B15,'Employee Leave Details'!$B$5:$D999,3,0))</f>
        <v>Brand Manager</v>
      </c>
      <c r="E15" s="27">
        <f>IF(B15="","", VLOOKUP(B15,'Employee Leave Details'!$B$3:$E999,4,0))</f>
        <v>8</v>
      </c>
      <c r="F15" s="27">
        <f>IF(C15="","",SUMIF('Employee Leave Credit '!$B:$B,C15,'Employee Leave Credit '!$D:$D))</f>
        <v>3</v>
      </c>
      <c r="G15" s="27">
        <f t="shared" si="0"/>
        <v>5</v>
      </c>
      <c r="H15" s="19"/>
    </row>
    <row r="16" spans="1:8" ht="23.25" customHeight="1" x14ac:dyDescent="0.3">
      <c r="A16" s="17"/>
      <c r="B16" s="26"/>
      <c r="C16" s="27" t="str">
        <f>IF(B16="","", VLOOKUP(B16,'Employee Leave Details'!$B$5:$D999,2,0))</f>
        <v/>
      </c>
      <c r="D16" s="27" t="str">
        <f>IF(B16="","", VLOOKUP(B16,'Employee Leave Details'!$B$5:$D999,3,0))</f>
        <v/>
      </c>
      <c r="E16" s="27" t="str">
        <f>IF(B16="","", VLOOKUP(B16,'Employee Leave Details'!$B$3:$E999,4,0))</f>
        <v/>
      </c>
      <c r="F16" s="27" t="str">
        <f>IF(C16="","",SUMIF('Employee Leave Credit '!$B:$B,C16,'Employee Leave Credit '!$D:$D))</f>
        <v/>
      </c>
      <c r="G16" s="27"/>
      <c r="H16" s="19"/>
    </row>
    <row r="17" spans="1:8" ht="23.25" customHeight="1" x14ac:dyDescent="0.3">
      <c r="A17" s="17"/>
      <c r="B17" s="26"/>
      <c r="C17" s="27" t="str">
        <f>IF(B17="","", VLOOKUP(B17,'Employee Leave Details'!$B$5:$D999,2,0))</f>
        <v/>
      </c>
      <c r="D17" s="27" t="str">
        <f>IF(B17="","", VLOOKUP(B17,'Employee Leave Details'!$B$5:$D999,3,0))</f>
        <v/>
      </c>
      <c r="E17" s="27" t="str">
        <f>IF(B17="","", VLOOKUP(B17,'Employee Leave Details'!$B$3:$E999,4,0))</f>
        <v/>
      </c>
      <c r="F17" s="27" t="str">
        <f>IF(C17="","",SUMIF('Employee Leave Credit '!$B:$B,C17,'Employee Leave Credit '!$D:$D))</f>
        <v/>
      </c>
      <c r="G17" s="27"/>
      <c r="H17" s="19"/>
    </row>
    <row r="18" spans="1:8" ht="23.25" customHeight="1" x14ac:dyDescent="0.3">
      <c r="A18" s="18"/>
      <c r="B18" s="26"/>
      <c r="C18" s="29" t="str">
        <f>IF(B18="","", VLOOKUP(B18,'Employee Leave Details'!$B$5:$D999,2,0))</f>
        <v/>
      </c>
      <c r="D18" s="29" t="str">
        <f>IF(B18="","", VLOOKUP(B18,'Employee Leave Details'!$B$5:$D999,3,0))</f>
        <v/>
      </c>
      <c r="E18" s="29" t="str">
        <f>IF(B18="","", VLOOKUP(B18,'Employee Leave Details'!$B$3:$E999,4,0))</f>
        <v/>
      </c>
      <c r="F18" s="29" t="str">
        <f>IF(C18="","",SUMIF('Employee Leave Credit '!$B:$B,C18,'Employee Leave Credit '!$D:$D))</f>
        <v/>
      </c>
      <c r="G18" s="29"/>
      <c r="H18" s="19"/>
    </row>
    <row r="19" spans="1:8" ht="23.25" customHeight="1" x14ac:dyDescent="0.3">
      <c r="A19" s="17"/>
      <c r="B19" s="26"/>
      <c r="C19" s="27" t="str">
        <f>IF(B19="","", VLOOKUP(B19,'Employee Leave Details'!$B$5:$D999,2,0))</f>
        <v/>
      </c>
      <c r="D19" s="27" t="str">
        <f>IF(B19="","", VLOOKUP(B19,'Employee Leave Details'!$B$5:$D999,3,0))</f>
        <v/>
      </c>
      <c r="E19" s="27" t="str">
        <f>IF(B19="","", VLOOKUP(B19,'Employee Leave Details'!$B$3:$E999,4,0))</f>
        <v/>
      </c>
      <c r="F19" s="27" t="str">
        <f>IF(C19="","",SUMIF('Employee Leave Credit '!$B:$B,C19,'Employee Leave Credit '!$D:$D))</f>
        <v/>
      </c>
      <c r="G19" s="27"/>
      <c r="H19" s="19"/>
    </row>
    <row r="20" spans="1:8" ht="23.25" customHeight="1" x14ac:dyDescent="0.3">
      <c r="A20" s="30"/>
      <c r="B20" s="26"/>
      <c r="C20" s="29" t="str">
        <f>IF(B20="","", VLOOKUP(B20,'Employee Leave Details'!$B$5:$D999,2,0))</f>
        <v/>
      </c>
      <c r="D20" s="29" t="str">
        <f>IF(B20="","", VLOOKUP(B20,'Employee Leave Details'!$B$5:$D999,3,0))</f>
        <v/>
      </c>
      <c r="E20" s="29" t="str">
        <f>IF(B20="","", VLOOKUP(B20,'Employee Leave Details'!$B$3:$E999,4,0))</f>
        <v/>
      </c>
      <c r="F20" s="29" t="str">
        <f>IF(C20="","",SUMIF('Employee Leave Credit '!$B:$B,C20,'Employee Leave Credit '!$D:$D))</f>
        <v/>
      </c>
      <c r="G20" s="29"/>
      <c r="H20" s="19"/>
    </row>
    <row r="21" spans="1:8" ht="23.25" customHeight="1" x14ac:dyDescent="0.3">
      <c r="A21" s="17"/>
      <c r="B21" s="26"/>
      <c r="C21" s="27" t="str">
        <f>IF(B21="","", VLOOKUP(B21,'Employee Leave Details'!$B$5:$D999,2,0))</f>
        <v/>
      </c>
      <c r="D21" s="27" t="str">
        <f>IF(B21="","", VLOOKUP(B21,'Employee Leave Details'!$B$5:$D999,3,0))</f>
        <v/>
      </c>
      <c r="E21" s="27" t="str">
        <f>IF(B21="","", VLOOKUP(B21,'Employee Leave Details'!$B$3:$E999,4,0))</f>
        <v/>
      </c>
      <c r="F21" s="27" t="str">
        <f>IF(C21="","",SUMIF('Employee Leave Credit '!$B:$B,C21,'Employee Leave Credit '!$D:$D))</f>
        <v/>
      </c>
      <c r="G21" s="27"/>
      <c r="H21" s="19"/>
    </row>
    <row r="22" spans="1:8" ht="23.25" customHeight="1" x14ac:dyDescent="0.3">
      <c r="A22" s="17"/>
      <c r="B22" s="26"/>
      <c r="C22" s="27" t="str">
        <f>IF(B22="","", VLOOKUP(B22,'Employee Leave Details'!$B$5:$D999,2,0))</f>
        <v/>
      </c>
      <c r="D22" s="27" t="str">
        <f>IF(B22="","", VLOOKUP(B22,'Employee Leave Details'!$B$5:$D999,3,0))</f>
        <v/>
      </c>
      <c r="E22" s="31" t="str">
        <f>IF(B22="","", VLOOKUP(B22,'Employee Leave Details'!$B$3:$E999,4,0))</f>
        <v/>
      </c>
      <c r="F22" s="31" t="str">
        <f>IF(C22="","",SUMIF('Employee Leave Credit '!$B:$B,C22,'Employee Leave Credit '!$D:$D))</f>
        <v/>
      </c>
      <c r="G22" s="31"/>
      <c r="H22" s="19"/>
    </row>
    <row r="23" spans="1:8" ht="23.25" customHeight="1" x14ac:dyDescent="0.3">
      <c r="A23" s="17"/>
      <c r="B23" s="26"/>
      <c r="C23" s="27" t="str">
        <f>IF(B23="","", VLOOKUP(B23,'Employee Leave Details'!$B$5:$D999,2,0))</f>
        <v/>
      </c>
      <c r="D23" s="27" t="str">
        <f>IF(B23="","", VLOOKUP(B23,'Employee Leave Details'!$B$5:$D999,3,0))</f>
        <v/>
      </c>
      <c r="E23" s="31" t="str">
        <f>IF(B23="","", VLOOKUP(B23,'Employee Leave Details'!$B$3:$E999,4,0))</f>
        <v/>
      </c>
      <c r="F23" s="31" t="str">
        <f>IF(C23="","",SUMIF('Employee Leave Credit '!$B:$B,C23,'Employee Leave Credit '!$D:$D))</f>
        <v/>
      </c>
      <c r="G23" s="31"/>
      <c r="H23" s="19"/>
    </row>
    <row r="24" spans="1:8" ht="23.25" customHeight="1" x14ac:dyDescent="0.3">
      <c r="A24" s="17"/>
      <c r="B24" s="26"/>
      <c r="C24" s="27" t="str">
        <f>IF(B24="","", VLOOKUP(B24,'Employee Leave Details'!$B$5:$D999,2,0))</f>
        <v/>
      </c>
      <c r="D24" s="27" t="str">
        <f>IF(B24="","", VLOOKUP(B24,'Employee Leave Details'!$B$5:$D999,3,0))</f>
        <v/>
      </c>
      <c r="E24" s="31" t="str">
        <f>IF(B24="","", VLOOKUP(B24,'Employee Leave Details'!$B$3:$E999,4,0))</f>
        <v/>
      </c>
      <c r="F24" s="31" t="str">
        <f>IF(C24="","",SUMIF('Employee Leave Credit '!$B:$B,C24,'Employee Leave Credit '!$D:$D))</f>
        <v/>
      </c>
      <c r="G24" s="31"/>
      <c r="H24" s="19"/>
    </row>
    <row r="25" spans="1:8" ht="23.25" customHeight="1" x14ac:dyDescent="0.3">
      <c r="A25" s="17"/>
      <c r="B25" s="26"/>
      <c r="C25" s="27" t="str">
        <f>IF(B25="","", VLOOKUP(B25,'Employee Leave Details'!$B$5:$D999,2,0))</f>
        <v/>
      </c>
      <c r="D25" s="27" t="str">
        <f>IF(B25="","", VLOOKUP(B25,'Employee Leave Details'!$B$5:$D999,3,0))</f>
        <v/>
      </c>
      <c r="E25" s="31" t="str">
        <f>IF(B25="","", VLOOKUP(B25,'Employee Leave Details'!$B$3:$E999,4,0))</f>
        <v/>
      </c>
      <c r="F25" s="31" t="str">
        <f>IF(C25="","",SUMIF('Employee Leave Credit '!$B:$B,C25,'Employee Leave Credit '!$D:$D))</f>
        <v/>
      </c>
      <c r="G25" s="31"/>
      <c r="H25" s="19"/>
    </row>
    <row r="26" spans="1:8" ht="23.25" customHeight="1" x14ac:dyDescent="0.3">
      <c r="A26" s="17"/>
      <c r="B26" s="26"/>
      <c r="C26" s="27" t="str">
        <f>IF(B26="","", VLOOKUP(B26,'Employee Leave Details'!$B$5:$D999,2,0))</f>
        <v/>
      </c>
      <c r="D26" s="27" t="str">
        <f>IF(B26="","", VLOOKUP(B26,'Employee Leave Details'!$B$5:$D999,3,0))</f>
        <v/>
      </c>
      <c r="E26" s="31" t="str">
        <f>IF(B26="","", VLOOKUP(B26,'Employee Leave Details'!$B$3:$E999,4,0))</f>
        <v/>
      </c>
      <c r="F26" s="31" t="str">
        <f>IF(C26="","",SUMIF('Employee Leave Credit '!$B:$B,C26,'Employee Leave Credit '!$D:$D))</f>
        <v/>
      </c>
      <c r="G26" s="31"/>
      <c r="H26" s="19"/>
    </row>
    <row r="27" spans="1:8" ht="23.25" customHeight="1" x14ac:dyDescent="0.3">
      <c r="A27" s="17"/>
      <c r="B27" s="26"/>
      <c r="C27" s="27" t="str">
        <f>IF(B27="","", VLOOKUP(B27,'Employee Leave Details'!$B$5:$D999,2,0))</f>
        <v/>
      </c>
      <c r="D27" s="27" t="str">
        <f>IF(B27="","", VLOOKUP(B27,'Employee Leave Details'!$B$5:$D999,3,0))</f>
        <v/>
      </c>
      <c r="E27" s="31" t="str">
        <f>IF(B27="","", VLOOKUP(B27,'Employee Leave Details'!$B$3:$E999,4,0))</f>
        <v/>
      </c>
      <c r="F27" s="31" t="str">
        <f>IF(C27="","",SUMIF('Employee Leave Credit '!$B:$B,C27,'Employee Leave Credit '!$D:$D))</f>
        <v/>
      </c>
      <c r="G27" s="31"/>
      <c r="H27" s="19"/>
    </row>
    <row r="28" spans="1:8" ht="23.25" customHeight="1" x14ac:dyDescent="0.3">
      <c r="A28" s="17"/>
      <c r="B28" s="26"/>
      <c r="C28" s="27" t="str">
        <f>IF(B28="","", VLOOKUP(B28,'Employee Leave Details'!$B$5:$D999,2,0))</f>
        <v/>
      </c>
      <c r="D28" s="27" t="str">
        <f>IF(B28="","", VLOOKUP(B28,'Employee Leave Details'!$B$5:$D999,3,0))</f>
        <v/>
      </c>
      <c r="E28" s="31" t="str">
        <f>IF(B28="","", VLOOKUP(B28,'Employee Leave Details'!$B$3:$E999,4,0))</f>
        <v/>
      </c>
      <c r="F28" s="31" t="str">
        <f>IF(C28="","",SUMIF('Employee Leave Credit '!$B:$B,C28,'Employee Leave Credit '!$D:$D))</f>
        <v/>
      </c>
      <c r="G28" s="31"/>
      <c r="H28" s="19"/>
    </row>
    <row r="29" spans="1:8" ht="23.25" customHeight="1" x14ac:dyDescent="0.3">
      <c r="A29" s="17"/>
      <c r="B29" s="26"/>
      <c r="C29" s="27" t="str">
        <f>IF(B29="","", VLOOKUP(B29,'Employee Leave Details'!$B$5:$D999,2,0))</f>
        <v/>
      </c>
      <c r="D29" s="27" t="str">
        <f>IF(B29="","", VLOOKUP(B29,'Employee Leave Details'!$B$5:$D999,3,0))</f>
        <v/>
      </c>
      <c r="E29" s="31" t="str">
        <f>IF(B29="","", VLOOKUP(B29,'Employee Leave Details'!$B$3:$E999,4,0))</f>
        <v/>
      </c>
      <c r="F29" s="31" t="str">
        <f>IF(C29="","",SUMIF('Employee Leave Credit '!$B:$B,C29,'Employee Leave Credit '!$D:$D))</f>
        <v/>
      </c>
      <c r="G29" s="31"/>
      <c r="H29" s="19"/>
    </row>
    <row r="30" spans="1:8" ht="23.25" customHeight="1" x14ac:dyDescent="0.3">
      <c r="A30" s="17"/>
      <c r="B30" s="26"/>
      <c r="C30" s="27" t="str">
        <f>IF(B30="","", VLOOKUP(B30,'Employee Leave Details'!$B$5:$D999,2,0))</f>
        <v/>
      </c>
      <c r="D30" s="27" t="str">
        <f>IF(B30="","", VLOOKUP(B30,'Employee Leave Details'!$B$5:$D999,3,0))</f>
        <v/>
      </c>
      <c r="E30" s="31" t="str">
        <f>IF(B30="","", VLOOKUP(B30,'Employee Leave Details'!$B$3:$E999,4,0))</f>
        <v/>
      </c>
      <c r="F30" s="31" t="str">
        <f>IF(C30="","",SUMIF('Employee Leave Credit '!$B:$B,C30,'Employee Leave Credit '!$D:$D))</f>
        <v/>
      </c>
      <c r="G30" s="31"/>
      <c r="H30" s="19"/>
    </row>
    <row r="31" spans="1:8" ht="23.25" customHeight="1" x14ac:dyDescent="0.3">
      <c r="A31" s="17"/>
      <c r="B31" s="26"/>
      <c r="C31" s="27" t="str">
        <f>IF(B31="","", VLOOKUP(B31,'Employee Leave Details'!$B$5:$D999,2,0))</f>
        <v/>
      </c>
      <c r="D31" s="27" t="str">
        <f>IF(B31="","", VLOOKUP(B31,'Employee Leave Details'!$B$5:$D999,3,0))</f>
        <v/>
      </c>
      <c r="E31" s="31" t="str">
        <f>IF(B31="","", VLOOKUP(B31,'Employee Leave Details'!$B$3:$E999,4,0))</f>
        <v/>
      </c>
      <c r="F31" s="31" t="str">
        <f>IF(C31="","",SUMIF('Employee Leave Credit '!$B:$B,C31,'Employee Leave Credit '!$D:$D))</f>
        <v/>
      </c>
      <c r="G31" s="31"/>
      <c r="H31" s="19"/>
    </row>
    <row r="32" spans="1:8" ht="23.25" customHeight="1" x14ac:dyDescent="0.3">
      <c r="A32" s="17"/>
      <c r="B32" s="26"/>
      <c r="C32" s="27" t="str">
        <f>IF(B32="","", VLOOKUP(B32,'Employee Leave Details'!$B$5:$D999,2,0))</f>
        <v/>
      </c>
      <c r="D32" s="27" t="str">
        <f>IF(B32="","", VLOOKUP(B32,'Employee Leave Details'!$B$5:$D999,3,0))</f>
        <v/>
      </c>
      <c r="E32" s="27" t="str">
        <f>IF(B32="","", VLOOKUP(B32,'Employee Leave Details'!$B$3:$E999,4,0))</f>
        <v/>
      </c>
      <c r="F32" s="27" t="str">
        <f>IF(C32="","",SUMIF('Employee Leave Credit '!$B:$B,C32,'Employee Leave Credit '!$D:$D))</f>
        <v/>
      </c>
      <c r="G32" s="27"/>
      <c r="H32" s="19"/>
    </row>
    <row r="33" spans="1:8" ht="23.25" customHeight="1" x14ac:dyDescent="0.25">
      <c r="A33" s="17"/>
      <c r="B33" s="32"/>
      <c r="C33" s="33" t="str">
        <f>IF(B33="","", VLOOKUP(B33,'Employee Leave Details'!$B$5:$D999,2,0))</f>
        <v/>
      </c>
      <c r="D33" s="33" t="str">
        <f>IF(B33="","", VLOOKUP(B33,'Employee Leave Details'!$B$5:$D999,3,0))</f>
        <v/>
      </c>
      <c r="E33" s="33" t="str">
        <f>IF(B33="","", VLOOKUP(B33,'Employee Leave Details'!$B$3:$E999,4,0))</f>
        <v/>
      </c>
      <c r="F33" s="33" t="str">
        <f>IF(C33="","",SUMIF('Employee Leave Credit '!$B:$B,C33,'Employee Leave Credit '!$D:$D))</f>
        <v/>
      </c>
      <c r="G33" s="33"/>
      <c r="H33" s="17"/>
    </row>
    <row r="34" spans="1:8" ht="23.25" customHeight="1" x14ac:dyDescent="0.3">
      <c r="A34" s="18"/>
      <c r="B34" s="34"/>
      <c r="C34" s="35" t="str">
        <f>IF(B34="","", VLOOKUP(B34,'Employee Leave Details'!$B$5:$D999,2,0))</f>
        <v/>
      </c>
      <c r="D34" s="36" t="str">
        <f>IF(B34="","", VLOOKUP(B34,'Employee Leave Details'!$B$5:$D999,3,0))</f>
        <v/>
      </c>
      <c r="E34" s="36" t="str">
        <f>IF(B34="","", VLOOKUP(B34,'Employee Leave Details'!$B$3:$E999,4,0))</f>
        <v/>
      </c>
      <c r="F34" s="36" t="str">
        <f>IF(C34="","",SUMIF('Employee Leave Credit '!$B:$B,C34,'Employee Leave Credit '!$D:$D))</f>
        <v/>
      </c>
      <c r="G34" s="36"/>
      <c r="H34" s="17"/>
    </row>
    <row r="35" spans="1:8" ht="23.25" customHeight="1" x14ac:dyDescent="0.25">
      <c r="A35" s="17"/>
      <c r="B35" s="32"/>
      <c r="C35" s="33" t="str">
        <f>IF(B35="","", VLOOKUP(B35,'Employee Leave Details'!$B$5:$D999,2,0))</f>
        <v/>
      </c>
      <c r="D35" s="33" t="str">
        <f>IF(B35="","", VLOOKUP(B35,'Employee Leave Details'!$B$5:$D999,3,0))</f>
        <v/>
      </c>
      <c r="E35" s="33" t="str">
        <f>IF(B35="","", VLOOKUP(B35,'Employee Leave Details'!$B$3:$E999,4,0))</f>
        <v/>
      </c>
      <c r="F35" s="33" t="str">
        <f>IF(C35="","",SUMIF('Employee Leave Credit '!$B:$B,C35,'Employee Leave Credit '!$D:$D))</f>
        <v/>
      </c>
      <c r="G35" s="33"/>
      <c r="H35" s="17"/>
    </row>
    <row r="36" spans="1:8" ht="23.25" customHeight="1" x14ac:dyDescent="0.25">
      <c r="A36" s="30"/>
      <c r="B36" s="37"/>
      <c r="C36" s="38" t="str">
        <f>IF(B36="","", VLOOKUP(B36,'Employee Leave Details'!$B$5:$D999,2,0))</f>
        <v/>
      </c>
      <c r="D36" s="38" t="str">
        <f>IF(B36="","", VLOOKUP(B36,'Employee Leave Details'!$B$5:$D999,3,0))</f>
        <v/>
      </c>
      <c r="E36" s="38" t="str">
        <f>IF(B36="","", VLOOKUP(B36,'Employee Leave Details'!$B$3:$E999,4,0))</f>
        <v/>
      </c>
      <c r="F36" s="38" t="str">
        <f>IF(C36="","",SUMIF('Employee Leave Credit '!$B:$B,C36,'Employee Leave Credit '!$D:$D))</f>
        <v/>
      </c>
      <c r="G36" s="38"/>
      <c r="H36" s="17"/>
    </row>
    <row r="37" spans="1:8" ht="23.25" customHeight="1" x14ac:dyDescent="0.25">
      <c r="A37" s="17"/>
      <c r="B37" s="32"/>
      <c r="C37" s="33" t="str">
        <f>IF(B37="","", VLOOKUP(B37,'Employee Leave Details'!$B$5:$D999,2,0))</f>
        <v/>
      </c>
      <c r="D37" s="33" t="str">
        <f>IF(B37="","", VLOOKUP(B37,'Employee Leave Details'!$B$5:$D999,3,0))</f>
        <v/>
      </c>
      <c r="E37" s="33" t="str">
        <f>IF(B37="","", VLOOKUP(B37,'Employee Leave Details'!$B$3:$E999,4,0))</f>
        <v/>
      </c>
      <c r="F37" s="33" t="str">
        <f>IF(C37="","",SUMIF('Employee Leave Credit '!$B:$B,C37,'Employee Leave Credit '!$D:$D))</f>
        <v/>
      </c>
      <c r="G37" s="33"/>
      <c r="H37" s="17"/>
    </row>
    <row r="38" spans="1:8" ht="23.25" customHeight="1" x14ac:dyDescent="0.25">
      <c r="A38" s="17"/>
      <c r="B38" s="32"/>
      <c r="C38" s="33" t="str">
        <f>IF(B38="","", VLOOKUP(B38,'Employee Leave Details'!$B$5:$D999,2,0))</f>
        <v/>
      </c>
      <c r="D38" s="33" t="str">
        <f>IF(B38="","", VLOOKUP(B38,'Employee Leave Details'!$B$5:$D999,3,0))</f>
        <v/>
      </c>
      <c r="E38" s="39" t="str">
        <f>IF(B38="","", VLOOKUP(B38,'Employee Leave Details'!$B$3:$E999,4,0))</f>
        <v/>
      </c>
      <c r="F38" s="39" t="str">
        <f>IF(C38="","",SUMIF('Employee Leave Credit '!$B:$B,C38,'Employee Leave Credit '!$D:$D))</f>
        <v/>
      </c>
      <c r="G38" s="39"/>
      <c r="H38" s="17"/>
    </row>
    <row r="39" spans="1:8" ht="23.25" customHeight="1" x14ac:dyDescent="0.25">
      <c r="A39" s="17"/>
      <c r="B39" s="32"/>
      <c r="C39" s="33" t="str">
        <f>IF(B39="","", VLOOKUP(B39,'Employee Leave Details'!$B$5:$D999,2,0))</f>
        <v/>
      </c>
      <c r="D39" s="33" t="str">
        <f>IF(B39="","", VLOOKUP(B39,'Employee Leave Details'!$B$5:$D999,3,0))</f>
        <v/>
      </c>
      <c r="E39" s="39" t="str">
        <f>IF(B39="","", VLOOKUP(B39,'Employee Leave Details'!$B$3:$E999,4,0))</f>
        <v/>
      </c>
      <c r="F39" s="39" t="str">
        <f>IF(C39="","",SUMIF('Employee Leave Credit '!$B:$B,C39,'Employee Leave Credit '!$D:$D))</f>
        <v/>
      </c>
      <c r="G39" s="39"/>
      <c r="H39" s="17"/>
    </row>
    <row r="40" spans="1:8" ht="23.25" customHeight="1" x14ac:dyDescent="0.25">
      <c r="A40" s="17"/>
      <c r="B40" s="32"/>
      <c r="C40" s="33" t="str">
        <f>IF(B40="","", VLOOKUP(B40,'Employee Leave Details'!$B$5:$D999,2,0))</f>
        <v/>
      </c>
      <c r="D40" s="33" t="str">
        <f>IF(B40="","", VLOOKUP(B40,'Employee Leave Details'!$B$5:$D999,3,0))</f>
        <v/>
      </c>
      <c r="E40" s="39" t="str">
        <f>IF(B40="","", VLOOKUP(B40,'Employee Leave Details'!$B$3:$E999,4,0))</f>
        <v/>
      </c>
      <c r="F40" s="39" t="str">
        <f>IF(C40="","",SUMIF('Employee Leave Credit '!$B:$B,C40,'Employee Leave Credit '!$D:$D))</f>
        <v/>
      </c>
      <c r="G40" s="39"/>
      <c r="H40" s="17"/>
    </row>
    <row r="41" spans="1:8" ht="23.25" customHeight="1" x14ac:dyDescent="0.25">
      <c r="A41" s="17"/>
      <c r="B41" s="32"/>
      <c r="C41" s="33" t="str">
        <f>IF(B41="","", VLOOKUP(B41,'Employee Leave Details'!$B$5:$D999,2,0))</f>
        <v/>
      </c>
      <c r="D41" s="33" t="str">
        <f>IF(B41="","", VLOOKUP(B41,'Employee Leave Details'!$B$5:$D999,3,0))</f>
        <v/>
      </c>
      <c r="E41" s="39" t="str">
        <f>IF(B41="","", VLOOKUP(B41,'Employee Leave Details'!$B$3:$E999,4,0))</f>
        <v/>
      </c>
      <c r="F41" s="39" t="str">
        <f>IF(C41="","",SUMIF('Employee Leave Credit '!$B:$B,C41,'Employee Leave Credit '!$D:$D))</f>
        <v/>
      </c>
      <c r="G41" s="39"/>
      <c r="H41" s="17"/>
    </row>
    <row r="42" spans="1:8" ht="23.25" customHeight="1" x14ac:dyDescent="0.25">
      <c r="A42" s="17"/>
      <c r="B42" s="32"/>
      <c r="C42" s="33" t="str">
        <f>IF(B42="","", VLOOKUP(B42,'Employee Leave Details'!$B$5:$D999,2,0))</f>
        <v/>
      </c>
      <c r="D42" s="33" t="str">
        <f>IF(B42="","", VLOOKUP(B42,'Employee Leave Details'!$B$5:$D999,3,0))</f>
        <v/>
      </c>
      <c r="E42" s="39" t="str">
        <f>IF(B42="","", VLOOKUP(B42,'Employee Leave Details'!$B$3:$E999,4,0))</f>
        <v/>
      </c>
      <c r="F42" s="39" t="str">
        <f>IF(C42="","",SUMIF('Employee Leave Credit '!$B:$B,C42,'Employee Leave Credit '!$D:$D))</f>
        <v/>
      </c>
      <c r="G42" s="39"/>
      <c r="H42" s="17"/>
    </row>
    <row r="43" spans="1:8" ht="23.25" customHeight="1" x14ac:dyDescent="0.25">
      <c r="A43" s="17"/>
      <c r="B43" s="32"/>
      <c r="C43" s="33" t="str">
        <f>IF(B43="","", VLOOKUP(B43,'Employee Leave Details'!$B$5:$D999,2,0))</f>
        <v/>
      </c>
      <c r="D43" s="33" t="str">
        <f>IF(B43="","", VLOOKUP(B43,'Employee Leave Details'!$B$5:$D999,3,0))</f>
        <v/>
      </c>
      <c r="E43" s="39" t="str">
        <f>IF(B43="","", VLOOKUP(B43,'Employee Leave Details'!$B$3:$E999,4,0))</f>
        <v/>
      </c>
      <c r="F43" s="39" t="str">
        <f>IF(C43="","",SUMIF('Employee Leave Credit '!$B:$B,C43,'Employee Leave Credit '!$D:$D))</f>
        <v/>
      </c>
      <c r="G43" s="39"/>
      <c r="H43" s="17"/>
    </row>
    <row r="44" spans="1:8" ht="23.25" customHeight="1" x14ac:dyDescent="0.25">
      <c r="A44" s="17"/>
      <c r="B44" s="32"/>
      <c r="C44" s="33" t="str">
        <f>IF(B44="","", VLOOKUP(B44,'Employee Leave Details'!$B$5:$D999,2,0))</f>
        <v/>
      </c>
      <c r="D44" s="33" t="str">
        <f>IF(B44="","", VLOOKUP(B44,'Employee Leave Details'!$B$5:$D999,3,0))</f>
        <v/>
      </c>
      <c r="E44" s="39" t="str">
        <f>IF(B44="","", VLOOKUP(B44,'Employee Leave Details'!$B$3:$E999,4,0))</f>
        <v/>
      </c>
      <c r="F44" s="39" t="str">
        <f>IF(C44="","",SUMIF('Employee Leave Credit '!$B:$B,C44,'Employee Leave Credit '!$D:$D))</f>
        <v/>
      </c>
      <c r="G44" s="39"/>
      <c r="H44" s="17"/>
    </row>
    <row r="45" spans="1:8" ht="23.25" customHeight="1" x14ac:dyDescent="0.25">
      <c r="A45" s="17"/>
      <c r="B45" s="32"/>
      <c r="C45" s="33" t="str">
        <f>IF(B45="","", VLOOKUP(B45,'Employee Leave Details'!$B$5:$D999,2,0))</f>
        <v/>
      </c>
      <c r="D45" s="33" t="str">
        <f>IF(B45="","", VLOOKUP(B45,'Employee Leave Details'!$B$5:$D999,3,0))</f>
        <v/>
      </c>
      <c r="E45" s="39" t="str">
        <f>IF(B45="","", VLOOKUP(B45,'Employee Leave Details'!$B$3:$E999,4,0))</f>
        <v/>
      </c>
      <c r="F45" s="39" t="str">
        <f>IF(C45="","",SUMIF('Employee Leave Credit '!$B:$B,C45,'Employee Leave Credit '!$D:$D))</f>
        <v/>
      </c>
      <c r="G45" s="39"/>
      <c r="H45" s="17"/>
    </row>
    <row r="46" spans="1:8" ht="23.25" customHeight="1" x14ac:dyDescent="0.25">
      <c r="A46" s="17"/>
      <c r="B46" s="32"/>
      <c r="C46" s="33" t="str">
        <f>IF(B46="","", VLOOKUP(B46,'Employee Leave Details'!$B$5:$D999,2,0))</f>
        <v/>
      </c>
      <c r="D46" s="33" t="str">
        <f>IF(B46="","", VLOOKUP(B46,'Employee Leave Details'!$B$5:$D999,3,0))</f>
        <v/>
      </c>
      <c r="E46" s="39" t="str">
        <f>IF(B46="","", VLOOKUP(B46,'Employee Leave Details'!$B$3:$E999,4,0))</f>
        <v/>
      </c>
      <c r="F46" s="39" t="str">
        <f>IF(C46="","",SUMIF('Employee Leave Credit '!$B:$B,C46,'Employee Leave Credit '!$D:$D))</f>
        <v/>
      </c>
      <c r="G46" s="39"/>
      <c r="H46" s="17"/>
    </row>
    <row r="47" spans="1:8" ht="23.25" customHeight="1" x14ac:dyDescent="0.25">
      <c r="A47" s="17"/>
      <c r="B47" s="32"/>
      <c r="C47" s="33" t="str">
        <f>IF(B47="","", VLOOKUP(B47,'Employee Leave Details'!$B$5:$D999,2,0))</f>
        <v/>
      </c>
      <c r="D47" s="33" t="str">
        <f>IF(B47="","", VLOOKUP(B47,'Employee Leave Details'!$B$5:$D999,3,0))</f>
        <v/>
      </c>
      <c r="E47" s="39" t="str">
        <f>IF(B47="","", VLOOKUP(B47,'Employee Leave Details'!$B$3:$E999,4,0))</f>
        <v/>
      </c>
      <c r="F47" s="39" t="str">
        <f>IF(C47="","",SUMIF('Employee Leave Credit '!$B:$B,C47,'Employee Leave Credit '!$D:$D))</f>
        <v/>
      </c>
      <c r="G47" s="39"/>
      <c r="H47" s="17"/>
    </row>
    <row r="48" spans="1:8" ht="23.25" customHeight="1" x14ac:dyDescent="0.25">
      <c r="A48" s="17"/>
      <c r="B48" s="32"/>
      <c r="C48" s="33" t="str">
        <f>IF(B48="","", VLOOKUP(B48,'Employee Leave Details'!$B$5:$D999,2,0))</f>
        <v/>
      </c>
      <c r="D48" s="33" t="str">
        <f>IF(B48="","", VLOOKUP(B48,'Employee Leave Details'!$B$5:$D999,3,0))</f>
        <v/>
      </c>
      <c r="E48" s="33" t="str">
        <f>IF(B48="","", VLOOKUP(B48,'Employee Leave Details'!$B$3:$E999,4,0))</f>
        <v/>
      </c>
      <c r="F48" s="33" t="str">
        <f>IF(C48="","",SUMIF('Employee Leave Credit '!$B:$B,C48,'Employee Leave Credit '!$D:$D))</f>
        <v/>
      </c>
      <c r="G48" s="33"/>
      <c r="H48" s="17"/>
    </row>
    <row r="49" spans="1:8" ht="23.25" customHeight="1" x14ac:dyDescent="0.25">
      <c r="A49" s="17"/>
      <c r="B49" s="32"/>
      <c r="C49" s="33" t="str">
        <f>IF(B49="","", VLOOKUP(B49,'Employee Leave Details'!$B$5:$D999,2,0))</f>
        <v/>
      </c>
      <c r="D49" s="33" t="str">
        <f>IF(B49="","", VLOOKUP(B49,'Employee Leave Details'!$B$5:$D999,3,0))</f>
        <v/>
      </c>
      <c r="E49" s="33" t="str">
        <f>IF(B49="","", VLOOKUP(B49,'Employee Leave Details'!$B$3:$E999,4,0))</f>
        <v/>
      </c>
      <c r="F49" s="33" t="str">
        <f>IF(C49="","",SUMIF('Employee Leave Credit '!$B:$B,C49,'Employee Leave Credit '!$D:$D))</f>
        <v/>
      </c>
      <c r="G49" s="33"/>
      <c r="H49" s="17"/>
    </row>
    <row r="50" spans="1:8" ht="23.25" customHeight="1" x14ac:dyDescent="0.25">
      <c r="A50" s="17"/>
      <c r="B50" s="32"/>
      <c r="C50" s="33" t="str">
        <f>IF(B50="","", VLOOKUP(B50,'Employee Leave Details'!$B$5:$D999,2,0))</f>
        <v/>
      </c>
      <c r="D50" s="33" t="str">
        <f>IF(B50="","", VLOOKUP(B50,'Employee Leave Details'!$B$5:$D999,3,0))</f>
        <v/>
      </c>
      <c r="E50" s="33" t="str">
        <f>IF(B50="","", VLOOKUP(B50,'Employee Leave Details'!$B$3:$E999,4,0))</f>
        <v/>
      </c>
      <c r="F50" s="33" t="str">
        <f>IF(C50="","",SUMIF('Employee Leave Credit '!$B:$B,C50,'Employee Leave Credit '!$D:$D))</f>
        <v/>
      </c>
      <c r="G50" s="33"/>
      <c r="H50" s="17"/>
    </row>
    <row r="51" spans="1:8" ht="23.25" customHeight="1" x14ac:dyDescent="0.25">
      <c r="A51" s="17"/>
      <c r="B51" s="32"/>
      <c r="C51" s="33" t="str">
        <f>IF(B51="","", VLOOKUP(B51,'Employee Leave Details'!$B$5:$D999,2,0))</f>
        <v/>
      </c>
      <c r="D51" s="33" t="str">
        <f>IF(B51="","", VLOOKUP(B51,'Employee Leave Details'!$B$5:$D999,3,0))</f>
        <v/>
      </c>
      <c r="E51" s="33" t="str">
        <f>IF(B51="","", VLOOKUP(B51,'Employee Leave Details'!$B$3:$E999,4,0))</f>
        <v/>
      </c>
      <c r="F51" s="33" t="str">
        <f>IF(C51="","",SUMIF('Employee Leave Credit '!$B:$B,C51,'Employee Leave Credit '!$D:$D))</f>
        <v/>
      </c>
      <c r="G51" s="33"/>
      <c r="H51" s="17"/>
    </row>
    <row r="52" spans="1:8" ht="23.25" customHeight="1" x14ac:dyDescent="0.25">
      <c r="A52" s="17"/>
      <c r="B52" s="32"/>
      <c r="C52" s="33" t="str">
        <f>IF(B52="","", VLOOKUP(B52,'Employee Leave Details'!$B$5:$D999,2,0))</f>
        <v/>
      </c>
      <c r="D52" s="33" t="str">
        <f>IF(B52="","", VLOOKUP(B52,'Employee Leave Details'!$B$5:$D999,3,0))</f>
        <v/>
      </c>
      <c r="E52" s="33" t="str">
        <f>IF(B52="","", VLOOKUP(B52,'Employee Leave Details'!$B$3:$E999,4,0))</f>
        <v/>
      </c>
      <c r="F52" s="33" t="str">
        <f>IF(C52="","",SUMIF('Employee Leave Credit '!$B:$B,C52,'Employee Leave Credit '!$D:$D))</f>
        <v/>
      </c>
      <c r="G52" s="33"/>
      <c r="H52" s="17"/>
    </row>
    <row r="53" spans="1:8" ht="23.25" customHeight="1" x14ac:dyDescent="0.25">
      <c r="A53" s="17"/>
      <c r="B53" s="32"/>
      <c r="C53" s="33" t="str">
        <f>IF(B53="","", VLOOKUP(B53,'Employee Leave Details'!$B$5:$D999,2,0))</f>
        <v/>
      </c>
      <c r="D53" s="33" t="str">
        <f>IF(B53="","", VLOOKUP(B53,'Employee Leave Details'!$B$5:$D999,3,0))</f>
        <v/>
      </c>
      <c r="E53" s="33" t="str">
        <f>IF(B53="","", VLOOKUP(B53,'Employee Leave Details'!$B$3:$E999,4,0))</f>
        <v/>
      </c>
      <c r="F53" s="33" t="str">
        <f>IF(C53="","",SUMIF('Employee Leave Credit '!$B:$B,C53,'Employee Leave Credit '!$D:$D))</f>
        <v/>
      </c>
      <c r="G53" s="33"/>
      <c r="H53" s="17"/>
    </row>
    <row r="54" spans="1:8" ht="23.25" customHeight="1" x14ac:dyDescent="0.25">
      <c r="A54" s="17"/>
      <c r="B54" s="32"/>
      <c r="C54" s="33" t="str">
        <f>IF(B54="","", VLOOKUP(B54,'Employee Leave Details'!$B$5:$D999,2,0))</f>
        <v/>
      </c>
      <c r="D54" s="33" t="str">
        <f>IF(B54="","", VLOOKUP(B54,'Employee Leave Details'!$B$5:$D999,3,0))</f>
        <v/>
      </c>
      <c r="E54" s="33" t="str">
        <f>IF(B54="","", VLOOKUP(B54,'Employee Leave Details'!$B$3:$E999,4,0))</f>
        <v/>
      </c>
      <c r="F54" s="33" t="str">
        <f>IF(C54="","",SUMIF('Employee Leave Credit '!$B:$B,C54,'Employee Leave Credit '!$D:$D))</f>
        <v/>
      </c>
      <c r="G54" s="33"/>
      <c r="H54" s="17"/>
    </row>
    <row r="55" spans="1:8" ht="23.25" customHeight="1" x14ac:dyDescent="0.25">
      <c r="A55" s="17"/>
      <c r="B55" s="32"/>
      <c r="C55" s="33" t="str">
        <f>IF(B55="","", VLOOKUP(B55,'Employee Leave Details'!$B$5:$D999,2,0))</f>
        <v/>
      </c>
      <c r="D55" s="33" t="str">
        <f>IF(B55="","", VLOOKUP(B55,'Employee Leave Details'!$B$5:$D999,3,0))</f>
        <v/>
      </c>
      <c r="E55" s="33" t="str">
        <f>IF(B55="","", VLOOKUP(B55,'Employee Leave Details'!$B$3:$E999,4,0))</f>
        <v/>
      </c>
      <c r="F55" s="33" t="str">
        <f>IF(C55="","",SUMIF('Employee Leave Credit '!$B:$B,C55,'Employee Leave Credit '!$D:$D))</f>
        <v/>
      </c>
      <c r="G55" s="33"/>
      <c r="H55" s="17"/>
    </row>
    <row r="56" spans="1:8" ht="23.25" customHeight="1" x14ac:dyDescent="0.25">
      <c r="A56" s="17"/>
      <c r="B56" s="32"/>
      <c r="C56" s="33" t="str">
        <f>IF(B56="","", VLOOKUP(B56,'Employee Leave Details'!$B$5:$D999,2,0))</f>
        <v/>
      </c>
      <c r="D56" s="33" t="str">
        <f>IF(B56="","", VLOOKUP(B56,'Employee Leave Details'!$B$5:$D999,3,0))</f>
        <v/>
      </c>
      <c r="E56" s="33" t="str">
        <f>IF(B56="","", VLOOKUP(B56,'Employee Leave Details'!$B$3:$E999,4,0))</f>
        <v/>
      </c>
      <c r="F56" s="33" t="str">
        <f>IF(C56="","",SUMIF('Employee Leave Credit '!$B:$B,C56,'Employee Leave Credit '!$D:$D))</f>
        <v/>
      </c>
      <c r="G56" s="33"/>
      <c r="H56" s="17"/>
    </row>
    <row r="57" spans="1:8" ht="23.25" customHeight="1" x14ac:dyDescent="0.25">
      <c r="A57" s="17"/>
      <c r="B57" s="32"/>
      <c r="C57" s="33" t="str">
        <f>IF(B57="","", VLOOKUP(B57,'Employee Leave Details'!$B$5:$D999,2,0))</f>
        <v/>
      </c>
      <c r="D57" s="33" t="str">
        <f>IF(B57="","", VLOOKUP(B57,'Employee Leave Details'!$B$5:$D999,3,0))</f>
        <v/>
      </c>
      <c r="E57" s="33" t="str">
        <f>IF(B57="","", VLOOKUP(B57,'Employee Leave Details'!$B$3:$E999,4,0))</f>
        <v/>
      </c>
      <c r="F57" s="33" t="str">
        <f>IF(C57="","",SUMIF('Employee Leave Credit '!$B:$B,C57,'Employee Leave Credit '!$D:$D))</f>
        <v/>
      </c>
      <c r="G57" s="33"/>
      <c r="H57" s="17"/>
    </row>
    <row r="58" spans="1:8" ht="23.25" customHeight="1" x14ac:dyDescent="0.25">
      <c r="A58" s="17"/>
      <c r="B58" s="32"/>
      <c r="C58" s="33" t="str">
        <f>IF(B58="","", VLOOKUP(B58,'Employee Leave Details'!$B$5:$D999,2,0))</f>
        <v/>
      </c>
      <c r="D58" s="33" t="str">
        <f>IF(B58="","", VLOOKUP(B58,'Employee Leave Details'!$B$5:$D999,3,0))</f>
        <v/>
      </c>
      <c r="E58" s="33" t="str">
        <f>IF(B58="","", VLOOKUP(B58,'Employee Leave Details'!$B$3:$E999,4,0))</f>
        <v/>
      </c>
      <c r="F58" s="33" t="str">
        <f>IF(C58="","",SUMIF('Employee Leave Credit '!$B:$B,C58,'Employee Leave Credit '!$D:$D))</f>
        <v/>
      </c>
      <c r="G58" s="33"/>
      <c r="H58" s="17"/>
    </row>
    <row r="59" spans="1:8" ht="23.25" customHeight="1" x14ac:dyDescent="0.25">
      <c r="A59" s="17"/>
      <c r="B59" s="32"/>
      <c r="C59" s="33" t="str">
        <f>IF(B59="","", VLOOKUP(B59,'Employee Leave Details'!$B$5:$D999,2,0))</f>
        <v/>
      </c>
      <c r="D59" s="33" t="str">
        <f>IF(B59="","", VLOOKUP(B59,'Employee Leave Details'!$B$5:$D999,3,0))</f>
        <v/>
      </c>
      <c r="E59" s="33" t="str">
        <f>IF(B59="","", VLOOKUP(B59,'Employee Leave Details'!$B$3:$E999,4,0))</f>
        <v/>
      </c>
      <c r="F59" s="33" t="str">
        <f>IF(C59="","",SUMIF('Employee Leave Credit '!$B:$B,C59,'Employee Leave Credit '!$D:$D))</f>
        <v/>
      </c>
      <c r="G59" s="33"/>
      <c r="H59" s="17"/>
    </row>
    <row r="60" spans="1:8" ht="23.25" customHeight="1" x14ac:dyDescent="0.25">
      <c r="A60" s="17"/>
      <c r="B60" s="32"/>
      <c r="C60" s="33" t="str">
        <f>IF(B60="","", VLOOKUP(B60,'Employee Leave Details'!$B$5:$D999,2,0))</f>
        <v/>
      </c>
      <c r="D60" s="33" t="str">
        <f>IF(B60="","", VLOOKUP(B60,'Employee Leave Details'!$B$5:$D999,3,0))</f>
        <v/>
      </c>
      <c r="E60" s="33" t="str">
        <f>IF(B60="","", VLOOKUP(B60,'Employee Leave Details'!$B$3:$E999,4,0))</f>
        <v/>
      </c>
      <c r="F60" s="33" t="str">
        <f>IF(C60="","",SUMIF('Employee Leave Credit '!$B:$B,C60,'Employee Leave Credit '!$D:$D))</f>
        <v/>
      </c>
      <c r="G60" s="33"/>
      <c r="H60" s="17"/>
    </row>
    <row r="61" spans="1:8" ht="23.25" customHeight="1" x14ac:dyDescent="0.25">
      <c r="A61" s="17"/>
      <c r="B61" s="32"/>
      <c r="C61" s="33" t="str">
        <f>IF(B61="","", VLOOKUP(B61,'Employee Leave Details'!$B$5:$D999,2,0))</f>
        <v/>
      </c>
      <c r="D61" s="33" t="str">
        <f>IF(B61="","", VLOOKUP(B61,'Employee Leave Details'!$B$5:$D999,3,0))</f>
        <v/>
      </c>
      <c r="E61" s="33" t="str">
        <f>IF(B61="","", VLOOKUP(B61,'Employee Leave Details'!$B$3:$E999,4,0))</f>
        <v/>
      </c>
      <c r="F61" s="33" t="str">
        <f>IF(C61="","",SUMIF('Employee Leave Credit '!$B:$B,C61,'Employee Leave Credit '!$D:$D))</f>
        <v/>
      </c>
      <c r="G61" s="33"/>
      <c r="H61" s="17"/>
    </row>
    <row r="62" spans="1:8" ht="23.25" customHeight="1" x14ac:dyDescent="0.25">
      <c r="A62" s="17"/>
      <c r="B62" s="32"/>
      <c r="C62" s="33" t="str">
        <f>IF(B62="","", VLOOKUP(B62,'Employee Leave Details'!$B$5:$D999,2,0))</f>
        <v/>
      </c>
      <c r="D62" s="33" t="str">
        <f>IF(B62="","", VLOOKUP(B62,'Employee Leave Details'!$B$5:$D999,3,0))</f>
        <v/>
      </c>
      <c r="E62" s="33" t="str">
        <f>IF(B62="","", VLOOKUP(B62,'Employee Leave Details'!$B$3:$E999,4,0))</f>
        <v/>
      </c>
      <c r="F62" s="33" t="str">
        <f>IF(C62="","",SUMIF('Employee Leave Credit '!$B:$B,C62,'Employee Leave Credit '!$D:$D))</f>
        <v/>
      </c>
      <c r="G62" s="33"/>
      <c r="H62" s="17"/>
    </row>
    <row r="63" spans="1:8" ht="23.25" customHeight="1" x14ac:dyDescent="0.25">
      <c r="A63" s="17"/>
      <c r="B63" s="32"/>
      <c r="C63" s="33" t="str">
        <f>IF(B63="","", VLOOKUP(B63,'Employee Leave Details'!$B$5:$D999,2,0))</f>
        <v/>
      </c>
      <c r="D63" s="33" t="str">
        <f>IF(B63="","", VLOOKUP(B63,'Employee Leave Details'!$B$5:$D999,3,0))</f>
        <v/>
      </c>
      <c r="E63" s="33" t="str">
        <f>IF(B63="","", VLOOKUP(B63,'Employee Leave Details'!$B$3:$E999,4,0))</f>
        <v/>
      </c>
      <c r="F63" s="33" t="str">
        <f>IF(C63="","",SUMIF('Employee Leave Credit '!$B:$B,C63,'Employee Leave Credit '!$D:$D))</f>
        <v/>
      </c>
      <c r="G63" s="33"/>
      <c r="H63" s="17"/>
    </row>
    <row r="64" spans="1:8" ht="23.25" customHeight="1" x14ac:dyDescent="0.25">
      <c r="A64" s="17"/>
      <c r="B64" s="32"/>
      <c r="C64" s="33" t="str">
        <f>IF(B64="","", VLOOKUP(B64,'Employee Leave Details'!$B$5:$D999,2,0))</f>
        <v/>
      </c>
      <c r="D64" s="33" t="str">
        <f>IF(B64="","", VLOOKUP(B64,'Employee Leave Details'!$B$5:$D999,3,0))</f>
        <v/>
      </c>
      <c r="E64" s="33" t="str">
        <f>IF(B64="","", VLOOKUP(B64,'Employee Leave Details'!$B$3:$E999,4,0))</f>
        <v/>
      </c>
      <c r="F64" s="33" t="str">
        <f>IF(C64="","",SUMIF('Employee Leave Credit '!$B:$B,C64,'Employee Leave Credit '!$D:$D))</f>
        <v/>
      </c>
      <c r="G64" s="33"/>
      <c r="H64" s="17"/>
    </row>
    <row r="65" spans="1:8" ht="23.25" customHeight="1" x14ac:dyDescent="0.25">
      <c r="A65" s="17"/>
      <c r="B65" s="32"/>
      <c r="C65" s="33" t="str">
        <f>IF(B65="","", VLOOKUP(B65,'Employee Leave Details'!$B$5:$D999,2,0))</f>
        <v/>
      </c>
      <c r="D65" s="33" t="str">
        <f>IF(B65="","", VLOOKUP(B65,'Employee Leave Details'!$B$5:$D999,3,0))</f>
        <v/>
      </c>
      <c r="E65" s="33" t="str">
        <f>IF(B65="","", VLOOKUP(B65,'Employee Leave Details'!$B$3:$E999,4,0))</f>
        <v/>
      </c>
      <c r="F65" s="33" t="str">
        <f>IF(C65="","",SUMIF('Employee Leave Credit '!$B:$B,C65,'Employee Leave Credit '!$D:$D))</f>
        <v/>
      </c>
      <c r="G65" s="33"/>
      <c r="H65" s="17"/>
    </row>
    <row r="66" spans="1:8" ht="23.25" customHeight="1" x14ac:dyDescent="0.25">
      <c r="A66" s="17"/>
      <c r="B66" s="32"/>
      <c r="C66" s="33" t="str">
        <f>IF(B66="","", VLOOKUP(B66,'Employee Leave Details'!$B$5:$D999,2,0))</f>
        <v/>
      </c>
      <c r="D66" s="33" t="str">
        <f>IF(B66="","", VLOOKUP(B66,'Employee Leave Details'!$B$5:$D999,3,0))</f>
        <v/>
      </c>
      <c r="E66" s="33" t="str">
        <f>IF(B66="","", VLOOKUP(B66,'Employee Leave Details'!$B$3:$E999,4,0))</f>
        <v/>
      </c>
      <c r="F66" s="33" t="str">
        <f>IF(C66="","",SUMIF('Employee Leave Credit '!$B:$B,C66,'Employee Leave Credit '!$D:$D))</f>
        <v/>
      </c>
      <c r="G66" s="33"/>
      <c r="H66" s="17"/>
    </row>
    <row r="67" spans="1:8" ht="23.25" customHeight="1" x14ac:dyDescent="0.25">
      <c r="A67" s="17"/>
      <c r="B67" s="32"/>
      <c r="C67" s="33" t="str">
        <f>IF(B67="","", VLOOKUP(B67,'Employee Leave Details'!$B$5:$D999,2,0))</f>
        <v/>
      </c>
      <c r="D67" s="33" t="str">
        <f>IF(B67="","", VLOOKUP(B67,'Employee Leave Details'!$B$5:$D999,3,0))</f>
        <v/>
      </c>
      <c r="E67" s="33" t="str">
        <f>IF(B67="","", VLOOKUP(B67,'Employee Leave Details'!$B$3:$E999,4,0))</f>
        <v/>
      </c>
      <c r="F67" s="33" t="str">
        <f>IF(C67="","",SUMIF('Employee Leave Credit '!$B:$B,C67,'Employee Leave Credit '!$D:$D))</f>
        <v/>
      </c>
      <c r="G67" s="33"/>
      <c r="H67" s="17"/>
    </row>
    <row r="68" spans="1:8" ht="23.25" customHeight="1" x14ac:dyDescent="0.25">
      <c r="A68" s="17"/>
      <c r="B68" s="32"/>
      <c r="C68" s="33" t="str">
        <f>IF(B68="","", VLOOKUP(B68,'Employee Leave Details'!$B$5:$D999,2,0))</f>
        <v/>
      </c>
      <c r="D68" s="33" t="str">
        <f>IF(B68="","", VLOOKUP(B68,'Employee Leave Details'!$B$5:$D999,3,0))</f>
        <v/>
      </c>
      <c r="E68" s="33" t="str">
        <f>IF(B68="","", VLOOKUP(B68,'Employee Leave Details'!$B$3:$E999,4,0))</f>
        <v/>
      </c>
      <c r="F68" s="33" t="str">
        <f>IF(C68="","",SUMIF('Employee Leave Credit '!$B:$B,C68,'Employee Leave Credit '!$D:$D))</f>
        <v/>
      </c>
      <c r="G68" s="33"/>
      <c r="H68" s="17"/>
    </row>
    <row r="69" spans="1:8" ht="23.25" customHeight="1" x14ac:dyDescent="0.25">
      <c r="A69" s="17"/>
      <c r="B69" s="32"/>
      <c r="C69" s="33" t="str">
        <f>IF(B69="","", VLOOKUP(B69,'Employee Leave Details'!$B$5:$D999,2,0))</f>
        <v/>
      </c>
      <c r="D69" s="33" t="str">
        <f>IF(B69="","", VLOOKUP(B69,'Employee Leave Details'!$B$5:$D999,3,0))</f>
        <v/>
      </c>
      <c r="E69" s="33" t="str">
        <f>IF(B69="","", VLOOKUP(B69,'Employee Leave Details'!$B$3:$E999,4,0))</f>
        <v/>
      </c>
      <c r="F69" s="33" t="str">
        <f>IF(C69="","",SUMIF('Employee Leave Credit '!$B:$B,C69,'Employee Leave Credit '!$D:$D))</f>
        <v/>
      </c>
      <c r="G69" s="33"/>
      <c r="H69" s="17"/>
    </row>
    <row r="70" spans="1:8" ht="23.25" customHeight="1" x14ac:dyDescent="0.25">
      <c r="A70" s="17"/>
      <c r="B70" s="32"/>
      <c r="C70" s="33" t="str">
        <f>IF(B70="","", VLOOKUP(B70,'Employee Leave Details'!$B$5:$D999,2,0))</f>
        <v/>
      </c>
      <c r="D70" s="33" t="str">
        <f>IF(B70="","", VLOOKUP(B70,'Employee Leave Details'!$B$5:$D999,3,0))</f>
        <v/>
      </c>
      <c r="E70" s="33" t="str">
        <f>IF(B70="","", VLOOKUP(B70,'Employee Leave Details'!$B$3:$E999,4,0))</f>
        <v/>
      </c>
      <c r="F70" s="33" t="str">
        <f>IF(C70="","",SUMIF('Employee Leave Credit '!$B:$B,C70,'Employee Leave Credit '!$D:$D))</f>
        <v/>
      </c>
      <c r="G70" s="33"/>
      <c r="H70" s="17"/>
    </row>
    <row r="71" spans="1:8" ht="23.25" customHeight="1" x14ac:dyDescent="0.25">
      <c r="A71" s="17"/>
      <c r="B71" s="32"/>
      <c r="C71" s="33" t="str">
        <f>IF(B71="","", VLOOKUP(B71,'Employee Leave Details'!$B$5:$D999,2,0))</f>
        <v/>
      </c>
      <c r="D71" s="33" t="str">
        <f>IF(B71="","", VLOOKUP(B71,'Employee Leave Details'!$B$5:$D999,3,0))</f>
        <v/>
      </c>
      <c r="E71" s="33" t="str">
        <f>IF(B71="","", VLOOKUP(B71,'Employee Leave Details'!$B$3:$E999,4,0))</f>
        <v/>
      </c>
      <c r="F71" s="33" t="str">
        <f>IF(C71="","",SUMIF('Employee Leave Credit '!$B:$B,C71,'Employee Leave Credit '!$D:$D))</f>
        <v/>
      </c>
      <c r="G71" s="33"/>
      <c r="H71" s="17"/>
    </row>
    <row r="72" spans="1:8" ht="23.25" customHeight="1" x14ac:dyDescent="0.25">
      <c r="A72" s="17"/>
      <c r="B72" s="32"/>
      <c r="C72" s="33" t="str">
        <f>IF(B72="","", VLOOKUP(B72,'Employee Leave Details'!$B$5:$D999,2,0))</f>
        <v/>
      </c>
      <c r="D72" s="33" t="str">
        <f>IF(B72="","", VLOOKUP(B72,'Employee Leave Details'!$B$5:$D999,3,0))</f>
        <v/>
      </c>
      <c r="E72" s="33" t="str">
        <f>IF(B72="","", VLOOKUP(B72,'Employee Leave Details'!$B$3:$E999,4,0))</f>
        <v/>
      </c>
      <c r="F72" s="33" t="str">
        <f>IF(C72="","",SUMIF('Employee Leave Credit '!$B:$B,C72,'Employee Leave Credit '!$D:$D))</f>
        <v/>
      </c>
      <c r="G72" s="33"/>
      <c r="H72" s="17"/>
    </row>
    <row r="73" spans="1:8" ht="23.25" customHeight="1" x14ac:dyDescent="0.25">
      <c r="A73" s="17"/>
      <c r="B73" s="32"/>
      <c r="C73" s="33" t="str">
        <f>IF(B73="","", VLOOKUP(B73,'Employee Leave Details'!$B$5:$D999,2,0))</f>
        <v/>
      </c>
      <c r="D73" s="33" t="str">
        <f>IF(B73="","", VLOOKUP(B73,'Employee Leave Details'!$B$5:$D999,3,0))</f>
        <v/>
      </c>
      <c r="E73" s="33" t="str">
        <f>IF(B73="","", VLOOKUP(B73,'Employee Leave Details'!$B$3:$E999,4,0))</f>
        <v/>
      </c>
      <c r="F73" s="33" t="str">
        <f>IF(C73="","",SUMIF('Employee Leave Credit '!$B:$B,C73,'Employee Leave Credit '!$D:$D))</f>
        <v/>
      </c>
      <c r="G73" s="33"/>
      <c r="H73" s="17"/>
    </row>
    <row r="74" spans="1:8" ht="23.25" customHeight="1" x14ac:dyDescent="0.25">
      <c r="A74" s="17"/>
      <c r="B74" s="32"/>
      <c r="C74" s="33" t="str">
        <f>IF(B74="","", VLOOKUP(B74,'Employee Leave Details'!$B$5:$D999,2,0))</f>
        <v/>
      </c>
      <c r="D74" s="33" t="str">
        <f>IF(B74="","", VLOOKUP(B74,'Employee Leave Details'!$B$5:$D999,3,0))</f>
        <v/>
      </c>
      <c r="E74" s="33" t="str">
        <f>IF(B74="","", VLOOKUP(B74,'Employee Leave Details'!$B$3:$E999,4,0))</f>
        <v/>
      </c>
      <c r="F74" s="33" t="str">
        <f>IF(C74="","",SUMIF('Employee Leave Credit '!$B:$B,C74,'Employee Leave Credit '!$D:$D))</f>
        <v/>
      </c>
      <c r="G74" s="33"/>
      <c r="H74" s="17"/>
    </row>
    <row r="75" spans="1:8" ht="23.25" customHeight="1" x14ac:dyDescent="0.25">
      <c r="A75" s="17"/>
      <c r="B75" s="32"/>
      <c r="C75" s="33" t="str">
        <f>IF(B75="","", VLOOKUP(B75,'Employee Leave Details'!$B$5:$D999,2,0))</f>
        <v/>
      </c>
      <c r="D75" s="33" t="str">
        <f>IF(B75="","", VLOOKUP(B75,'Employee Leave Details'!$B$5:$D999,3,0))</f>
        <v/>
      </c>
      <c r="E75" s="33" t="str">
        <f>IF(B75="","", VLOOKUP(B75,'Employee Leave Details'!$B$3:$E999,4,0))</f>
        <v/>
      </c>
      <c r="F75" s="33" t="str">
        <f>IF(C75="","",SUMIF('Employee Leave Credit '!$B:$B,C75,'Employee Leave Credit '!$D:$D))</f>
        <v/>
      </c>
      <c r="G75" s="33"/>
      <c r="H75" s="17"/>
    </row>
    <row r="76" spans="1:8" ht="23.25" customHeight="1" x14ac:dyDescent="0.25">
      <c r="A76" s="17"/>
      <c r="B76" s="32"/>
      <c r="C76" s="33" t="str">
        <f>IF(B76="","", VLOOKUP(B76,'Employee Leave Details'!$B$5:$D999,2,0))</f>
        <v/>
      </c>
      <c r="D76" s="33" t="str">
        <f>IF(B76="","", VLOOKUP(B76,'Employee Leave Details'!$B$5:$D999,3,0))</f>
        <v/>
      </c>
      <c r="E76" s="33" t="str">
        <f>IF(B76="","", VLOOKUP(B76,'Employee Leave Details'!$B$3:$E999,4,0))</f>
        <v/>
      </c>
      <c r="F76" s="33" t="str">
        <f>IF(C76="","",SUMIF('Employee Leave Credit '!$B:$B,C76,'Employee Leave Credit '!$D:$D))</f>
        <v/>
      </c>
      <c r="G76" s="33"/>
      <c r="H76" s="17"/>
    </row>
    <row r="77" spans="1:8" ht="23.25" customHeight="1" x14ac:dyDescent="0.25">
      <c r="A77" s="17"/>
      <c r="B77" s="32"/>
      <c r="C77" s="33" t="str">
        <f>IF(B77="","", VLOOKUP(B77,'Employee Leave Details'!$B$5:$D999,2,0))</f>
        <v/>
      </c>
      <c r="D77" s="33" t="str">
        <f>IF(B77="","", VLOOKUP(B77,'Employee Leave Details'!$B$5:$D999,3,0))</f>
        <v/>
      </c>
      <c r="E77" s="33" t="str">
        <f>IF(B77="","", VLOOKUP(B77,'Employee Leave Details'!$B$3:$E999,4,0))</f>
        <v/>
      </c>
      <c r="F77" s="33" t="str">
        <f>IF(C77="","",SUMIF('Employee Leave Credit '!$B:$B,C77,'Employee Leave Credit '!$D:$D))</f>
        <v/>
      </c>
      <c r="G77" s="33"/>
      <c r="H77" s="17"/>
    </row>
    <row r="78" spans="1:8" ht="23.25" customHeight="1" x14ac:dyDescent="0.25">
      <c r="A78" s="17"/>
      <c r="B78" s="32"/>
      <c r="C78" s="33" t="str">
        <f>IF(B78="","", VLOOKUP(B78,'Employee Leave Details'!$B$5:$D999,2,0))</f>
        <v/>
      </c>
      <c r="D78" s="33" t="str">
        <f>IF(B78="","", VLOOKUP(B78,'Employee Leave Details'!$B$5:$D999,3,0))</f>
        <v/>
      </c>
      <c r="E78" s="33" t="str">
        <f>IF(B78="","", VLOOKUP(B78,'Employee Leave Details'!$B$3:$E999,4,0))</f>
        <v/>
      </c>
      <c r="F78" s="33" t="str">
        <f>IF(C78="","",SUMIF('Employee Leave Credit '!$B:$B,C78,'Employee Leave Credit '!$D:$D))</f>
        <v/>
      </c>
      <c r="G78" s="33"/>
      <c r="H78" s="17"/>
    </row>
    <row r="79" spans="1:8" ht="23.25" customHeight="1" x14ac:dyDescent="0.25">
      <c r="A79" s="17"/>
      <c r="B79" s="32"/>
      <c r="C79" s="33" t="str">
        <f>IF(B79="","", VLOOKUP(B79,'Employee Leave Details'!$B$5:$D999,2,0))</f>
        <v/>
      </c>
      <c r="D79" s="33" t="str">
        <f>IF(B79="","", VLOOKUP(B79,'Employee Leave Details'!$B$5:$D999,3,0))</f>
        <v/>
      </c>
      <c r="E79" s="33" t="str">
        <f>IF(B79="","", VLOOKUP(B79,'Employee Leave Details'!$B$3:$E999,4,0))</f>
        <v/>
      </c>
      <c r="F79" s="33" t="str">
        <f>IF(C79="","",SUMIF('Employee Leave Credit '!$B:$B,C79,'Employee Leave Credit '!$D:$D))</f>
        <v/>
      </c>
      <c r="G79" s="33"/>
      <c r="H79" s="17"/>
    </row>
    <row r="80" spans="1:8" ht="23.25" customHeight="1" x14ac:dyDescent="0.25">
      <c r="A80" s="17"/>
      <c r="B80" s="32"/>
      <c r="C80" s="33" t="str">
        <f>IF(B80="","", VLOOKUP(B80,'Employee Leave Details'!$B$5:$D999,2,0))</f>
        <v/>
      </c>
      <c r="D80" s="33" t="str">
        <f>IF(B80="","", VLOOKUP(B80,'Employee Leave Details'!$B$5:$D999,3,0))</f>
        <v/>
      </c>
      <c r="E80" s="33" t="str">
        <f>IF(B80="","", VLOOKUP(B80,'Employee Leave Details'!$B$3:$E999,4,0))</f>
        <v/>
      </c>
      <c r="F80" s="33" t="str">
        <f>IF(C80="","",SUMIF('Employee Leave Credit '!$B:$B,C80,'Employee Leave Credit '!$D:$D))</f>
        <v/>
      </c>
      <c r="G80" s="33"/>
      <c r="H80" s="17"/>
    </row>
    <row r="81" spans="1:8" ht="23.25" customHeight="1" x14ac:dyDescent="0.25">
      <c r="A81" s="17"/>
      <c r="B81" s="32"/>
      <c r="C81" s="33" t="str">
        <f>IF(B81="","", VLOOKUP(B81,'Employee Leave Details'!$B$5:$D999,2,0))</f>
        <v/>
      </c>
      <c r="D81" s="33" t="str">
        <f>IF(B81="","", VLOOKUP(B81,'Employee Leave Details'!$B$5:$D999,3,0))</f>
        <v/>
      </c>
      <c r="E81" s="33" t="str">
        <f>IF(B81="","", VLOOKUP(B81,'Employee Leave Details'!$B$3:$E999,4,0))</f>
        <v/>
      </c>
      <c r="F81" s="33" t="str">
        <f>IF(C81="","",SUMIF('Employee Leave Credit '!$B:$B,C81,'Employee Leave Credit '!$D:$D))</f>
        <v/>
      </c>
      <c r="G81" s="33"/>
      <c r="H81" s="17"/>
    </row>
    <row r="82" spans="1:8" ht="23.25" customHeight="1" x14ac:dyDescent="0.25">
      <c r="A82" s="17"/>
      <c r="B82" s="32"/>
      <c r="C82" s="33" t="str">
        <f>IF(B82="","", VLOOKUP(B82,'Employee Leave Details'!$B$5:$D999,2,0))</f>
        <v/>
      </c>
      <c r="D82" s="33" t="str">
        <f>IF(B82="","", VLOOKUP(B82,'Employee Leave Details'!$B$5:$D999,3,0))</f>
        <v/>
      </c>
      <c r="E82" s="33" t="str">
        <f>IF(B82="","", VLOOKUP(B82,'Employee Leave Details'!$B$3:$E999,4,0))</f>
        <v/>
      </c>
      <c r="F82" s="33" t="str">
        <f>IF(C82="","",SUMIF('Employee Leave Credit '!$B:$B,C82,'Employee Leave Credit '!$D:$D))</f>
        <v/>
      </c>
      <c r="G82" s="33"/>
      <c r="H82" s="17"/>
    </row>
    <row r="83" spans="1:8" ht="23.25" customHeight="1" x14ac:dyDescent="0.25">
      <c r="A83" s="17"/>
      <c r="B83" s="32"/>
      <c r="C83" s="33" t="str">
        <f>IF(B83="","", VLOOKUP(B83,'Employee Leave Details'!$B$5:$D999,2,0))</f>
        <v/>
      </c>
      <c r="D83" s="33" t="str">
        <f>IF(B83="","", VLOOKUP(B83,'Employee Leave Details'!$B$5:$D999,3,0))</f>
        <v/>
      </c>
      <c r="E83" s="33" t="str">
        <f>IF(B83="","", VLOOKUP(B83,'Employee Leave Details'!$B$3:$E999,4,0))</f>
        <v/>
      </c>
      <c r="F83" s="33" t="str">
        <f>IF(C83="","",SUMIF('Employee Leave Credit '!$B:$B,C83,'Employee Leave Credit '!$D:$D))</f>
        <v/>
      </c>
      <c r="G83" s="33"/>
      <c r="H83" s="17"/>
    </row>
    <row r="84" spans="1:8" ht="23.25" customHeight="1" x14ac:dyDescent="0.25">
      <c r="A84" s="17"/>
      <c r="B84" s="32"/>
      <c r="C84" s="33" t="str">
        <f>IF(B84="","", VLOOKUP(B84,'Employee Leave Details'!$B$5:$D999,2,0))</f>
        <v/>
      </c>
      <c r="D84" s="33" t="str">
        <f>IF(B84="","", VLOOKUP(B84,'Employee Leave Details'!$B$5:$D999,3,0))</f>
        <v/>
      </c>
      <c r="E84" s="33" t="str">
        <f>IF(B84="","", VLOOKUP(B84,'Employee Leave Details'!$B$3:$E999,4,0))</f>
        <v/>
      </c>
      <c r="F84" s="33" t="str">
        <f>IF(C84="","",SUMIF('Employee Leave Credit '!$B:$B,C84,'Employee Leave Credit '!$D:$D))</f>
        <v/>
      </c>
      <c r="G84" s="33"/>
      <c r="H84" s="17"/>
    </row>
    <row r="85" spans="1:8" ht="23.25" customHeight="1" x14ac:dyDescent="0.25">
      <c r="A85" s="17"/>
      <c r="B85" s="32"/>
      <c r="C85" s="33" t="str">
        <f>IF(B85="","", VLOOKUP(B85,'Employee Leave Details'!$B$5:$D999,2,0))</f>
        <v/>
      </c>
      <c r="D85" s="33" t="str">
        <f>IF(B85="","", VLOOKUP(B85,'Employee Leave Details'!$B$5:$D999,3,0))</f>
        <v/>
      </c>
      <c r="E85" s="33" t="str">
        <f>IF(B85="","", VLOOKUP(B85,'Employee Leave Details'!$B$3:$E999,4,0))</f>
        <v/>
      </c>
      <c r="F85" s="33" t="str">
        <f>IF(C85="","",SUMIF('Employee Leave Credit '!$B:$B,C85,'Employee Leave Credit '!$D:$D))</f>
        <v/>
      </c>
      <c r="G85" s="33"/>
      <c r="H85" s="17"/>
    </row>
    <row r="86" spans="1:8" ht="23.25" customHeight="1" x14ac:dyDescent="0.25">
      <c r="A86" s="17"/>
      <c r="B86" s="32"/>
      <c r="C86" s="33" t="str">
        <f>IF(B86="","", VLOOKUP(B86,'Employee Leave Details'!$B$5:$D999,2,0))</f>
        <v/>
      </c>
      <c r="D86" s="33" t="str">
        <f>IF(B86="","", VLOOKUP(B86,'Employee Leave Details'!$B$5:$D999,3,0))</f>
        <v/>
      </c>
      <c r="E86" s="33" t="str">
        <f>IF(B86="","", VLOOKUP(B86,'Employee Leave Details'!$B$3:$E999,4,0))</f>
        <v/>
      </c>
      <c r="F86" s="33" t="str">
        <f>IF(C86="","",SUMIF('Employee Leave Credit '!$B:$B,C86,'Employee Leave Credit '!$D:$D))</f>
        <v/>
      </c>
      <c r="G86" s="33"/>
      <c r="H86" s="17"/>
    </row>
    <row r="87" spans="1:8" ht="23.25" customHeight="1" x14ac:dyDescent="0.25">
      <c r="A87" s="17"/>
      <c r="B87" s="32"/>
      <c r="C87" s="33" t="str">
        <f>IF(B87="","", VLOOKUP(B87,'Employee Leave Details'!$B$5:$D999,2,0))</f>
        <v/>
      </c>
      <c r="D87" s="33" t="str">
        <f>IF(B87="","", VLOOKUP(B87,'Employee Leave Details'!$B$5:$D999,3,0))</f>
        <v/>
      </c>
      <c r="E87" s="33" t="str">
        <f>IF(B87="","", VLOOKUP(B87,'Employee Leave Details'!$B$3:$E999,4,0))</f>
        <v/>
      </c>
      <c r="F87" s="33" t="str">
        <f>IF(C87="","",SUMIF('Employee Leave Credit '!$B:$B,C87,'Employee Leave Credit '!$D:$D))</f>
        <v/>
      </c>
      <c r="G87" s="33"/>
      <c r="H87" s="17"/>
    </row>
    <row r="88" spans="1:8" ht="23.25" customHeight="1" x14ac:dyDescent="0.25">
      <c r="A88" s="17"/>
      <c r="B88" s="32"/>
      <c r="C88" s="33" t="str">
        <f>IF(B88="","", VLOOKUP(B88,'Employee Leave Details'!$B$5:$D999,2,0))</f>
        <v/>
      </c>
      <c r="D88" s="33" t="str">
        <f>IF(B88="","", VLOOKUP(B88,'Employee Leave Details'!$B$5:$D999,3,0))</f>
        <v/>
      </c>
      <c r="E88" s="33" t="str">
        <f>IF(B88="","", VLOOKUP(B88,'Employee Leave Details'!$B$3:$E999,4,0))</f>
        <v/>
      </c>
      <c r="F88" s="33" t="str">
        <f>IF(C88="","",SUMIF('Employee Leave Credit '!$B:$B,C88,'Employee Leave Credit '!$D:$D))</f>
        <v/>
      </c>
      <c r="G88" s="33"/>
      <c r="H88" s="17"/>
    </row>
    <row r="89" spans="1:8" ht="23.25" customHeight="1" x14ac:dyDescent="0.25">
      <c r="A89" s="17"/>
      <c r="B89" s="32"/>
      <c r="C89" s="33" t="str">
        <f>IF(B89="","", VLOOKUP(B89,'Employee Leave Details'!$B$5:$D999,2,0))</f>
        <v/>
      </c>
      <c r="D89" s="33" t="str">
        <f>IF(B89="","", VLOOKUP(B89,'Employee Leave Details'!$B$5:$D999,3,0))</f>
        <v/>
      </c>
      <c r="E89" s="33" t="str">
        <f>IF(B89="","", VLOOKUP(B89,'Employee Leave Details'!$B$3:$E999,4,0))</f>
        <v/>
      </c>
      <c r="F89" s="33" t="str">
        <f>IF(C89="","",SUMIF('Employee Leave Credit '!$B:$B,C89,'Employee Leave Credit '!$D:$D))</f>
        <v/>
      </c>
      <c r="G89" s="33"/>
      <c r="H89" s="17"/>
    </row>
    <row r="90" spans="1:8" ht="23.25" customHeight="1" x14ac:dyDescent="0.25">
      <c r="A90" s="17"/>
      <c r="B90" s="32"/>
      <c r="C90" s="33" t="str">
        <f>IF(B90="","", VLOOKUP(B90,'Employee Leave Details'!$B$5:$D999,2,0))</f>
        <v/>
      </c>
      <c r="D90" s="33" t="str">
        <f>IF(B90="","", VLOOKUP(B90,'Employee Leave Details'!$B$5:$D999,3,0))</f>
        <v/>
      </c>
      <c r="E90" s="33" t="str">
        <f>IF(B90="","", VLOOKUP(B90,'Employee Leave Details'!$B$3:$E999,4,0))</f>
        <v/>
      </c>
      <c r="F90" s="33" t="str">
        <f>IF(C90="","",SUMIF('Employee Leave Credit '!$B:$B,C90,'Employee Leave Credit '!$D:$D))</f>
        <v/>
      </c>
      <c r="G90" s="33"/>
      <c r="H90" s="17"/>
    </row>
    <row r="91" spans="1:8" ht="23.25" customHeight="1" x14ac:dyDescent="0.25">
      <c r="A91" s="17"/>
      <c r="B91" s="32"/>
      <c r="C91" s="33" t="str">
        <f>IF(B91="","", VLOOKUP(B91,'Employee Leave Details'!$B$5:$D999,2,0))</f>
        <v/>
      </c>
      <c r="D91" s="33" t="str">
        <f>IF(B91="","", VLOOKUP(B91,'Employee Leave Details'!$B$5:$D999,3,0))</f>
        <v/>
      </c>
      <c r="E91" s="33" t="str">
        <f>IF(B91="","", VLOOKUP(B91,'Employee Leave Details'!$B$3:$E999,4,0))</f>
        <v/>
      </c>
      <c r="F91" s="33" t="str">
        <f>IF(C91="","",SUMIF('Employee Leave Credit '!$B:$B,C91,'Employee Leave Credit '!$D:$D))</f>
        <v/>
      </c>
      <c r="G91" s="33"/>
      <c r="H91" s="17"/>
    </row>
    <row r="92" spans="1:8" ht="23.25" customHeight="1" x14ac:dyDescent="0.25">
      <c r="A92" s="17"/>
      <c r="B92" s="32"/>
      <c r="C92" s="33" t="str">
        <f>IF(B92="","", VLOOKUP(B92,'Employee Leave Details'!$B$5:$D999,2,0))</f>
        <v/>
      </c>
      <c r="D92" s="33" t="str">
        <f>IF(B92="","", VLOOKUP(B92,'Employee Leave Details'!$B$5:$D999,3,0))</f>
        <v/>
      </c>
      <c r="E92" s="33" t="str">
        <f>IF(B92="","", VLOOKUP(B92,'Employee Leave Details'!$B$3:$E999,4,0))</f>
        <v/>
      </c>
      <c r="F92" s="33" t="str">
        <f>IF(C92="","",SUMIF('Employee Leave Credit '!$B:$B,C92,'Employee Leave Credit '!$D:$D))</f>
        <v/>
      </c>
      <c r="G92" s="33"/>
      <c r="H92" s="17"/>
    </row>
    <row r="93" spans="1:8" ht="23.25" customHeight="1" x14ac:dyDescent="0.25">
      <c r="A93" s="17"/>
      <c r="B93" s="32"/>
      <c r="C93" s="33" t="str">
        <f>IF(B93="","", VLOOKUP(B93,'Employee Leave Details'!$B$5:$D999,2,0))</f>
        <v/>
      </c>
      <c r="D93" s="33" t="str">
        <f>IF(B93="","", VLOOKUP(B93,'Employee Leave Details'!$B$5:$D999,3,0))</f>
        <v/>
      </c>
      <c r="E93" s="33" t="str">
        <f>IF(B93="","", VLOOKUP(B93,'Employee Leave Details'!$B$3:$E999,4,0))</f>
        <v/>
      </c>
      <c r="F93" s="33" t="str">
        <f>IF(C93="","",SUMIF('Employee Leave Credit '!$B:$B,C93,'Employee Leave Credit '!$D:$D))</f>
        <v/>
      </c>
      <c r="G93" s="33"/>
      <c r="H93" s="17"/>
    </row>
    <row r="94" spans="1:8" ht="23.25" customHeight="1" x14ac:dyDescent="0.25">
      <c r="A94" s="17"/>
      <c r="B94" s="32"/>
      <c r="C94" s="33" t="str">
        <f>IF(B94="","", VLOOKUP(B94,'Employee Leave Details'!$B$5:$D999,2,0))</f>
        <v/>
      </c>
      <c r="D94" s="33" t="str">
        <f>IF(B94="","", VLOOKUP(B94,'Employee Leave Details'!$B$5:$D999,3,0))</f>
        <v/>
      </c>
      <c r="E94" s="33" t="str">
        <f>IF(B94="","", VLOOKUP(B94,'Employee Leave Details'!$B$3:$E999,4,0))</f>
        <v/>
      </c>
      <c r="F94" s="33" t="str">
        <f>IF(C94="","",SUMIF('Employee Leave Credit '!$B:$B,C94,'Employee Leave Credit '!$D:$D))</f>
        <v/>
      </c>
      <c r="G94" s="33"/>
      <c r="H94" s="17"/>
    </row>
    <row r="95" spans="1:8" ht="23.25" customHeight="1" x14ac:dyDescent="0.25">
      <c r="A95" s="17"/>
      <c r="B95" s="32"/>
      <c r="C95" s="33" t="str">
        <f>IF(B95="","", VLOOKUP(B95,'Employee Leave Details'!$B$5:$D999,2,0))</f>
        <v/>
      </c>
      <c r="D95" s="33" t="str">
        <f>IF(B95="","", VLOOKUP(B95,'Employee Leave Details'!$B$5:$D999,3,0))</f>
        <v/>
      </c>
      <c r="E95" s="33" t="str">
        <f>IF(B95="","", VLOOKUP(B95,'Employee Leave Details'!$B$3:$E999,4,0))</f>
        <v/>
      </c>
      <c r="F95" s="33" t="str">
        <f>IF(C95="","",SUMIF('Employee Leave Credit '!$B:$B,C95,'Employee Leave Credit '!$D:$D))</f>
        <v/>
      </c>
      <c r="G95" s="33"/>
      <c r="H95" s="17"/>
    </row>
    <row r="96" spans="1:8" ht="23.25" customHeight="1" x14ac:dyDescent="0.25">
      <c r="A96" s="17"/>
      <c r="B96" s="32"/>
      <c r="C96" s="33" t="str">
        <f>IF(B96="","", VLOOKUP(B96,'Employee Leave Details'!$B$5:$D999,2,0))</f>
        <v/>
      </c>
      <c r="D96" s="33" t="str">
        <f>IF(B96="","", VLOOKUP(B96,'Employee Leave Details'!$B$5:$D999,3,0))</f>
        <v/>
      </c>
      <c r="E96" s="33" t="str">
        <f>IF(B96="","", VLOOKUP(B96,'Employee Leave Details'!$B$3:$E999,4,0))</f>
        <v/>
      </c>
      <c r="F96" s="33" t="str">
        <f>IF(C96="","",SUMIF('Employee Leave Credit '!$B:$B,C96,'Employee Leave Credit '!$D:$D))</f>
        <v/>
      </c>
      <c r="G96" s="33"/>
      <c r="H96" s="17"/>
    </row>
    <row r="97" spans="1:8" ht="23.25" customHeight="1" x14ac:dyDescent="0.25">
      <c r="A97" s="17"/>
      <c r="B97" s="32"/>
      <c r="C97" s="33" t="str">
        <f>IF(B97="","", VLOOKUP(B97,'Employee Leave Details'!$B$5:$D999,2,0))</f>
        <v/>
      </c>
      <c r="D97" s="33" t="str">
        <f>IF(B97="","", VLOOKUP(B97,'Employee Leave Details'!$B$5:$D999,3,0))</f>
        <v/>
      </c>
      <c r="E97" s="33" t="str">
        <f>IF(B97="","", VLOOKUP(B97,'Employee Leave Details'!$B$3:$E999,4,0))</f>
        <v/>
      </c>
      <c r="F97" s="33" t="str">
        <f>IF(C97="","",SUMIF('Employee Leave Credit '!$B:$B,C97,'Employee Leave Credit '!$D:$D))</f>
        <v/>
      </c>
      <c r="G97" s="33"/>
      <c r="H97" s="17"/>
    </row>
    <row r="98" spans="1:8" ht="23.25" customHeight="1" x14ac:dyDescent="0.25">
      <c r="A98" s="17"/>
      <c r="B98" s="32"/>
      <c r="C98" s="33" t="str">
        <f>IF(B98="","", VLOOKUP(B98,'Employee Leave Details'!$B$5:$D999,2,0))</f>
        <v/>
      </c>
      <c r="D98" s="33" t="str">
        <f>IF(B98="","", VLOOKUP(B98,'Employee Leave Details'!$B$5:$D999,3,0))</f>
        <v/>
      </c>
      <c r="E98" s="33" t="str">
        <f>IF(B98="","", VLOOKUP(B98,'Employee Leave Details'!$B$3:$E999,4,0))</f>
        <v/>
      </c>
      <c r="F98" s="33" t="str">
        <f>IF(C98="","",SUMIF('Employee Leave Credit '!$B:$B,C98,'Employee Leave Credit '!$D:$D))</f>
        <v/>
      </c>
      <c r="G98" s="33"/>
      <c r="H98" s="17"/>
    </row>
    <row r="99" spans="1:8" ht="23.25" customHeight="1" x14ac:dyDescent="0.25">
      <c r="A99" s="17"/>
      <c r="B99" s="32"/>
      <c r="C99" s="33" t="str">
        <f>IF(B99="","", VLOOKUP(B99,'Employee Leave Details'!$B$5:$D999,2,0))</f>
        <v/>
      </c>
      <c r="D99" s="33" t="str">
        <f>IF(B99="","", VLOOKUP(B99,'Employee Leave Details'!$B$5:$D999,3,0))</f>
        <v/>
      </c>
      <c r="E99" s="33" t="str">
        <f>IF(B99="","", VLOOKUP(B99,'Employee Leave Details'!$B$3:$E999,4,0))</f>
        <v/>
      </c>
      <c r="F99" s="33" t="str">
        <f>IF(C99="","",SUMIF('Employee Leave Credit '!$B:$B,C99,'Employee Leave Credit '!$D:$D))</f>
        <v/>
      </c>
      <c r="G99" s="33"/>
      <c r="H99" s="17"/>
    </row>
    <row r="100" spans="1:8" ht="23.25" customHeight="1" x14ac:dyDescent="0.25">
      <c r="A100" s="17"/>
      <c r="B100" s="32"/>
      <c r="C100" s="33" t="str">
        <f>IF(B100="","", VLOOKUP(B100,'Employee Leave Details'!$B$5:$D999,2,0))</f>
        <v/>
      </c>
      <c r="D100" s="33" t="str">
        <f>IF(B100="","", VLOOKUP(B100,'Employee Leave Details'!$B$5:$D999,3,0))</f>
        <v/>
      </c>
      <c r="E100" s="33" t="str">
        <f>IF(B100="","", VLOOKUP(B100,'Employee Leave Details'!$B$3:$E999,4,0))</f>
        <v/>
      </c>
      <c r="F100" s="33" t="str">
        <f>IF(C100="","",SUMIF('Employee Leave Credit '!$B:$B,C100,'Employee Leave Credit '!$D:$D))</f>
        <v/>
      </c>
      <c r="G100" s="33"/>
      <c r="H100" s="17"/>
    </row>
    <row r="101" spans="1:8" ht="23.25" customHeight="1" x14ac:dyDescent="0.25">
      <c r="A101" s="17"/>
      <c r="B101" s="32"/>
      <c r="C101" s="33" t="str">
        <f>IF(B101="","", VLOOKUP(B101,'Employee Leave Details'!$B$5:$D999,2,0))</f>
        <v/>
      </c>
      <c r="D101" s="33" t="str">
        <f>IF(B101="","", VLOOKUP(B101,'Employee Leave Details'!$B$5:$D999,3,0))</f>
        <v/>
      </c>
      <c r="E101" s="33" t="str">
        <f>IF(B101="","", VLOOKUP(B101,'Employee Leave Details'!$B$3:$E999,4,0))</f>
        <v/>
      </c>
      <c r="F101" s="33" t="str">
        <f>IF(C101="","",SUMIF('Employee Leave Credit '!$B:$B,C101,'Employee Leave Credit '!$D:$D))</f>
        <v/>
      </c>
      <c r="G101" s="33"/>
      <c r="H101" s="17"/>
    </row>
    <row r="102" spans="1:8" ht="23.25" customHeight="1" x14ac:dyDescent="0.25">
      <c r="A102" s="17"/>
      <c r="B102" s="32"/>
      <c r="C102" s="33" t="str">
        <f>IF(B102="","", VLOOKUP(B102,'Employee Leave Details'!$B$5:$D999,2,0))</f>
        <v/>
      </c>
      <c r="D102" s="33" t="str">
        <f>IF(B102="","", VLOOKUP(B102,'Employee Leave Details'!$B$5:$D999,3,0))</f>
        <v/>
      </c>
      <c r="E102" s="33" t="str">
        <f>IF(B102="","", VLOOKUP(B102,'Employee Leave Details'!$B$3:$E999,4,0))</f>
        <v/>
      </c>
      <c r="F102" s="33" t="str">
        <f>IF(C102="","",SUMIF('Employee Leave Credit '!$B:$B,C102,'Employee Leave Credit '!$D:$D))</f>
        <v/>
      </c>
      <c r="G102" s="33"/>
      <c r="H102" s="17"/>
    </row>
    <row r="103" spans="1:8" ht="23.25" customHeight="1" x14ac:dyDescent="0.25">
      <c r="A103" s="17"/>
      <c r="B103" s="32"/>
      <c r="C103" s="33" t="str">
        <f>IF(B103="","", VLOOKUP(B103,'Employee Leave Details'!$B$5:$D999,2,0))</f>
        <v/>
      </c>
      <c r="D103" s="33" t="str">
        <f>IF(B103="","", VLOOKUP(B103,'Employee Leave Details'!$B$5:$D999,3,0))</f>
        <v/>
      </c>
      <c r="E103" s="33" t="str">
        <f>IF(B103="","", VLOOKUP(B103,'Employee Leave Details'!$B$3:$E999,4,0))</f>
        <v/>
      </c>
      <c r="F103" s="33" t="str">
        <f>IF(C103="","",SUMIF('Employee Leave Credit '!$B:$B,C103,'Employee Leave Credit '!$D:$D))</f>
        <v/>
      </c>
      <c r="G103" s="33"/>
      <c r="H103" s="17"/>
    </row>
    <row r="104" spans="1:8" ht="23.25" customHeight="1" x14ac:dyDescent="0.25">
      <c r="A104" s="17"/>
      <c r="B104" s="32"/>
      <c r="C104" s="33" t="str">
        <f>IF(B104="","", VLOOKUP(B104,'Employee Leave Details'!$B$5:$D999,2,0))</f>
        <v/>
      </c>
      <c r="D104" s="33" t="str">
        <f>IF(B104="","", VLOOKUP(B104,'Employee Leave Details'!$B$5:$D999,3,0))</f>
        <v/>
      </c>
      <c r="E104" s="33" t="str">
        <f>IF(B104="","", VLOOKUP(B104,'Employee Leave Details'!$B$3:$E999,4,0))</f>
        <v/>
      </c>
      <c r="F104" s="33" t="str">
        <f>IF(C104="","",SUMIF('Employee Leave Credit '!$B:$B,C104,'Employee Leave Credit '!$D:$D))</f>
        <v/>
      </c>
      <c r="G104" s="33"/>
      <c r="H104" s="17"/>
    </row>
    <row r="105" spans="1:8" ht="23.25" customHeight="1" x14ac:dyDescent="0.25">
      <c r="A105" s="17"/>
      <c r="B105" s="32"/>
      <c r="C105" s="33" t="str">
        <f>IF(B105="","", VLOOKUP(B105,'Employee Leave Details'!$B$5:$D999,2,0))</f>
        <v/>
      </c>
      <c r="D105" s="33" t="str">
        <f>IF(B105="","", VLOOKUP(B105,'Employee Leave Details'!$B$5:$D999,3,0))</f>
        <v/>
      </c>
      <c r="E105" s="33" t="str">
        <f>IF(B105="","", VLOOKUP(B105,'Employee Leave Details'!$B$3:$E999,4,0))</f>
        <v/>
      </c>
      <c r="F105" s="33" t="str">
        <f>IF(C105="","",SUMIF('Employee Leave Credit '!$B:$B,C105,'Employee Leave Credit '!$D:$D))</f>
        <v/>
      </c>
      <c r="G105" s="33"/>
      <c r="H105" s="17"/>
    </row>
    <row r="106" spans="1:8" ht="23.25" customHeight="1" x14ac:dyDescent="0.25">
      <c r="A106" s="17"/>
      <c r="B106" s="32"/>
      <c r="C106" s="33" t="str">
        <f>IF(B106="","", VLOOKUP(B106,'Employee Leave Details'!$B$5:$D999,2,0))</f>
        <v/>
      </c>
      <c r="D106" s="33" t="str">
        <f>IF(B106="","", VLOOKUP(B106,'Employee Leave Details'!$B$5:$D999,3,0))</f>
        <v/>
      </c>
      <c r="E106" s="33" t="str">
        <f>IF(B106="","", VLOOKUP(B106,'Employee Leave Details'!$B$3:$E999,4,0))</f>
        <v/>
      </c>
      <c r="F106" s="33" t="str">
        <f>IF(C106="","",SUMIF('Employee Leave Credit '!$B:$B,C106,'Employee Leave Credit '!$D:$D))</f>
        <v/>
      </c>
      <c r="G106" s="33"/>
      <c r="H106" s="17"/>
    </row>
    <row r="107" spans="1:8" ht="23.25" customHeight="1" x14ac:dyDescent="0.25">
      <c r="A107" s="17"/>
      <c r="B107" s="32"/>
      <c r="C107" s="33" t="str">
        <f>IF(B107="","", VLOOKUP(B107,'Employee Leave Details'!$B$5:$D999,2,0))</f>
        <v/>
      </c>
      <c r="D107" s="33" t="str">
        <f>IF(B107="","", VLOOKUP(B107,'Employee Leave Details'!$B$5:$D999,3,0))</f>
        <v/>
      </c>
      <c r="E107" s="33" t="str">
        <f>IF(B107="","", VLOOKUP(B107,'Employee Leave Details'!$B$3:$E999,4,0))</f>
        <v/>
      </c>
      <c r="F107" s="33" t="str">
        <f>IF(C107="","",SUMIF('Employee Leave Credit '!$B:$B,C107,'Employee Leave Credit '!$D:$D))</f>
        <v/>
      </c>
      <c r="G107" s="33"/>
      <c r="H107" s="17"/>
    </row>
    <row r="108" spans="1:8" ht="23.25" customHeight="1" x14ac:dyDescent="0.25">
      <c r="A108" s="17"/>
      <c r="B108" s="32"/>
      <c r="C108" s="33" t="str">
        <f>IF(B108="","", VLOOKUP(B108,'Employee Leave Details'!$B$5:$D999,2,0))</f>
        <v/>
      </c>
      <c r="D108" s="33" t="str">
        <f>IF(B108="","", VLOOKUP(B108,'Employee Leave Details'!$B$5:$D999,3,0))</f>
        <v/>
      </c>
      <c r="E108" s="33" t="str">
        <f>IF(B108="","", VLOOKUP(B108,'Employee Leave Details'!$B$3:$E999,4,0))</f>
        <v/>
      </c>
      <c r="F108" s="33" t="str">
        <f>IF(C108="","",SUMIF('Employee Leave Credit '!$B:$B,C108,'Employee Leave Credit '!$D:$D))</f>
        <v/>
      </c>
      <c r="G108" s="33"/>
      <c r="H108" s="17"/>
    </row>
    <row r="109" spans="1:8" ht="23.25" customHeight="1" x14ac:dyDescent="0.25">
      <c r="A109" s="17"/>
      <c r="B109" s="32"/>
      <c r="C109" s="33" t="str">
        <f>IF(B109="","", VLOOKUP(B109,'Employee Leave Details'!$B$5:$D999,2,0))</f>
        <v/>
      </c>
      <c r="D109" s="33" t="str">
        <f>IF(B109="","", VLOOKUP(B109,'Employee Leave Details'!$B$5:$D999,3,0))</f>
        <v/>
      </c>
      <c r="E109" s="33" t="str">
        <f>IF(B109="","", VLOOKUP(B109,'Employee Leave Details'!$B$3:$E999,4,0))</f>
        <v/>
      </c>
      <c r="F109" s="33" t="str">
        <f>IF(C109="","",SUMIF('Employee Leave Credit '!$B:$B,C109,'Employee Leave Credit '!$D:$D))</f>
        <v/>
      </c>
      <c r="G109" s="33"/>
      <c r="H109" s="17"/>
    </row>
    <row r="110" spans="1:8" ht="23.25" customHeight="1" x14ac:dyDescent="0.25">
      <c r="A110" s="17"/>
      <c r="B110" s="32"/>
      <c r="C110" s="33" t="str">
        <f>IF(B110="","", VLOOKUP(B110,'Employee Leave Details'!$B$5:$D999,2,0))</f>
        <v/>
      </c>
      <c r="D110" s="33" t="str">
        <f>IF(B110="","", VLOOKUP(B110,'Employee Leave Details'!$B$5:$D999,3,0))</f>
        <v/>
      </c>
      <c r="E110" s="33" t="str">
        <f>IF(B110="","", VLOOKUP(B110,'Employee Leave Details'!$B$3:$E999,4,0))</f>
        <v/>
      </c>
      <c r="F110" s="33" t="str">
        <f>IF(C110="","",SUMIF('Employee Leave Credit '!$B:$B,C110,'Employee Leave Credit '!$D:$D))</f>
        <v/>
      </c>
      <c r="G110" s="33"/>
      <c r="H110" s="17"/>
    </row>
    <row r="111" spans="1:8" ht="23.25" customHeight="1" x14ac:dyDescent="0.25">
      <c r="A111" s="17"/>
      <c r="B111" s="32"/>
      <c r="C111" s="33" t="str">
        <f>IF(B111="","", VLOOKUP(B111,'Employee Leave Details'!$B$5:$D999,2,0))</f>
        <v/>
      </c>
      <c r="D111" s="33" t="str">
        <f>IF(B111="","", VLOOKUP(B111,'Employee Leave Details'!$B$5:$D999,3,0))</f>
        <v/>
      </c>
      <c r="E111" s="33" t="str">
        <f>IF(B111="","", VLOOKUP(B111,'Employee Leave Details'!$B$3:$E999,4,0))</f>
        <v/>
      </c>
      <c r="F111" s="33" t="str">
        <f>IF(C111="","",SUMIF('Employee Leave Credit '!$B:$B,C111,'Employee Leave Credit '!$D:$D))</f>
        <v/>
      </c>
      <c r="G111" s="33"/>
      <c r="H111" s="17"/>
    </row>
    <row r="112" spans="1:8" ht="23.25" customHeight="1" x14ac:dyDescent="0.25">
      <c r="A112" s="17"/>
      <c r="B112" s="32"/>
      <c r="C112" s="33" t="str">
        <f>IF(B112="","", VLOOKUP(B112,'Employee Leave Details'!$B$5:$D999,2,0))</f>
        <v/>
      </c>
      <c r="D112" s="33" t="str">
        <f>IF(B112="","", VLOOKUP(B112,'Employee Leave Details'!$B$5:$D999,3,0))</f>
        <v/>
      </c>
      <c r="E112" s="33" t="str">
        <f>IF(B112="","", VLOOKUP(B112,'Employee Leave Details'!$B$3:$E999,4,0))</f>
        <v/>
      </c>
      <c r="F112" s="33" t="str">
        <f>IF(C112="","",SUMIF('Employee Leave Credit '!$B:$B,C112,'Employee Leave Credit '!$D:$D))</f>
        <v/>
      </c>
      <c r="G112" s="33"/>
      <c r="H112" s="17"/>
    </row>
    <row r="113" spans="1:8" ht="23.25" customHeight="1" x14ac:dyDescent="0.25">
      <c r="A113" s="17"/>
      <c r="B113" s="32"/>
      <c r="C113" s="33" t="str">
        <f>IF(B113="","", VLOOKUP(B113,'Employee Leave Details'!$B$5:$D999,2,0))</f>
        <v/>
      </c>
      <c r="D113" s="33" t="str">
        <f>IF(B113="","", VLOOKUP(B113,'Employee Leave Details'!$B$5:$D999,3,0))</f>
        <v/>
      </c>
      <c r="E113" s="33" t="str">
        <f>IF(B113="","", VLOOKUP(B113,'Employee Leave Details'!$B$3:$E999,4,0))</f>
        <v/>
      </c>
      <c r="F113" s="33" t="str">
        <f>IF(C113="","",SUMIF('Employee Leave Credit '!$B:$B,C113,'Employee Leave Credit '!$D:$D))</f>
        <v/>
      </c>
      <c r="G113" s="33"/>
      <c r="H113" s="17"/>
    </row>
    <row r="114" spans="1:8" ht="23.25" customHeight="1" x14ac:dyDescent="0.25">
      <c r="A114" s="17"/>
      <c r="B114" s="32"/>
      <c r="C114" s="33" t="str">
        <f>IF(B114="","", VLOOKUP(B114,'Employee Leave Details'!$B$5:$D999,2,0))</f>
        <v/>
      </c>
      <c r="D114" s="33" t="str">
        <f>IF(B114="","", VLOOKUP(B114,'Employee Leave Details'!$B$5:$D999,3,0))</f>
        <v/>
      </c>
      <c r="E114" s="33" t="str">
        <f>IF(B114="","", VLOOKUP(B114,'Employee Leave Details'!$B$3:$E999,4,0))</f>
        <v/>
      </c>
      <c r="F114" s="33" t="str">
        <f>IF(C114="","",SUMIF('Employee Leave Credit '!$B:$B,C114,'Employee Leave Credit '!$D:$D))</f>
        <v/>
      </c>
      <c r="G114" s="33"/>
      <c r="H114" s="17"/>
    </row>
    <row r="115" spans="1:8" ht="23.25" customHeight="1" x14ac:dyDescent="0.25">
      <c r="A115" s="17"/>
      <c r="B115" s="32"/>
      <c r="C115" s="33" t="str">
        <f>IF(B115="","", VLOOKUP(B115,'Employee Leave Details'!$B$5:$D999,2,0))</f>
        <v/>
      </c>
      <c r="D115" s="33" t="str">
        <f>IF(B115="","", VLOOKUP(B115,'Employee Leave Details'!$B$5:$D999,3,0))</f>
        <v/>
      </c>
      <c r="E115" s="33" t="str">
        <f>IF(B115="","", VLOOKUP(B115,'Employee Leave Details'!$B$3:$E999,4,0))</f>
        <v/>
      </c>
      <c r="F115" s="33" t="str">
        <f>IF(C115="","",SUMIF('Employee Leave Credit '!$B:$B,C115,'Employee Leave Credit '!$D:$D))</f>
        <v/>
      </c>
      <c r="G115" s="33"/>
      <c r="H115" s="17"/>
    </row>
    <row r="116" spans="1:8" ht="23.25" customHeight="1" x14ac:dyDescent="0.25">
      <c r="A116" s="17"/>
      <c r="B116" s="32"/>
      <c r="C116" s="33" t="str">
        <f>IF(B116="","", VLOOKUP(B116,'Employee Leave Details'!$B$5:$D999,2,0))</f>
        <v/>
      </c>
      <c r="D116" s="33" t="str">
        <f>IF(B116="","", VLOOKUP(B116,'Employee Leave Details'!$B$5:$D999,3,0))</f>
        <v/>
      </c>
      <c r="E116" s="33" t="str">
        <f>IF(B116="","", VLOOKUP(B116,'Employee Leave Details'!$B$3:$E999,4,0))</f>
        <v/>
      </c>
      <c r="F116" s="33" t="str">
        <f>IF(C116="","",SUMIF('Employee Leave Credit '!$B:$B,C116,'Employee Leave Credit '!$D:$D))</f>
        <v/>
      </c>
      <c r="G116" s="33"/>
      <c r="H116" s="17"/>
    </row>
    <row r="117" spans="1:8" ht="23.25" customHeight="1" x14ac:dyDescent="0.25">
      <c r="A117" s="17"/>
      <c r="B117" s="32"/>
      <c r="C117" s="33" t="str">
        <f>IF(B117="","", VLOOKUP(B117,'Employee Leave Details'!$B$5:$D999,2,0))</f>
        <v/>
      </c>
      <c r="D117" s="33" t="str">
        <f>IF(B117="","", VLOOKUP(B117,'Employee Leave Details'!$B$5:$D999,3,0))</f>
        <v/>
      </c>
      <c r="E117" s="33" t="str">
        <f>IF(B117="","", VLOOKUP(B117,'Employee Leave Details'!$B$3:$E999,4,0))</f>
        <v/>
      </c>
      <c r="F117" s="33" t="str">
        <f>IF(C117="","",SUMIF('Employee Leave Credit '!$B:$B,C117,'Employee Leave Credit '!$D:$D))</f>
        <v/>
      </c>
      <c r="G117" s="33"/>
      <c r="H117" s="17"/>
    </row>
    <row r="118" spans="1:8" ht="23.25" customHeight="1" x14ac:dyDescent="0.25">
      <c r="A118" s="17"/>
      <c r="B118" s="32"/>
      <c r="C118" s="33" t="str">
        <f>IF(B118="","", VLOOKUP(B118,'Employee Leave Details'!$B$5:$D999,2,0))</f>
        <v/>
      </c>
      <c r="D118" s="33" t="str">
        <f>IF(B118="","", VLOOKUP(B118,'Employee Leave Details'!$B$5:$D999,3,0))</f>
        <v/>
      </c>
      <c r="E118" s="33" t="str">
        <f>IF(B118="","", VLOOKUP(B118,'Employee Leave Details'!$B$3:$E999,4,0))</f>
        <v/>
      </c>
      <c r="F118" s="33" t="str">
        <f>IF(C118="","",SUMIF('Employee Leave Credit '!$B:$B,C118,'Employee Leave Credit '!$D:$D))</f>
        <v/>
      </c>
      <c r="G118" s="33"/>
      <c r="H118" s="17"/>
    </row>
    <row r="119" spans="1:8" ht="23.25" customHeight="1" x14ac:dyDescent="0.25">
      <c r="A119" s="17"/>
      <c r="B119" s="32"/>
      <c r="C119" s="33" t="str">
        <f>IF(B119="","", VLOOKUP(B119,'Employee Leave Details'!$B$5:$D999,2,0))</f>
        <v/>
      </c>
      <c r="D119" s="33" t="str">
        <f>IF(B119="","", VLOOKUP(B119,'Employee Leave Details'!$B$5:$D999,3,0))</f>
        <v/>
      </c>
      <c r="E119" s="33" t="str">
        <f>IF(B119="","", VLOOKUP(B119,'Employee Leave Details'!$B$3:$E999,4,0))</f>
        <v/>
      </c>
      <c r="F119" s="33" t="str">
        <f>IF(C119="","",SUMIF('Employee Leave Credit '!$B:$B,C119,'Employee Leave Credit '!$D:$D))</f>
        <v/>
      </c>
      <c r="G119" s="33"/>
      <c r="H119" s="17"/>
    </row>
    <row r="120" spans="1:8" ht="23.25" customHeight="1" x14ac:dyDescent="0.25">
      <c r="A120" s="17"/>
      <c r="B120" s="32"/>
      <c r="C120" s="33" t="str">
        <f>IF(B120="","", VLOOKUP(B120,'Employee Leave Details'!$B$5:$D999,2,0))</f>
        <v/>
      </c>
      <c r="D120" s="33" t="str">
        <f>IF(B120="","", VLOOKUP(B120,'Employee Leave Details'!$B$5:$D999,3,0))</f>
        <v/>
      </c>
      <c r="E120" s="33" t="str">
        <f>IF(B120="","", VLOOKUP(B120,'Employee Leave Details'!$B$3:$E999,4,0))</f>
        <v/>
      </c>
      <c r="F120" s="33" t="str">
        <f>IF(C120="","",SUMIF('Employee Leave Credit '!$B:$B,C120,'Employee Leave Credit '!$D:$D))</f>
        <v/>
      </c>
      <c r="G120" s="33"/>
      <c r="H120" s="17"/>
    </row>
    <row r="121" spans="1:8" ht="23.25" customHeight="1" x14ac:dyDescent="0.25">
      <c r="A121" s="17"/>
      <c r="B121" s="32"/>
      <c r="C121" s="33" t="str">
        <f>IF(B121="","", VLOOKUP(B121,'Employee Leave Details'!$B$5:$D999,2,0))</f>
        <v/>
      </c>
      <c r="D121" s="33" t="str">
        <f>IF(B121="","", VLOOKUP(B121,'Employee Leave Details'!$B$5:$D999,3,0))</f>
        <v/>
      </c>
      <c r="E121" s="33" t="str">
        <f>IF(B121="","", VLOOKUP(B121,'Employee Leave Details'!$B$3:$E999,4,0))</f>
        <v/>
      </c>
      <c r="F121" s="33" t="str">
        <f>IF(C121="","",SUMIF('Employee Leave Credit '!$B:$B,C121,'Employee Leave Credit '!$D:$D))</f>
        <v/>
      </c>
      <c r="G121" s="33"/>
      <c r="H121" s="17"/>
    </row>
    <row r="122" spans="1:8" ht="23.25" customHeight="1" x14ac:dyDescent="0.25">
      <c r="A122" s="17"/>
      <c r="B122" s="32"/>
      <c r="C122" s="33" t="str">
        <f>IF(B122="","", VLOOKUP(B122,'Employee Leave Details'!$B$5:$D999,2,0))</f>
        <v/>
      </c>
      <c r="D122" s="33" t="str">
        <f>IF(B122="","", VLOOKUP(B122,'Employee Leave Details'!$B$5:$D999,3,0))</f>
        <v/>
      </c>
      <c r="E122" s="33" t="str">
        <f>IF(B122="","", VLOOKUP(B122,'Employee Leave Details'!$B$3:$E999,4,0))</f>
        <v/>
      </c>
      <c r="F122" s="33" t="str">
        <f>IF(C122="","",SUMIF('Employee Leave Credit '!$B:$B,C122,'Employee Leave Credit '!$D:$D))</f>
        <v/>
      </c>
      <c r="G122" s="33"/>
      <c r="H122" s="17"/>
    </row>
    <row r="123" spans="1:8" ht="23.25" customHeight="1" x14ac:dyDescent="0.25">
      <c r="A123" s="17"/>
      <c r="B123" s="32"/>
      <c r="C123" s="33" t="str">
        <f>IF(B123="","", VLOOKUP(B123,'Employee Leave Details'!$B$5:$D999,2,0))</f>
        <v/>
      </c>
      <c r="D123" s="33" t="str">
        <f>IF(B123="","", VLOOKUP(B123,'Employee Leave Details'!$B$5:$D999,3,0))</f>
        <v/>
      </c>
      <c r="E123" s="33" t="str">
        <f>IF(B123="","", VLOOKUP(B123,'Employee Leave Details'!$B$3:$E999,4,0))</f>
        <v/>
      </c>
      <c r="F123" s="33" t="str">
        <f>IF(C123="","",SUMIF('Employee Leave Credit '!$B:$B,C123,'Employee Leave Credit '!$D:$D))</f>
        <v/>
      </c>
      <c r="G123" s="33"/>
      <c r="H123" s="17"/>
    </row>
    <row r="124" spans="1:8" ht="23.25" customHeight="1" x14ac:dyDescent="0.25">
      <c r="A124" s="17"/>
      <c r="B124" s="32"/>
      <c r="C124" s="33" t="str">
        <f>IF(B124="","", VLOOKUP(B124,'Employee Leave Details'!$B$5:$D999,2,0))</f>
        <v/>
      </c>
      <c r="D124" s="33" t="str">
        <f>IF(B124="","", VLOOKUP(B124,'Employee Leave Details'!$B$5:$D999,3,0))</f>
        <v/>
      </c>
      <c r="E124" s="33" t="str">
        <f>IF(B124="","", VLOOKUP(B124,'Employee Leave Details'!$B$3:$E999,4,0))</f>
        <v/>
      </c>
      <c r="F124" s="33" t="str">
        <f>IF(C124="","",SUMIF('Employee Leave Credit '!$B:$B,C124,'Employee Leave Credit '!$D:$D))</f>
        <v/>
      </c>
      <c r="G124" s="33"/>
      <c r="H124" s="17"/>
    </row>
    <row r="125" spans="1:8" ht="23.25" customHeight="1" x14ac:dyDescent="0.25">
      <c r="A125" s="17"/>
      <c r="B125" s="32"/>
      <c r="C125" s="33" t="str">
        <f>IF(B125="","", VLOOKUP(B125,'Employee Leave Details'!$B$5:$D999,2,0))</f>
        <v/>
      </c>
      <c r="D125" s="33" t="str">
        <f>IF(B125="","", VLOOKUP(B125,'Employee Leave Details'!$B$5:$D999,3,0))</f>
        <v/>
      </c>
      <c r="E125" s="33" t="str">
        <f>IF(B125="","", VLOOKUP(B125,'Employee Leave Details'!$B$3:$E999,4,0))</f>
        <v/>
      </c>
      <c r="F125" s="33" t="str">
        <f>IF(C125="","",SUMIF('Employee Leave Credit '!$B:$B,C125,'Employee Leave Credit '!$D:$D))</f>
        <v/>
      </c>
      <c r="G125" s="33"/>
      <c r="H125" s="17"/>
    </row>
    <row r="126" spans="1:8" ht="23.25" customHeight="1" x14ac:dyDescent="0.25">
      <c r="A126" s="17"/>
      <c r="B126" s="32"/>
      <c r="C126" s="33" t="str">
        <f>IF(B126="","", VLOOKUP(B126,'Employee Leave Details'!$B$5:$D999,2,0))</f>
        <v/>
      </c>
      <c r="D126" s="33" t="str">
        <f>IF(B126="","", VLOOKUP(B126,'Employee Leave Details'!$B$5:$D999,3,0))</f>
        <v/>
      </c>
      <c r="E126" s="33" t="str">
        <f>IF(B126="","", VLOOKUP(B126,'Employee Leave Details'!$B$3:$E999,4,0))</f>
        <v/>
      </c>
      <c r="F126" s="33" t="str">
        <f>IF(C126="","",SUMIF('Employee Leave Credit '!$B:$B,C126,'Employee Leave Credit '!$D:$D))</f>
        <v/>
      </c>
      <c r="G126" s="33"/>
      <c r="H126" s="17"/>
    </row>
    <row r="127" spans="1:8" ht="23.25" customHeight="1" x14ac:dyDescent="0.25">
      <c r="A127" s="17"/>
      <c r="B127" s="32"/>
      <c r="C127" s="33" t="str">
        <f>IF(B127="","", VLOOKUP(B127,'Employee Leave Details'!$B$5:$D999,2,0))</f>
        <v/>
      </c>
      <c r="D127" s="33" t="str">
        <f>IF(B127="","", VLOOKUP(B127,'Employee Leave Details'!$B$5:$D999,3,0))</f>
        <v/>
      </c>
      <c r="E127" s="33" t="str">
        <f>IF(B127="","", VLOOKUP(B127,'Employee Leave Details'!$B$3:$E999,4,0))</f>
        <v/>
      </c>
      <c r="F127" s="33" t="str">
        <f>IF(C127="","",SUMIF('Employee Leave Credit '!$B:$B,C127,'Employee Leave Credit '!$D:$D))</f>
        <v/>
      </c>
      <c r="G127" s="33"/>
      <c r="H127" s="17"/>
    </row>
    <row r="128" spans="1:8" ht="23.25" customHeight="1" x14ac:dyDescent="0.25">
      <c r="A128" s="17"/>
      <c r="B128" s="32"/>
      <c r="C128" s="33" t="str">
        <f>IF(B128="","", VLOOKUP(B128,'Employee Leave Details'!$B$5:$D999,2,0))</f>
        <v/>
      </c>
      <c r="D128" s="33" t="str">
        <f>IF(B128="","", VLOOKUP(B128,'Employee Leave Details'!$B$5:$D999,3,0))</f>
        <v/>
      </c>
      <c r="E128" s="33" t="str">
        <f>IF(B128="","", VLOOKUP(B128,'Employee Leave Details'!$B$3:$E999,4,0))</f>
        <v/>
      </c>
      <c r="F128" s="33" t="str">
        <f>IF(C128="","",SUMIF('Employee Leave Credit '!$B:$B,C128,'Employee Leave Credit '!$D:$D))</f>
        <v/>
      </c>
      <c r="G128" s="33"/>
      <c r="H128" s="17"/>
    </row>
    <row r="129" spans="1:8" ht="23.25" customHeight="1" x14ac:dyDescent="0.25">
      <c r="A129" s="17"/>
      <c r="B129" s="32"/>
      <c r="C129" s="33" t="str">
        <f>IF(B129="","", VLOOKUP(B129,'Employee Leave Details'!$B$5:$D999,2,0))</f>
        <v/>
      </c>
      <c r="D129" s="33" t="str">
        <f>IF(B129="","", VLOOKUP(B129,'Employee Leave Details'!$B$5:$D999,3,0))</f>
        <v/>
      </c>
      <c r="E129" s="33" t="str">
        <f>IF(B129="","", VLOOKUP(B129,'Employee Leave Details'!$B$3:$E999,4,0))</f>
        <v/>
      </c>
      <c r="F129" s="33" t="str">
        <f>IF(C129="","",SUMIF('Employee Leave Credit '!$B:$B,C129,'Employee Leave Credit '!$D:$D))</f>
        <v/>
      </c>
      <c r="G129" s="33"/>
      <c r="H129" s="17"/>
    </row>
    <row r="130" spans="1:8" ht="23.25" customHeight="1" x14ac:dyDescent="0.25">
      <c r="A130" s="17"/>
      <c r="B130" s="32"/>
      <c r="C130" s="33" t="str">
        <f>IF(B130="","", VLOOKUP(B130,'Employee Leave Details'!$B$5:$D999,2,0))</f>
        <v/>
      </c>
      <c r="D130" s="33" t="str">
        <f>IF(B130="","", VLOOKUP(B130,'Employee Leave Details'!$B$5:$D999,3,0))</f>
        <v/>
      </c>
      <c r="E130" s="33" t="str">
        <f>IF(B130="","", VLOOKUP(B130,'Employee Leave Details'!$B$3:$E999,4,0))</f>
        <v/>
      </c>
      <c r="F130" s="33" t="str">
        <f>IF(C130="","",SUMIF('Employee Leave Credit '!$B:$B,C130,'Employee Leave Credit '!$D:$D))</f>
        <v/>
      </c>
      <c r="G130" s="33"/>
      <c r="H130" s="17"/>
    </row>
    <row r="131" spans="1:8" ht="23.25" customHeight="1" x14ac:dyDescent="0.25">
      <c r="A131" s="17"/>
      <c r="B131" s="32"/>
      <c r="C131" s="33" t="str">
        <f>IF(B131="","", VLOOKUP(B131,'Employee Leave Details'!$B$5:$D999,2,0))</f>
        <v/>
      </c>
      <c r="D131" s="33" t="str">
        <f>IF(B131="","", VLOOKUP(B131,'Employee Leave Details'!$B$5:$D999,3,0))</f>
        <v/>
      </c>
      <c r="E131" s="33" t="str">
        <f>IF(B131="","", VLOOKUP(B131,'Employee Leave Details'!$B$3:$E999,4,0))</f>
        <v/>
      </c>
      <c r="F131" s="33" t="str">
        <f>IF(C131="","",SUMIF('Employee Leave Credit '!$B:$B,C131,'Employee Leave Credit '!$D:$D))</f>
        <v/>
      </c>
      <c r="G131" s="33"/>
      <c r="H131" s="17"/>
    </row>
    <row r="132" spans="1:8" ht="23.25" customHeight="1" x14ac:dyDescent="0.25">
      <c r="A132" s="17"/>
      <c r="B132" s="32"/>
      <c r="C132" s="33" t="str">
        <f>IF(B132="","", VLOOKUP(B132,'Employee Leave Details'!$B$5:$D999,2,0))</f>
        <v/>
      </c>
      <c r="D132" s="33" t="str">
        <f>IF(B132="","", VLOOKUP(B132,'Employee Leave Details'!$B$5:$D999,3,0))</f>
        <v/>
      </c>
      <c r="E132" s="33" t="str">
        <f>IF(B132="","", VLOOKUP(B132,'Employee Leave Details'!$B$3:$E999,4,0))</f>
        <v/>
      </c>
      <c r="F132" s="33" t="str">
        <f>IF(C132="","",SUMIF('Employee Leave Credit '!$B:$B,C132,'Employee Leave Credit '!$D:$D))</f>
        <v/>
      </c>
      <c r="G132" s="33"/>
      <c r="H132" s="17"/>
    </row>
    <row r="133" spans="1:8" ht="23.25" customHeight="1" x14ac:dyDescent="0.25">
      <c r="A133" s="17"/>
      <c r="B133" s="32"/>
      <c r="C133" s="33" t="str">
        <f>IF(B133="","", VLOOKUP(B133,'Employee Leave Details'!$B$5:$D999,2,0))</f>
        <v/>
      </c>
      <c r="D133" s="33" t="str">
        <f>IF(B133="","", VLOOKUP(B133,'Employee Leave Details'!$B$5:$D999,3,0))</f>
        <v/>
      </c>
      <c r="E133" s="33" t="str">
        <f>IF(B133="","", VLOOKUP(B133,'Employee Leave Details'!$B$3:$E999,4,0))</f>
        <v/>
      </c>
      <c r="F133" s="33" t="str">
        <f>IF(C133="","",SUMIF('Employee Leave Credit '!$B:$B,C133,'Employee Leave Credit '!$D:$D))</f>
        <v/>
      </c>
      <c r="G133" s="33"/>
      <c r="H133" s="17"/>
    </row>
    <row r="134" spans="1:8" ht="23.25" customHeight="1" x14ac:dyDescent="0.25">
      <c r="A134" s="17"/>
      <c r="B134" s="32"/>
      <c r="C134" s="33" t="str">
        <f>IF(B134="","", VLOOKUP(B134,'Employee Leave Details'!$B$5:$D999,2,0))</f>
        <v/>
      </c>
      <c r="D134" s="33" t="str">
        <f>IF(B134="","", VLOOKUP(B134,'Employee Leave Details'!$B$5:$D999,3,0))</f>
        <v/>
      </c>
      <c r="E134" s="33" t="str">
        <f>IF(B134="","", VLOOKUP(B134,'Employee Leave Details'!$B$3:$E999,4,0))</f>
        <v/>
      </c>
      <c r="F134" s="33" t="str">
        <f>IF(C134="","",SUMIF('Employee Leave Credit '!$B:$B,C134,'Employee Leave Credit '!$D:$D))</f>
        <v/>
      </c>
      <c r="G134" s="33"/>
      <c r="H134" s="17"/>
    </row>
    <row r="135" spans="1:8" ht="23.25" customHeight="1" x14ac:dyDescent="0.25">
      <c r="A135" s="17"/>
      <c r="B135" s="32"/>
      <c r="C135" s="33" t="str">
        <f>IF(B135="","", VLOOKUP(B135,'Employee Leave Details'!$B$5:$D999,2,0))</f>
        <v/>
      </c>
      <c r="D135" s="33" t="str">
        <f>IF(B135="","", VLOOKUP(B135,'Employee Leave Details'!$B$5:$D999,3,0))</f>
        <v/>
      </c>
      <c r="E135" s="33" t="str">
        <f>IF(B135="","", VLOOKUP(B135,'Employee Leave Details'!$B$3:$E999,4,0))</f>
        <v/>
      </c>
      <c r="F135" s="33" t="str">
        <f>IF(C135="","",SUMIF('Employee Leave Credit '!$B:$B,C135,'Employee Leave Credit '!$D:$D))</f>
        <v/>
      </c>
      <c r="G135" s="33"/>
      <c r="H135" s="17"/>
    </row>
    <row r="136" spans="1:8" ht="23.25" customHeight="1" x14ac:dyDescent="0.25">
      <c r="A136" s="17"/>
      <c r="B136" s="32"/>
      <c r="C136" s="33" t="str">
        <f>IF(B136="","", VLOOKUP(B136,'Employee Leave Details'!$B$5:$D999,2,0))</f>
        <v/>
      </c>
      <c r="D136" s="33" t="str">
        <f>IF(B136="","", VLOOKUP(B136,'Employee Leave Details'!$B$5:$D999,3,0))</f>
        <v/>
      </c>
      <c r="E136" s="33" t="str">
        <f>IF(B136="","", VLOOKUP(B136,'Employee Leave Details'!$B$3:$E999,4,0))</f>
        <v/>
      </c>
      <c r="F136" s="33" t="str">
        <f>IF(C136="","",SUMIF('Employee Leave Credit '!$B:$B,C136,'Employee Leave Credit '!$D:$D))</f>
        <v/>
      </c>
      <c r="G136" s="33"/>
      <c r="H136" s="17"/>
    </row>
    <row r="137" spans="1:8" ht="23.25" customHeight="1" x14ac:dyDescent="0.25">
      <c r="A137" s="17"/>
      <c r="B137" s="32"/>
      <c r="C137" s="33" t="str">
        <f>IF(B137="","", VLOOKUP(B137,'Employee Leave Details'!$B$5:$D999,2,0))</f>
        <v/>
      </c>
      <c r="D137" s="33" t="str">
        <f>IF(B137="","", VLOOKUP(B137,'Employee Leave Details'!$B$5:$D999,3,0))</f>
        <v/>
      </c>
      <c r="E137" s="33" t="str">
        <f>IF(B137="","", VLOOKUP(B137,'Employee Leave Details'!$B$3:$E999,4,0))</f>
        <v/>
      </c>
      <c r="F137" s="33" t="str">
        <f>IF(C137="","",SUMIF('Employee Leave Credit '!$B:$B,C137,'Employee Leave Credit '!$D:$D))</f>
        <v/>
      </c>
      <c r="G137" s="33"/>
      <c r="H137" s="17"/>
    </row>
    <row r="138" spans="1:8" ht="23.25" customHeight="1" x14ac:dyDescent="0.25">
      <c r="A138" s="17"/>
      <c r="B138" s="32"/>
      <c r="C138" s="33" t="str">
        <f>IF(B138="","", VLOOKUP(B138,'Employee Leave Details'!$B$5:$D999,2,0))</f>
        <v/>
      </c>
      <c r="D138" s="33" t="str">
        <f>IF(B138="","", VLOOKUP(B138,'Employee Leave Details'!$B$5:$D999,3,0))</f>
        <v/>
      </c>
      <c r="E138" s="33" t="str">
        <f>IF(B138="","", VLOOKUP(B138,'Employee Leave Details'!$B$3:$E999,4,0))</f>
        <v/>
      </c>
      <c r="F138" s="33" t="str">
        <f>IF(C138="","",SUMIF('Employee Leave Credit '!$B:$B,C138,'Employee Leave Credit '!$D:$D))</f>
        <v/>
      </c>
      <c r="G138" s="33"/>
      <c r="H138" s="17"/>
    </row>
    <row r="139" spans="1:8" ht="23.25" customHeight="1" x14ac:dyDescent="0.25">
      <c r="A139" s="17"/>
      <c r="B139" s="32"/>
      <c r="C139" s="33" t="str">
        <f>IF(B139="","", VLOOKUP(B139,'Employee Leave Details'!$B$5:$D999,2,0))</f>
        <v/>
      </c>
      <c r="D139" s="33" t="str">
        <f>IF(B139="","", VLOOKUP(B139,'Employee Leave Details'!$B$5:$D999,3,0))</f>
        <v/>
      </c>
      <c r="E139" s="33" t="str">
        <f>IF(B139="","", VLOOKUP(B139,'Employee Leave Details'!$B$3:$E999,4,0))</f>
        <v/>
      </c>
      <c r="F139" s="33" t="str">
        <f>IF(C139="","",SUMIF('Employee Leave Credit '!$B:$B,C139,'Employee Leave Credit '!$D:$D))</f>
        <v/>
      </c>
      <c r="G139" s="33"/>
      <c r="H139" s="17"/>
    </row>
    <row r="140" spans="1:8" ht="23.25" customHeight="1" x14ac:dyDescent="0.25">
      <c r="A140" s="17"/>
      <c r="B140" s="32"/>
      <c r="C140" s="33" t="str">
        <f>IF(B140="","", VLOOKUP(B140,'Employee Leave Details'!$B$5:$D999,2,0))</f>
        <v/>
      </c>
      <c r="D140" s="33" t="str">
        <f>IF(B140="","", VLOOKUP(B140,'Employee Leave Details'!$B$5:$D999,3,0))</f>
        <v/>
      </c>
      <c r="E140" s="33" t="str">
        <f>IF(B140="","", VLOOKUP(B140,'Employee Leave Details'!$B$3:$E999,4,0))</f>
        <v/>
      </c>
      <c r="F140" s="33" t="str">
        <f>IF(C140="","",SUMIF('Employee Leave Credit '!$B:$B,C140,'Employee Leave Credit '!$D:$D))</f>
        <v/>
      </c>
      <c r="G140" s="33"/>
      <c r="H140" s="17"/>
    </row>
    <row r="141" spans="1:8" ht="23.25" customHeight="1" x14ac:dyDescent="0.25">
      <c r="A141" s="17"/>
      <c r="B141" s="32"/>
      <c r="C141" s="33" t="str">
        <f>IF(B141="","", VLOOKUP(B141,'Employee Leave Details'!$B$5:$D999,2,0))</f>
        <v/>
      </c>
      <c r="D141" s="33" t="str">
        <f>IF(B141="","", VLOOKUP(B141,'Employee Leave Details'!$B$5:$D999,3,0))</f>
        <v/>
      </c>
      <c r="E141" s="33" t="str">
        <f>IF(B141="","", VLOOKUP(B141,'Employee Leave Details'!$B$3:$E999,4,0))</f>
        <v/>
      </c>
      <c r="F141" s="33" t="str">
        <f>IF(C141="","",SUMIF('Employee Leave Credit '!$B:$B,C141,'Employee Leave Credit '!$D:$D))</f>
        <v/>
      </c>
      <c r="G141" s="33"/>
      <c r="H141" s="17"/>
    </row>
    <row r="142" spans="1:8" ht="23.25" customHeight="1" x14ac:dyDescent="0.25">
      <c r="A142" s="17"/>
      <c r="B142" s="32"/>
      <c r="C142" s="33" t="str">
        <f>IF(B142="","", VLOOKUP(B142,'Employee Leave Details'!$B$5:$D999,2,0))</f>
        <v/>
      </c>
      <c r="D142" s="33" t="str">
        <f>IF(B142="","", VLOOKUP(B142,'Employee Leave Details'!$B$5:$D999,3,0))</f>
        <v/>
      </c>
      <c r="E142" s="33" t="str">
        <f>IF(B142="","", VLOOKUP(B142,'Employee Leave Details'!$B$3:$E999,4,0))</f>
        <v/>
      </c>
      <c r="F142" s="33" t="str">
        <f>IF(C142="","",SUMIF('Employee Leave Credit '!$B:$B,C142,'Employee Leave Credit '!$D:$D))</f>
        <v/>
      </c>
      <c r="G142" s="33"/>
      <c r="H142" s="17"/>
    </row>
    <row r="143" spans="1:8" ht="23.25" customHeight="1" x14ac:dyDescent="0.25">
      <c r="A143" s="17"/>
      <c r="B143" s="32"/>
      <c r="C143" s="33" t="str">
        <f>IF(B143="","", VLOOKUP(B143,'Employee Leave Details'!$B$5:$D999,2,0))</f>
        <v/>
      </c>
      <c r="D143" s="33" t="str">
        <f>IF(B143="","", VLOOKUP(B143,'Employee Leave Details'!$B$5:$D999,3,0))</f>
        <v/>
      </c>
      <c r="E143" s="33" t="str">
        <f>IF(B143="","", VLOOKUP(B143,'Employee Leave Details'!$B$3:$E999,4,0))</f>
        <v/>
      </c>
      <c r="F143" s="33" t="str">
        <f>IF(C143="","",SUMIF('Employee Leave Credit '!$B:$B,C143,'Employee Leave Credit '!$D:$D))</f>
        <v/>
      </c>
      <c r="G143" s="33"/>
      <c r="H143" s="17"/>
    </row>
    <row r="144" spans="1:8" ht="23.25" customHeight="1" x14ac:dyDescent="0.25">
      <c r="A144" s="17"/>
      <c r="B144" s="32"/>
      <c r="C144" s="33" t="str">
        <f>IF(B144="","", VLOOKUP(B144,'Employee Leave Details'!$B$5:$D999,2,0))</f>
        <v/>
      </c>
      <c r="D144" s="33" t="str">
        <f>IF(B144="","", VLOOKUP(B144,'Employee Leave Details'!$B$5:$D999,3,0))</f>
        <v/>
      </c>
      <c r="E144" s="33" t="str">
        <f>IF(B144="","", VLOOKUP(B144,'Employee Leave Details'!$B$3:$E999,4,0))</f>
        <v/>
      </c>
      <c r="F144" s="33" t="str">
        <f>IF(C144="","",SUMIF('Employee Leave Credit '!$B:$B,C144,'Employee Leave Credit '!$D:$D))</f>
        <v/>
      </c>
      <c r="G144" s="33"/>
      <c r="H144" s="17"/>
    </row>
    <row r="145" spans="1:8" ht="23.25" customHeight="1" x14ac:dyDescent="0.25">
      <c r="A145" s="17"/>
      <c r="B145" s="32"/>
      <c r="C145" s="33" t="str">
        <f>IF(B145="","", VLOOKUP(B145,'Employee Leave Details'!$B$5:$D999,2,0))</f>
        <v/>
      </c>
      <c r="D145" s="33" t="str">
        <f>IF(B145="","", VLOOKUP(B145,'Employee Leave Details'!$B$5:$D999,3,0))</f>
        <v/>
      </c>
      <c r="E145" s="33" t="str">
        <f>IF(B145="","", VLOOKUP(B145,'Employee Leave Details'!$B$3:$E999,4,0))</f>
        <v/>
      </c>
      <c r="F145" s="33" t="str">
        <f>IF(C145="","",SUMIF('Employee Leave Credit '!$B:$B,C145,'Employee Leave Credit '!$D:$D))</f>
        <v/>
      </c>
      <c r="G145" s="33"/>
      <c r="H145" s="17"/>
    </row>
    <row r="146" spans="1:8" ht="23.25" customHeight="1" x14ac:dyDescent="0.25">
      <c r="A146" s="17"/>
      <c r="B146" s="32"/>
      <c r="C146" s="33" t="str">
        <f>IF(B146="","", VLOOKUP(B146,'Employee Leave Details'!$B$5:$D999,2,0))</f>
        <v/>
      </c>
      <c r="D146" s="33" t="str">
        <f>IF(B146="","", VLOOKUP(B146,'Employee Leave Details'!$B$5:$D999,3,0))</f>
        <v/>
      </c>
      <c r="E146" s="33" t="str">
        <f>IF(B146="","", VLOOKUP(B146,'Employee Leave Details'!$B$3:$E999,4,0))</f>
        <v/>
      </c>
      <c r="F146" s="33" t="str">
        <f>IF(C146="","",SUMIF('Employee Leave Credit '!$B:$B,C146,'Employee Leave Credit '!$D:$D))</f>
        <v/>
      </c>
      <c r="G146" s="33"/>
      <c r="H146" s="17"/>
    </row>
    <row r="147" spans="1:8" ht="23.25" customHeight="1" x14ac:dyDescent="0.25">
      <c r="A147" s="17"/>
      <c r="B147" s="32"/>
      <c r="C147" s="33" t="str">
        <f>IF(B147="","", VLOOKUP(B147,'Employee Leave Details'!$B$5:$D999,2,0))</f>
        <v/>
      </c>
      <c r="D147" s="33" t="str">
        <f>IF(B147="","", VLOOKUP(B147,'Employee Leave Details'!$B$5:$D999,3,0))</f>
        <v/>
      </c>
      <c r="E147" s="33" t="str">
        <f>IF(B147="","", VLOOKUP(B147,'Employee Leave Details'!$B$3:$E999,4,0))</f>
        <v/>
      </c>
      <c r="F147" s="33" t="str">
        <f>IF(C147="","",SUMIF('Employee Leave Credit '!$B:$B,C147,'Employee Leave Credit '!$D:$D))</f>
        <v/>
      </c>
      <c r="G147" s="33"/>
      <c r="H147" s="17"/>
    </row>
    <row r="148" spans="1:8" ht="23.25" customHeight="1" x14ac:dyDescent="0.25">
      <c r="A148" s="17"/>
      <c r="B148" s="32"/>
      <c r="C148" s="33" t="str">
        <f>IF(B148="","", VLOOKUP(B148,'Employee Leave Details'!$B$5:$D999,2,0))</f>
        <v/>
      </c>
      <c r="D148" s="33" t="str">
        <f>IF(B148="","", VLOOKUP(B148,'Employee Leave Details'!$B$5:$D999,3,0))</f>
        <v/>
      </c>
      <c r="E148" s="33" t="str">
        <f>IF(B148="","", VLOOKUP(B148,'Employee Leave Details'!$B$3:$E999,4,0))</f>
        <v/>
      </c>
      <c r="F148" s="33" t="str">
        <f>IF(C148="","",SUMIF('Employee Leave Credit '!$B:$B,C148,'Employee Leave Credit '!$D:$D))</f>
        <v/>
      </c>
      <c r="G148" s="33"/>
      <c r="H148" s="17"/>
    </row>
    <row r="149" spans="1:8" ht="23.25" customHeight="1" x14ac:dyDescent="0.25">
      <c r="A149" s="17"/>
      <c r="B149" s="32"/>
      <c r="C149" s="33" t="str">
        <f>IF(B149="","", VLOOKUP(B149,'Employee Leave Details'!$B$5:$D999,2,0))</f>
        <v/>
      </c>
      <c r="D149" s="33" t="str">
        <f>IF(B149="","", VLOOKUP(B149,'Employee Leave Details'!$B$5:$D999,3,0))</f>
        <v/>
      </c>
      <c r="E149" s="33" t="str">
        <f>IF(B149="","", VLOOKUP(B149,'Employee Leave Details'!$B$3:$E999,4,0))</f>
        <v/>
      </c>
      <c r="F149" s="33" t="str">
        <f>IF(C149="","",SUMIF('Employee Leave Credit '!$B:$B,C149,'Employee Leave Credit '!$D:$D))</f>
        <v/>
      </c>
      <c r="G149" s="33"/>
      <c r="H149" s="17"/>
    </row>
    <row r="150" spans="1:8" ht="23.25" customHeight="1" x14ac:dyDescent="0.25">
      <c r="A150" s="17"/>
      <c r="B150" s="32"/>
      <c r="C150" s="33" t="str">
        <f>IF(B150="","", VLOOKUP(B150,'Employee Leave Details'!$B$5:$D999,2,0))</f>
        <v/>
      </c>
      <c r="D150" s="33" t="str">
        <f>IF(B150="","", VLOOKUP(B150,'Employee Leave Details'!$B$5:$D999,3,0))</f>
        <v/>
      </c>
      <c r="E150" s="33" t="str">
        <f>IF(B150="","", VLOOKUP(B150,'Employee Leave Details'!$B$3:$E999,4,0))</f>
        <v/>
      </c>
      <c r="F150" s="33" t="str">
        <f>IF(C150="","",SUMIF('Employee Leave Credit '!$B:$B,C150,'Employee Leave Credit '!$D:$D))</f>
        <v/>
      </c>
      <c r="G150" s="33"/>
      <c r="H150" s="17"/>
    </row>
    <row r="151" spans="1:8" ht="23.25" customHeight="1" x14ac:dyDescent="0.25">
      <c r="A151" s="17"/>
      <c r="B151" s="32"/>
      <c r="C151" s="33" t="str">
        <f>IF(B151="","", VLOOKUP(B151,'Employee Leave Details'!$B$5:$D999,2,0))</f>
        <v/>
      </c>
      <c r="D151" s="33" t="str">
        <f>IF(B151="","", VLOOKUP(B151,'Employee Leave Details'!$B$5:$D999,3,0))</f>
        <v/>
      </c>
      <c r="E151" s="33" t="str">
        <f>IF(B151="","", VLOOKUP(B151,'Employee Leave Details'!$B$3:$E999,4,0))</f>
        <v/>
      </c>
      <c r="F151" s="33" t="str">
        <f>IF(C151="","",SUMIF('Employee Leave Credit '!$B:$B,C151,'Employee Leave Credit '!$D:$D))</f>
        <v/>
      </c>
      <c r="G151" s="33"/>
      <c r="H151" s="17"/>
    </row>
    <row r="152" spans="1:8" ht="23.25" customHeight="1" x14ac:dyDescent="0.25">
      <c r="A152" s="17"/>
      <c r="B152" s="32"/>
      <c r="C152" s="33" t="str">
        <f>IF(B152="","", VLOOKUP(B152,'Employee Leave Details'!$B$5:$D999,2,0))</f>
        <v/>
      </c>
      <c r="D152" s="33" t="str">
        <f>IF(B152="","", VLOOKUP(B152,'Employee Leave Details'!$B$5:$D999,3,0))</f>
        <v/>
      </c>
      <c r="E152" s="33" t="str">
        <f>IF(B152="","", VLOOKUP(B152,'Employee Leave Details'!$B$3:$E999,4,0))</f>
        <v/>
      </c>
      <c r="F152" s="33" t="str">
        <f>IF(C152="","",SUMIF('Employee Leave Credit '!$B:$B,C152,'Employee Leave Credit '!$D:$D))</f>
        <v/>
      </c>
      <c r="G152" s="33"/>
      <c r="H152" s="17"/>
    </row>
    <row r="153" spans="1:8" ht="23.25" customHeight="1" x14ac:dyDescent="0.25">
      <c r="A153" s="17"/>
      <c r="B153" s="32"/>
      <c r="C153" s="33" t="str">
        <f>IF(B153="","", VLOOKUP(B153,'Employee Leave Details'!$B$5:$D999,2,0))</f>
        <v/>
      </c>
      <c r="D153" s="33" t="str">
        <f>IF(B153="","", VLOOKUP(B153,'Employee Leave Details'!$B$5:$D999,3,0))</f>
        <v/>
      </c>
      <c r="E153" s="33" t="str">
        <f>IF(B153="","", VLOOKUP(B153,'Employee Leave Details'!$B$3:$E999,4,0))</f>
        <v/>
      </c>
      <c r="F153" s="33" t="str">
        <f>IF(C153="","",SUMIF('Employee Leave Credit '!$B:$B,C153,'Employee Leave Credit '!$D:$D))</f>
        <v/>
      </c>
      <c r="G153" s="33"/>
      <c r="H153" s="17"/>
    </row>
    <row r="154" spans="1:8" ht="23.25" customHeight="1" x14ac:dyDescent="0.25">
      <c r="A154" s="17"/>
      <c r="B154" s="32"/>
      <c r="C154" s="33" t="str">
        <f>IF(B154="","", VLOOKUP(B154,'Employee Leave Details'!$B$5:$D999,2,0))</f>
        <v/>
      </c>
      <c r="D154" s="33" t="str">
        <f>IF(B154="","", VLOOKUP(B154,'Employee Leave Details'!$B$5:$D999,3,0))</f>
        <v/>
      </c>
      <c r="E154" s="33" t="str">
        <f>IF(B154="","", VLOOKUP(B154,'Employee Leave Details'!$B$3:$E999,4,0))</f>
        <v/>
      </c>
      <c r="F154" s="33" t="str">
        <f>IF(C154="","",SUMIF('Employee Leave Credit '!$B:$B,C154,'Employee Leave Credit '!$D:$D))</f>
        <v/>
      </c>
      <c r="G154" s="33"/>
      <c r="H154" s="17"/>
    </row>
    <row r="155" spans="1:8" ht="23.25" customHeight="1" x14ac:dyDescent="0.25">
      <c r="A155" s="17"/>
      <c r="B155" s="32"/>
      <c r="C155" s="33" t="str">
        <f>IF(B155="","", VLOOKUP(B155,'Employee Leave Details'!$B$5:$D999,2,0))</f>
        <v/>
      </c>
      <c r="D155" s="33" t="str">
        <f>IF(B155="","", VLOOKUP(B155,'Employee Leave Details'!$B$5:$D999,3,0))</f>
        <v/>
      </c>
      <c r="E155" s="33" t="str">
        <f>IF(B155="","", VLOOKUP(B155,'Employee Leave Details'!$B$3:$E999,4,0))</f>
        <v/>
      </c>
      <c r="F155" s="33" t="str">
        <f>IF(C155="","",SUMIF('Employee Leave Credit '!$B:$B,C155,'Employee Leave Credit '!$D:$D))</f>
        <v/>
      </c>
      <c r="G155" s="33"/>
      <c r="H155" s="17"/>
    </row>
    <row r="156" spans="1:8" ht="23.25" customHeight="1" x14ac:dyDescent="0.25">
      <c r="A156" s="17"/>
      <c r="B156" s="32"/>
      <c r="C156" s="33" t="str">
        <f>IF(B156="","", VLOOKUP(B156,'Employee Leave Details'!$B$5:$D999,2,0))</f>
        <v/>
      </c>
      <c r="D156" s="33" t="str">
        <f>IF(B156="","", VLOOKUP(B156,'Employee Leave Details'!$B$5:$D999,3,0))</f>
        <v/>
      </c>
      <c r="E156" s="33" t="str">
        <f>IF(B156="","", VLOOKUP(B156,'Employee Leave Details'!$B$3:$E999,4,0))</f>
        <v/>
      </c>
      <c r="F156" s="33" t="str">
        <f>IF(C156="","",SUMIF('Employee Leave Credit '!$B:$B,C156,'Employee Leave Credit '!$D:$D))</f>
        <v/>
      </c>
      <c r="G156" s="33"/>
      <c r="H156" s="17"/>
    </row>
    <row r="157" spans="1:8" ht="23.25" customHeight="1" x14ac:dyDescent="0.25">
      <c r="A157" s="17"/>
      <c r="B157" s="32"/>
      <c r="C157" s="33" t="str">
        <f>IF(B157="","", VLOOKUP(B157,'Employee Leave Details'!$B$5:$D999,2,0))</f>
        <v/>
      </c>
      <c r="D157" s="33" t="str">
        <f>IF(B157="","", VLOOKUP(B157,'Employee Leave Details'!$B$5:$D999,3,0))</f>
        <v/>
      </c>
      <c r="E157" s="33" t="str">
        <f>IF(B157="","", VLOOKUP(B157,'Employee Leave Details'!$B$3:$E999,4,0))</f>
        <v/>
      </c>
      <c r="F157" s="33" t="str">
        <f>IF(C157="","",SUMIF('Employee Leave Credit '!$B:$B,C157,'Employee Leave Credit '!$D:$D))</f>
        <v/>
      </c>
      <c r="G157" s="33"/>
      <c r="H157" s="17"/>
    </row>
    <row r="158" spans="1:8" ht="23.25" customHeight="1" x14ac:dyDescent="0.25">
      <c r="A158" s="17"/>
      <c r="B158" s="32"/>
      <c r="C158" s="33" t="str">
        <f>IF(B158="","", VLOOKUP(B158,'Employee Leave Details'!$B$5:$D999,2,0))</f>
        <v/>
      </c>
      <c r="D158" s="33" t="str">
        <f>IF(B158="","", VLOOKUP(B158,'Employee Leave Details'!$B$5:$D999,3,0))</f>
        <v/>
      </c>
      <c r="E158" s="33" t="str">
        <f>IF(B158="","", VLOOKUP(B158,'Employee Leave Details'!$B$3:$E999,4,0))</f>
        <v/>
      </c>
      <c r="F158" s="33" t="str">
        <f>IF(C158="","",SUMIF('Employee Leave Credit '!$B:$B,C158,'Employee Leave Credit '!$D:$D))</f>
        <v/>
      </c>
      <c r="G158" s="33"/>
      <c r="H158" s="17"/>
    </row>
    <row r="159" spans="1:8" ht="23.25" customHeight="1" x14ac:dyDescent="0.25">
      <c r="A159" s="17"/>
      <c r="B159" s="32"/>
      <c r="C159" s="33" t="str">
        <f>IF(B159="","", VLOOKUP(B159,'Employee Leave Details'!$B$5:$D999,2,0))</f>
        <v/>
      </c>
      <c r="D159" s="33" t="str">
        <f>IF(B159="","", VLOOKUP(B159,'Employee Leave Details'!$B$5:$D999,3,0))</f>
        <v/>
      </c>
      <c r="E159" s="33" t="str">
        <f>IF(B159="","", VLOOKUP(B159,'Employee Leave Details'!$B$3:$E999,4,0))</f>
        <v/>
      </c>
      <c r="F159" s="33" t="str">
        <f>IF(C159="","",SUMIF('Employee Leave Credit '!$B:$B,C159,'Employee Leave Credit '!$D:$D))</f>
        <v/>
      </c>
      <c r="G159" s="33"/>
      <c r="H159" s="17"/>
    </row>
    <row r="160" spans="1:8" ht="23.25" customHeight="1" x14ac:dyDescent="0.25">
      <c r="A160" s="17"/>
      <c r="B160" s="32"/>
      <c r="C160" s="33" t="str">
        <f>IF(B160="","", VLOOKUP(B160,'Employee Leave Details'!$B$5:$D999,2,0))</f>
        <v/>
      </c>
      <c r="D160" s="33" t="str">
        <f>IF(B160="","", VLOOKUP(B160,'Employee Leave Details'!$B$5:$D999,3,0))</f>
        <v/>
      </c>
      <c r="E160" s="33" t="str">
        <f>IF(B160="","", VLOOKUP(B160,'Employee Leave Details'!$B$3:$E999,4,0))</f>
        <v/>
      </c>
      <c r="F160" s="33" t="str">
        <f>IF(C160="","",SUMIF('Employee Leave Credit '!$B:$B,C160,'Employee Leave Credit '!$D:$D))</f>
        <v/>
      </c>
      <c r="G160" s="33"/>
      <c r="H160" s="17"/>
    </row>
    <row r="161" spans="1:8" ht="23.25" customHeight="1" x14ac:dyDescent="0.25">
      <c r="A161" s="17"/>
      <c r="B161" s="32"/>
      <c r="C161" s="33" t="str">
        <f>IF(B161="","", VLOOKUP(B161,'Employee Leave Details'!$B$5:$D999,2,0))</f>
        <v/>
      </c>
      <c r="D161" s="33" t="str">
        <f>IF(B161="","", VLOOKUP(B161,'Employee Leave Details'!$B$5:$D999,3,0))</f>
        <v/>
      </c>
      <c r="E161" s="33" t="str">
        <f>IF(B161="","", VLOOKUP(B161,'Employee Leave Details'!$B$3:$E999,4,0))</f>
        <v/>
      </c>
      <c r="F161" s="33" t="str">
        <f>IF(C161="","",SUMIF('Employee Leave Credit '!$B:$B,C161,'Employee Leave Credit '!$D:$D))</f>
        <v/>
      </c>
      <c r="G161" s="33"/>
      <c r="H161" s="17"/>
    </row>
    <row r="162" spans="1:8" ht="23.25" customHeight="1" x14ac:dyDescent="0.25">
      <c r="A162" s="17"/>
      <c r="B162" s="32"/>
      <c r="C162" s="33" t="str">
        <f>IF(B162="","", VLOOKUP(B162,'Employee Leave Details'!$B$5:$D999,2,0))</f>
        <v/>
      </c>
      <c r="D162" s="33" t="str">
        <f>IF(B162="","", VLOOKUP(B162,'Employee Leave Details'!$B$5:$D999,3,0))</f>
        <v/>
      </c>
      <c r="E162" s="33" t="str">
        <f>IF(B162="","", VLOOKUP(B162,'Employee Leave Details'!$B$3:$E999,4,0))</f>
        <v/>
      </c>
      <c r="F162" s="33" t="str">
        <f>IF(C162="","",SUMIF('Employee Leave Credit '!$B:$B,C162,'Employee Leave Credit '!$D:$D))</f>
        <v/>
      </c>
      <c r="G162" s="33"/>
      <c r="H162" s="17"/>
    </row>
    <row r="163" spans="1:8" ht="23.25" customHeight="1" x14ac:dyDescent="0.25">
      <c r="A163" s="17"/>
      <c r="B163" s="32"/>
      <c r="C163" s="33" t="str">
        <f>IF(B163="","", VLOOKUP(B163,'Employee Leave Details'!$B$5:$D999,2,0))</f>
        <v/>
      </c>
      <c r="D163" s="33" t="str">
        <f>IF(B163="","", VLOOKUP(B163,'Employee Leave Details'!$B$5:$D999,3,0))</f>
        <v/>
      </c>
      <c r="E163" s="33" t="str">
        <f>IF(B163="","", VLOOKUP(B163,'Employee Leave Details'!$B$3:$E999,4,0))</f>
        <v/>
      </c>
      <c r="F163" s="33" t="str">
        <f>IF(C163="","",SUMIF('Employee Leave Credit '!$B:$B,C163,'Employee Leave Credit '!$D:$D))</f>
        <v/>
      </c>
      <c r="G163" s="33"/>
      <c r="H163" s="17"/>
    </row>
    <row r="164" spans="1:8" ht="23.25" customHeight="1" x14ac:dyDescent="0.25">
      <c r="A164" s="17"/>
      <c r="B164" s="32"/>
      <c r="C164" s="33" t="str">
        <f>IF(B164="","", VLOOKUP(B164,'Employee Leave Details'!$B$5:$D999,2,0))</f>
        <v/>
      </c>
      <c r="D164" s="33" t="str">
        <f>IF(B164="","", VLOOKUP(B164,'Employee Leave Details'!$B$5:$D999,3,0))</f>
        <v/>
      </c>
      <c r="E164" s="33" t="str">
        <f>IF(B164="","", VLOOKUP(B164,'Employee Leave Details'!$B$3:$E999,4,0))</f>
        <v/>
      </c>
      <c r="F164" s="33" t="str">
        <f>IF(C164="","",SUMIF('Employee Leave Credit '!$B:$B,C164,'Employee Leave Credit '!$D:$D))</f>
        <v/>
      </c>
      <c r="G164" s="33"/>
      <c r="H164" s="17"/>
    </row>
    <row r="165" spans="1:8" ht="23.25" customHeight="1" x14ac:dyDescent="0.25">
      <c r="A165" s="17"/>
      <c r="B165" s="32"/>
      <c r="C165" s="33" t="str">
        <f>IF(B165="","", VLOOKUP(B165,'Employee Leave Details'!$B$5:$D999,2,0))</f>
        <v/>
      </c>
      <c r="D165" s="33" t="str">
        <f>IF(B165="","", VLOOKUP(B165,'Employee Leave Details'!$B$5:$D999,3,0))</f>
        <v/>
      </c>
      <c r="E165" s="33" t="str">
        <f>IF(B165="","", VLOOKUP(B165,'Employee Leave Details'!$B$3:$E999,4,0))</f>
        <v/>
      </c>
      <c r="F165" s="33" t="str">
        <f>IF(C165="","",SUMIF('Employee Leave Credit '!$B:$B,C165,'Employee Leave Credit '!$D:$D))</f>
        <v/>
      </c>
      <c r="G165" s="33"/>
      <c r="H165" s="17"/>
    </row>
    <row r="166" spans="1:8" ht="23.25" customHeight="1" x14ac:dyDescent="0.25">
      <c r="A166" s="17"/>
      <c r="B166" s="32"/>
      <c r="C166" s="33" t="str">
        <f>IF(B166="","", VLOOKUP(B166,'Employee Leave Details'!$B$5:$D999,2,0))</f>
        <v/>
      </c>
      <c r="D166" s="33" t="str">
        <f>IF(B166="","", VLOOKUP(B166,'Employee Leave Details'!$B$5:$D999,3,0))</f>
        <v/>
      </c>
      <c r="E166" s="33" t="str">
        <f>IF(B166="","", VLOOKUP(B166,'Employee Leave Details'!$B$3:$E999,4,0))</f>
        <v/>
      </c>
      <c r="F166" s="33" t="str">
        <f>IF(C166="","",SUMIF('Employee Leave Credit '!$B:$B,C166,'Employee Leave Credit '!$D:$D))</f>
        <v/>
      </c>
      <c r="G166" s="33"/>
      <c r="H166" s="17"/>
    </row>
    <row r="167" spans="1:8" ht="23.25" customHeight="1" x14ac:dyDescent="0.25">
      <c r="A167" s="17"/>
      <c r="B167" s="32"/>
      <c r="C167" s="33" t="str">
        <f>IF(B167="","", VLOOKUP(B167,'Employee Leave Details'!$B$5:$D999,2,0))</f>
        <v/>
      </c>
      <c r="D167" s="33" t="str">
        <f>IF(B167="","", VLOOKUP(B167,'Employee Leave Details'!$B$5:$D999,3,0))</f>
        <v/>
      </c>
      <c r="E167" s="33" t="str">
        <f>IF(B167="","", VLOOKUP(B167,'Employee Leave Details'!$B$3:$E999,4,0))</f>
        <v/>
      </c>
      <c r="F167" s="33" t="str">
        <f>IF(C167="","",SUMIF('Employee Leave Credit '!$B:$B,C167,'Employee Leave Credit '!$D:$D))</f>
        <v/>
      </c>
      <c r="G167" s="33"/>
      <c r="H167" s="17"/>
    </row>
    <row r="168" spans="1:8" ht="23.25" customHeight="1" x14ac:dyDescent="0.25">
      <c r="A168" s="17"/>
      <c r="B168" s="32"/>
      <c r="C168" s="33" t="str">
        <f>IF(B168="","", VLOOKUP(B168,'Employee Leave Details'!$B$5:$D999,2,0))</f>
        <v/>
      </c>
      <c r="D168" s="33" t="str">
        <f>IF(B168="","", VLOOKUP(B168,'Employee Leave Details'!$B$5:$D999,3,0))</f>
        <v/>
      </c>
      <c r="E168" s="33" t="str">
        <f>IF(B168="","", VLOOKUP(B168,'Employee Leave Details'!$B$3:$E999,4,0))</f>
        <v/>
      </c>
      <c r="F168" s="33" t="str">
        <f>IF(C168="","",SUMIF('Employee Leave Credit '!$B:$B,C168,'Employee Leave Credit '!$D:$D))</f>
        <v/>
      </c>
      <c r="G168" s="33"/>
      <c r="H168" s="17"/>
    </row>
    <row r="169" spans="1:8" ht="23.25" customHeight="1" x14ac:dyDescent="0.25">
      <c r="A169" s="17"/>
      <c r="B169" s="32"/>
      <c r="C169" s="33" t="str">
        <f>IF(B169="","", VLOOKUP(B169,'Employee Leave Details'!$B$5:$D999,2,0))</f>
        <v/>
      </c>
      <c r="D169" s="33" t="str">
        <f>IF(B169="","", VLOOKUP(B169,'Employee Leave Details'!$B$5:$D999,3,0))</f>
        <v/>
      </c>
      <c r="E169" s="33" t="str">
        <f>IF(B169="","", VLOOKUP(B169,'Employee Leave Details'!$B$3:$E999,4,0))</f>
        <v/>
      </c>
      <c r="F169" s="33" t="str">
        <f>IF(C169="","",SUMIF('Employee Leave Credit '!$B:$B,C169,'Employee Leave Credit '!$D:$D))</f>
        <v/>
      </c>
      <c r="G169" s="33"/>
      <c r="H169" s="17"/>
    </row>
    <row r="170" spans="1:8" ht="23.25" customHeight="1" x14ac:dyDescent="0.25">
      <c r="A170" s="17"/>
      <c r="B170" s="32"/>
      <c r="C170" s="33" t="str">
        <f>IF(B170="","", VLOOKUP(B170,'Employee Leave Details'!$B$5:$D999,2,0))</f>
        <v/>
      </c>
      <c r="D170" s="33" t="str">
        <f>IF(B170="","", VLOOKUP(B170,'Employee Leave Details'!$B$5:$D999,3,0))</f>
        <v/>
      </c>
      <c r="E170" s="33" t="str">
        <f>IF(B170="","", VLOOKUP(B170,'Employee Leave Details'!$B$3:$E999,4,0))</f>
        <v/>
      </c>
      <c r="F170" s="33" t="str">
        <f>IF(C170="","",SUMIF('Employee Leave Credit '!$B:$B,C170,'Employee Leave Credit '!$D:$D))</f>
        <v/>
      </c>
      <c r="G170" s="33"/>
      <c r="H170" s="17"/>
    </row>
    <row r="171" spans="1:8" ht="23.25" customHeight="1" x14ac:dyDescent="0.25">
      <c r="A171" s="17"/>
      <c r="B171" s="32"/>
      <c r="C171" s="33" t="str">
        <f>IF(B171="","", VLOOKUP(B171,'Employee Leave Details'!$B$5:$D999,2,0))</f>
        <v/>
      </c>
      <c r="D171" s="33" t="str">
        <f>IF(B171="","", VLOOKUP(B171,'Employee Leave Details'!$B$5:$D999,3,0))</f>
        <v/>
      </c>
      <c r="E171" s="33" t="str">
        <f>IF(B171="","", VLOOKUP(B171,'Employee Leave Details'!$B$3:$E999,4,0))</f>
        <v/>
      </c>
      <c r="F171" s="33" t="str">
        <f>IF(C171="","",SUMIF('Employee Leave Credit '!$B:$B,C171,'Employee Leave Credit '!$D:$D))</f>
        <v/>
      </c>
      <c r="G171" s="33"/>
      <c r="H171" s="17"/>
    </row>
    <row r="172" spans="1:8" ht="23.25" customHeight="1" x14ac:dyDescent="0.25">
      <c r="A172" s="17"/>
      <c r="B172" s="32"/>
      <c r="C172" s="33" t="str">
        <f>IF(B172="","", VLOOKUP(B172,'Employee Leave Details'!$B$5:$D999,2,0))</f>
        <v/>
      </c>
      <c r="D172" s="33" t="str">
        <f>IF(B172="","", VLOOKUP(B172,'Employee Leave Details'!$B$5:$D999,3,0))</f>
        <v/>
      </c>
      <c r="E172" s="33" t="str">
        <f>IF(B172="","", VLOOKUP(B172,'Employee Leave Details'!$B$3:$E999,4,0))</f>
        <v/>
      </c>
      <c r="F172" s="33" t="str">
        <f>IF(C172="","",SUMIF('Employee Leave Credit '!$B:$B,C172,'Employee Leave Credit '!$D:$D))</f>
        <v/>
      </c>
      <c r="G172" s="33"/>
      <c r="H172" s="17"/>
    </row>
    <row r="173" spans="1:8" ht="23.25" customHeight="1" x14ac:dyDescent="0.25">
      <c r="A173" s="17"/>
      <c r="B173" s="32"/>
      <c r="C173" s="33" t="str">
        <f>IF(B173="","", VLOOKUP(B173,'Employee Leave Details'!$B$5:$D999,2,0))</f>
        <v/>
      </c>
      <c r="D173" s="33" t="str">
        <f>IF(B173="","", VLOOKUP(B173,'Employee Leave Details'!$B$5:$D999,3,0))</f>
        <v/>
      </c>
      <c r="E173" s="33" t="str">
        <f>IF(B173="","", VLOOKUP(B173,'Employee Leave Details'!$B$3:$E999,4,0))</f>
        <v/>
      </c>
      <c r="F173" s="33" t="str">
        <f>IF(C173="","",SUMIF('Employee Leave Credit '!$B:$B,C173,'Employee Leave Credit '!$D:$D))</f>
        <v/>
      </c>
      <c r="G173" s="33"/>
      <c r="H173" s="17"/>
    </row>
    <row r="174" spans="1:8" ht="23.25" customHeight="1" x14ac:dyDescent="0.25">
      <c r="A174" s="17"/>
      <c r="B174" s="32"/>
      <c r="C174" s="33" t="str">
        <f>IF(B174="","", VLOOKUP(B174,'Employee Leave Details'!$B$5:$D999,2,0))</f>
        <v/>
      </c>
      <c r="D174" s="33" t="str">
        <f>IF(B174="","", VLOOKUP(B174,'Employee Leave Details'!$B$5:$D999,3,0))</f>
        <v/>
      </c>
      <c r="E174" s="33" t="str">
        <f>IF(B174="","", VLOOKUP(B174,'Employee Leave Details'!$B$3:$E999,4,0))</f>
        <v/>
      </c>
      <c r="F174" s="33" t="str">
        <f>IF(C174="","",SUMIF('Employee Leave Credit '!$B:$B,C174,'Employee Leave Credit '!$D:$D))</f>
        <v/>
      </c>
      <c r="G174" s="33"/>
      <c r="H174" s="17"/>
    </row>
    <row r="175" spans="1:8" ht="23.25" customHeight="1" x14ac:dyDescent="0.25">
      <c r="A175" s="17"/>
      <c r="B175" s="32"/>
      <c r="C175" s="33" t="str">
        <f>IF(B175="","", VLOOKUP(B175,'Employee Leave Details'!$B$5:$D999,2,0))</f>
        <v/>
      </c>
      <c r="D175" s="33" t="str">
        <f>IF(B175="","", VLOOKUP(B175,'Employee Leave Details'!$B$5:$D999,3,0))</f>
        <v/>
      </c>
      <c r="E175" s="33" t="str">
        <f>IF(B175="","", VLOOKUP(B175,'Employee Leave Details'!$B$3:$E999,4,0))</f>
        <v/>
      </c>
      <c r="F175" s="33" t="str">
        <f>IF(C175="","",SUMIF('Employee Leave Credit '!$B:$B,C175,'Employee Leave Credit '!$D:$D))</f>
        <v/>
      </c>
      <c r="G175" s="33"/>
      <c r="H175" s="17"/>
    </row>
    <row r="176" spans="1:8" ht="23.25" customHeight="1" x14ac:dyDescent="0.25">
      <c r="A176" s="17"/>
      <c r="B176" s="32"/>
      <c r="C176" s="33" t="str">
        <f>IF(B176="","", VLOOKUP(B176,'Employee Leave Details'!$B$5:$D999,2,0))</f>
        <v/>
      </c>
      <c r="D176" s="33" t="str">
        <f>IF(B176="","", VLOOKUP(B176,'Employee Leave Details'!$B$5:$D999,3,0))</f>
        <v/>
      </c>
      <c r="E176" s="33" t="str">
        <f>IF(B176="","", VLOOKUP(B176,'Employee Leave Details'!$B$3:$E999,4,0))</f>
        <v/>
      </c>
      <c r="F176" s="33" t="str">
        <f>IF(C176="","",SUMIF('Employee Leave Credit '!$B:$B,C176,'Employee Leave Credit '!$D:$D))</f>
        <v/>
      </c>
      <c r="G176" s="33"/>
      <c r="H176" s="17"/>
    </row>
    <row r="177" spans="1:8" ht="23.25" customHeight="1" x14ac:dyDescent="0.25">
      <c r="A177" s="17"/>
      <c r="B177" s="32"/>
      <c r="C177" s="33" t="str">
        <f>IF(B177="","", VLOOKUP(B177,'Employee Leave Details'!$B$5:$D999,2,0))</f>
        <v/>
      </c>
      <c r="D177" s="33" t="str">
        <f>IF(B177="","", VLOOKUP(B177,'Employee Leave Details'!$B$5:$D999,3,0))</f>
        <v/>
      </c>
      <c r="E177" s="33" t="str">
        <f>IF(B177="","", VLOOKUP(B177,'Employee Leave Details'!$B$3:$E999,4,0))</f>
        <v/>
      </c>
      <c r="F177" s="33" t="str">
        <f>IF(C177="","",SUMIF('Employee Leave Credit '!$B:$B,C177,'Employee Leave Credit '!$D:$D))</f>
        <v/>
      </c>
      <c r="G177" s="33"/>
      <c r="H177" s="17"/>
    </row>
    <row r="178" spans="1:8" ht="23.25" customHeight="1" x14ac:dyDescent="0.25">
      <c r="A178" s="17"/>
      <c r="B178" s="32"/>
      <c r="C178" s="33" t="str">
        <f>IF(B178="","", VLOOKUP(B178,'Employee Leave Details'!$B$5:$D999,2,0))</f>
        <v/>
      </c>
      <c r="D178" s="33" t="str">
        <f>IF(B178="","", VLOOKUP(B178,'Employee Leave Details'!$B$5:$D999,3,0))</f>
        <v/>
      </c>
      <c r="E178" s="33" t="str">
        <f>IF(B178="","", VLOOKUP(B178,'Employee Leave Details'!$B$3:$E999,4,0))</f>
        <v/>
      </c>
      <c r="F178" s="33" t="str">
        <f>IF(C178="","",SUMIF('Employee Leave Credit '!$B:$B,C178,'Employee Leave Credit '!$D:$D))</f>
        <v/>
      </c>
      <c r="G178" s="33"/>
      <c r="H178" s="17"/>
    </row>
    <row r="179" spans="1:8" ht="23.25" customHeight="1" x14ac:dyDescent="0.25">
      <c r="A179" s="17"/>
      <c r="B179" s="32"/>
      <c r="C179" s="33" t="str">
        <f>IF(B179="","", VLOOKUP(B179,'Employee Leave Details'!$B$5:$D999,2,0))</f>
        <v/>
      </c>
      <c r="D179" s="33" t="str">
        <f>IF(B179="","", VLOOKUP(B179,'Employee Leave Details'!$B$5:$D999,3,0))</f>
        <v/>
      </c>
      <c r="E179" s="33" t="str">
        <f>IF(B179="","", VLOOKUP(B179,'Employee Leave Details'!$B$3:$E999,4,0))</f>
        <v/>
      </c>
      <c r="F179" s="33" t="str">
        <f>IF(C179="","",SUMIF('Employee Leave Credit '!$B:$B,C179,'Employee Leave Credit '!$D:$D))</f>
        <v/>
      </c>
      <c r="G179" s="33"/>
      <c r="H179" s="17"/>
    </row>
    <row r="180" spans="1:8" ht="23.25" customHeight="1" x14ac:dyDescent="0.25">
      <c r="A180" s="17"/>
      <c r="B180" s="32"/>
      <c r="C180" s="33" t="str">
        <f>IF(B180="","", VLOOKUP(B180,'Employee Leave Details'!$B$5:$D999,2,0))</f>
        <v/>
      </c>
      <c r="D180" s="33" t="str">
        <f>IF(B180="","", VLOOKUP(B180,'Employee Leave Details'!$B$5:$D999,3,0))</f>
        <v/>
      </c>
      <c r="E180" s="33" t="str">
        <f>IF(B180="","", VLOOKUP(B180,'Employee Leave Details'!$B$3:$E999,4,0))</f>
        <v/>
      </c>
      <c r="F180" s="33" t="str">
        <f>IF(C180="","",SUMIF('Employee Leave Credit '!$B:$B,C180,'Employee Leave Credit '!$D:$D))</f>
        <v/>
      </c>
      <c r="G180" s="33"/>
      <c r="H180" s="17"/>
    </row>
    <row r="181" spans="1:8" ht="23.25" customHeight="1" x14ac:dyDescent="0.25">
      <c r="A181" s="17"/>
      <c r="B181" s="32"/>
      <c r="C181" s="33" t="str">
        <f>IF(B181="","", VLOOKUP(B181,'Employee Leave Details'!$B$5:$D999,2,0))</f>
        <v/>
      </c>
      <c r="D181" s="33" t="str">
        <f>IF(B181="","", VLOOKUP(B181,'Employee Leave Details'!$B$5:$D999,3,0))</f>
        <v/>
      </c>
      <c r="E181" s="33" t="str">
        <f>IF(B181="","", VLOOKUP(B181,'Employee Leave Details'!$B$3:$E999,4,0))</f>
        <v/>
      </c>
      <c r="F181" s="33" t="str">
        <f>IF(C181="","",SUMIF('Employee Leave Credit '!$B:$B,C181,'Employee Leave Credit '!$D:$D))</f>
        <v/>
      </c>
      <c r="G181" s="33"/>
      <c r="H181" s="17"/>
    </row>
    <row r="182" spans="1:8" ht="23.25" customHeight="1" x14ac:dyDescent="0.25">
      <c r="A182" s="17"/>
      <c r="B182" s="32"/>
      <c r="C182" s="33" t="str">
        <f>IF(B182="","", VLOOKUP(B182,'Employee Leave Details'!$B$5:$D999,2,0))</f>
        <v/>
      </c>
      <c r="D182" s="33" t="str">
        <f>IF(B182="","", VLOOKUP(B182,'Employee Leave Details'!$B$5:$D999,3,0))</f>
        <v/>
      </c>
      <c r="E182" s="33" t="str">
        <f>IF(B182="","", VLOOKUP(B182,'Employee Leave Details'!$B$3:$E999,4,0))</f>
        <v/>
      </c>
      <c r="F182" s="33" t="str">
        <f>IF(C182="","",SUMIF('Employee Leave Credit '!$B:$B,C182,'Employee Leave Credit '!$D:$D))</f>
        <v/>
      </c>
      <c r="G182" s="33"/>
      <c r="H182" s="17"/>
    </row>
    <row r="183" spans="1:8" ht="23.25" customHeight="1" x14ac:dyDescent="0.25">
      <c r="A183" s="17"/>
      <c r="B183" s="32"/>
      <c r="C183" s="33" t="str">
        <f>IF(B183="","", VLOOKUP(B183,'Employee Leave Details'!$B$5:$D999,2,0))</f>
        <v/>
      </c>
      <c r="D183" s="33" t="str">
        <f>IF(B183="","", VLOOKUP(B183,'Employee Leave Details'!$B$5:$D999,3,0))</f>
        <v/>
      </c>
      <c r="E183" s="33" t="str">
        <f>IF(B183="","", VLOOKUP(B183,'Employee Leave Details'!$B$3:$E999,4,0))</f>
        <v/>
      </c>
      <c r="F183" s="33" t="str">
        <f>IF(C183="","",SUMIF('Employee Leave Credit '!$B:$B,C183,'Employee Leave Credit '!$D:$D))</f>
        <v/>
      </c>
      <c r="G183" s="33"/>
      <c r="H183" s="17"/>
    </row>
    <row r="184" spans="1:8" ht="23.25" customHeight="1" x14ac:dyDescent="0.25">
      <c r="A184" s="17"/>
      <c r="B184" s="32"/>
      <c r="C184" s="33" t="str">
        <f>IF(B184="","", VLOOKUP(B184,'Employee Leave Details'!$B$5:$D999,2,0))</f>
        <v/>
      </c>
      <c r="D184" s="33" t="str">
        <f>IF(B184="","", VLOOKUP(B184,'Employee Leave Details'!$B$5:$D999,3,0))</f>
        <v/>
      </c>
      <c r="E184" s="33" t="str">
        <f>IF(B184="","", VLOOKUP(B184,'Employee Leave Details'!$B$3:$E999,4,0))</f>
        <v/>
      </c>
      <c r="F184" s="33" t="str">
        <f>IF(C184="","",SUMIF('Employee Leave Credit '!$B:$B,C184,'Employee Leave Credit '!$D:$D))</f>
        <v/>
      </c>
      <c r="G184" s="33"/>
      <c r="H184" s="17"/>
    </row>
    <row r="185" spans="1:8" ht="23.25" customHeight="1" x14ac:dyDescent="0.25">
      <c r="A185" s="17"/>
      <c r="B185" s="32"/>
      <c r="C185" s="33" t="str">
        <f>IF(B185="","", VLOOKUP(B185,'Employee Leave Details'!$B$5:$D999,2,0))</f>
        <v/>
      </c>
      <c r="D185" s="33" t="str">
        <f>IF(B185="","", VLOOKUP(B185,'Employee Leave Details'!$B$5:$D999,3,0))</f>
        <v/>
      </c>
      <c r="E185" s="33" t="str">
        <f>IF(B185="","", VLOOKUP(B185,'Employee Leave Details'!$B$3:$E999,4,0))</f>
        <v/>
      </c>
      <c r="F185" s="33" t="str">
        <f>IF(C185="","",SUMIF('Employee Leave Credit '!$B:$B,C185,'Employee Leave Credit '!$D:$D))</f>
        <v/>
      </c>
      <c r="G185" s="33"/>
      <c r="H185" s="17"/>
    </row>
    <row r="186" spans="1:8" ht="23.25" customHeight="1" x14ac:dyDescent="0.25">
      <c r="A186" s="17"/>
      <c r="B186" s="32"/>
      <c r="C186" s="33" t="str">
        <f>IF(B186="","", VLOOKUP(B186,'Employee Leave Details'!$B$5:$D999,2,0))</f>
        <v/>
      </c>
      <c r="D186" s="33" t="str">
        <f>IF(B186="","", VLOOKUP(B186,'Employee Leave Details'!$B$5:$D999,3,0))</f>
        <v/>
      </c>
      <c r="E186" s="33" t="str">
        <f>IF(B186="","", VLOOKUP(B186,'Employee Leave Details'!$B$3:$E999,4,0))</f>
        <v/>
      </c>
      <c r="F186" s="33" t="str">
        <f>IF(C186="","",SUMIF('Employee Leave Credit '!$B:$B,C186,'Employee Leave Credit '!$D:$D))</f>
        <v/>
      </c>
      <c r="G186" s="33"/>
      <c r="H186" s="17"/>
    </row>
    <row r="187" spans="1:8" ht="23.25" customHeight="1" x14ac:dyDescent="0.25">
      <c r="A187" s="17"/>
      <c r="B187" s="32"/>
      <c r="C187" s="33" t="str">
        <f>IF(B187="","", VLOOKUP(B187,'Employee Leave Details'!$B$5:$D999,2,0))</f>
        <v/>
      </c>
      <c r="D187" s="33" t="str">
        <f>IF(B187="","", VLOOKUP(B187,'Employee Leave Details'!$B$5:$D999,3,0))</f>
        <v/>
      </c>
      <c r="E187" s="33" t="str">
        <f>IF(B187="","", VLOOKUP(B187,'Employee Leave Details'!$B$3:$E999,4,0))</f>
        <v/>
      </c>
      <c r="F187" s="33" t="str">
        <f>IF(C187="","",SUMIF('Employee Leave Credit '!$B:$B,C187,'Employee Leave Credit '!$D:$D))</f>
        <v/>
      </c>
      <c r="G187" s="33"/>
      <c r="H187" s="17"/>
    </row>
    <row r="188" spans="1:8" ht="23.25" customHeight="1" x14ac:dyDescent="0.25">
      <c r="A188" s="17"/>
      <c r="B188" s="32"/>
      <c r="C188" s="33" t="str">
        <f>IF(B188="","", VLOOKUP(B188,'Employee Leave Details'!$B$5:$D999,2,0))</f>
        <v/>
      </c>
      <c r="D188" s="33" t="str">
        <f>IF(B188="","", VLOOKUP(B188,'Employee Leave Details'!$B$5:$D999,3,0))</f>
        <v/>
      </c>
      <c r="E188" s="33" t="str">
        <f>IF(B188="","", VLOOKUP(B188,'Employee Leave Details'!$B$3:$E999,4,0))</f>
        <v/>
      </c>
      <c r="F188" s="33" t="str">
        <f>IF(C188="","",SUMIF('Employee Leave Credit '!$B:$B,C188,'Employee Leave Credit '!$D:$D))</f>
        <v/>
      </c>
      <c r="G188" s="33"/>
      <c r="H188" s="17"/>
    </row>
    <row r="189" spans="1:8" ht="23.25" customHeight="1" x14ac:dyDescent="0.25">
      <c r="A189" s="17"/>
      <c r="B189" s="32"/>
      <c r="C189" s="33" t="str">
        <f>IF(B189="","", VLOOKUP(B189,'Employee Leave Details'!$B$5:$D999,2,0))</f>
        <v/>
      </c>
      <c r="D189" s="33" t="str">
        <f>IF(B189="","", VLOOKUP(B189,'Employee Leave Details'!$B$5:$D999,3,0))</f>
        <v/>
      </c>
      <c r="E189" s="33" t="str">
        <f>IF(B189="","", VLOOKUP(B189,'Employee Leave Details'!$B$3:$E999,4,0))</f>
        <v/>
      </c>
      <c r="F189" s="33" t="str">
        <f>IF(C189="","",SUMIF('Employee Leave Credit '!$B:$B,C189,'Employee Leave Credit '!$D:$D))</f>
        <v/>
      </c>
      <c r="G189" s="33"/>
      <c r="H189" s="17"/>
    </row>
    <row r="190" spans="1:8" ht="23.25" customHeight="1" x14ac:dyDescent="0.25">
      <c r="A190" s="17"/>
      <c r="B190" s="32"/>
      <c r="C190" s="33" t="str">
        <f>IF(B190="","", VLOOKUP(B190,'Employee Leave Details'!$B$5:$D999,2,0))</f>
        <v/>
      </c>
      <c r="D190" s="33" t="str">
        <f>IF(B190="","", VLOOKUP(B190,'Employee Leave Details'!$B$5:$D999,3,0))</f>
        <v/>
      </c>
      <c r="E190" s="33" t="str">
        <f>IF(B190="","", VLOOKUP(B190,'Employee Leave Details'!$B$3:$E999,4,0))</f>
        <v/>
      </c>
      <c r="F190" s="33" t="str">
        <f>IF(C190="","",SUMIF('Employee Leave Credit '!$B:$B,C190,'Employee Leave Credit '!$D:$D))</f>
        <v/>
      </c>
      <c r="G190" s="33"/>
      <c r="H190" s="17"/>
    </row>
    <row r="191" spans="1:8" ht="23.25" customHeight="1" x14ac:dyDescent="0.25">
      <c r="A191" s="17"/>
      <c r="B191" s="32"/>
      <c r="C191" s="33" t="str">
        <f>IF(B191="","", VLOOKUP(B191,'Employee Leave Details'!$B$5:$D999,2,0))</f>
        <v/>
      </c>
      <c r="D191" s="33" t="str">
        <f>IF(B191="","", VLOOKUP(B191,'Employee Leave Details'!$B$5:$D999,3,0))</f>
        <v/>
      </c>
      <c r="E191" s="33" t="str">
        <f>IF(B191="","", VLOOKUP(B191,'Employee Leave Details'!$B$3:$E999,4,0))</f>
        <v/>
      </c>
      <c r="F191" s="33" t="str">
        <f>IF(C191="","",SUMIF('Employee Leave Credit '!$B:$B,C191,'Employee Leave Credit '!$D:$D))</f>
        <v/>
      </c>
      <c r="G191" s="33"/>
      <c r="H191" s="17"/>
    </row>
    <row r="192" spans="1:8" ht="23.25" customHeight="1" x14ac:dyDescent="0.25">
      <c r="A192" s="17"/>
      <c r="B192" s="32"/>
      <c r="C192" s="33" t="str">
        <f>IF(B192="","", VLOOKUP(B192,'Employee Leave Details'!$B$5:$D999,2,0))</f>
        <v/>
      </c>
      <c r="D192" s="33" t="str">
        <f>IF(B192="","", VLOOKUP(B192,'Employee Leave Details'!$B$5:$D999,3,0))</f>
        <v/>
      </c>
      <c r="E192" s="33" t="str">
        <f>IF(B192="","", VLOOKUP(B192,'Employee Leave Details'!$B$3:$E999,4,0))</f>
        <v/>
      </c>
      <c r="F192" s="33" t="str">
        <f>IF(C192="","",SUMIF('Employee Leave Credit '!$B:$B,C192,'Employee Leave Credit '!$D:$D))</f>
        <v/>
      </c>
      <c r="G192" s="33"/>
      <c r="H192" s="17"/>
    </row>
    <row r="193" spans="1:8" ht="23.25" customHeight="1" x14ac:dyDescent="0.25">
      <c r="A193" s="17"/>
      <c r="B193" s="32"/>
      <c r="C193" s="33" t="str">
        <f>IF(B193="","", VLOOKUP(B193,'Employee Leave Details'!$B$5:$D999,2,0))</f>
        <v/>
      </c>
      <c r="D193" s="33" t="str">
        <f>IF(B193="","", VLOOKUP(B193,'Employee Leave Details'!$B$5:$D999,3,0))</f>
        <v/>
      </c>
      <c r="E193" s="33" t="str">
        <f>IF(B193="","", VLOOKUP(B193,'Employee Leave Details'!$B$3:$E999,4,0))</f>
        <v/>
      </c>
      <c r="F193" s="33" t="str">
        <f>IF(C193="","",SUMIF('Employee Leave Credit '!$B:$B,C193,'Employee Leave Credit '!$D:$D))</f>
        <v/>
      </c>
      <c r="G193" s="33"/>
      <c r="H193" s="17"/>
    </row>
    <row r="194" spans="1:8" ht="23.25" customHeight="1" x14ac:dyDescent="0.25">
      <c r="A194" s="17"/>
      <c r="B194" s="32"/>
      <c r="C194" s="33" t="str">
        <f>IF(B194="","", VLOOKUP(B194,'Employee Leave Details'!$B$5:$D999,2,0))</f>
        <v/>
      </c>
      <c r="D194" s="33" t="str">
        <f>IF(B194="","", VLOOKUP(B194,'Employee Leave Details'!$B$5:$D999,3,0))</f>
        <v/>
      </c>
      <c r="E194" s="33" t="str">
        <f>IF(B194="","", VLOOKUP(B194,'Employee Leave Details'!$B$3:$E999,4,0))</f>
        <v/>
      </c>
      <c r="F194" s="33" t="str">
        <f>IF(C194="","",SUMIF('Employee Leave Credit '!$B:$B,C194,'Employee Leave Credit '!$D:$D))</f>
        <v/>
      </c>
      <c r="G194" s="33"/>
      <c r="H194" s="17"/>
    </row>
    <row r="195" spans="1:8" ht="23.25" customHeight="1" x14ac:dyDescent="0.25">
      <c r="A195" s="17"/>
      <c r="B195" s="32"/>
      <c r="C195" s="33" t="str">
        <f>IF(B195="","", VLOOKUP(B195,'Employee Leave Details'!$B$5:$D999,2,0))</f>
        <v/>
      </c>
      <c r="D195" s="33" t="str">
        <f>IF(B195="","", VLOOKUP(B195,'Employee Leave Details'!$B$5:$D999,3,0))</f>
        <v/>
      </c>
      <c r="E195" s="33" t="str">
        <f>IF(B195="","", VLOOKUP(B195,'Employee Leave Details'!$B$3:$E999,4,0))</f>
        <v/>
      </c>
      <c r="F195" s="33" t="str">
        <f>IF(C195="","",SUMIF('Employee Leave Credit '!$B:$B,C195,'Employee Leave Credit '!$D:$D))</f>
        <v/>
      </c>
      <c r="G195" s="33"/>
      <c r="H195" s="17"/>
    </row>
    <row r="196" spans="1:8" ht="23.25" customHeight="1" x14ac:dyDescent="0.25">
      <c r="A196" s="17"/>
      <c r="B196" s="32"/>
      <c r="C196" s="33" t="str">
        <f>IF(B196="","", VLOOKUP(B196,'Employee Leave Details'!$B$5:$D999,2,0))</f>
        <v/>
      </c>
      <c r="D196" s="33" t="str">
        <f>IF(B196="","", VLOOKUP(B196,'Employee Leave Details'!$B$5:$D999,3,0))</f>
        <v/>
      </c>
      <c r="E196" s="33" t="str">
        <f>IF(B196="","", VLOOKUP(B196,'Employee Leave Details'!$B$3:$E999,4,0))</f>
        <v/>
      </c>
      <c r="F196" s="33" t="str">
        <f>IF(C196="","",SUMIF('Employee Leave Credit '!$B:$B,C196,'Employee Leave Credit '!$D:$D))</f>
        <v/>
      </c>
      <c r="G196" s="33"/>
      <c r="H196" s="17"/>
    </row>
    <row r="197" spans="1:8" ht="23.25" customHeight="1" x14ac:dyDescent="0.25">
      <c r="A197" s="17"/>
      <c r="B197" s="32"/>
      <c r="C197" s="33" t="str">
        <f>IF(B197="","", VLOOKUP(B197,'Employee Leave Details'!$B$5:$D999,2,0))</f>
        <v/>
      </c>
      <c r="D197" s="33" t="str">
        <f>IF(B197="","", VLOOKUP(B197,'Employee Leave Details'!$B$5:$D999,3,0))</f>
        <v/>
      </c>
      <c r="E197" s="33" t="str">
        <f>IF(B197="","", VLOOKUP(B197,'Employee Leave Details'!$B$3:$E999,4,0))</f>
        <v/>
      </c>
      <c r="F197" s="33" t="str">
        <f>IF(C197="","",SUMIF('Employee Leave Credit '!$B:$B,C197,'Employee Leave Credit '!$D:$D))</f>
        <v/>
      </c>
      <c r="G197" s="33"/>
      <c r="H197" s="17"/>
    </row>
    <row r="198" spans="1:8" ht="23.25" customHeight="1" x14ac:dyDescent="0.25">
      <c r="A198" s="17"/>
      <c r="B198" s="32"/>
      <c r="C198" s="33" t="str">
        <f>IF(B198="","", VLOOKUP(B198,'Employee Leave Details'!$B$5:$D999,2,0))</f>
        <v/>
      </c>
      <c r="D198" s="33" t="str">
        <f>IF(B198="","", VLOOKUP(B198,'Employee Leave Details'!$B$5:$D999,3,0))</f>
        <v/>
      </c>
      <c r="E198" s="33" t="str">
        <f>IF(B198="","", VLOOKUP(B198,'Employee Leave Details'!$B$3:$E999,4,0))</f>
        <v/>
      </c>
      <c r="F198" s="33" t="str">
        <f>IF(C198="","",SUMIF('Employee Leave Credit '!$B:$B,C198,'Employee Leave Credit '!$D:$D))</f>
        <v/>
      </c>
      <c r="G198" s="33"/>
      <c r="H198" s="17"/>
    </row>
    <row r="199" spans="1:8" ht="23.25" customHeight="1" x14ac:dyDescent="0.25">
      <c r="A199" s="17"/>
      <c r="B199" s="32"/>
      <c r="C199" s="33" t="str">
        <f>IF(B199="","", VLOOKUP(B199,'Employee Leave Details'!$B$5:$D999,2,0))</f>
        <v/>
      </c>
      <c r="D199" s="33" t="str">
        <f>IF(B199="","", VLOOKUP(B199,'Employee Leave Details'!$B$5:$D999,3,0))</f>
        <v/>
      </c>
      <c r="E199" s="33" t="str">
        <f>IF(B199="","", VLOOKUP(B199,'Employee Leave Details'!$B$3:$E999,4,0))</f>
        <v/>
      </c>
      <c r="F199" s="33" t="str">
        <f>IF(C199="","",SUMIF('Employee Leave Credit '!$B:$B,C199,'Employee Leave Credit '!$D:$D))</f>
        <v/>
      </c>
      <c r="G199" s="33"/>
      <c r="H199" s="17"/>
    </row>
    <row r="200" spans="1:8" ht="23.25" customHeight="1" x14ac:dyDescent="0.25">
      <c r="A200" s="17"/>
      <c r="B200" s="32"/>
      <c r="C200" s="33" t="str">
        <f>IF(B200="","", VLOOKUP(B200,'Employee Leave Details'!$B$5:$D999,2,0))</f>
        <v/>
      </c>
      <c r="D200" s="33" t="str">
        <f>IF(B200="","", VLOOKUP(B200,'Employee Leave Details'!$B$5:$D999,3,0))</f>
        <v/>
      </c>
      <c r="E200" s="33" t="str">
        <f>IF(B200="","", VLOOKUP(B200,'Employee Leave Details'!$B$3:$E999,4,0))</f>
        <v/>
      </c>
      <c r="F200" s="33" t="str">
        <f>IF(C200="","",SUMIF('Employee Leave Credit '!$B:$B,C200,'Employee Leave Credit '!$D:$D))</f>
        <v/>
      </c>
      <c r="G200" s="33"/>
      <c r="H200" s="17"/>
    </row>
    <row r="201" spans="1:8" ht="23.25" customHeight="1" x14ac:dyDescent="0.25">
      <c r="A201" s="17"/>
      <c r="B201" s="32"/>
      <c r="C201" s="33" t="str">
        <f>IF(B201="","", VLOOKUP(B201,'Employee Leave Details'!$B$5:$D999,2,0))</f>
        <v/>
      </c>
      <c r="D201" s="33" t="str">
        <f>IF(B201="","", VLOOKUP(B201,'Employee Leave Details'!$B$5:$D999,3,0))</f>
        <v/>
      </c>
      <c r="E201" s="33" t="str">
        <f>IF(B201="","", VLOOKUP(B201,'Employee Leave Details'!$B$3:$E999,4,0))</f>
        <v/>
      </c>
      <c r="F201" s="33" t="str">
        <f>IF(C201="","",SUMIF('Employee Leave Credit '!$B:$B,C201,'Employee Leave Credit '!$D:$D))</f>
        <v/>
      </c>
      <c r="G201" s="33"/>
      <c r="H201" s="17"/>
    </row>
    <row r="202" spans="1:8" ht="23.25" customHeight="1" x14ac:dyDescent="0.25">
      <c r="A202" s="17"/>
      <c r="B202" s="32"/>
      <c r="C202" s="33" t="str">
        <f>IF(B202="","", VLOOKUP(B202,'Employee Leave Details'!$B$5:$D999,2,0))</f>
        <v/>
      </c>
      <c r="D202" s="33" t="str">
        <f>IF(B202="","", VLOOKUP(B202,'Employee Leave Details'!$B$5:$D999,3,0))</f>
        <v/>
      </c>
      <c r="E202" s="33" t="str">
        <f>IF(B202="","", VLOOKUP(B202,'Employee Leave Details'!$B$3:$E999,4,0))</f>
        <v/>
      </c>
      <c r="F202" s="33" t="str">
        <f>IF(C202="","",SUMIF('Employee Leave Credit '!$B:$B,C202,'Employee Leave Credit '!$D:$D))</f>
        <v/>
      </c>
      <c r="G202" s="33"/>
      <c r="H202" s="17"/>
    </row>
    <row r="203" spans="1:8" ht="23.25" customHeight="1" x14ac:dyDescent="0.25">
      <c r="A203" s="17"/>
      <c r="B203" s="32"/>
      <c r="C203" s="33" t="str">
        <f>IF(B203="","", VLOOKUP(B203,'Employee Leave Details'!$B$5:$D999,2,0))</f>
        <v/>
      </c>
      <c r="D203" s="33" t="str">
        <f>IF(B203="","", VLOOKUP(B203,'Employee Leave Details'!$B$5:$D999,3,0))</f>
        <v/>
      </c>
      <c r="E203" s="33" t="str">
        <f>IF(B203="","", VLOOKUP(B203,'Employee Leave Details'!$B$3:$E999,4,0))</f>
        <v/>
      </c>
      <c r="F203" s="33" t="str">
        <f>IF(C203="","",SUMIF('Employee Leave Credit '!$B:$B,C203,'Employee Leave Credit '!$D:$D))</f>
        <v/>
      </c>
      <c r="G203" s="33"/>
      <c r="H203" s="17"/>
    </row>
    <row r="204" spans="1:8" ht="23.25" customHeight="1" x14ac:dyDescent="0.25">
      <c r="A204" s="17"/>
      <c r="B204" s="32"/>
      <c r="C204" s="33" t="str">
        <f>IF(B204="","", VLOOKUP(B204,'Employee Leave Details'!$B$5:$D999,2,0))</f>
        <v/>
      </c>
      <c r="D204" s="33" t="str">
        <f>IF(B204="","", VLOOKUP(B204,'Employee Leave Details'!$B$5:$D999,3,0))</f>
        <v/>
      </c>
      <c r="E204" s="33" t="str">
        <f>IF(B204="","", VLOOKUP(B204,'Employee Leave Details'!$B$3:$E999,4,0))</f>
        <v/>
      </c>
      <c r="F204" s="33" t="str">
        <f>IF(C204="","",SUMIF('Employee Leave Credit '!$B:$B,C204,'Employee Leave Credit '!$D:$D))</f>
        <v/>
      </c>
      <c r="G204" s="33"/>
      <c r="H204" s="17"/>
    </row>
    <row r="205" spans="1:8" ht="23.25" customHeight="1" x14ac:dyDescent="0.25">
      <c r="A205" s="17"/>
      <c r="B205" s="32"/>
      <c r="C205" s="33" t="str">
        <f>IF(B205="","", VLOOKUP(B205,'Employee Leave Details'!$B$5:$D999,2,0))</f>
        <v/>
      </c>
      <c r="D205" s="33" t="str">
        <f>IF(B205="","", VLOOKUP(B205,'Employee Leave Details'!$B$5:$D999,3,0))</f>
        <v/>
      </c>
      <c r="E205" s="33" t="str">
        <f>IF(B205="","", VLOOKUP(B205,'Employee Leave Details'!$B$3:$E999,4,0))</f>
        <v/>
      </c>
      <c r="F205" s="33" t="str">
        <f>IF(C205="","",SUMIF('Employee Leave Credit '!$B:$B,C205,'Employee Leave Credit '!$D:$D))</f>
        <v/>
      </c>
      <c r="G205" s="33"/>
      <c r="H205" s="17"/>
    </row>
    <row r="206" spans="1:8" ht="23.25" customHeight="1" x14ac:dyDescent="0.25">
      <c r="A206" s="17"/>
      <c r="B206" s="32"/>
      <c r="C206" s="33" t="str">
        <f>IF(B206="","", VLOOKUP(B206,'Employee Leave Details'!$B$5:$D999,2,0))</f>
        <v/>
      </c>
      <c r="D206" s="33" t="str">
        <f>IF(B206="","", VLOOKUP(B206,'Employee Leave Details'!$B$5:$D999,3,0))</f>
        <v/>
      </c>
      <c r="E206" s="33" t="str">
        <f>IF(B206="","", VLOOKUP(B206,'Employee Leave Details'!$B$3:$E999,4,0))</f>
        <v/>
      </c>
      <c r="F206" s="33" t="str">
        <f>IF(C206="","",SUMIF('Employee Leave Credit '!$B:$B,C206,'Employee Leave Credit '!$D:$D))</f>
        <v/>
      </c>
      <c r="G206" s="33"/>
      <c r="H206" s="17"/>
    </row>
    <row r="207" spans="1:8" ht="23.25" customHeight="1" x14ac:dyDescent="0.25">
      <c r="A207" s="17"/>
      <c r="B207" s="32"/>
      <c r="C207" s="33" t="str">
        <f>IF(B207="","", VLOOKUP(B207,'Employee Leave Details'!$B$5:$D999,2,0))</f>
        <v/>
      </c>
      <c r="D207" s="33" t="str">
        <f>IF(B207="","", VLOOKUP(B207,'Employee Leave Details'!$B$5:$D999,3,0))</f>
        <v/>
      </c>
      <c r="E207" s="33" t="str">
        <f>IF(B207="","", VLOOKUP(B207,'Employee Leave Details'!$B$3:$E999,4,0))</f>
        <v/>
      </c>
      <c r="F207" s="33" t="str">
        <f>IF(C207="","",SUMIF('Employee Leave Credit '!$B:$B,C207,'Employee Leave Credit '!$D:$D))</f>
        <v/>
      </c>
      <c r="G207" s="33"/>
      <c r="H207" s="17"/>
    </row>
    <row r="208" spans="1:8" ht="23.25" customHeight="1" x14ac:dyDescent="0.25">
      <c r="A208" s="17"/>
      <c r="B208" s="32"/>
      <c r="C208" s="33" t="str">
        <f>IF(B208="","", VLOOKUP(B208,'Employee Leave Details'!$B$5:$D999,2,0))</f>
        <v/>
      </c>
      <c r="D208" s="33" t="str">
        <f>IF(B208="","", VLOOKUP(B208,'Employee Leave Details'!$B$5:$D999,3,0))</f>
        <v/>
      </c>
      <c r="E208" s="33" t="str">
        <f>IF(B208="","", VLOOKUP(B208,'Employee Leave Details'!$B$3:$E999,4,0))</f>
        <v/>
      </c>
      <c r="F208" s="33" t="str">
        <f>IF(C208="","",SUMIF('Employee Leave Credit '!$B:$B,C208,'Employee Leave Credit '!$D:$D))</f>
        <v/>
      </c>
      <c r="G208" s="33"/>
      <c r="H208" s="17"/>
    </row>
    <row r="209" spans="1:8" ht="23.25" customHeight="1" x14ac:dyDescent="0.25">
      <c r="A209" s="17"/>
      <c r="B209" s="32"/>
      <c r="C209" s="33" t="str">
        <f>IF(B209="","", VLOOKUP(B209,'Employee Leave Details'!$B$5:$D999,2,0))</f>
        <v/>
      </c>
      <c r="D209" s="33" t="str">
        <f>IF(B209="","", VLOOKUP(B209,'Employee Leave Details'!$B$5:$D999,3,0))</f>
        <v/>
      </c>
      <c r="E209" s="33" t="str">
        <f>IF(B209="","", VLOOKUP(B209,'Employee Leave Details'!$B$3:$E999,4,0))</f>
        <v/>
      </c>
      <c r="F209" s="33" t="str">
        <f>IF(C209="","",SUMIF('Employee Leave Credit '!$B:$B,C209,'Employee Leave Credit '!$D:$D))</f>
        <v/>
      </c>
      <c r="G209" s="33"/>
      <c r="H209" s="17"/>
    </row>
    <row r="210" spans="1:8" ht="23.25" customHeight="1" x14ac:dyDescent="0.25">
      <c r="A210" s="17"/>
      <c r="B210" s="32"/>
      <c r="C210" s="33" t="str">
        <f>IF(B210="","", VLOOKUP(B210,'Employee Leave Details'!$B$5:$D999,2,0))</f>
        <v/>
      </c>
      <c r="D210" s="33" t="str">
        <f>IF(B210="","", VLOOKUP(B210,'Employee Leave Details'!$B$5:$D999,3,0))</f>
        <v/>
      </c>
      <c r="E210" s="33" t="str">
        <f>IF(B210="","", VLOOKUP(B210,'Employee Leave Details'!$B$3:$E999,4,0))</f>
        <v/>
      </c>
      <c r="F210" s="33" t="str">
        <f>IF(C210="","",SUMIF('Employee Leave Credit '!$B:$B,C210,'Employee Leave Credit '!$D:$D))</f>
        <v/>
      </c>
      <c r="G210" s="33"/>
      <c r="H210" s="17"/>
    </row>
    <row r="211" spans="1:8" ht="23.25" customHeight="1" x14ac:dyDescent="0.25">
      <c r="A211" s="17"/>
      <c r="B211" s="32"/>
      <c r="C211" s="33" t="str">
        <f>IF(B211="","", VLOOKUP(B211,'Employee Leave Details'!$B$5:$D999,2,0))</f>
        <v/>
      </c>
      <c r="D211" s="33" t="str">
        <f>IF(B211="","", VLOOKUP(B211,'Employee Leave Details'!$B$5:$D999,3,0))</f>
        <v/>
      </c>
      <c r="E211" s="33" t="str">
        <f>IF(B211="","", VLOOKUP(B211,'Employee Leave Details'!$B$3:$E999,4,0))</f>
        <v/>
      </c>
      <c r="F211" s="33" t="str">
        <f>IF(C211="","",SUMIF('Employee Leave Credit '!$B:$B,C211,'Employee Leave Credit '!$D:$D))</f>
        <v/>
      </c>
      <c r="G211" s="33"/>
      <c r="H211" s="17"/>
    </row>
    <row r="212" spans="1:8" ht="23.25" customHeight="1" x14ac:dyDescent="0.25">
      <c r="A212" s="17"/>
      <c r="B212" s="32"/>
      <c r="C212" s="33" t="str">
        <f>IF(B212="","", VLOOKUP(B212,'Employee Leave Details'!$B$5:$D999,2,0))</f>
        <v/>
      </c>
      <c r="D212" s="33" t="str">
        <f>IF(B212="","", VLOOKUP(B212,'Employee Leave Details'!$B$5:$D999,3,0))</f>
        <v/>
      </c>
      <c r="E212" s="33" t="str">
        <f>IF(B212="","", VLOOKUP(B212,'Employee Leave Details'!$B$3:$E999,4,0))</f>
        <v/>
      </c>
      <c r="F212" s="33" t="str">
        <f>IF(C212="","",SUMIF('Employee Leave Credit '!$B:$B,C212,'Employee Leave Credit '!$D:$D))</f>
        <v/>
      </c>
      <c r="G212" s="33"/>
      <c r="H212" s="17"/>
    </row>
    <row r="213" spans="1:8" ht="23.25" customHeight="1" x14ac:dyDescent="0.25">
      <c r="A213" s="17"/>
      <c r="B213" s="32"/>
      <c r="C213" s="33" t="str">
        <f>IF(B213="","", VLOOKUP(B213,'Employee Leave Details'!$B$5:$D999,2,0))</f>
        <v/>
      </c>
      <c r="D213" s="33" t="str">
        <f>IF(B213="","", VLOOKUP(B213,'Employee Leave Details'!$B$5:$D999,3,0))</f>
        <v/>
      </c>
      <c r="E213" s="33" t="str">
        <f>IF(B213="","", VLOOKUP(B213,'Employee Leave Details'!$B$3:$E999,4,0))</f>
        <v/>
      </c>
      <c r="F213" s="33" t="str">
        <f>IF(C213="","",SUMIF('Employee Leave Credit '!$B:$B,C213,'Employee Leave Credit '!$D:$D))</f>
        <v/>
      </c>
      <c r="G213" s="33"/>
      <c r="H213" s="17"/>
    </row>
    <row r="214" spans="1:8" ht="23.25" customHeight="1" x14ac:dyDescent="0.25">
      <c r="A214" s="17"/>
      <c r="B214" s="32"/>
      <c r="C214" s="33" t="str">
        <f>IF(B214="","", VLOOKUP(B214,'Employee Leave Details'!$B$5:$D999,2,0))</f>
        <v/>
      </c>
      <c r="D214" s="33" t="str">
        <f>IF(B214="","", VLOOKUP(B214,'Employee Leave Details'!$B$5:$D999,3,0))</f>
        <v/>
      </c>
      <c r="E214" s="33" t="str">
        <f>IF(B214="","", VLOOKUP(B214,'Employee Leave Details'!$B$3:$E999,4,0))</f>
        <v/>
      </c>
      <c r="F214" s="33" t="str">
        <f>IF(C214="","",SUMIF('Employee Leave Credit '!$B:$B,C214,'Employee Leave Credit '!$D:$D))</f>
        <v/>
      </c>
      <c r="G214" s="33"/>
      <c r="H214" s="17"/>
    </row>
    <row r="215" spans="1:8" ht="23.25" customHeight="1" x14ac:dyDescent="0.25">
      <c r="A215" s="17"/>
      <c r="B215" s="32"/>
      <c r="C215" s="33" t="str">
        <f>IF(B215="","", VLOOKUP(B215,'Employee Leave Details'!$B$5:$D999,2,0))</f>
        <v/>
      </c>
      <c r="D215" s="33" t="str">
        <f>IF(B215="","", VLOOKUP(B215,'Employee Leave Details'!$B$5:$D999,3,0))</f>
        <v/>
      </c>
      <c r="E215" s="33" t="str">
        <f>IF(B215="","", VLOOKUP(B215,'Employee Leave Details'!$B$3:$E999,4,0))</f>
        <v/>
      </c>
      <c r="F215" s="33" t="str">
        <f>IF(C215="","",SUMIF('Employee Leave Credit '!$B:$B,C215,'Employee Leave Credit '!$D:$D))</f>
        <v/>
      </c>
      <c r="G215" s="33"/>
      <c r="H215" s="17"/>
    </row>
    <row r="216" spans="1:8" ht="23.25" customHeight="1" x14ac:dyDescent="0.25">
      <c r="A216" s="17"/>
      <c r="B216" s="32"/>
      <c r="C216" s="33" t="str">
        <f>IF(B216="","", VLOOKUP(B216,'Employee Leave Details'!$B$5:$D999,2,0))</f>
        <v/>
      </c>
      <c r="D216" s="33" t="str">
        <f>IF(B216="","", VLOOKUP(B216,'Employee Leave Details'!$B$5:$D999,3,0))</f>
        <v/>
      </c>
      <c r="E216" s="33" t="str">
        <f>IF(B216="","", VLOOKUP(B216,'Employee Leave Details'!$B$3:$E999,4,0))</f>
        <v/>
      </c>
      <c r="F216" s="33" t="str">
        <f>IF(C216="","",SUMIF('Employee Leave Credit '!$B:$B,C216,'Employee Leave Credit '!$D:$D))</f>
        <v/>
      </c>
      <c r="G216" s="33"/>
      <c r="H216" s="17"/>
    </row>
    <row r="217" spans="1:8" ht="23.25" customHeight="1" x14ac:dyDescent="0.25">
      <c r="A217" s="17"/>
      <c r="B217" s="32"/>
      <c r="C217" s="33" t="str">
        <f>IF(B217="","", VLOOKUP(B217,'Employee Leave Details'!$B$5:$D999,2,0))</f>
        <v/>
      </c>
      <c r="D217" s="33" t="str">
        <f>IF(B217="","", VLOOKUP(B217,'Employee Leave Details'!$B$5:$D999,3,0))</f>
        <v/>
      </c>
      <c r="E217" s="33" t="str">
        <f>IF(B217="","", VLOOKUP(B217,'Employee Leave Details'!$B$3:$E999,4,0))</f>
        <v/>
      </c>
      <c r="F217" s="33" t="str">
        <f>IF(C217="","",SUMIF('Employee Leave Credit '!$B:$B,C217,'Employee Leave Credit '!$D:$D))</f>
        <v/>
      </c>
      <c r="G217" s="33"/>
      <c r="H217" s="17"/>
    </row>
    <row r="218" spans="1:8" ht="23.25" customHeight="1" x14ac:dyDescent="0.25">
      <c r="A218" s="17"/>
      <c r="B218" s="32"/>
      <c r="C218" s="33" t="str">
        <f>IF(B218="","", VLOOKUP(B218,'Employee Leave Details'!$B$5:$D999,2,0))</f>
        <v/>
      </c>
      <c r="D218" s="33" t="str">
        <f>IF(B218="","", VLOOKUP(B218,'Employee Leave Details'!$B$5:$D999,3,0))</f>
        <v/>
      </c>
      <c r="E218" s="33" t="str">
        <f>IF(B218="","", VLOOKUP(B218,'Employee Leave Details'!$B$3:$E999,4,0))</f>
        <v/>
      </c>
      <c r="F218" s="33" t="str">
        <f>IF(C218="","",SUMIF('Employee Leave Credit '!$B:$B,C218,'Employee Leave Credit '!$D:$D))</f>
        <v/>
      </c>
      <c r="G218" s="33"/>
      <c r="H218" s="17"/>
    </row>
    <row r="219" spans="1:8" ht="23.25" customHeight="1" x14ac:dyDescent="0.25">
      <c r="A219" s="17"/>
      <c r="B219" s="32"/>
      <c r="C219" s="33" t="str">
        <f>IF(B219="","", VLOOKUP(B219,'Employee Leave Details'!$B$5:$D999,2,0))</f>
        <v/>
      </c>
      <c r="D219" s="33" t="str">
        <f>IF(B219="","", VLOOKUP(B219,'Employee Leave Details'!$B$5:$D999,3,0))</f>
        <v/>
      </c>
      <c r="E219" s="33" t="str">
        <f>IF(B219="","", VLOOKUP(B219,'Employee Leave Details'!$B$3:$E999,4,0))</f>
        <v/>
      </c>
      <c r="F219" s="33" t="str">
        <f>IF(C219="","",SUMIF('Employee Leave Credit '!$B:$B,C219,'Employee Leave Credit '!$D:$D))</f>
        <v/>
      </c>
      <c r="G219" s="33"/>
      <c r="H219" s="17"/>
    </row>
    <row r="220" spans="1:8" ht="23.25" customHeight="1" x14ac:dyDescent="0.25">
      <c r="A220" s="17"/>
      <c r="B220" s="32"/>
      <c r="C220" s="33" t="str">
        <f>IF(B220="","", VLOOKUP(B220,'Employee Leave Details'!$B$5:$D999,2,0))</f>
        <v/>
      </c>
      <c r="D220" s="33" t="str">
        <f>IF(B220="","", VLOOKUP(B220,'Employee Leave Details'!$B$5:$D999,3,0))</f>
        <v/>
      </c>
      <c r="E220" s="33" t="str">
        <f>IF(B220="","", VLOOKUP(B220,'Employee Leave Details'!$B$3:$E999,4,0))</f>
        <v/>
      </c>
      <c r="F220" s="33" t="str">
        <f>IF(C220="","",SUMIF('Employee Leave Credit '!$B:$B,C220,'Employee Leave Credit '!$D:$D))</f>
        <v/>
      </c>
      <c r="G220" s="33"/>
      <c r="H220" s="17"/>
    </row>
    <row r="221" spans="1:8" ht="23.25" customHeight="1" x14ac:dyDescent="0.25">
      <c r="A221" s="17"/>
      <c r="B221" s="32"/>
      <c r="C221" s="33" t="str">
        <f>IF(B221="","", VLOOKUP(B221,'Employee Leave Details'!$B$5:$D999,2,0))</f>
        <v/>
      </c>
      <c r="D221" s="33" t="str">
        <f>IF(B221="","", VLOOKUP(B221,'Employee Leave Details'!$B$5:$D999,3,0))</f>
        <v/>
      </c>
      <c r="E221" s="33" t="str">
        <f>IF(B221="","", VLOOKUP(B221,'Employee Leave Details'!$B$3:$E999,4,0))</f>
        <v/>
      </c>
      <c r="F221" s="33" t="str">
        <f>IF(C221="","",SUMIF('Employee Leave Credit '!$B:$B,C221,'Employee Leave Credit '!$D:$D))</f>
        <v/>
      </c>
      <c r="G221" s="33"/>
      <c r="H221" s="17"/>
    </row>
    <row r="222" spans="1:8" ht="23.25" customHeight="1" x14ac:dyDescent="0.25">
      <c r="A222" s="17"/>
      <c r="B222" s="32"/>
      <c r="C222" s="33" t="str">
        <f>IF(B222="","", VLOOKUP(B222,'Employee Leave Details'!$B$5:$D999,2,0))</f>
        <v/>
      </c>
      <c r="D222" s="33" t="str">
        <f>IF(B222="","", VLOOKUP(B222,'Employee Leave Details'!$B$5:$D999,3,0))</f>
        <v/>
      </c>
      <c r="E222" s="33" t="str">
        <f>IF(B222="","", VLOOKUP(B222,'Employee Leave Details'!$B$3:$E999,4,0))</f>
        <v/>
      </c>
      <c r="F222" s="33" t="str">
        <f>IF(C222="","",SUMIF('Employee Leave Credit '!$B:$B,C222,'Employee Leave Credit '!$D:$D))</f>
        <v/>
      </c>
      <c r="G222" s="33"/>
      <c r="H222" s="17"/>
    </row>
    <row r="223" spans="1:8" ht="23.25" customHeight="1" x14ac:dyDescent="0.25">
      <c r="A223" s="17"/>
      <c r="B223" s="32"/>
      <c r="C223" s="33" t="str">
        <f>IF(B223="","", VLOOKUP(B223,'Employee Leave Details'!$B$5:$D999,2,0))</f>
        <v/>
      </c>
      <c r="D223" s="33" t="str">
        <f>IF(B223="","", VLOOKUP(B223,'Employee Leave Details'!$B$5:$D999,3,0))</f>
        <v/>
      </c>
      <c r="E223" s="33" t="str">
        <f>IF(B223="","", VLOOKUP(B223,'Employee Leave Details'!$B$3:$E999,4,0))</f>
        <v/>
      </c>
      <c r="F223" s="33" t="str">
        <f>IF(C223="","",SUMIF('Employee Leave Credit '!$B:$B,C223,'Employee Leave Credit '!$D:$D))</f>
        <v/>
      </c>
      <c r="G223" s="33"/>
      <c r="H223" s="17"/>
    </row>
    <row r="224" spans="1:8" ht="23.25" customHeight="1" x14ac:dyDescent="0.25">
      <c r="A224" s="17"/>
      <c r="B224" s="32"/>
      <c r="C224" s="33" t="str">
        <f>IF(B224="","", VLOOKUP(B224,'Employee Leave Details'!$B$5:$D999,2,0))</f>
        <v/>
      </c>
      <c r="D224" s="33" t="str">
        <f>IF(B224="","", VLOOKUP(B224,'Employee Leave Details'!$B$5:$D999,3,0))</f>
        <v/>
      </c>
      <c r="E224" s="33" t="str">
        <f>IF(B224="","", VLOOKUP(B224,'Employee Leave Details'!$B$3:$E999,4,0))</f>
        <v/>
      </c>
      <c r="F224" s="33" t="str">
        <f>IF(C224="","",SUMIF('Employee Leave Credit '!$B:$B,C224,'Employee Leave Credit '!$D:$D))</f>
        <v/>
      </c>
      <c r="G224" s="33"/>
      <c r="H224" s="17"/>
    </row>
    <row r="225" spans="1:8" ht="23.25" customHeight="1" x14ac:dyDescent="0.25">
      <c r="A225" s="17"/>
      <c r="B225" s="32"/>
      <c r="C225" s="33" t="str">
        <f>IF(B225="","", VLOOKUP(B225,'Employee Leave Details'!$B$5:$D999,2,0))</f>
        <v/>
      </c>
      <c r="D225" s="33" t="str">
        <f>IF(B225="","", VLOOKUP(B225,'Employee Leave Details'!$B$5:$D999,3,0))</f>
        <v/>
      </c>
      <c r="E225" s="33" t="str">
        <f>IF(B225="","", VLOOKUP(B225,'Employee Leave Details'!$B$3:$E999,4,0))</f>
        <v/>
      </c>
      <c r="F225" s="33" t="str">
        <f>IF(C225="","",SUMIF('Employee Leave Credit '!$B:$B,C225,'Employee Leave Credit '!$D:$D))</f>
        <v/>
      </c>
      <c r="G225" s="33"/>
      <c r="H225" s="17"/>
    </row>
    <row r="226" spans="1:8" ht="23.25" customHeight="1" x14ac:dyDescent="0.25">
      <c r="A226" s="17"/>
      <c r="B226" s="32"/>
      <c r="C226" s="33" t="str">
        <f>IF(B226="","", VLOOKUP(B226,'Employee Leave Details'!$B$5:$D999,2,0))</f>
        <v/>
      </c>
      <c r="D226" s="33" t="str">
        <f>IF(B226="","", VLOOKUP(B226,'Employee Leave Details'!$B$5:$D999,3,0))</f>
        <v/>
      </c>
      <c r="E226" s="33" t="str">
        <f>IF(B226="","", VLOOKUP(B226,'Employee Leave Details'!$B$3:$E999,4,0))</f>
        <v/>
      </c>
      <c r="F226" s="33" t="str">
        <f>IF(C226="","",SUMIF('Employee Leave Credit '!$B:$B,C226,'Employee Leave Credit '!$D:$D))</f>
        <v/>
      </c>
      <c r="G226" s="33"/>
      <c r="H226" s="17"/>
    </row>
    <row r="227" spans="1:8" ht="23.25" customHeight="1" x14ac:dyDescent="0.25">
      <c r="A227" s="17"/>
      <c r="B227" s="32"/>
      <c r="C227" s="33" t="str">
        <f>IF(B227="","", VLOOKUP(B227,'Employee Leave Details'!$B$5:$D999,2,0))</f>
        <v/>
      </c>
      <c r="D227" s="33" t="str">
        <f>IF(B227="","", VLOOKUP(B227,'Employee Leave Details'!$B$5:$D999,3,0))</f>
        <v/>
      </c>
      <c r="E227" s="33" t="str">
        <f>IF(B227="","", VLOOKUP(B227,'Employee Leave Details'!$B$3:$E999,4,0))</f>
        <v/>
      </c>
      <c r="F227" s="33" t="str">
        <f>IF(C227="","",SUMIF('Employee Leave Credit '!$B:$B,C227,'Employee Leave Credit '!$D:$D))</f>
        <v/>
      </c>
      <c r="G227" s="33"/>
      <c r="H227" s="17"/>
    </row>
    <row r="228" spans="1:8" ht="23.25" customHeight="1" x14ac:dyDescent="0.25">
      <c r="A228" s="17"/>
      <c r="B228" s="32"/>
      <c r="C228" s="33" t="str">
        <f>IF(B228="","", VLOOKUP(B228,'Employee Leave Details'!$B$5:$D999,2,0))</f>
        <v/>
      </c>
      <c r="D228" s="33" t="str">
        <f>IF(B228="","", VLOOKUP(B228,'Employee Leave Details'!$B$5:$D999,3,0))</f>
        <v/>
      </c>
      <c r="E228" s="33" t="str">
        <f>IF(B228="","", VLOOKUP(B228,'Employee Leave Details'!$B$3:$E999,4,0))</f>
        <v/>
      </c>
      <c r="F228" s="33" t="str">
        <f>IF(C228="","",SUMIF('Employee Leave Credit '!$B:$B,C228,'Employee Leave Credit '!$D:$D))</f>
        <v/>
      </c>
      <c r="G228" s="33"/>
      <c r="H228" s="17"/>
    </row>
    <row r="229" spans="1:8" ht="23.25" customHeight="1" x14ac:dyDescent="0.25">
      <c r="A229" s="17"/>
      <c r="B229" s="32"/>
      <c r="C229" s="33" t="str">
        <f>IF(B229="","", VLOOKUP(B229,'Employee Leave Details'!$B$5:$D999,2,0))</f>
        <v/>
      </c>
      <c r="D229" s="33" t="str">
        <f>IF(B229="","", VLOOKUP(B229,'Employee Leave Details'!$B$5:$D999,3,0))</f>
        <v/>
      </c>
      <c r="E229" s="33" t="str">
        <f>IF(B229="","", VLOOKUP(B229,'Employee Leave Details'!$B$3:$E999,4,0))</f>
        <v/>
      </c>
      <c r="F229" s="33" t="str">
        <f>IF(C229="","",SUMIF('Employee Leave Credit '!$B:$B,C229,'Employee Leave Credit '!$D:$D))</f>
        <v/>
      </c>
      <c r="G229" s="33"/>
      <c r="H229" s="17"/>
    </row>
    <row r="230" spans="1:8" ht="23.25" customHeight="1" x14ac:dyDescent="0.25">
      <c r="A230" s="17"/>
      <c r="B230" s="32"/>
      <c r="C230" s="33" t="str">
        <f>IF(B230="","", VLOOKUP(B230,'Employee Leave Details'!$B$5:$D999,2,0))</f>
        <v/>
      </c>
      <c r="D230" s="33" t="str">
        <f>IF(B230="","", VLOOKUP(B230,'Employee Leave Details'!$B$5:$D999,3,0))</f>
        <v/>
      </c>
      <c r="E230" s="33" t="str">
        <f>IF(B230="","", VLOOKUP(B230,'Employee Leave Details'!$B$3:$E999,4,0))</f>
        <v/>
      </c>
      <c r="F230" s="33" t="str">
        <f>IF(C230="","",SUMIF('Employee Leave Credit '!$B:$B,C230,'Employee Leave Credit '!$D:$D))</f>
        <v/>
      </c>
      <c r="G230" s="33"/>
      <c r="H230" s="17"/>
    </row>
    <row r="231" spans="1:8" ht="23.25" customHeight="1" x14ac:dyDescent="0.25">
      <c r="A231" s="17"/>
      <c r="B231" s="32"/>
      <c r="C231" s="33" t="str">
        <f>IF(B231="","", VLOOKUP(B231,'Employee Leave Details'!$B$5:$D999,2,0))</f>
        <v/>
      </c>
      <c r="D231" s="33" t="str">
        <f>IF(B231="","", VLOOKUP(B231,'Employee Leave Details'!$B$5:$D999,3,0))</f>
        <v/>
      </c>
      <c r="E231" s="33" t="str">
        <f>IF(B231="","", VLOOKUP(B231,'Employee Leave Details'!$B$3:$E999,4,0))</f>
        <v/>
      </c>
      <c r="F231" s="33" t="str">
        <f>IF(C231="","",SUMIF('Employee Leave Credit '!$B:$B,C231,'Employee Leave Credit '!$D:$D))</f>
        <v/>
      </c>
      <c r="G231" s="33"/>
      <c r="H231" s="17"/>
    </row>
    <row r="232" spans="1:8" ht="23.25" customHeight="1" x14ac:dyDescent="0.25">
      <c r="A232" s="17"/>
      <c r="B232" s="32"/>
      <c r="C232" s="33" t="str">
        <f>IF(B232="","", VLOOKUP(B232,'Employee Leave Details'!$B$5:$D999,2,0))</f>
        <v/>
      </c>
      <c r="D232" s="33" t="str">
        <f>IF(B232="","", VLOOKUP(B232,'Employee Leave Details'!$B$5:$D999,3,0))</f>
        <v/>
      </c>
      <c r="E232" s="33" t="str">
        <f>IF(B232="","", VLOOKUP(B232,'Employee Leave Details'!$B$3:$E999,4,0))</f>
        <v/>
      </c>
      <c r="F232" s="33" t="str">
        <f>IF(C232="","",SUMIF('Employee Leave Credit '!$B:$B,C232,'Employee Leave Credit '!$D:$D))</f>
        <v/>
      </c>
      <c r="G232" s="33"/>
      <c r="H232" s="17"/>
    </row>
    <row r="233" spans="1:8" ht="23.25" customHeight="1" x14ac:dyDescent="0.25">
      <c r="A233" s="17"/>
      <c r="B233" s="32"/>
      <c r="C233" s="33" t="str">
        <f>IF(B233="","", VLOOKUP(B233,'Employee Leave Details'!$B$5:$D999,2,0))</f>
        <v/>
      </c>
      <c r="D233" s="33" t="str">
        <f>IF(B233="","", VLOOKUP(B233,'Employee Leave Details'!$B$5:$D999,3,0))</f>
        <v/>
      </c>
      <c r="E233" s="33" t="str">
        <f>IF(B233="","", VLOOKUP(B233,'Employee Leave Details'!$B$3:$E999,4,0))</f>
        <v/>
      </c>
      <c r="F233" s="33" t="str">
        <f>IF(C233="","",SUMIF('Employee Leave Credit '!$B:$B,C233,'Employee Leave Credit '!$D:$D))</f>
        <v/>
      </c>
      <c r="G233" s="33"/>
      <c r="H233" s="17"/>
    </row>
    <row r="234" spans="1:8" ht="23.25" customHeight="1" x14ac:dyDescent="0.25">
      <c r="A234" s="17"/>
      <c r="B234" s="32"/>
      <c r="C234" s="33" t="str">
        <f>IF(B234="","", VLOOKUP(B234,'Employee Leave Details'!$B$5:$D999,2,0))</f>
        <v/>
      </c>
      <c r="D234" s="33" t="str">
        <f>IF(B234="","", VLOOKUP(B234,'Employee Leave Details'!$B$5:$D999,3,0))</f>
        <v/>
      </c>
      <c r="E234" s="33" t="str">
        <f>IF(B234="","", VLOOKUP(B234,'Employee Leave Details'!$B$3:$E999,4,0))</f>
        <v/>
      </c>
      <c r="F234" s="33" t="str">
        <f>IF(C234="","",SUMIF('Employee Leave Credit '!$B:$B,C234,'Employee Leave Credit '!$D:$D))</f>
        <v/>
      </c>
      <c r="G234" s="33"/>
      <c r="H234" s="17"/>
    </row>
    <row r="235" spans="1:8" ht="23.25" customHeight="1" x14ac:dyDescent="0.25">
      <c r="A235" s="17"/>
      <c r="B235" s="32"/>
      <c r="C235" s="33" t="str">
        <f>IF(B235="","", VLOOKUP(B235,'Employee Leave Details'!$B$5:$D999,2,0))</f>
        <v/>
      </c>
      <c r="D235" s="33" t="str">
        <f>IF(B235="","", VLOOKUP(B235,'Employee Leave Details'!$B$5:$D999,3,0))</f>
        <v/>
      </c>
      <c r="E235" s="33" t="str">
        <f>IF(B235="","", VLOOKUP(B235,'Employee Leave Details'!$B$3:$E999,4,0))</f>
        <v/>
      </c>
      <c r="F235" s="33" t="str">
        <f>IF(C235="","",SUMIF('Employee Leave Credit '!$B:$B,C235,'Employee Leave Credit '!$D:$D))</f>
        <v/>
      </c>
      <c r="G235" s="33"/>
      <c r="H235" s="17"/>
    </row>
    <row r="236" spans="1:8" ht="23.25" customHeight="1" x14ac:dyDescent="0.25">
      <c r="A236" s="17"/>
      <c r="B236" s="32"/>
      <c r="C236" s="33" t="str">
        <f>IF(B236="","", VLOOKUP(B236,'Employee Leave Details'!$B$5:$D999,2,0))</f>
        <v/>
      </c>
      <c r="D236" s="33" t="str">
        <f>IF(B236="","", VLOOKUP(B236,'Employee Leave Details'!$B$5:$D999,3,0))</f>
        <v/>
      </c>
      <c r="E236" s="33" t="str">
        <f>IF(B236="","", VLOOKUP(B236,'Employee Leave Details'!$B$3:$E999,4,0))</f>
        <v/>
      </c>
      <c r="F236" s="33" t="str">
        <f>IF(C236="","",SUMIF('Employee Leave Credit '!$B:$B,C236,'Employee Leave Credit '!$D:$D))</f>
        <v/>
      </c>
      <c r="G236" s="33"/>
      <c r="H236" s="17"/>
    </row>
    <row r="237" spans="1:8" ht="23.25" customHeight="1" x14ac:dyDescent="0.25">
      <c r="A237" s="17"/>
      <c r="B237" s="32"/>
      <c r="C237" s="33" t="str">
        <f>IF(B237="","", VLOOKUP(B237,'Employee Leave Details'!$B$5:$D999,2,0))</f>
        <v/>
      </c>
      <c r="D237" s="33" t="str">
        <f>IF(B237="","", VLOOKUP(B237,'Employee Leave Details'!$B$5:$D999,3,0))</f>
        <v/>
      </c>
      <c r="E237" s="33" t="str">
        <f>IF(B237="","", VLOOKUP(B237,'Employee Leave Details'!$B$3:$E999,4,0))</f>
        <v/>
      </c>
      <c r="F237" s="33" t="str">
        <f>IF(C237="","",SUMIF('Employee Leave Credit '!$B:$B,C237,'Employee Leave Credit '!$D:$D))</f>
        <v/>
      </c>
      <c r="G237" s="33"/>
      <c r="H237" s="17"/>
    </row>
    <row r="238" spans="1:8" ht="23.25" customHeight="1" x14ac:dyDescent="0.25">
      <c r="A238" s="17"/>
      <c r="B238" s="32"/>
      <c r="C238" s="33" t="str">
        <f>IF(B238="","", VLOOKUP(B238,'Employee Leave Details'!$B$5:$D999,2,0))</f>
        <v/>
      </c>
      <c r="D238" s="33" t="str">
        <f>IF(B238="","", VLOOKUP(B238,'Employee Leave Details'!$B$5:$D999,3,0))</f>
        <v/>
      </c>
      <c r="E238" s="33" t="str">
        <f>IF(B238="","", VLOOKUP(B238,'Employee Leave Details'!$B$3:$E999,4,0))</f>
        <v/>
      </c>
      <c r="F238" s="33" t="str">
        <f>IF(C238="","",SUMIF('Employee Leave Credit '!$B:$B,C238,'Employee Leave Credit '!$D:$D))</f>
        <v/>
      </c>
      <c r="G238" s="33"/>
      <c r="H238" s="17"/>
    </row>
    <row r="239" spans="1:8" ht="23.25" customHeight="1" x14ac:dyDescent="0.25">
      <c r="A239" s="17"/>
      <c r="B239" s="32"/>
      <c r="C239" s="33" t="str">
        <f>IF(B239="","", VLOOKUP(B239,'Employee Leave Details'!$B$5:$D999,2,0))</f>
        <v/>
      </c>
      <c r="D239" s="33" t="str">
        <f>IF(B239="","", VLOOKUP(B239,'Employee Leave Details'!$B$5:$D999,3,0))</f>
        <v/>
      </c>
      <c r="E239" s="33" t="str">
        <f>IF(B239="","", VLOOKUP(B239,'Employee Leave Details'!$B$3:$E999,4,0))</f>
        <v/>
      </c>
      <c r="F239" s="33" t="str">
        <f>IF(C239="","",SUMIF('Employee Leave Credit '!$B:$B,C239,'Employee Leave Credit '!$D:$D))</f>
        <v/>
      </c>
      <c r="G239" s="33"/>
      <c r="H239" s="17"/>
    </row>
    <row r="240" spans="1:8" ht="23.25" customHeight="1" x14ac:dyDescent="0.25">
      <c r="A240" s="17"/>
      <c r="B240" s="32"/>
      <c r="C240" s="33" t="str">
        <f>IF(B240="","", VLOOKUP(B240,'Employee Leave Details'!$B$5:$D999,2,0))</f>
        <v/>
      </c>
      <c r="D240" s="33" t="str">
        <f>IF(B240="","", VLOOKUP(B240,'Employee Leave Details'!$B$5:$D999,3,0))</f>
        <v/>
      </c>
      <c r="E240" s="33" t="str">
        <f>IF(B240="","", VLOOKUP(B240,'Employee Leave Details'!$B$3:$E999,4,0))</f>
        <v/>
      </c>
      <c r="F240" s="33" t="str">
        <f>IF(C240="","",SUMIF('Employee Leave Credit '!$B:$B,C240,'Employee Leave Credit '!$D:$D))</f>
        <v/>
      </c>
      <c r="G240" s="33"/>
      <c r="H240" s="17"/>
    </row>
    <row r="241" spans="1:8" ht="23.25" customHeight="1" x14ac:dyDescent="0.25">
      <c r="A241" s="17"/>
      <c r="B241" s="32"/>
      <c r="C241" s="33" t="str">
        <f>IF(B241="","", VLOOKUP(B241,'Employee Leave Details'!$B$5:$D999,2,0))</f>
        <v/>
      </c>
      <c r="D241" s="33" t="str">
        <f>IF(B241="","", VLOOKUP(B241,'Employee Leave Details'!$B$5:$D999,3,0))</f>
        <v/>
      </c>
      <c r="E241" s="33" t="str">
        <f>IF(B241="","", VLOOKUP(B241,'Employee Leave Details'!$B$3:$E999,4,0))</f>
        <v/>
      </c>
      <c r="F241" s="33" t="str">
        <f>IF(C241="","",SUMIF('Employee Leave Credit '!$B:$B,C241,'Employee Leave Credit '!$D:$D))</f>
        <v/>
      </c>
      <c r="G241" s="33"/>
      <c r="H241" s="17"/>
    </row>
    <row r="242" spans="1:8" ht="23.25" customHeight="1" x14ac:dyDescent="0.25">
      <c r="A242" s="17"/>
      <c r="B242" s="32"/>
      <c r="C242" s="33" t="str">
        <f>IF(B242="","", VLOOKUP(B242,'Employee Leave Details'!$B$5:$D999,2,0))</f>
        <v/>
      </c>
      <c r="D242" s="33" t="str">
        <f>IF(B242="","", VLOOKUP(B242,'Employee Leave Details'!$B$5:$D999,3,0))</f>
        <v/>
      </c>
      <c r="E242" s="33" t="str">
        <f>IF(B242="","", VLOOKUP(B242,'Employee Leave Details'!$B$3:$E999,4,0))</f>
        <v/>
      </c>
      <c r="F242" s="33" t="str">
        <f>IF(C242="","",SUMIF('Employee Leave Credit '!$B:$B,C242,'Employee Leave Credit '!$D:$D))</f>
        <v/>
      </c>
      <c r="G242" s="33"/>
      <c r="H242" s="17"/>
    </row>
    <row r="243" spans="1:8" ht="23.25" customHeight="1" x14ac:dyDescent="0.25">
      <c r="A243" s="17"/>
      <c r="B243" s="32"/>
      <c r="C243" s="33" t="str">
        <f>IF(B243="","", VLOOKUP(B243,'Employee Leave Details'!$B$5:$D999,2,0))</f>
        <v/>
      </c>
      <c r="D243" s="33" t="str">
        <f>IF(B243="","", VLOOKUP(B243,'Employee Leave Details'!$B$5:$D999,3,0))</f>
        <v/>
      </c>
      <c r="E243" s="33" t="str">
        <f>IF(B243="","", VLOOKUP(B243,'Employee Leave Details'!$B$3:$E999,4,0))</f>
        <v/>
      </c>
      <c r="F243" s="33" t="str">
        <f>IF(C243="","",SUMIF('Employee Leave Credit '!$B:$B,C243,'Employee Leave Credit '!$D:$D))</f>
        <v/>
      </c>
      <c r="G243" s="33"/>
      <c r="H243" s="17"/>
    </row>
    <row r="244" spans="1:8" ht="23.25" customHeight="1" x14ac:dyDescent="0.25">
      <c r="A244" s="17"/>
      <c r="B244" s="32"/>
      <c r="C244" s="33" t="str">
        <f>IF(B244="","", VLOOKUP(B244,'Employee Leave Details'!$B$5:$D999,2,0))</f>
        <v/>
      </c>
      <c r="D244" s="33" t="str">
        <f>IF(B244="","", VLOOKUP(B244,'Employee Leave Details'!$B$5:$D999,3,0))</f>
        <v/>
      </c>
      <c r="E244" s="33" t="str">
        <f>IF(B244="","", VLOOKUP(B244,'Employee Leave Details'!$B$3:$E999,4,0))</f>
        <v/>
      </c>
      <c r="F244" s="33" t="str">
        <f>IF(C244="","",SUMIF('Employee Leave Credit '!$B:$B,C244,'Employee Leave Credit '!$D:$D))</f>
        <v/>
      </c>
      <c r="G244" s="33"/>
      <c r="H244" s="17"/>
    </row>
    <row r="245" spans="1:8" ht="23.25" customHeight="1" x14ac:dyDescent="0.25">
      <c r="A245" s="17"/>
      <c r="B245" s="32"/>
      <c r="C245" s="33" t="str">
        <f>IF(B245="","", VLOOKUP(B245,'Employee Leave Details'!$B$5:$D999,2,0))</f>
        <v/>
      </c>
      <c r="D245" s="33" t="str">
        <f>IF(B245="","", VLOOKUP(B245,'Employee Leave Details'!$B$5:$D999,3,0))</f>
        <v/>
      </c>
      <c r="E245" s="33" t="str">
        <f>IF(B245="","", VLOOKUP(B245,'Employee Leave Details'!$B$3:$E999,4,0))</f>
        <v/>
      </c>
      <c r="F245" s="33" t="str">
        <f>IF(C245="","",SUMIF('Employee Leave Credit '!$B:$B,C245,'Employee Leave Credit '!$D:$D))</f>
        <v/>
      </c>
      <c r="G245" s="33"/>
      <c r="H245" s="17"/>
    </row>
    <row r="246" spans="1:8" ht="23.25" customHeight="1" x14ac:dyDescent="0.25">
      <c r="A246" s="17"/>
      <c r="B246" s="32"/>
      <c r="C246" s="33" t="str">
        <f>IF(B246="","", VLOOKUP(B246,'Employee Leave Details'!$B$5:$D999,2,0))</f>
        <v/>
      </c>
      <c r="D246" s="33" t="str">
        <f>IF(B246="","", VLOOKUP(B246,'Employee Leave Details'!$B$5:$D999,3,0))</f>
        <v/>
      </c>
      <c r="E246" s="33" t="str">
        <f>IF(B246="","", VLOOKUP(B246,'Employee Leave Details'!$B$3:$E999,4,0))</f>
        <v/>
      </c>
      <c r="F246" s="33" t="str">
        <f>IF(C246="","",SUMIF('Employee Leave Credit '!$B:$B,C246,'Employee Leave Credit '!$D:$D))</f>
        <v/>
      </c>
      <c r="G246" s="33"/>
      <c r="H246" s="17"/>
    </row>
    <row r="247" spans="1:8" ht="23.25" customHeight="1" x14ac:dyDescent="0.25">
      <c r="A247" s="17"/>
      <c r="B247" s="32"/>
      <c r="C247" s="33" t="str">
        <f>IF(B247="","", VLOOKUP(B247,'Employee Leave Details'!$B$5:$D999,2,0))</f>
        <v/>
      </c>
      <c r="D247" s="33" t="str">
        <f>IF(B247="","", VLOOKUP(B247,'Employee Leave Details'!$B$5:$D999,3,0))</f>
        <v/>
      </c>
      <c r="E247" s="33" t="str">
        <f>IF(B247="","", VLOOKUP(B247,'Employee Leave Details'!$B$3:$E999,4,0))</f>
        <v/>
      </c>
      <c r="F247" s="33" t="str">
        <f>IF(C247="","",SUMIF('Employee Leave Credit '!$B:$B,C247,'Employee Leave Credit '!$D:$D))</f>
        <v/>
      </c>
      <c r="G247" s="33"/>
      <c r="H247" s="17"/>
    </row>
    <row r="248" spans="1:8" ht="23.25" customHeight="1" x14ac:dyDescent="0.25">
      <c r="A248" s="17"/>
      <c r="B248" s="32"/>
      <c r="C248" s="33" t="str">
        <f>IF(B248="","", VLOOKUP(B248,'Employee Leave Details'!$B$5:$D999,2,0))</f>
        <v/>
      </c>
      <c r="D248" s="33" t="str">
        <f>IF(B248="","", VLOOKUP(B248,'Employee Leave Details'!$B$5:$D999,3,0))</f>
        <v/>
      </c>
      <c r="E248" s="33" t="str">
        <f>IF(B248="","", VLOOKUP(B248,'Employee Leave Details'!$B$3:$E999,4,0))</f>
        <v/>
      </c>
      <c r="F248" s="33" t="str">
        <f>IF(C248="","",SUMIF('Employee Leave Credit '!$B:$B,C248,'Employee Leave Credit '!$D:$D))</f>
        <v/>
      </c>
      <c r="G248" s="33"/>
      <c r="H248" s="17"/>
    </row>
    <row r="249" spans="1:8" ht="23.25" customHeight="1" x14ac:dyDescent="0.25">
      <c r="A249" s="17"/>
      <c r="B249" s="32"/>
      <c r="C249" s="33" t="str">
        <f>IF(B249="","", VLOOKUP(B249,'Employee Leave Details'!$B$5:$D999,2,0))</f>
        <v/>
      </c>
      <c r="D249" s="33" t="str">
        <f>IF(B249="","", VLOOKUP(B249,'Employee Leave Details'!$B$5:$D999,3,0))</f>
        <v/>
      </c>
      <c r="E249" s="33" t="str">
        <f>IF(B249="","", VLOOKUP(B249,'Employee Leave Details'!$B$3:$E999,4,0))</f>
        <v/>
      </c>
      <c r="F249" s="33" t="str">
        <f>IF(C249="","",SUMIF('Employee Leave Credit '!$B:$B,C249,'Employee Leave Credit '!$D:$D))</f>
        <v/>
      </c>
      <c r="G249" s="33"/>
      <c r="H249" s="17"/>
    </row>
    <row r="250" spans="1:8" ht="23.25" customHeight="1" x14ac:dyDescent="0.25">
      <c r="A250" s="17"/>
      <c r="B250" s="32"/>
      <c r="C250" s="33" t="str">
        <f>IF(B250="","", VLOOKUP(B250,'Employee Leave Details'!$B$5:$D999,2,0))</f>
        <v/>
      </c>
      <c r="D250" s="33" t="str">
        <f>IF(B250="","", VLOOKUP(B250,'Employee Leave Details'!$B$5:$D999,3,0))</f>
        <v/>
      </c>
      <c r="E250" s="33" t="str">
        <f>IF(B250="","", VLOOKUP(B250,'Employee Leave Details'!$B$3:$E999,4,0))</f>
        <v/>
      </c>
      <c r="F250" s="33" t="str">
        <f>IF(C250="","",SUMIF('Employee Leave Credit '!$B:$B,C250,'Employee Leave Credit '!$D:$D))</f>
        <v/>
      </c>
      <c r="G250" s="33"/>
      <c r="H250" s="17"/>
    </row>
    <row r="251" spans="1:8" ht="23.25" customHeight="1" x14ac:dyDescent="0.25">
      <c r="A251" s="17"/>
      <c r="B251" s="32"/>
      <c r="C251" s="33" t="str">
        <f>IF(B251="","", VLOOKUP(B251,'Employee Leave Details'!$B$5:$D999,2,0))</f>
        <v/>
      </c>
      <c r="D251" s="33" t="str">
        <f>IF(B251="","", VLOOKUP(B251,'Employee Leave Details'!$B$5:$D999,3,0))</f>
        <v/>
      </c>
      <c r="E251" s="33" t="str">
        <f>IF(B251="","", VLOOKUP(B251,'Employee Leave Details'!$B$3:$E999,4,0))</f>
        <v/>
      </c>
      <c r="F251" s="33" t="str">
        <f>IF(C251="","",SUMIF('Employee Leave Credit '!$B:$B,C251,'Employee Leave Credit '!$D:$D))</f>
        <v/>
      </c>
      <c r="G251" s="33"/>
      <c r="H251" s="17"/>
    </row>
    <row r="252" spans="1:8" ht="23.25" customHeight="1" x14ac:dyDescent="0.25">
      <c r="A252" s="17"/>
      <c r="B252" s="32"/>
      <c r="C252" s="33" t="str">
        <f>IF(B252="","", VLOOKUP(B252,'Employee Leave Details'!$B$5:$D999,2,0))</f>
        <v/>
      </c>
      <c r="D252" s="33" t="str">
        <f>IF(B252="","", VLOOKUP(B252,'Employee Leave Details'!$B$5:$D999,3,0))</f>
        <v/>
      </c>
      <c r="E252" s="33" t="str">
        <f>IF(B252="","", VLOOKUP(B252,'Employee Leave Details'!$B$3:$E999,4,0))</f>
        <v/>
      </c>
      <c r="F252" s="33" t="str">
        <f>IF(C252="","",SUMIF('Employee Leave Credit '!$B:$B,C252,'Employee Leave Credit '!$D:$D))</f>
        <v/>
      </c>
      <c r="G252" s="33"/>
      <c r="H252" s="17"/>
    </row>
    <row r="253" spans="1:8" ht="23.25" customHeight="1" x14ac:dyDescent="0.25">
      <c r="A253" s="17"/>
      <c r="B253" s="32"/>
      <c r="C253" s="33" t="str">
        <f>IF(B253="","", VLOOKUP(B253,'Employee Leave Details'!$B$5:$D999,2,0))</f>
        <v/>
      </c>
      <c r="D253" s="33" t="str">
        <f>IF(B253="","", VLOOKUP(B253,'Employee Leave Details'!$B$5:$D999,3,0))</f>
        <v/>
      </c>
      <c r="E253" s="33" t="str">
        <f>IF(B253="","", VLOOKUP(B253,'Employee Leave Details'!$B$3:$E999,4,0))</f>
        <v/>
      </c>
      <c r="F253" s="33" t="str">
        <f>IF(C253="","",SUMIF('Employee Leave Credit '!$B:$B,C253,'Employee Leave Credit '!$D:$D))</f>
        <v/>
      </c>
      <c r="G253" s="33"/>
      <c r="H253" s="17"/>
    </row>
    <row r="254" spans="1:8" ht="23.25" customHeight="1" x14ac:dyDescent="0.25">
      <c r="A254" s="17"/>
      <c r="B254" s="32"/>
      <c r="C254" s="33" t="str">
        <f>IF(B254="","", VLOOKUP(B254,'Employee Leave Details'!$B$5:$D999,2,0))</f>
        <v/>
      </c>
      <c r="D254" s="33" t="str">
        <f>IF(B254="","", VLOOKUP(B254,'Employee Leave Details'!$B$5:$D999,3,0))</f>
        <v/>
      </c>
      <c r="E254" s="33" t="str">
        <f>IF(B254="","", VLOOKUP(B254,'Employee Leave Details'!$B$3:$E999,4,0))</f>
        <v/>
      </c>
      <c r="F254" s="33" t="str">
        <f>IF(C254="","",SUMIF('Employee Leave Credit '!$B:$B,C254,'Employee Leave Credit '!$D:$D))</f>
        <v/>
      </c>
      <c r="G254" s="33"/>
      <c r="H254" s="17"/>
    </row>
    <row r="255" spans="1:8" ht="23.25" customHeight="1" x14ac:dyDescent="0.25">
      <c r="A255" s="17"/>
      <c r="B255" s="32"/>
      <c r="C255" s="33" t="str">
        <f>IF(B255="","", VLOOKUP(B255,'Employee Leave Details'!$B$5:$D999,2,0))</f>
        <v/>
      </c>
      <c r="D255" s="33" t="str">
        <f>IF(B255="","", VLOOKUP(B255,'Employee Leave Details'!$B$5:$D999,3,0))</f>
        <v/>
      </c>
      <c r="E255" s="33" t="str">
        <f>IF(B255="","", VLOOKUP(B255,'Employee Leave Details'!$B$3:$E999,4,0))</f>
        <v/>
      </c>
      <c r="F255" s="33" t="str">
        <f>IF(C255="","",SUMIF('Employee Leave Credit '!$B:$B,C255,'Employee Leave Credit '!$D:$D))</f>
        <v/>
      </c>
      <c r="G255" s="33"/>
      <c r="H255" s="17"/>
    </row>
    <row r="256" spans="1:8" ht="23.25" customHeight="1" x14ac:dyDescent="0.25">
      <c r="A256" s="17"/>
      <c r="B256" s="32"/>
      <c r="C256" s="33" t="str">
        <f>IF(B256="","", VLOOKUP(B256,'Employee Leave Details'!$B$5:$D999,2,0))</f>
        <v/>
      </c>
      <c r="D256" s="33" t="str">
        <f>IF(B256="","", VLOOKUP(B256,'Employee Leave Details'!$B$5:$D999,3,0))</f>
        <v/>
      </c>
      <c r="E256" s="33" t="str">
        <f>IF(B256="","", VLOOKUP(B256,'Employee Leave Details'!$B$3:$E999,4,0))</f>
        <v/>
      </c>
      <c r="F256" s="33" t="str">
        <f>IF(C256="","",SUMIF('Employee Leave Credit '!$B:$B,C256,'Employee Leave Credit '!$D:$D))</f>
        <v/>
      </c>
      <c r="G256" s="33"/>
      <c r="H256" s="17"/>
    </row>
    <row r="257" spans="1:8" ht="23.25" customHeight="1" x14ac:dyDescent="0.25">
      <c r="A257" s="17"/>
      <c r="B257" s="32"/>
      <c r="C257" s="33" t="str">
        <f>IF(B257="","", VLOOKUP(B257,'Employee Leave Details'!$B$5:$D999,2,0))</f>
        <v/>
      </c>
      <c r="D257" s="33" t="str">
        <f>IF(B257="","", VLOOKUP(B257,'Employee Leave Details'!$B$5:$D999,3,0))</f>
        <v/>
      </c>
      <c r="E257" s="33" t="str">
        <f>IF(B257="","", VLOOKUP(B257,'Employee Leave Details'!$B$3:$E999,4,0))</f>
        <v/>
      </c>
      <c r="F257" s="33" t="str">
        <f>IF(C257="","",SUMIF('Employee Leave Credit '!$B:$B,C257,'Employee Leave Credit '!$D:$D))</f>
        <v/>
      </c>
      <c r="G257" s="33"/>
      <c r="H257" s="17"/>
    </row>
    <row r="258" spans="1:8" ht="23.25" customHeight="1" x14ac:dyDescent="0.25">
      <c r="A258" s="17"/>
      <c r="B258" s="32"/>
      <c r="C258" s="33" t="str">
        <f>IF(B258="","", VLOOKUP(B258,'Employee Leave Details'!$B$5:$D999,2,0))</f>
        <v/>
      </c>
      <c r="D258" s="33" t="str">
        <f>IF(B258="","", VLOOKUP(B258,'Employee Leave Details'!$B$5:$D999,3,0))</f>
        <v/>
      </c>
      <c r="E258" s="33" t="str">
        <f>IF(B258="","", VLOOKUP(B258,'Employee Leave Details'!$B$3:$E999,4,0))</f>
        <v/>
      </c>
      <c r="F258" s="33" t="str">
        <f>IF(C258="","",SUMIF('Employee Leave Credit '!$B:$B,C258,'Employee Leave Credit '!$D:$D))</f>
        <v/>
      </c>
      <c r="G258" s="33"/>
      <c r="H258" s="17"/>
    </row>
    <row r="259" spans="1:8" ht="23.25" customHeight="1" x14ac:dyDescent="0.25">
      <c r="A259" s="17"/>
      <c r="B259" s="32"/>
      <c r="C259" s="33" t="str">
        <f>IF(B259="","", VLOOKUP(B259,'Employee Leave Details'!$B$5:$D999,2,0))</f>
        <v/>
      </c>
      <c r="D259" s="33" t="str">
        <f>IF(B259="","", VLOOKUP(B259,'Employee Leave Details'!$B$5:$D999,3,0))</f>
        <v/>
      </c>
      <c r="E259" s="33" t="str">
        <f>IF(B259="","", VLOOKUP(B259,'Employee Leave Details'!$B$3:$E999,4,0))</f>
        <v/>
      </c>
      <c r="F259" s="33" t="str">
        <f>IF(C259="","",SUMIF('Employee Leave Credit '!$B:$B,C259,'Employee Leave Credit '!$D:$D))</f>
        <v/>
      </c>
      <c r="G259" s="33"/>
      <c r="H259" s="17"/>
    </row>
    <row r="260" spans="1:8" ht="23.25" customHeight="1" x14ac:dyDescent="0.25">
      <c r="A260" s="17"/>
      <c r="B260" s="32"/>
      <c r="C260" s="33" t="str">
        <f>IF(B260="","", VLOOKUP(B260,'Employee Leave Details'!$B$5:$D999,2,0))</f>
        <v/>
      </c>
      <c r="D260" s="33" t="str">
        <f>IF(B260="","", VLOOKUP(B260,'Employee Leave Details'!$B$5:$D999,3,0))</f>
        <v/>
      </c>
      <c r="E260" s="33" t="str">
        <f>IF(B260="","", VLOOKUP(B260,'Employee Leave Details'!$B$3:$E999,4,0))</f>
        <v/>
      </c>
      <c r="F260" s="33" t="str">
        <f>IF(C260="","",SUMIF('Employee Leave Credit '!$B:$B,C260,'Employee Leave Credit '!$D:$D))</f>
        <v/>
      </c>
      <c r="G260" s="33"/>
      <c r="H260" s="17"/>
    </row>
    <row r="261" spans="1:8" ht="23.25" customHeight="1" x14ac:dyDescent="0.25">
      <c r="A261" s="17"/>
      <c r="B261" s="32"/>
      <c r="C261" s="33" t="str">
        <f>IF(B261="","", VLOOKUP(B261,'Employee Leave Details'!$B$5:$D999,2,0))</f>
        <v/>
      </c>
      <c r="D261" s="33" t="str">
        <f>IF(B261="","", VLOOKUP(B261,'Employee Leave Details'!$B$5:$D999,3,0))</f>
        <v/>
      </c>
      <c r="E261" s="33" t="str">
        <f>IF(B261="","", VLOOKUP(B261,'Employee Leave Details'!$B$3:$E999,4,0))</f>
        <v/>
      </c>
      <c r="F261" s="33" t="str">
        <f>IF(C261="","",SUMIF('Employee Leave Credit '!$B:$B,C261,'Employee Leave Credit '!$D:$D))</f>
        <v/>
      </c>
      <c r="G261" s="33"/>
      <c r="H261" s="17"/>
    </row>
    <row r="262" spans="1:8" ht="23.25" customHeight="1" x14ac:dyDescent="0.25">
      <c r="A262" s="17"/>
      <c r="B262" s="32"/>
      <c r="C262" s="33" t="str">
        <f>IF(B262="","", VLOOKUP(B262,'Employee Leave Details'!$B$5:$D999,2,0))</f>
        <v/>
      </c>
      <c r="D262" s="33" t="str">
        <f>IF(B262="","", VLOOKUP(B262,'Employee Leave Details'!$B$5:$D999,3,0))</f>
        <v/>
      </c>
      <c r="E262" s="33" t="str">
        <f>IF(B262="","", VLOOKUP(B262,'Employee Leave Details'!$B$3:$E999,4,0))</f>
        <v/>
      </c>
      <c r="F262" s="33" t="str">
        <f>IF(C262="","",SUMIF('Employee Leave Credit '!$B:$B,C262,'Employee Leave Credit '!$D:$D))</f>
        <v/>
      </c>
      <c r="G262" s="33"/>
      <c r="H262" s="17"/>
    </row>
    <row r="263" spans="1:8" ht="23.25" customHeight="1" x14ac:dyDescent="0.25">
      <c r="A263" s="17"/>
      <c r="B263" s="32"/>
      <c r="C263" s="33" t="str">
        <f>IF(B263="","", VLOOKUP(B263,'Employee Leave Details'!$B$5:$D999,2,0))</f>
        <v/>
      </c>
      <c r="D263" s="33" t="str">
        <f>IF(B263="","", VLOOKUP(B263,'Employee Leave Details'!$B$5:$D999,3,0))</f>
        <v/>
      </c>
      <c r="E263" s="33" t="str">
        <f>IF(B263="","", VLOOKUP(B263,'Employee Leave Details'!$B$3:$E999,4,0))</f>
        <v/>
      </c>
      <c r="F263" s="33" t="str">
        <f>IF(C263="","",SUMIF('Employee Leave Credit '!$B:$B,C263,'Employee Leave Credit '!$D:$D))</f>
        <v/>
      </c>
      <c r="G263" s="33"/>
      <c r="H263" s="17"/>
    </row>
    <row r="264" spans="1:8" ht="23.25" customHeight="1" x14ac:dyDescent="0.25">
      <c r="A264" s="17"/>
      <c r="B264" s="32"/>
      <c r="C264" s="33" t="str">
        <f>IF(B264="","", VLOOKUP(B264,'Employee Leave Details'!$B$5:$D999,2,0))</f>
        <v/>
      </c>
      <c r="D264" s="33" t="str">
        <f>IF(B264="","", VLOOKUP(B264,'Employee Leave Details'!$B$5:$D999,3,0))</f>
        <v/>
      </c>
      <c r="E264" s="33" t="str">
        <f>IF(B264="","", VLOOKUP(B264,'Employee Leave Details'!$B$3:$E999,4,0))</f>
        <v/>
      </c>
      <c r="F264" s="33" t="str">
        <f>IF(C264="","",SUMIF('Employee Leave Credit '!$B:$B,C264,'Employee Leave Credit '!$D:$D))</f>
        <v/>
      </c>
      <c r="G264" s="33"/>
      <c r="H264" s="17"/>
    </row>
    <row r="265" spans="1:8" ht="23.25" customHeight="1" x14ac:dyDescent="0.25">
      <c r="A265" s="17"/>
      <c r="B265" s="32"/>
      <c r="C265" s="33" t="str">
        <f>IF(B265="","", VLOOKUP(B265,'Employee Leave Details'!$B$5:$D999,2,0))</f>
        <v/>
      </c>
      <c r="D265" s="33" t="str">
        <f>IF(B265="","", VLOOKUP(B265,'Employee Leave Details'!$B$5:$D999,3,0))</f>
        <v/>
      </c>
      <c r="E265" s="33" t="str">
        <f>IF(B265="","", VLOOKUP(B265,'Employee Leave Details'!$B$3:$E999,4,0))</f>
        <v/>
      </c>
      <c r="F265" s="33" t="str">
        <f>IF(C265="","",SUMIF('Employee Leave Credit '!$B:$B,C265,'Employee Leave Credit '!$D:$D))</f>
        <v/>
      </c>
      <c r="G265" s="33"/>
      <c r="H265" s="17"/>
    </row>
    <row r="266" spans="1:8" ht="23.25" customHeight="1" x14ac:dyDescent="0.25">
      <c r="A266" s="17"/>
      <c r="B266" s="32"/>
      <c r="C266" s="33" t="str">
        <f>IF(B266="","", VLOOKUP(B266,'Employee Leave Details'!$B$5:$D999,2,0))</f>
        <v/>
      </c>
      <c r="D266" s="33" t="str">
        <f>IF(B266="","", VLOOKUP(B266,'Employee Leave Details'!$B$5:$D999,3,0))</f>
        <v/>
      </c>
      <c r="E266" s="33" t="str">
        <f>IF(B266="","", VLOOKUP(B266,'Employee Leave Details'!$B$3:$E999,4,0))</f>
        <v/>
      </c>
      <c r="F266" s="33" t="str">
        <f>IF(C266="","",SUMIF('Employee Leave Credit '!$B:$B,C266,'Employee Leave Credit '!$D:$D))</f>
        <v/>
      </c>
      <c r="G266" s="33"/>
      <c r="H266" s="17"/>
    </row>
    <row r="267" spans="1:8" ht="23.25" customHeight="1" x14ac:dyDescent="0.25">
      <c r="A267" s="17"/>
      <c r="B267" s="32"/>
      <c r="C267" s="33" t="str">
        <f>IF(B267="","", VLOOKUP(B267,'Employee Leave Details'!$B$5:$D999,2,0))</f>
        <v/>
      </c>
      <c r="D267" s="33" t="str">
        <f>IF(B267="","", VLOOKUP(B267,'Employee Leave Details'!$B$5:$D999,3,0))</f>
        <v/>
      </c>
      <c r="E267" s="33" t="str">
        <f>IF(B267="","", VLOOKUP(B267,'Employee Leave Details'!$B$3:$E999,4,0))</f>
        <v/>
      </c>
      <c r="F267" s="33" t="str">
        <f>IF(C267="","",SUMIF('Employee Leave Credit '!$B:$B,C267,'Employee Leave Credit '!$D:$D))</f>
        <v/>
      </c>
      <c r="G267" s="33"/>
      <c r="H267" s="17"/>
    </row>
    <row r="268" spans="1:8" ht="23.25" customHeight="1" x14ac:dyDescent="0.25">
      <c r="A268" s="17"/>
      <c r="B268" s="32"/>
      <c r="C268" s="33" t="str">
        <f>IF(B268="","", VLOOKUP(B268,'Employee Leave Details'!$B$5:$D999,2,0))</f>
        <v/>
      </c>
      <c r="D268" s="33" t="str">
        <f>IF(B268="","", VLOOKUP(B268,'Employee Leave Details'!$B$5:$D999,3,0))</f>
        <v/>
      </c>
      <c r="E268" s="33" t="str">
        <f>IF(B268="","", VLOOKUP(B268,'Employee Leave Details'!$B$3:$E999,4,0))</f>
        <v/>
      </c>
      <c r="F268" s="33" t="str">
        <f>IF(C268="","",SUMIF('Employee Leave Credit '!$B:$B,C268,'Employee Leave Credit '!$D:$D))</f>
        <v/>
      </c>
      <c r="G268" s="33"/>
      <c r="H268" s="17"/>
    </row>
    <row r="269" spans="1:8" ht="23.25" customHeight="1" x14ac:dyDescent="0.25">
      <c r="A269" s="17"/>
      <c r="B269" s="32"/>
      <c r="C269" s="33" t="str">
        <f>IF(B269="","", VLOOKUP(B269,'Employee Leave Details'!$B$5:$D999,2,0))</f>
        <v/>
      </c>
      <c r="D269" s="33" t="str">
        <f>IF(B269="","", VLOOKUP(B269,'Employee Leave Details'!$B$5:$D999,3,0))</f>
        <v/>
      </c>
      <c r="E269" s="33" t="str">
        <f>IF(B269="","", VLOOKUP(B269,'Employee Leave Details'!$B$3:$E999,4,0))</f>
        <v/>
      </c>
      <c r="F269" s="33" t="str">
        <f>IF(C269="","",SUMIF('Employee Leave Credit '!$B:$B,C269,'Employee Leave Credit '!$D:$D))</f>
        <v/>
      </c>
      <c r="G269" s="33"/>
      <c r="H269" s="17"/>
    </row>
    <row r="270" spans="1:8" ht="23.25" customHeight="1" x14ac:dyDescent="0.25">
      <c r="A270" s="17"/>
      <c r="B270" s="32"/>
      <c r="C270" s="33" t="str">
        <f>IF(B270="","", VLOOKUP(B270,'Employee Leave Details'!$B$5:$D999,2,0))</f>
        <v/>
      </c>
      <c r="D270" s="33" t="str">
        <f>IF(B270="","", VLOOKUP(B270,'Employee Leave Details'!$B$5:$D999,3,0))</f>
        <v/>
      </c>
      <c r="E270" s="33" t="str">
        <f>IF(B270="","", VLOOKUP(B270,'Employee Leave Details'!$B$3:$E999,4,0))</f>
        <v/>
      </c>
      <c r="F270" s="33" t="str">
        <f>IF(C270="","",SUMIF('Employee Leave Credit '!$B:$B,C270,'Employee Leave Credit '!$D:$D))</f>
        <v/>
      </c>
      <c r="G270" s="33"/>
      <c r="H270" s="17"/>
    </row>
    <row r="271" spans="1:8" ht="23.25" customHeight="1" x14ac:dyDescent="0.25">
      <c r="A271" s="17"/>
      <c r="B271" s="32"/>
      <c r="C271" s="33" t="str">
        <f>IF(B271="","", VLOOKUP(B271,'Employee Leave Details'!$B$5:$D999,2,0))</f>
        <v/>
      </c>
      <c r="D271" s="33" t="str">
        <f>IF(B271="","", VLOOKUP(B271,'Employee Leave Details'!$B$5:$D999,3,0))</f>
        <v/>
      </c>
      <c r="E271" s="33" t="str">
        <f>IF(B271="","", VLOOKUP(B271,'Employee Leave Details'!$B$3:$E999,4,0))</f>
        <v/>
      </c>
      <c r="F271" s="33" t="str">
        <f>IF(C271="","",SUMIF('Employee Leave Credit '!$B:$B,C271,'Employee Leave Credit '!$D:$D))</f>
        <v/>
      </c>
      <c r="G271" s="33"/>
      <c r="H271" s="17"/>
    </row>
    <row r="272" spans="1:8" ht="23.25" customHeight="1" x14ac:dyDescent="0.25">
      <c r="A272" s="17"/>
      <c r="B272" s="32"/>
      <c r="C272" s="33" t="str">
        <f>IF(B272="","", VLOOKUP(B272,'Employee Leave Details'!$B$5:$D999,2,0))</f>
        <v/>
      </c>
      <c r="D272" s="33" t="str">
        <f>IF(B272="","", VLOOKUP(B272,'Employee Leave Details'!$B$5:$D999,3,0))</f>
        <v/>
      </c>
      <c r="E272" s="33" t="str">
        <f>IF(B272="","", VLOOKUP(B272,'Employee Leave Details'!$B$3:$E999,4,0))</f>
        <v/>
      </c>
      <c r="F272" s="33" t="str">
        <f>IF(C272="","",SUMIF('Employee Leave Credit '!$B:$B,C272,'Employee Leave Credit '!$D:$D))</f>
        <v/>
      </c>
      <c r="G272" s="33"/>
      <c r="H272" s="17"/>
    </row>
    <row r="273" spans="1:8" ht="23.25" customHeight="1" x14ac:dyDescent="0.25">
      <c r="A273" s="17"/>
      <c r="B273" s="32"/>
      <c r="C273" s="33" t="str">
        <f>IF(B273="","", VLOOKUP(B273,'Employee Leave Details'!$B$5:$D999,2,0))</f>
        <v/>
      </c>
      <c r="D273" s="33" t="str">
        <f>IF(B273="","", VLOOKUP(B273,'Employee Leave Details'!$B$5:$D999,3,0))</f>
        <v/>
      </c>
      <c r="E273" s="33" t="str">
        <f>IF(B273="","", VLOOKUP(B273,'Employee Leave Details'!$B$3:$E999,4,0))</f>
        <v/>
      </c>
      <c r="F273" s="33" t="str">
        <f>IF(C273="","",SUMIF('Employee Leave Credit '!$B:$B,C273,'Employee Leave Credit '!$D:$D))</f>
        <v/>
      </c>
      <c r="G273" s="33"/>
      <c r="H273" s="17"/>
    </row>
    <row r="274" spans="1:8" ht="23.25" customHeight="1" x14ac:dyDescent="0.25">
      <c r="A274" s="17"/>
      <c r="B274" s="32"/>
      <c r="C274" s="33" t="str">
        <f>IF(B274="","", VLOOKUP(B274,'Employee Leave Details'!$B$5:$D999,2,0))</f>
        <v/>
      </c>
      <c r="D274" s="33" t="str">
        <f>IF(B274="","", VLOOKUP(B274,'Employee Leave Details'!$B$5:$D999,3,0))</f>
        <v/>
      </c>
      <c r="E274" s="33" t="str">
        <f>IF(B274="","", VLOOKUP(B274,'Employee Leave Details'!$B$3:$E999,4,0))</f>
        <v/>
      </c>
      <c r="F274" s="33" t="str">
        <f>IF(C274="","",SUMIF('Employee Leave Credit '!$B:$B,C274,'Employee Leave Credit '!$D:$D))</f>
        <v/>
      </c>
      <c r="G274" s="33"/>
      <c r="H274" s="17"/>
    </row>
    <row r="275" spans="1:8" ht="23.25" customHeight="1" x14ac:dyDescent="0.25">
      <c r="A275" s="17"/>
      <c r="B275" s="32"/>
      <c r="C275" s="33" t="str">
        <f>IF(B275="","", VLOOKUP(B275,'Employee Leave Details'!$B$5:$D999,2,0))</f>
        <v/>
      </c>
      <c r="D275" s="33" t="str">
        <f>IF(B275="","", VLOOKUP(B275,'Employee Leave Details'!$B$5:$D999,3,0))</f>
        <v/>
      </c>
      <c r="E275" s="33" t="str">
        <f>IF(B275="","", VLOOKUP(B275,'Employee Leave Details'!$B$3:$E999,4,0))</f>
        <v/>
      </c>
      <c r="F275" s="33" t="str">
        <f>IF(C275="","",SUMIF('Employee Leave Credit '!$B:$B,C275,'Employee Leave Credit '!$D:$D))</f>
        <v/>
      </c>
      <c r="G275" s="33"/>
      <c r="H275" s="17"/>
    </row>
    <row r="276" spans="1:8" ht="23.25" customHeight="1" x14ac:dyDescent="0.25">
      <c r="A276" s="17"/>
      <c r="B276" s="32"/>
      <c r="C276" s="33" t="str">
        <f>IF(B276="","", VLOOKUP(B276,'Employee Leave Details'!$B$5:$D999,2,0))</f>
        <v/>
      </c>
      <c r="D276" s="33" t="str">
        <f>IF(B276="","", VLOOKUP(B276,'Employee Leave Details'!$B$5:$D999,3,0))</f>
        <v/>
      </c>
      <c r="E276" s="33" t="str">
        <f>IF(B276="","", VLOOKUP(B276,'Employee Leave Details'!$B$3:$E999,4,0))</f>
        <v/>
      </c>
      <c r="F276" s="33" t="str">
        <f>IF(C276="","",SUMIF('Employee Leave Credit '!$B:$B,C276,'Employee Leave Credit '!$D:$D))</f>
        <v/>
      </c>
      <c r="G276" s="33"/>
      <c r="H276" s="17"/>
    </row>
    <row r="277" spans="1:8" ht="23.25" customHeight="1" x14ac:dyDescent="0.25">
      <c r="A277" s="17"/>
      <c r="B277" s="32"/>
      <c r="C277" s="33" t="str">
        <f>IF(B277="","", VLOOKUP(B277,'Employee Leave Details'!$B$5:$D999,2,0))</f>
        <v/>
      </c>
      <c r="D277" s="33" t="str">
        <f>IF(B277="","", VLOOKUP(B277,'Employee Leave Details'!$B$5:$D999,3,0))</f>
        <v/>
      </c>
      <c r="E277" s="33" t="str">
        <f>IF(B277="","", VLOOKUP(B277,'Employee Leave Details'!$B$3:$E999,4,0))</f>
        <v/>
      </c>
      <c r="F277" s="33" t="str">
        <f>IF(C277="","",SUMIF('Employee Leave Credit '!$B:$B,C277,'Employee Leave Credit '!$D:$D))</f>
        <v/>
      </c>
      <c r="G277" s="33"/>
      <c r="H277" s="17"/>
    </row>
    <row r="278" spans="1:8" ht="23.25" customHeight="1" x14ac:dyDescent="0.25">
      <c r="A278" s="17"/>
      <c r="B278" s="32"/>
      <c r="C278" s="33" t="str">
        <f>IF(B278="","", VLOOKUP(B278,'Employee Leave Details'!$B$5:$D999,2,0))</f>
        <v/>
      </c>
      <c r="D278" s="33" t="str">
        <f>IF(B278="","", VLOOKUP(B278,'Employee Leave Details'!$B$5:$D999,3,0))</f>
        <v/>
      </c>
      <c r="E278" s="33" t="str">
        <f>IF(B278="","", VLOOKUP(B278,'Employee Leave Details'!$B$3:$E999,4,0))</f>
        <v/>
      </c>
      <c r="F278" s="33" t="str">
        <f>IF(C278="","",SUMIF('Employee Leave Credit '!$B:$B,C278,'Employee Leave Credit '!$D:$D))</f>
        <v/>
      </c>
      <c r="G278" s="33"/>
      <c r="H278" s="17"/>
    </row>
    <row r="279" spans="1:8" ht="23.25" customHeight="1" x14ac:dyDescent="0.25">
      <c r="A279" s="17"/>
      <c r="B279" s="32"/>
      <c r="C279" s="33" t="str">
        <f>IF(B279="","", VLOOKUP(B279,'Employee Leave Details'!$B$5:$D999,2,0))</f>
        <v/>
      </c>
      <c r="D279" s="33" t="str">
        <f>IF(B279="","", VLOOKUP(B279,'Employee Leave Details'!$B$5:$D999,3,0))</f>
        <v/>
      </c>
      <c r="E279" s="33" t="str">
        <f>IF(B279="","", VLOOKUP(B279,'Employee Leave Details'!$B$3:$E999,4,0))</f>
        <v/>
      </c>
      <c r="F279" s="33" t="str">
        <f>IF(C279="","",SUMIF('Employee Leave Credit '!$B:$B,C279,'Employee Leave Credit '!$D:$D))</f>
        <v/>
      </c>
      <c r="G279" s="33"/>
      <c r="H279" s="17"/>
    </row>
    <row r="280" spans="1:8" ht="23.25" customHeight="1" x14ac:dyDescent="0.25">
      <c r="A280" s="17"/>
      <c r="B280" s="32"/>
      <c r="C280" s="33" t="str">
        <f>IF(B280="","", VLOOKUP(B280,'Employee Leave Details'!$B$5:$D999,2,0))</f>
        <v/>
      </c>
      <c r="D280" s="33" t="str">
        <f>IF(B280="","", VLOOKUP(B280,'Employee Leave Details'!$B$5:$D999,3,0))</f>
        <v/>
      </c>
      <c r="E280" s="33" t="str">
        <f>IF(B280="","", VLOOKUP(B280,'Employee Leave Details'!$B$3:$E999,4,0))</f>
        <v/>
      </c>
      <c r="F280" s="33" t="str">
        <f>IF(C280="","",SUMIF('Employee Leave Credit '!$B:$B,C280,'Employee Leave Credit '!$D:$D))</f>
        <v/>
      </c>
      <c r="G280" s="33"/>
      <c r="H280" s="17"/>
    </row>
    <row r="281" spans="1:8" ht="23.25" customHeight="1" x14ac:dyDescent="0.25">
      <c r="A281" s="17"/>
      <c r="B281" s="32"/>
      <c r="C281" s="33" t="str">
        <f>IF(B281="","", VLOOKUP(B281,'Employee Leave Details'!$B$5:$D999,2,0))</f>
        <v/>
      </c>
      <c r="D281" s="33" t="str">
        <f>IF(B281="","", VLOOKUP(B281,'Employee Leave Details'!$B$5:$D999,3,0))</f>
        <v/>
      </c>
      <c r="E281" s="33" t="str">
        <f>IF(B281="","", VLOOKUP(B281,'Employee Leave Details'!$B$3:$E999,4,0))</f>
        <v/>
      </c>
      <c r="F281" s="33" t="str">
        <f>IF(C281="","",SUMIF('Employee Leave Credit '!$B:$B,C281,'Employee Leave Credit '!$D:$D))</f>
        <v/>
      </c>
      <c r="G281" s="33"/>
      <c r="H281" s="17"/>
    </row>
    <row r="282" spans="1:8" ht="23.25" customHeight="1" x14ac:dyDescent="0.25">
      <c r="A282" s="17"/>
      <c r="B282" s="32"/>
      <c r="C282" s="33" t="str">
        <f>IF(B282="","", VLOOKUP(B282,'Employee Leave Details'!$B$5:$D999,2,0))</f>
        <v/>
      </c>
      <c r="D282" s="33" t="str">
        <f>IF(B282="","", VLOOKUP(B282,'Employee Leave Details'!$B$5:$D999,3,0))</f>
        <v/>
      </c>
      <c r="E282" s="33" t="str">
        <f>IF(B282="","", VLOOKUP(B282,'Employee Leave Details'!$B$3:$E999,4,0))</f>
        <v/>
      </c>
      <c r="F282" s="33" t="str">
        <f>IF(C282="","",SUMIF('Employee Leave Credit '!$B:$B,C282,'Employee Leave Credit '!$D:$D))</f>
        <v/>
      </c>
      <c r="G282" s="33"/>
      <c r="H282" s="17"/>
    </row>
    <row r="283" spans="1:8" ht="23.25" customHeight="1" x14ac:dyDescent="0.25">
      <c r="A283" s="17"/>
      <c r="B283" s="32"/>
      <c r="C283" s="33" t="str">
        <f>IF(B283="","", VLOOKUP(B283,'Employee Leave Details'!$B$5:$D999,2,0))</f>
        <v/>
      </c>
      <c r="D283" s="33" t="str">
        <f>IF(B283="","", VLOOKUP(B283,'Employee Leave Details'!$B$5:$D999,3,0))</f>
        <v/>
      </c>
      <c r="E283" s="33" t="str">
        <f>IF(B283="","", VLOOKUP(B283,'Employee Leave Details'!$B$3:$E999,4,0))</f>
        <v/>
      </c>
      <c r="F283" s="33" t="str">
        <f>IF(C283="","",SUMIF('Employee Leave Credit '!$B:$B,C283,'Employee Leave Credit '!$D:$D))</f>
        <v/>
      </c>
      <c r="G283" s="33"/>
      <c r="H283" s="17"/>
    </row>
    <row r="284" spans="1:8" ht="23.25" customHeight="1" x14ac:dyDescent="0.25">
      <c r="A284" s="17"/>
      <c r="B284" s="32"/>
      <c r="C284" s="33" t="str">
        <f>IF(B284="","", VLOOKUP(B284,'Employee Leave Details'!$B$5:$D999,2,0))</f>
        <v/>
      </c>
      <c r="D284" s="33" t="str">
        <f>IF(B284="","", VLOOKUP(B284,'Employee Leave Details'!$B$5:$D999,3,0))</f>
        <v/>
      </c>
      <c r="E284" s="33" t="str">
        <f>IF(B284="","", VLOOKUP(B284,'Employee Leave Details'!$B$3:$E999,4,0))</f>
        <v/>
      </c>
      <c r="F284" s="33" t="str">
        <f>IF(C284="","",SUMIF('Employee Leave Credit '!$B:$B,C284,'Employee Leave Credit '!$D:$D))</f>
        <v/>
      </c>
      <c r="G284" s="33"/>
      <c r="H284" s="17"/>
    </row>
    <row r="285" spans="1:8" ht="23.25" customHeight="1" x14ac:dyDescent="0.25">
      <c r="A285" s="17"/>
      <c r="B285" s="32"/>
      <c r="C285" s="33" t="str">
        <f>IF(B285="","", VLOOKUP(B285,'Employee Leave Details'!$B$5:$D999,2,0))</f>
        <v/>
      </c>
      <c r="D285" s="33" t="str">
        <f>IF(B285="","", VLOOKUP(B285,'Employee Leave Details'!$B$5:$D999,3,0))</f>
        <v/>
      </c>
      <c r="E285" s="33" t="str">
        <f>IF(B285="","", VLOOKUP(B285,'Employee Leave Details'!$B$3:$E999,4,0))</f>
        <v/>
      </c>
      <c r="F285" s="33" t="str">
        <f>IF(C285="","",SUMIF('Employee Leave Credit '!$B:$B,C285,'Employee Leave Credit '!$D:$D))</f>
        <v/>
      </c>
      <c r="G285" s="33"/>
      <c r="H285" s="17"/>
    </row>
    <row r="286" spans="1:8" ht="23.25" customHeight="1" x14ac:dyDescent="0.25">
      <c r="A286" s="17"/>
      <c r="B286" s="32"/>
      <c r="C286" s="33" t="str">
        <f>IF(B286="","", VLOOKUP(B286,'Employee Leave Details'!$B$5:$D999,2,0))</f>
        <v/>
      </c>
      <c r="D286" s="33" t="str">
        <f>IF(B286="","", VLOOKUP(B286,'Employee Leave Details'!$B$5:$D999,3,0))</f>
        <v/>
      </c>
      <c r="E286" s="33" t="str">
        <f>IF(B286="","", VLOOKUP(B286,'Employee Leave Details'!$B$3:$E999,4,0))</f>
        <v/>
      </c>
      <c r="F286" s="33" t="str">
        <f>IF(C286="","",SUMIF('Employee Leave Credit '!$B:$B,C286,'Employee Leave Credit '!$D:$D))</f>
        <v/>
      </c>
      <c r="G286" s="33"/>
      <c r="H286" s="17"/>
    </row>
    <row r="287" spans="1:8" ht="23.25" customHeight="1" x14ac:dyDescent="0.25">
      <c r="A287" s="17"/>
      <c r="B287" s="32"/>
      <c r="C287" s="33" t="str">
        <f>IF(B287="","", VLOOKUP(B287,'Employee Leave Details'!$B$5:$D999,2,0))</f>
        <v/>
      </c>
      <c r="D287" s="33" t="str">
        <f>IF(B287="","", VLOOKUP(B287,'Employee Leave Details'!$B$5:$D999,3,0))</f>
        <v/>
      </c>
      <c r="E287" s="33" t="str">
        <f>IF(B287="","", VLOOKUP(B287,'Employee Leave Details'!$B$3:$E999,4,0))</f>
        <v/>
      </c>
      <c r="F287" s="33" t="str">
        <f>IF(C287="","",SUMIF('Employee Leave Credit '!$B:$B,C287,'Employee Leave Credit '!$D:$D))</f>
        <v/>
      </c>
      <c r="G287" s="33"/>
      <c r="H287" s="17"/>
    </row>
    <row r="288" spans="1:8" ht="23.25" customHeight="1" x14ac:dyDescent="0.25">
      <c r="A288" s="17"/>
      <c r="B288" s="32"/>
      <c r="C288" s="33" t="str">
        <f>IF(B288="","", VLOOKUP(B288,'Employee Leave Details'!$B$5:$D999,2,0))</f>
        <v/>
      </c>
      <c r="D288" s="33" t="str">
        <f>IF(B288="","", VLOOKUP(B288,'Employee Leave Details'!$B$5:$D999,3,0))</f>
        <v/>
      </c>
      <c r="E288" s="33" t="str">
        <f>IF(B288="","", VLOOKUP(B288,'Employee Leave Details'!$B$3:$E999,4,0))</f>
        <v/>
      </c>
      <c r="F288" s="33" t="str">
        <f>IF(C288="","",SUMIF('Employee Leave Credit '!$B:$B,C288,'Employee Leave Credit '!$D:$D))</f>
        <v/>
      </c>
      <c r="G288" s="33"/>
      <c r="H288" s="17"/>
    </row>
    <row r="289" spans="1:8" ht="23.25" customHeight="1" x14ac:dyDescent="0.25">
      <c r="A289" s="17"/>
      <c r="B289" s="32"/>
      <c r="C289" s="33" t="str">
        <f>IF(B289="","", VLOOKUP(B289,'Employee Leave Details'!$B$5:$D999,2,0))</f>
        <v/>
      </c>
      <c r="D289" s="33" t="str">
        <f>IF(B289="","", VLOOKUP(B289,'Employee Leave Details'!$B$5:$D999,3,0))</f>
        <v/>
      </c>
      <c r="E289" s="33" t="str">
        <f>IF(B289="","", VLOOKUP(B289,'Employee Leave Details'!$B$3:$E999,4,0))</f>
        <v/>
      </c>
      <c r="F289" s="33" t="str">
        <f>IF(C289="","",SUMIF('Employee Leave Credit '!$B:$B,C289,'Employee Leave Credit '!$D:$D))</f>
        <v/>
      </c>
      <c r="G289" s="33"/>
      <c r="H289" s="17"/>
    </row>
    <row r="290" spans="1:8" ht="23.25" customHeight="1" x14ac:dyDescent="0.25">
      <c r="A290" s="17"/>
      <c r="B290" s="32"/>
      <c r="C290" s="33" t="str">
        <f>IF(B290="","", VLOOKUP(B290,'Employee Leave Details'!$B$5:$D999,2,0))</f>
        <v/>
      </c>
      <c r="D290" s="33" t="str">
        <f>IF(B290="","", VLOOKUP(B290,'Employee Leave Details'!$B$5:$D999,3,0))</f>
        <v/>
      </c>
      <c r="E290" s="33" t="str">
        <f>IF(B290="","", VLOOKUP(B290,'Employee Leave Details'!$B$3:$E999,4,0))</f>
        <v/>
      </c>
      <c r="F290" s="33" t="str">
        <f>IF(C290="","",SUMIF('Employee Leave Credit '!$B:$B,C290,'Employee Leave Credit '!$D:$D))</f>
        <v/>
      </c>
      <c r="G290" s="33"/>
      <c r="H290" s="17"/>
    </row>
    <row r="291" spans="1:8" ht="23.25" customHeight="1" x14ac:dyDescent="0.25">
      <c r="A291" s="17"/>
      <c r="B291" s="32"/>
      <c r="C291" s="33" t="str">
        <f>IF(B291="","", VLOOKUP(B291,'Employee Leave Details'!$B$5:$D999,2,0))</f>
        <v/>
      </c>
      <c r="D291" s="33" t="str">
        <f>IF(B291="","", VLOOKUP(B291,'Employee Leave Details'!$B$5:$D999,3,0))</f>
        <v/>
      </c>
      <c r="E291" s="33" t="str">
        <f>IF(B291="","", VLOOKUP(B291,'Employee Leave Details'!$B$3:$E999,4,0))</f>
        <v/>
      </c>
      <c r="F291" s="33" t="str">
        <f>IF(C291="","",SUMIF('Employee Leave Credit '!$B:$B,C291,'Employee Leave Credit '!$D:$D))</f>
        <v/>
      </c>
      <c r="G291" s="33"/>
      <c r="H291" s="17"/>
    </row>
    <row r="292" spans="1:8" ht="23.25" customHeight="1" x14ac:dyDescent="0.25">
      <c r="A292" s="17"/>
      <c r="B292" s="32"/>
      <c r="C292" s="33" t="str">
        <f>IF(B292="","", VLOOKUP(B292,'Employee Leave Details'!$B$5:$D999,2,0))</f>
        <v/>
      </c>
      <c r="D292" s="33" t="str">
        <f>IF(B292="","", VLOOKUP(B292,'Employee Leave Details'!$B$5:$D999,3,0))</f>
        <v/>
      </c>
      <c r="E292" s="33" t="str">
        <f>IF(B292="","", VLOOKUP(B292,'Employee Leave Details'!$B$3:$E999,4,0))</f>
        <v/>
      </c>
      <c r="F292" s="33" t="str">
        <f>IF(C292="","",SUMIF('Employee Leave Credit '!$B:$B,C292,'Employee Leave Credit '!$D:$D))</f>
        <v/>
      </c>
      <c r="G292" s="33"/>
      <c r="H292" s="17"/>
    </row>
    <row r="293" spans="1:8" ht="23.25" customHeight="1" x14ac:dyDescent="0.25">
      <c r="A293" s="17"/>
      <c r="B293" s="32"/>
      <c r="C293" s="33" t="str">
        <f>IF(B293="","", VLOOKUP(B293,'Employee Leave Details'!$B$5:$D999,2,0))</f>
        <v/>
      </c>
      <c r="D293" s="33" t="str">
        <f>IF(B293="","", VLOOKUP(B293,'Employee Leave Details'!$B$5:$D999,3,0))</f>
        <v/>
      </c>
      <c r="E293" s="33" t="str">
        <f>IF(B293="","", VLOOKUP(B293,'Employee Leave Details'!$B$3:$E999,4,0))</f>
        <v/>
      </c>
      <c r="F293" s="33" t="str">
        <f>IF(C293="","",SUMIF('Employee Leave Credit '!$B:$B,C293,'Employee Leave Credit '!$D:$D))</f>
        <v/>
      </c>
      <c r="G293" s="33"/>
      <c r="H293" s="17"/>
    </row>
    <row r="294" spans="1:8" ht="23.25" customHeight="1" x14ac:dyDescent="0.25">
      <c r="A294" s="17"/>
      <c r="B294" s="32"/>
      <c r="C294" s="33" t="str">
        <f>IF(B294="","", VLOOKUP(B294,'Employee Leave Details'!$B$5:$D999,2,0))</f>
        <v/>
      </c>
      <c r="D294" s="33" t="str">
        <f>IF(B294="","", VLOOKUP(B294,'Employee Leave Details'!$B$5:$D999,3,0))</f>
        <v/>
      </c>
      <c r="E294" s="33" t="str">
        <f>IF(B294="","", VLOOKUP(B294,'Employee Leave Details'!$B$3:$E999,4,0))</f>
        <v/>
      </c>
      <c r="F294" s="33" t="str">
        <f>IF(C294="","",SUMIF('Employee Leave Credit '!$B:$B,C294,'Employee Leave Credit '!$D:$D))</f>
        <v/>
      </c>
      <c r="G294" s="33"/>
      <c r="H294" s="17"/>
    </row>
    <row r="295" spans="1:8" ht="23.25" customHeight="1" x14ac:dyDescent="0.25">
      <c r="A295" s="17"/>
      <c r="B295" s="32"/>
      <c r="C295" s="33" t="str">
        <f>IF(B295="","", VLOOKUP(B295,'Employee Leave Details'!$B$5:$D999,2,0))</f>
        <v/>
      </c>
      <c r="D295" s="33" t="str">
        <f>IF(B295="","", VLOOKUP(B295,'Employee Leave Details'!$B$5:$D999,3,0))</f>
        <v/>
      </c>
      <c r="E295" s="33" t="str">
        <f>IF(B295="","", VLOOKUP(B295,'Employee Leave Details'!$B$3:$E999,4,0))</f>
        <v/>
      </c>
      <c r="F295" s="33" t="str">
        <f>IF(C295="","",SUMIF('Employee Leave Credit '!$B:$B,C295,'Employee Leave Credit '!$D:$D))</f>
        <v/>
      </c>
      <c r="G295" s="33"/>
      <c r="H295" s="17"/>
    </row>
    <row r="296" spans="1:8" ht="23.25" customHeight="1" x14ac:dyDescent="0.25">
      <c r="A296" s="17"/>
      <c r="B296" s="32"/>
      <c r="C296" s="33" t="str">
        <f>IF(B296="","", VLOOKUP(B296,'Employee Leave Details'!$B$5:$D999,2,0))</f>
        <v/>
      </c>
      <c r="D296" s="33" t="str">
        <f>IF(B296="","", VLOOKUP(B296,'Employee Leave Details'!$B$5:$D999,3,0))</f>
        <v/>
      </c>
      <c r="E296" s="33" t="str">
        <f>IF(B296="","", VLOOKUP(B296,'Employee Leave Details'!$B$3:$E999,4,0))</f>
        <v/>
      </c>
      <c r="F296" s="33" t="str">
        <f>IF(C296="","",SUMIF('Employee Leave Credit '!$B:$B,C296,'Employee Leave Credit '!$D:$D))</f>
        <v/>
      </c>
      <c r="G296" s="33"/>
      <c r="H296" s="17"/>
    </row>
    <row r="297" spans="1:8" ht="23.25" customHeight="1" x14ac:dyDescent="0.25">
      <c r="A297" s="17"/>
      <c r="B297" s="32"/>
      <c r="C297" s="33" t="str">
        <f>IF(B297="","", VLOOKUP(B297,'Employee Leave Details'!$B$5:$D999,2,0))</f>
        <v/>
      </c>
      <c r="D297" s="33" t="str">
        <f>IF(B297="","", VLOOKUP(B297,'Employee Leave Details'!$B$5:$D999,3,0))</f>
        <v/>
      </c>
      <c r="E297" s="33" t="str">
        <f>IF(B297="","", VLOOKUP(B297,'Employee Leave Details'!$B$3:$E999,4,0))</f>
        <v/>
      </c>
      <c r="F297" s="33" t="str">
        <f>IF(C297="","",SUMIF('Employee Leave Credit '!$B:$B,C297,'Employee Leave Credit '!$D:$D))</f>
        <v/>
      </c>
      <c r="G297" s="33"/>
      <c r="H297" s="17"/>
    </row>
    <row r="298" spans="1:8" ht="23.25" customHeight="1" x14ac:dyDescent="0.25">
      <c r="A298" s="17"/>
      <c r="B298" s="32"/>
      <c r="C298" s="33" t="str">
        <f>IF(B298="","", VLOOKUP(B298,'Employee Leave Details'!$B$5:$D999,2,0))</f>
        <v/>
      </c>
      <c r="D298" s="33" t="str">
        <f>IF(B298="","", VLOOKUP(B298,'Employee Leave Details'!$B$5:$D999,3,0))</f>
        <v/>
      </c>
      <c r="E298" s="33" t="str">
        <f>IF(B298="","", VLOOKUP(B298,'Employee Leave Details'!$B$3:$E999,4,0))</f>
        <v/>
      </c>
      <c r="F298" s="33" t="str">
        <f>IF(C298="","",SUMIF('Employee Leave Credit '!$B:$B,C298,'Employee Leave Credit '!$D:$D))</f>
        <v/>
      </c>
      <c r="G298" s="33"/>
      <c r="H298" s="17"/>
    </row>
    <row r="299" spans="1:8" ht="23.25" customHeight="1" x14ac:dyDescent="0.25">
      <c r="A299" s="17"/>
      <c r="B299" s="32"/>
      <c r="C299" s="33" t="str">
        <f>IF(B299="","", VLOOKUP(B299,'Employee Leave Details'!$B$5:$D999,2,0))</f>
        <v/>
      </c>
      <c r="D299" s="33" t="str">
        <f>IF(B299="","", VLOOKUP(B299,'Employee Leave Details'!$B$5:$D999,3,0))</f>
        <v/>
      </c>
      <c r="E299" s="33" t="str">
        <f>IF(B299="","", VLOOKUP(B299,'Employee Leave Details'!$B$3:$E999,4,0))</f>
        <v/>
      </c>
      <c r="F299" s="33" t="str">
        <f>IF(C299="","",SUMIF('Employee Leave Credit '!$B:$B,C299,'Employee Leave Credit '!$D:$D))</f>
        <v/>
      </c>
      <c r="G299" s="33"/>
      <c r="H299" s="17"/>
    </row>
    <row r="300" spans="1:8" ht="23.25" customHeight="1" x14ac:dyDescent="0.25">
      <c r="A300" s="17"/>
      <c r="B300" s="32"/>
      <c r="C300" s="33" t="str">
        <f>IF(B300="","", VLOOKUP(B300,'Employee Leave Details'!$B$5:$D999,2,0))</f>
        <v/>
      </c>
      <c r="D300" s="33" t="str">
        <f>IF(B300="","", VLOOKUP(B300,'Employee Leave Details'!$B$5:$D999,3,0))</f>
        <v/>
      </c>
      <c r="E300" s="33" t="str">
        <f>IF(B300="","", VLOOKUP(B300,'Employee Leave Details'!$B$3:$E999,4,0))</f>
        <v/>
      </c>
      <c r="F300" s="33" t="str">
        <f>IF(C300="","",SUMIF('Employee Leave Credit '!$B:$B,C300,'Employee Leave Credit '!$D:$D))</f>
        <v/>
      </c>
      <c r="G300" s="33"/>
      <c r="H300" s="17"/>
    </row>
    <row r="301" spans="1:8" ht="23.25" customHeight="1" x14ac:dyDescent="0.25">
      <c r="A301" s="17"/>
      <c r="B301" s="32"/>
      <c r="C301" s="33" t="str">
        <f>IF(B301="","", VLOOKUP(B301,'Employee Leave Details'!$B$5:$D999,2,0))</f>
        <v/>
      </c>
      <c r="D301" s="33" t="str">
        <f>IF(B301="","", VLOOKUP(B301,'Employee Leave Details'!$B$5:$D999,3,0))</f>
        <v/>
      </c>
      <c r="E301" s="33" t="str">
        <f>IF(B301="","", VLOOKUP(B301,'Employee Leave Details'!$B$3:$E999,4,0))</f>
        <v/>
      </c>
      <c r="F301" s="33" t="str">
        <f>IF(C301="","",SUMIF('Employee Leave Credit '!$B:$B,C301,'Employee Leave Credit '!$D:$D))</f>
        <v/>
      </c>
      <c r="G301" s="33"/>
      <c r="H301" s="17"/>
    </row>
    <row r="302" spans="1:8" ht="23.25" customHeight="1" x14ac:dyDescent="0.25">
      <c r="A302" s="17"/>
      <c r="B302" s="32"/>
      <c r="C302" s="33" t="str">
        <f>IF(B302="","", VLOOKUP(B302,'Employee Leave Details'!$B$5:$D999,2,0))</f>
        <v/>
      </c>
      <c r="D302" s="33" t="str">
        <f>IF(B302="","", VLOOKUP(B302,'Employee Leave Details'!$B$5:$D999,3,0))</f>
        <v/>
      </c>
      <c r="E302" s="33" t="str">
        <f>IF(B302="","", VLOOKUP(B302,'Employee Leave Details'!$B$3:$E999,4,0))</f>
        <v/>
      </c>
      <c r="F302" s="33" t="str">
        <f>IF(C302="","",SUMIF('Employee Leave Credit '!$B:$B,C302,'Employee Leave Credit '!$D:$D))</f>
        <v/>
      </c>
      <c r="G302" s="33"/>
      <c r="H302" s="17"/>
    </row>
    <row r="303" spans="1:8" ht="23.25" customHeight="1" x14ac:dyDescent="0.25">
      <c r="A303" s="17"/>
      <c r="B303" s="32"/>
      <c r="C303" s="33" t="str">
        <f>IF(B303="","", VLOOKUP(B303,'Employee Leave Details'!$B$5:$D999,2,0))</f>
        <v/>
      </c>
      <c r="D303" s="33" t="str">
        <f>IF(B303="","", VLOOKUP(B303,'Employee Leave Details'!$B$5:$D999,3,0))</f>
        <v/>
      </c>
      <c r="E303" s="33" t="str">
        <f>IF(B303="","", VLOOKUP(B303,'Employee Leave Details'!$B$3:$E999,4,0))</f>
        <v/>
      </c>
      <c r="F303" s="33" t="str">
        <f>IF(C303="","",SUMIF('Employee Leave Credit '!$B:$B,C303,'Employee Leave Credit '!$D:$D))</f>
        <v/>
      </c>
      <c r="G303" s="33"/>
      <c r="H303" s="17"/>
    </row>
    <row r="304" spans="1:8" ht="23.25" customHeight="1" x14ac:dyDescent="0.25">
      <c r="A304" s="17"/>
      <c r="B304" s="32"/>
      <c r="C304" s="33" t="str">
        <f>IF(B304="","", VLOOKUP(B304,'Employee Leave Details'!$B$5:$D999,2,0))</f>
        <v/>
      </c>
      <c r="D304" s="33" t="str">
        <f>IF(B304="","", VLOOKUP(B304,'Employee Leave Details'!$B$5:$D999,3,0))</f>
        <v/>
      </c>
      <c r="E304" s="33" t="str">
        <f>IF(B304="","", VLOOKUP(B304,'Employee Leave Details'!$B$3:$E999,4,0))</f>
        <v/>
      </c>
      <c r="F304" s="33" t="str">
        <f>IF(C304="","",SUMIF('Employee Leave Credit '!$B:$B,C304,'Employee Leave Credit '!$D:$D))</f>
        <v/>
      </c>
      <c r="G304" s="33"/>
      <c r="H304" s="17"/>
    </row>
    <row r="305" spans="1:8" ht="23.25" customHeight="1" x14ac:dyDescent="0.25">
      <c r="A305" s="17"/>
      <c r="B305" s="32"/>
      <c r="C305" s="33" t="str">
        <f>IF(B305="","", VLOOKUP(B305,'Employee Leave Details'!$B$5:$D999,2,0))</f>
        <v/>
      </c>
      <c r="D305" s="33" t="str">
        <f>IF(B305="","", VLOOKUP(B305,'Employee Leave Details'!$B$5:$D999,3,0))</f>
        <v/>
      </c>
      <c r="E305" s="33" t="str">
        <f>IF(B305="","", VLOOKUP(B305,'Employee Leave Details'!$B$3:$E999,4,0))</f>
        <v/>
      </c>
      <c r="F305" s="33" t="str">
        <f>IF(C305="","",SUMIF('Employee Leave Credit '!$B:$B,C305,'Employee Leave Credit '!$D:$D))</f>
        <v/>
      </c>
      <c r="G305" s="33"/>
      <c r="H305" s="17"/>
    </row>
    <row r="306" spans="1:8" ht="23.25" customHeight="1" x14ac:dyDescent="0.25">
      <c r="A306" s="17"/>
      <c r="B306" s="32"/>
      <c r="C306" s="33" t="str">
        <f>IF(B306="","", VLOOKUP(B306,'Employee Leave Details'!$B$5:$D999,2,0))</f>
        <v/>
      </c>
      <c r="D306" s="33" t="str">
        <f>IF(B306="","", VLOOKUP(B306,'Employee Leave Details'!$B$5:$D999,3,0))</f>
        <v/>
      </c>
      <c r="E306" s="33" t="str">
        <f>IF(B306="","", VLOOKUP(B306,'Employee Leave Details'!$B$3:$E999,4,0))</f>
        <v/>
      </c>
      <c r="F306" s="33" t="str">
        <f>IF(C306="","",SUMIF('Employee Leave Credit '!$B:$B,C306,'Employee Leave Credit '!$D:$D))</f>
        <v/>
      </c>
      <c r="G306" s="33"/>
      <c r="H306" s="17"/>
    </row>
    <row r="307" spans="1:8" ht="23.25" customHeight="1" x14ac:dyDescent="0.25">
      <c r="A307" s="17"/>
      <c r="B307" s="32"/>
      <c r="C307" s="33" t="str">
        <f>IF(B307="","", VLOOKUP(B307,'Employee Leave Details'!$B$5:$D999,2,0))</f>
        <v/>
      </c>
      <c r="D307" s="33" t="str">
        <f>IF(B307="","", VLOOKUP(B307,'Employee Leave Details'!$B$5:$D999,3,0))</f>
        <v/>
      </c>
      <c r="E307" s="33" t="str">
        <f>IF(B307="","", VLOOKUP(B307,'Employee Leave Details'!$B$3:$E999,4,0))</f>
        <v/>
      </c>
      <c r="F307" s="33" t="str">
        <f>IF(C307="","",SUMIF('Employee Leave Credit '!$B:$B,C307,'Employee Leave Credit '!$D:$D))</f>
        <v/>
      </c>
      <c r="G307" s="33"/>
      <c r="H307" s="17"/>
    </row>
    <row r="308" spans="1:8" ht="23.25" customHeight="1" x14ac:dyDescent="0.25">
      <c r="A308" s="17"/>
      <c r="B308" s="32"/>
      <c r="C308" s="33" t="str">
        <f>IF(B308="","", VLOOKUP(B308,'Employee Leave Details'!$B$5:$D999,2,0))</f>
        <v/>
      </c>
      <c r="D308" s="33" t="str">
        <f>IF(B308="","", VLOOKUP(B308,'Employee Leave Details'!$B$5:$D999,3,0))</f>
        <v/>
      </c>
      <c r="E308" s="33" t="str">
        <f>IF(B308="","", VLOOKUP(B308,'Employee Leave Details'!$B$3:$E999,4,0))</f>
        <v/>
      </c>
      <c r="F308" s="33" t="str">
        <f>IF(C308="","",SUMIF('Employee Leave Credit '!$B:$B,C308,'Employee Leave Credit '!$D:$D))</f>
        <v/>
      </c>
      <c r="G308" s="33"/>
      <c r="H308" s="17"/>
    </row>
    <row r="309" spans="1:8" ht="23.25" customHeight="1" x14ac:dyDescent="0.25">
      <c r="A309" s="17"/>
      <c r="B309" s="32"/>
      <c r="C309" s="33" t="str">
        <f>IF(B309="","", VLOOKUP(B309,'Employee Leave Details'!$B$5:$D999,2,0))</f>
        <v/>
      </c>
      <c r="D309" s="33" t="str">
        <f>IF(B309="","", VLOOKUP(B309,'Employee Leave Details'!$B$5:$D999,3,0))</f>
        <v/>
      </c>
      <c r="E309" s="33" t="str">
        <f>IF(B309="","", VLOOKUP(B309,'Employee Leave Details'!$B$3:$E999,4,0))</f>
        <v/>
      </c>
      <c r="F309" s="33" t="str">
        <f>IF(C309="","",SUMIF('Employee Leave Credit '!$B:$B,C309,'Employee Leave Credit '!$D:$D))</f>
        <v/>
      </c>
      <c r="G309" s="33"/>
      <c r="H309" s="17"/>
    </row>
    <row r="310" spans="1:8" ht="23.25" customHeight="1" x14ac:dyDescent="0.25">
      <c r="A310" s="17"/>
      <c r="B310" s="32"/>
      <c r="C310" s="33" t="str">
        <f>IF(B310="","", VLOOKUP(B310,'Employee Leave Details'!$B$5:$D999,2,0))</f>
        <v/>
      </c>
      <c r="D310" s="33" t="str">
        <f>IF(B310="","", VLOOKUP(B310,'Employee Leave Details'!$B$5:$D999,3,0))</f>
        <v/>
      </c>
      <c r="E310" s="33" t="str">
        <f>IF(B310="","", VLOOKUP(B310,'Employee Leave Details'!$B$3:$E999,4,0))</f>
        <v/>
      </c>
      <c r="F310" s="33" t="str">
        <f>IF(C310="","",SUMIF('Employee Leave Credit '!$B:$B,C310,'Employee Leave Credit '!$D:$D))</f>
        <v/>
      </c>
      <c r="G310" s="33"/>
      <c r="H310" s="17"/>
    </row>
    <row r="311" spans="1:8" ht="23.25" customHeight="1" x14ac:dyDescent="0.25">
      <c r="A311" s="17"/>
      <c r="B311" s="32"/>
      <c r="C311" s="33" t="str">
        <f>IF(B311="","", VLOOKUP(B311,'Employee Leave Details'!$B$5:$D999,2,0))</f>
        <v/>
      </c>
      <c r="D311" s="33" t="str">
        <f>IF(B311="","", VLOOKUP(B311,'Employee Leave Details'!$B$5:$D999,3,0))</f>
        <v/>
      </c>
      <c r="E311" s="33" t="str">
        <f>IF(B311="","", VLOOKUP(B311,'Employee Leave Details'!$B$3:$E999,4,0))</f>
        <v/>
      </c>
      <c r="F311" s="33" t="str">
        <f>IF(C311="","",SUMIF('Employee Leave Credit '!$B:$B,C311,'Employee Leave Credit '!$D:$D))</f>
        <v/>
      </c>
      <c r="G311" s="33"/>
      <c r="H311" s="17"/>
    </row>
    <row r="312" spans="1:8" ht="23.25" customHeight="1" x14ac:dyDescent="0.25">
      <c r="A312" s="17"/>
      <c r="B312" s="32"/>
      <c r="C312" s="33" t="str">
        <f>IF(B312="","", VLOOKUP(B312,'Employee Leave Details'!$B$5:$D999,2,0))</f>
        <v/>
      </c>
      <c r="D312" s="33" t="str">
        <f>IF(B312="","", VLOOKUP(B312,'Employee Leave Details'!$B$5:$D999,3,0))</f>
        <v/>
      </c>
      <c r="E312" s="33" t="str">
        <f>IF(B312="","", VLOOKUP(B312,'Employee Leave Details'!$B$3:$E999,4,0))</f>
        <v/>
      </c>
      <c r="F312" s="33" t="str">
        <f>IF(C312="","",SUMIF('Employee Leave Credit '!$B:$B,C312,'Employee Leave Credit '!$D:$D))</f>
        <v/>
      </c>
      <c r="G312" s="33"/>
      <c r="H312" s="17"/>
    </row>
    <row r="313" spans="1:8" ht="23.25" customHeight="1" x14ac:dyDescent="0.25">
      <c r="A313" s="17"/>
      <c r="B313" s="32"/>
      <c r="C313" s="33" t="str">
        <f>IF(B313="","", VLOOKUP(B313,'Employee Leave Details'!$B$5:$D999,2,0))</f>
        <v/>
      </c>
      <c r="D313" s="33" t="str">
        <f>IF(B313="","", VLOOKUP(B313,'Employee Leave Details'!$B$5:$D999,3,0))</f>
        <v/>
      </c>
      <c r="E313" s="33" t="str">
        <f>IF(B313="","", VLOOKUP(B313,'Employee Leave Details'!$B$3:$E999,4,0))</f>
        <v/>
      </c>
      <c r="F313" s="33" t="str">
        <f>IF(C313="","",SUMIF('Employee Leave Credit '!$B:$B,C313,'Employee Leave Credit '!$D:$D))</f>
        <v/>
      </c>
      <c r="G313" s="33"/>
      <c r="H313" s="17"/>
    </row>
    <row r="314" spans="1:8" ht="23.25" customHeight="1" x14ac:dyDescent="0.25">
      <c r="A314" s="17"/>
      <c r="B314" s="32"/>
      <c r="C314" s="33" t="str">
        <f>IF(B314="","", VLOOKUP(B314,'Employee Leave Details'!$B$5:$D999,2,0))</f>
        <v/>
      </c>
      <c r="D314" s="33" t="str">
        <f>IF(B314="","", VLOOKUP(B314,'Employee Leave Details'!$B$5:$D999,3,0))</f>
        <v/>
      </c>
      <c r="E314" s="33" t="str">
        <f>IF(B314="","", VLOOKUP(B314,'Employee Leave Details'!$B$3:$E999,4,0))</f>
        <v/>
      </c>
      <c r="F314" s="33" t="str">
        <f>IF(C314="","",SUMIF('Employee Leave Credit '!$B:$B,C314,'Employee Leave Credit '!$D:$D))</f>
        <v/>
      </c>
      <c r="G314" s="33"/>
      <c r="H314" s="17"/>
    </row>
    <row r="315" spans="1:8" ht="23.25" customHeight="1" x14ac:dyDescent="0.25">
      <c r="A315" s="17"/>
      <c r="B315" s="32"/>
      <c r="C315" s="33" t="str">
        <f>IF(B315="","", VLOOKUP(B315,'Employee Leave Details'!$B$5:$D999,2,0))</f>
        <v/>
      </c>
      <c r="D315" s="33" t="str">
        <f>IF(B315="","", VLOOKUP(B315,'Employee Leave Details'!$B$5:$D999,3,0))</f>
        <v/>
      </c>
      <c r="E315" s="33" t="str">
        <f>IF(B315="","", VLOOKUP(B315,'Employee Leave Details'!$B$3:$E999,4,0))</f>
        <v/>
      </c>
      <c r="F315" s="33" t="str">
        <f>IF(C315="","",SUMIF('Employee Leave Credit '!$B:$B,C315,'Employee Leave Credit '!$D:$D))</f>
        <v/>
      </c>
      <c r="G315" s="33"/>
      <c r="H315" s="17"/>
    </row>
    <row r="316" spans="1:8" ht="23.25" customHeight="1" x14ac:dyDescent="0.25">
      <c r="A316" s="17"/>
      <c r="B316" s="32"/>
      <c r="C316" s="33" t="str">
        <f>IF(B316="","", VLOOKUP(B316,'Employee Leave Details'!$B$5:$D999,2,0))</f>
        <v/>
      </c>
      <c r="D316" s="33" t="str">
        <f>IF(B316="","", VLOOKUP(B316,'Employee Leave Details'!$B$5:$D999,3,0))</f>
        <v/>
      </c>
      <c r="E316" s="33" t="str">
        <f>IF(B316="","", VLOOKUP(B316,'Employee Leave Details'!$B$3:$E999,4,0))</f>
        <v/>
      </c>
      <c r="F316" s="33" t="str">
        <f>IF(C316="","",SUMIF('Employee Leave Credit '!$B:$B,C316,'Employee Leave Credit '!$D:$D))</f>
        <v/>
      </c>
      <c r="G316" s="33"/>
      <c r="H316" s="17"/>
    </row>
    <row r="317" spans="1:8" ht="23.25" customHeight="1" x14ac:dyDescent="0.25">
      <c r="A317" s="17"/>
      <c r="B317" s="32"/>
      <c r="C317" s="33" t="str">
        <f>IF(B317="","", VLOOKUP(B317,'Employee Leave Details'!$B$5:$D999,2,0))</f>
        <v/>
      </c>
      <c r="D317" s="33" t="str">
        <f>IF(B317="","", VLOOKUP(B317,'Employee Leave Details'!$B$5:$D999,3,0))</f>
        <v/>
      </c>
      <c r="E317" s="33" t="str">
        <f>IF(B317="","", VLOOKUP(B317,'Employee Leave Details'!$B$3:$E999,4,0))</f>
        <v/>
      </c>
      <c r="F317" s="33" t="str">
        <f>IF(C317="","",SUMIF('Employee Leave Credit '!$B:$B,C317,'Employee Leave Credit '!$D:$D))</f>
        <v/>
      </c>
      <c r="G317" s="33"/>
      <c r="H317" s="17"/>
    </row>
    <row r="318" spans="1:8" ht="23.25" customHeight="1" x14ac:dyDescent="0.25">
      <c r="A318" s="17"/>
      <c r="B318" s="32"/>
      <c r="C318" s="33" t="str">
        <f>IF(B318="","", VLOOKUP(B318,'Employee Leave Details'!$B$5:$D999,2,0))</f>
        <v/>
      </c>
      <c r="D318" s="33" t="str">
        <f>IF(B318="","", VLOOKUP(B318,'Employee Leave Details'!$B$5:$D999,3,0))</f>
        <v/>
      </c>
      <c r="E318" s="33" t="str">
        <f>IF(B318="","", VLOOKUP(B318,'Employee Leave Details'!$B$3:$E999,4,0))</f>
        <v/>
      </c>
      <c r="F318" s="33" t="str">
        <f>IF(C318="","",SUMIF('Employee Leave Credit '!$B:$B,C318,'Employee Leave Credit '!$D:$D))</f>
        <v/>
      </c>
      <c r="G318" s="33"/>
      <c r="H318" s="17"/>
    </row>
    <row r="319" spans="1:8" ht="23.25" customHeight="1" x14ac:dyDescent="0.25">
      <c r="A319" s="17"/>
      <c r="B319" s="32"/>
      <c r="C319" s="33" t="str">
        <f>IF(B319="","", VLOOKUP(B319,'Employee Leave Details'!$B$5:$D999,2,0))</f>
        <v/>
      </c>
      <c r="D319" s="33" t="str">
        <f>IF(B319="","", VLOOKUP(B319,'Employee Leave Details'!$B$5:$D999,3,0))</f>
        <v/>
      </c>
      <c r="E319" s="33" t="str">
        <f>IF(B319="","", VLOOKUP(B319,'Employee Leave Details'!$B$3:$E999,4,0))</f>
        <v/>
      </c>
      <c r="F319" s="33" t="str">
        <f>IF(C319="","",SUMIF('Employee Leave Credit '!$B:$B,C319,'Employee Leave Credit '!$D:$D))</f>
        <v/>
      </c>
      <c r="G319" s="33"/>
      <c r="H319" s="17"/>
    </row>
    <row r="320" spans="1:8" ht="23.25" customHeight="1" x14ac:dyDescent="0.25">
      <c r="A320" s="17"/>
      <c r="B320" s="32"/>
      <c r="C320" s="33" t="str">
        <f>IF(B320="","", VLOOKUP(B320,'Employee Leave Details'!$B$5:$D999,2,0))</f>
        <v/>
      </c>
      <c r="D320" s="33" t="str">
        <f>IF(B320="","", VLOOKUP(B320,'Employee Leave Details'!$B$5:$D999,3,0))</f>
        <v/>
      </c>
      <c r="E320" s="33" t="str">
        <f>IF(B320="","", VLOOKUP(B320,'Employee Leave Details'!$B$3:$E999,4,0))</f>
        <v/>
      </c>
      <c r="F320" s="33" t="str">
        <f>IF(C320="","",SUMIF('Employee Leave Credit '!$B:$B,C320,'Employee Leave Credit '!$D:$D))</f>
        <v/>
      </c>
      <c r="G320" s="33"/>
      <c r="H320" s="17"/>
    </row>
    <row r="321" spans="1:8" ht="23.25" customHeight="1" x14ac:dyDescent="0.25">
      <c r="A321" s="17"/>
      <c r="B321" s="32"/>
      <c r="C321" s="33" t="str">
        <f>IF(B321="","", VLOOKUP(B321,'Employee Leave Details'!$B$5:$D999,2,0))</f>
        <v/>
      </c>
      <c r="D321" s="33" t="str">
        <f>IF(B321="","", VLOOKUP(B321,'Employee Leave Details'!$B$5:$D999,3,0))</f>
        <v/>
      </c>
      <c r="E321" s="33" t="str">
        <f>IF(B321="","", VLOOKUP(B321,'Employee Leave Details'!$B$3:$E999,4,0))</f>
        <v/>
      </c>
      <c r="F321" s="33" t="str">
        <f>IF(C321="","",SUMIF('Employee Leave Credit '!$B:$B,C321,'Employee Leave Credit '!$D:$D))</f>
        <v/>
      </c>
      <c r="G321" s="33"/>
      <c r="H321" s="17"/>
    </row>
    <row r="322" spans="1:8" ht="23.25" customHeight="1" x14ac:dyDescent="0.25">
      <c r="A322" s="17"/>
      <c r="B322" s="32"/>
      <c r="C322" s="33" t="str">
        <f>IF(B322="","", VLOOKUP(B322,'Employee Leave Details'!$B$5:$D999,2,0))</f>
        <v/>
      </c>
      <c r="D322" s="33" t="str">
        <f>IF(B322="","", VLOOKUP(B322,'Employee Leave Details'!$B$5:$D999,3,0))</f>
        <v/>
      </c>
      <c r="E322" s="33" t="str">
        <f>IF(B322="","", VLOOKUP(B322,'Employee Leave Details'!$B$3:$E999,4,0))</f>
        <v/>
      </c>
      <c r="F322" s="33" t="str">
        <f>IF(C322="","",SUMIF('Employee Leave Credit '!$B:$B,C322,'Employee Leave Credit '!$D:$D))</f>
        <v/>
      </c>
      <c r="G322" s="33"/>
      <c r="H322" s="17"/>
    </row>
    <row r="323" spans="1:8" ht="23.25" customHeight="1" x14ac:dyDescent="0.25">
      <c r="A323" s="17"/>
      <c r="B323" s="32"/>
      <c r="C323" s="33" t="str">
        <f>IF(B323="","", VLOOKUP(B323,'Employee Leave Details'!$B$5:$D999,2,0))</f>
        <v/>
      </c>
      <c r="D323" s="33" t="str">
        <f>IF(B323="","", VLOOKUP(B323,'Employee Leave Details'!$B$5:$D999,3,0))</f>
        <v/>
      </c>
      <c r="E323" s="33" t="str">
        <f>IF(B323="","", VLOOKUP(B323,'Employee Leave Details'!$B$3:$E999,4,0))</f>
        <v/>
      </c>
      <c r="F323" s="33" t="str">
        <f>IF(C323="","",SUMIF('Employee Leave Credit '!$B:$B,C323,'Employee Leave Credit '!$D:$D))</f>
        <v/>
      </c>
      <c r="G323" s="33"/>
      <c r="H323" s="17"/>
    </row>
    <row r="324" spans="1:8" ht="23.25" customHeight="1" x14ac:dyDescent="0.25">
      <c r="A324" s="17"/>
      <c r="B324" s="32"/>
      <c r="C324" s="33" t="str">
        <f>IF(B324="","", VLOOKUP(B324,'Employee Leave Details'!$B$5:$D999,2,0))</f>
        <v/>
      </c>
      <c r="D324" s="33" t="str">
        <f>IF(B324="","", VLOOKUP(B324,'Employee Leave Details'!$B$5:$D999,3,0))</f>
        <v/>
      </c>
      <c r="E324" s="33" t="str">
        <f>IF(B324="","", VLOOKUP(B324,'Employee Leave Details'!$B$3:$E999,4,0))</f>
        <v/>
      </c>
      <c r="F324" s="33" t="str">
        <f>IF(C324="","",SUMIF('Employee Leave Credit '!$B:$B,C324,'Employee Leave Credit '!$D:$D))</f>
        <v/>
      </c>
      <c r="G324" s="33"/>
      <c r="H324" s="17"/>
    </row>
    <row r="325" spans="1:8" ht="23.25" customHeight="1" x14ac:dyDescent="0.25">
      <c r="A325" s="17"/>
      <c r="B325" s="32"/>
      <c r="C325" s="33" t="str">
        <f>IF(B325="","", VLOOKUP(B325,'Employee Leave Details'!$B$5:$D999,2,0))</f>
        <v/>
      </c>
      <c r="D325" s="33" t="str">
        <f>IF(B325="","", VLOOKUP(B325,'Employee Leave Details'!$B$5:$D999,3,0))</f>
        <v/>
      </c>
      <c r="E325" s="33" t="str">
        <f>IF(B325="","", VLOOKUP(B325,'Employee Leave Details'!$B$3:$E999,4,0))</f>
        <v/>
      </c>
      <c r="F325" s="33" t="str">
        <f>IF(C325="","",SUMIF('Employee Leave Credit '!$B:$B,C325,'Employee Leave Credit '!$D:$D))</f>
        <v/>
      </c>
      <c r="G325" s="33"/>
      <c r="H325" s="17"/>
    </row>
    <row r="326" spans="1:8" ht="23.25" customHeight="1" x14ac:dyDescent="0.25">
      <c r="A326" s="17"/>
      <c r="B326" s="32"/>
      <c r="C326" s="33" t="str">
        <f>IF(B326="","", VLOOKUP(B326,'Employee Leave Details'!$B$5:$D999,2,0))</f>
        <v/>
      </c>
      <c r="D326" s="33" t="str">
        <f>IF(B326="","", VLOOKUP(B326,'Employee Leave Details'!$B$5:$D999,3,0))</f>
        <v/>
      </c>
      <c r="E326" s="33" t="str">
        <f>IF(B326="","", VLOOKUP(B326,'Employee Leave Details'!$B$3:$E999,4,0))</f>
        <v/>
      </c>
      <c r="F326" s="33" t="str">
        <f>IF(C326="","",SUMIF('Employee Leave Credit '!$B:$B,C326,'Employee Leave Credit '!$D:$D))</f>
        <v/>
      </c>
      <c r="G326" s="33"/>
      <c r="H326" s="17"/>
    </row>
    <row r="327" spans="1:8" ht="23.25" customHeight="1" x14ac:dyDescent="0.25">
      <c r="A327" s="17"/>
      <c r="B327" s="32"/>
      <c r="C327" s="33" t="str">
        <f>IF(B327="","", VLOOKUP(B327,'Employee Leave Details'!$B$5:$D999,2,0))</f>
        <v/>
      </c>
      <c r="D327" s="33" t="str">
        <f>IF(B327="","", VLOOKUP(B327,'Employee Leave Details'!$B$5:$D999,3,0))</f>
        <v/>
      </c>
      <c r="E327" s="33" t="str">
        <f>IF(B327="","", VLOOKUP(B327,'Employee Leave Details'!$B$3:$E999,4,0))</f>
        <v/>
      </c>
      <c r="F327" s="33" t="str">
        <f>IF(C327="","",SUMIF('Employee Leave Credit '!$B:$B,C327,'Employee Leave Credit '!$D:$D))</f>
        <v/>
      </c>
      <c r="G327" s="33"/>
      <c r="H327" s="17"/>
    </row>
    <row r="328" spans="1:8" ht="23.25" customHeight="1" x14ac:dyDescent="0.25">
      <c r="A328" s="17"/>
      <c r="B328" s="32"/>
      <c r="C328" s="33" t="str">
        <f>IF(B328="","", VLOOKUP(B328,'Employee Leave Details'!$B$5:$D999,2,0))</f>
        <v/>
      </c>
      <c r="D328" s="33" t="str">
        <f>IF(B328="","", VLOOKUP(B328,'Employee Leave Details'!$B$5:$D999,3,0))</f>
        <v/>
      </c>
      <c r="E328" s="33" t="str">
        <f>IF(B328="","", VLOOKUP(B328,'Employee Leave Details'!$B$3:$E999,4,0))</f>
        <v/>
      </c>
      <c r="F328" s="33" t="str">
        <f>IF(C328="","",SUMIF('Employee Leave Credit '!$B:$B,C328,'Employee Leave Credit '!$D:$D))</f>
        <v/>
      </c>
      <c r="G328" s="33"/>
      <c r="H328" s="17"/>
    </row>
    <row r="329" spans="1:8" ht="23.25" customHeight="1" x14ac:dyDescent="0.25">
      <c r="A329" s="17"/>
      <c r="B329" s="32"/>
      <c r="C329" s="33" t="str">
        <f>IF(B329="","", VLOOKUP(B329,'Employee Leave Details'!$B$5:$D999,2,0))</f>
        <v/>
      </c>
      <c r="D329" s="33" t="str">
        <f>IF(B329="","", VLOOKUP(B329,'Employee Leave Details'!$B$5:$D999,3,0))</f>
        <v/>
      </c>
      <c r="E329" s="33" t="str">
        <f>IF(B329="","", VLOOKUP(B329,'Employee Leave Details'!$B$3:$E999,4,0))</f>
        <v/>
      </c>
      <c r="F329" s="33" t="str">
        <f>IF(C329="","",SUMIF('Employee Leave Credit '!$B:$B,C329,'Employee Leave Credit '!$D:$D))</f>
        <v/>
      </c>
      <c r="G329" s="33"/>
      <c r="H329" s="17"/>
    </row>
    <row r="330" spans="1:8" ht="23.25" customHeight="1" x14ac:dyDescent="0.25">
      <c r="A330" s="17"/>
      <c r="B330" s="32"/>
      <c r="C330" s="33" t="str">
        <f>IF(B330="","", VLOOKUP(B330,'Employee Leave Details'!$B$5:$D999,2,0))</f>
        <v/>
      </c>
      <c r="D330" s="33" t="str">
        <f>IF(B330="","", VLOOKUP(B330,'Employee Leave Details'!$B$5:$D999,3,0))</f>
        <v/>
      </c>
      <c r="E330" s="33" t="str">
        <f>IF(B330="","", VLOOKUP(B330,'Employee Leave Details'!$B$3:$E999,4,0))</f>
        <v/>
      </c>
      <c r="F330" s="33" t="str">
        <f>IF(C330="","",SUMIF('Employee Leave Credit '!$B:$B,C330,'Employee Leave Credit '!$D:$D))</f>
        <v/>
      </c>
      <c r="G330" s="33"/>
      <c r="H330" s="17"/>
    </row>
    <row r="331" spans="1:8" ht="23.25" customHeight="1" x14ac:dyDescent="0.25">
      <c r="A331" s="17"/>
      <c r="B331" s="32"/>
      <c r="C331" s="33" t="str">
        <f>IF(B331="","", VLOOKUP(B331,'Employee Leave Details'!$B$5:$D999,2,0))</f>
        <v/>
      </c>
      <c r="D331" s="33" t="str">
        <f>IF(B331="","", VLOOKUP(B331,'Employee Leave Details'!$B$5:$D999,3,0))</f>
        <v/>
      </c>
      <c r="E331" s="33" t="str">
        <f>IF(B331="","", VLOOKUP(B331,'Employee Leave Details'!$B$3:$E999,4,0))</f>
        <v/>
      </c>
      <c r="F331" s="33" t="str">
        <f>IF(C331="","",SUMIF('Employee Leave Credit '!$B:$B,C331,'Employee Leave Credit '!$D:$D))</f>
        <v/>
      </c>
      <c r="G331" s="33"/>
      <c r="H331" s="17"/>
    </row>
    <row r="332" spans="1:8" ht="23.25" customHeight="1" x14ac:dyDescent="0.25">
      <c r="A332" s="17"/>
      <c r="B332" s="32"/>
      <c r="C332" s="33" t="str">
        <f>IF(B332="","", VLOOKUP(B332,'Employee Leave Details'!$B$5:$D999,2,0))</f>
        <v/>
      </c>
      <c r="D332" s="33" t="str">
        <f>IF(B332="","", VLOOKUP(B332,'Employee Leave Details'!$B$5:$D999,3,0))</f>
        <v/>
      </c>
      <c r="E332" s="33" t="str">
        <f>IF(B332="","", VLOOKUP(B332,'Employee Leave Details'!$B$3:$E999,4,0))</f>
        <v/>
      </c>
      <c r="F332" s="33" t="str">
        <f>IF(C332="","",SUMIF('Employee Leave Credit '!$B:$B,C332,'Employee Leave Credit '!$D:$D))</f>
        <v/>
      </c>
      <c r="G332" s="33"/>
      <c r="H332" s="17"/>
    </row>
    <row r="333" spans="1:8" ht="23.25" customHeight="1" x14ac:dyDescent="0.25">
      <c r="A333" s="17"/>
      <c r="B333" s="32"/>
      <c r="C333" s="33" t="str">
        <f>IF(B333="","", VLOOKUP(B333,'Employee Leave Details'!$B$5:$D999,2,0))</f>
        <v/>
      </c>
      <c r="D333" s="33" t="str">
        <f>IF(B333="","", VLOOKUP(B333,'Employee Leave Details'!$B$5:$D999,3,0))</f>
        <v/>
      </c>
      <c r="E333" s="33" t="str">
        <f>IF(B333="","", VLOOKUP(B333,'Employee Leave Details'!$B$3:$E999,4,0))</f>
        <v/>
      </c>
      <c r="F333" s="33" t="str">
        <f>IF(C333="","",SUMIF('Employee Leave Credit '!$B:$B,C333,'Employee Leave Credit '!$D:$D))</f>
        <v/>
      </c>
      <c r="G333" s="33"/>
      <c r="H333" s="17"/>
    </row>
    <row r="334" spans="1:8" ht="23.25" customHeight="1" x14ac:dyDescent="0.25">
      <c r="A334" s="17"/>
      <c r="B334" s="32"/>
      <c r="C334" s="33" t="str">
        <f>IF(B334="","", VLOOKUP(B334,'Employee Leave Details'!$B$5:$D999,2,0))</f>
        <v/>
      </c>
      <c r="D334" s="33" t="str">
        <f>IF(B334="","", VLOOKUP(B334,'Employee Leave Details'!$B$5:$D999,3,0))</f>
        <v/>
      </c>
      <c r="E334" s="33" t="str">
        <f>IF(B334="","", VLOOKUP(B334,'Employee Leave Details'!$B$3:$E999,4,0))</f>
        <v/>
      </c>
      <c r="F334" s="33" t="str">
        <f>IF(C334="","",SUMIF('Employee Leave Credit '!$B:$B,C334,'Employee Leave Credit '!$D:$D))</f>
        <v/>
      </c>
      <c r="G334" s="33"/>
      <c r="H334" s="17"/>
    </row>
    <row r="335" spans="1:8" ht="23.25" customHeight="1" x14ac:dyDescent="0.25">
      <c r="A335" s="17"/>
      <c r="B335" s="32"/>
      <c r="C335" s="33" t="str">
        <f>IF(B335="","", VLOOKUP(B335,'Employee Leave Details'!$B$5:$D999,2,0))</f>
        <v/>
      </c>
      <c r="D335" s="33" t="str">
        <f>IF(B335="","", VLOOKUP(B335,'Employee Leave Details'!$B$5:$D999,3,0))</f>
        <v/>
      </c>
      <c r="E335" s="33" t="str">
        <f>IF(B335="","", VLOOKUP(B335,'Employee Leave Details'!$B$3:$E999,4,0))</f>
        <v/>
      </c>
      <c r="F335" s="33" t="str">
        <f>IF(C335="","",SUMIF('Employee Leave Credit '!$B:$B,C335,'Employee Leave Credit '!$D:$D))</f>
        <v/>
      </c>
      <c r="G335" s="33"/>
      <c r="H335" s="17"/>
    </row>
    <row r="336" spans="1:8" ht="23.25" customHeight="1" x14ac:dyDescent="0.25">
      <c r="A336" s="17"/>
      <c r="B336" s="32"/>
      <c r="C336" s="33" t="str">
        <f>IF(B336="","", VLOOKUP(B336,'Employee Leave Details'!$B$5:$D999,2,0))</f>
        <v/>
      </c>
      <c r="D336" s="33" t="str">
        <f>IF(B336="","", VLOOKUP(B336,'Employee Leave Details'!$B$5:$D999,3,0))</f>
        <v/>
      </c>
      <c r="E336" s="33" t="str">
        <f>IF(B336="","", VLOOKUP(B336,'Employee Leave Details'!$B$3:$E999,4,0))</f>
        <v/>
      </c>
      <c r="F336" s="33" t="str">
        <f>IF(C336="","",SUMIF('Employee Leave Credit '!$B:$B,C336,'Employee Leave Credit '!$D:$D))</f>
        <v/>
      </c>
      <c r="G336" s="33"/>
      <c r="H336" s="17"/>
    </row>
    <row r="337" spans="1:8" ht="23.25" customHeight="1" x14ac:dyDescent="0.25">
      <c r="A337" s="17"/>
      <c r="B337" s="32"/>
      <c r="C337" s="33" t="str">
        <f>IF(B337="","", VLOOKUP(B337,'Employee Leave Details'!$B$5:$D999,2,0))</f>
        <v/>
      </c>
      <c r="D337" s="33" t="str">
        <f>IF(B337="","", VLOOKUP(B337,'Employee Leave Details'!$B$5:$D999,3,0))</f>
        <v/>
      </c>
      <c r="E337" s="33" t="str">
        <f>IF(B337="","", VLOOKUP(B337,'Employee Leave Details'!$B$3:$E999,4,0))</f>
        <v/>
      </c>
      <c r="F337" s="33" t="str">
        <f>IF(C337="","",SUMIF('Employee Leave Credit '!$B:$B,C337,'Employee Leave Credit '!$D:$D))</f>
        <v/>
      </c>
      <c r="G337" s="33"/>
      <c r="H337" s="17"/>
    </row>
    <row r="338" spans="1:8" ht="23.25" customHeight="1" x14ac:dyDescent="0.25">
      <c r="A338" s="17"/>
      <c r="B338" s="32"/>
      <c r="C338" s="33" t="str">
        <f>IF(B338="","", VLOOKUP(B338,'Employee Leave Details'!$B$5:$D999,2,0))</f>
        <v/>
      </c>
      <c r="D338" s="33" t="str">
        <f>IF(B338="","", VLOOKUP(B338,'Employee Leave Details'!$B$5:$D999,3,0))</f>
        <v/>
      </c>
      <c r="E338" s="33" t="str">
        <f>IF(B338="","", VLOOKUP(B338,'Employee Leave Details'!$B$3:$E999,4,0))</f>
        <v/>
      </c>
      <c r="F338" s="33" t="str">
        <f>IF(C338="","",SUMIF('Employee Leave Credit '!$B:$B,C338,'Employee Leave Credit '!$D:$D))</f>
        <v/>
      </c>
      <c r="G338" s="33"/>
      <c r="H338" s="17"/>
    </row>
    <row r="339" spans="1:8" ht="23.25" customHeight="1" x14ac:dyDescent="0.25">
      <c r="A339" s="17"/>
      <c r="B339" s="32"/>
      <c r="C339" s="33" t="str">
        <f>IF(B339="","", VLOOKUP(B339,'Employee Leave Details'!$B$5:$D999,2,0))</f>
        <v/>
      </c>
      <c r="D339" s="33" t="str">
        <f>IF(B339="","", VLOOKUP(B339,'Employee Leave Details'!$B$5:$D999,3,0))</f>
        <v/>
      </c>
      <c r="E339" s="33" t="str">
        <f>IF(B339="","", VLOOKUP(B339,'Employee Leave Details'!$B$3:$E999,4,0))</f>
        <v/>
      </c>
      <c r="F339" s="33" t="str">
        <f>IF(C339="","",SUMIF('Employee Leave Credit '!$B:$B,C339,'Employee Leave Credit '!$D:$D))</f>
        <v/>
      </c>
      <c r="G339" s="33"/>
      <c r="H339" s="17"/>
    </row>
    <row r="340" spans="1:8" ht="23.25" customHeight="1" x14ac:dyDescent="0.25">
      <c r="A340" s="17"/>
      <c r="B340" s="32"/>
      <c r="C340" s="33" t="str">
        <f>IF(B340="","", VLOOKUP(B340,'Employee Leave Details'!$B$5:$D999,2,0))</f>
        <v/>
      </c>
      <c r="D340" s="33" t="str">
        <f>IF(B340="","", VLOOKUP(B340,'Employee Leave Details'!$B$5:$D999,3,0))</f>
        <v/>
      </c>
      <c r="E340" s="33" t="str">
        <f>IF(B340="","", VLOOKUP(B340,'Employee Leave Details'!$B$3:$E999,4,0))</f>
        <v/>
      </c>
      <c r="F340" s="33" t="str">
        <f>IF(C340="","",SUMIF('Employee Leave Credit '!$B:$B,C340,'Employee Leave Credit '!$D:$D))</f>
        <v/>
      </c>
      <c r="G340" s="33"/>
      <c r="H340" s="17"/>
    </row>
    <row r="341" spans="1:8" ht="23.25" customHeight="1" x14ac:dyDescent="0.25">
      <c r="A341" s="17"/>
      <c r="B341" s="32"/>
      <c r="C341" s="33" t="str">
        <f>IF(B341="","", VLOOKUP(B341,'Employee Leave Details'!$B$5:$D999,2,0))</f>
        <v/>
      </c>
      <c r="D341" s="33" t="str">
        <f>IF(B341="","", VLOOKUP(B341,'Employee Leave Details'!$B$5:$D999,3,0))</f>
        <v/>
      </c>
      <c r="E341" s="33" t="str">
        <f>IF(B341="","", VLOOKUP(B341,'Employee Leave Details'!$B$3:$E999,4,0))</f>
        <v/>
      </c>
      <c r="F341" s="33" t="str">
        <f>IF(C341="","",SUMIF('Employee Leave Credit '!$B:$B,C341,'Employee Leave Credit '!$D:$D))</f>
        <v/>
      </c>
      <c r="G341" s="33"/>
      <c r="H341" s="17"/>
    </row>
    <row r="342" spans="1:8" ht="23.25" customHeight="1" x14ac:dyDescent="0.25">
      <c r="A342" s="17"/>
      <c r="B342" s="32"/>
      <c r="C342" s="33" t="str">
        <f>IF(B342="","", VLOOKUP(B342,'Employee Leave Details'!$B$5:$D999,2,0))</f>
        <v/>
      </c>
      <c r="D342" s="33" t="str">
        <f>IF(B342="","", VLOOKUP(B342,'Employee Leave Details'!$B$5:$D999,3,0))</f>
        <v/>
      </c>
      <c r="E342" s="33" t="str">
        <f>IF(B342="","", VLOOKUP(B342,'Employee Leave Details'!$B$3:$E999,4,0))</f>
        <v/>
      </c>
      <c r="F342" s="33" t="str">
        <f>IF(C342="","",SUMIF('Employee Leave Credit '!$B:$B,C342,'Employee Leave Credit '!$D:$D))</f>
        <v/>
      </c>
      <c r="G342" s="33"/>
      <c r="H342" s="17"/>
    </row>
    <row r="343" spans="1:8" ht="23.25" customHeight="1" x14ac:dyDescent="0.25">
      <c r="A343" s="17"/>
      <c r="B343" s="32"/>
      <c r="C343" s="33" t="str">
        <f>IF(B343="","", VLOOKUP(B343,'Employee Leave Details'!$B$5:$D999,2,0))</f>
        <v/>
      </c>
      <c r="D343" s="33" t="str">
        <f>IF(B343="","", VLOOKUP(B343,'Employee Leave Details'!$B$5:$D999,3,0))</f>
        <v/>
      </c>
      <c r="E343" s="33" t="str">
        <f>IF(B343="","", VLOOKUP(B343,'Employee Leave Details'!$B$3:$E999,4,0))</f>
        <v/>
      </c>
      <c r="F343" s="33" t="str">
        <f>IF(C343="","",SUMIF('Employee Leave Credit '!$B:$B,C343,'Employee Leave Credit '!$D:$D))</f>
        <v/>
      </c>
      <c r="G343" s="33"/>
      <c r="H343" s="17"/>
    </row>
    <row r="344" spans="1:8" ht="23.25" customHeight="1" x14ac:dyDescent="0.25">
      <c r="A344" s="17"/>
      <c r="B344" s="32"/>
      <c r="C344" s="33" t="str">
        <f>IF(B344="","", VLOOKUP(B344,'Employee Leave Details'!$B$5:$D999,2,0))</f>
        <v/>
      </c>
      <c r="D344" s="33" t="str">
        <f>IF(B344="","", VLOOKUP(B344,'Employee Leave Details'!$B$5:$D999,3,0))</f>
        <v/>
      </c>
      <c r="E344" s="33" t="str">
        <f>IF(B344="","", VLOOKUP(B344,'Employee Leave Details'!$B$3:$E999,4,0))</f>
        <v/>
      </c>
      <c r="F344" s="33" t="str">
        <f>IF(C344="","",SUMIF('Employee Leave Credit '!$B:$B,C344,'Employee Leave Credit '!$D:$D))</f>
        <v/>
      </c>
      <c r="G344" s="33"/>
      <c r="H344" s="17"/>
    </row>
    <row r="345" spans="1:8" ht="23.25" customHeight="1" x14ac:dyDescent="0.25">
      <c r="A345" s="17"/>
      <c r="B345" s="32"/>
      <c r="C345" s="33" t="str">
        <f>IF(B345="","", VLOOKUP(B345,'Employee Leave Details'!$B$5:$D999,2,0))</f>
        <v/>
      </c>
      <c r="D345" s="33" t="str">
        <f>IF(B345="","", VLOOKUP(B345,'Employee Leave Details'!$B$5:$D999,3,0))</f>
        <v/>
      </c>
      <c r="E345" s="33" t="str">
        <f>IF(B345="","", VLOOKUP(B345,'Employee Leave Details'!$B$3:$E999,4,0))</f>
        <v/>
      </c>
      <c r="F345" s="33" t="str">
        <f>IF(C345="","",SUMIF('Employee Leave Credit '!$B:$B,C345,'Employee Leave Credit '!$D:$D))</f>
        <v/>
      </c>
      <c r="G345" s="33"/>
      <c r="H345" s="17"/>
    </row>
    <row r="346" spans="1:8" ht="23.25" customHeight="1" x14ac:dyDescent="0.25">
      <c r="A346" s="17"/>
      <c r="B346" s="32"/>
      <c r="C346" s="33" t="str">
        <f>IF(B346="","", VLOOKUP(B346,'Employee Leave Details'!$B$5:$D999,2,0))</f>
        <v/>
      </c>
      <c r="D346" s="33" t="str">
        <f>IF(B346="","", VLOOKUP(B346,'Employee Leave Details'!$B$5:$D999,3,0))</f>
        <v/>
      </c>
      <c r="E346" s="33" t="str">
        <f>IF(B346="","", VLOOKUP(B346,'Employee Leave Details'!$B$3:$E999,4,0))</f>
        <v/>
      </c>
      <c r="F346" s="33" t="str">
        <f>IF(C346="","",SUMIF('Employee Leave Credit '!$B:$B,C346,'Employee Leave Credit '!$D:$D))</f>
        <v/>
      </c>
      <c r="G346" s="33"/>
      <c r="H346" s="17"/>
    </row>
    <row r="347" spans="1:8" ht="23.25" customHeight="1" x14ac:dyDescent="0.25">
      <c r="A347" s="17"/>
      <c r="B347" s="32"/>
      <c r="C347" s="33" t="str">
        <f>IF(B347="","", VLOOKUP(B347,'Employee Leave Details'!$B$5:$D999,2,0))</f>
        <v/>
      </c>
      <c r="D347" s="33" t="str">
        <f>IF(B347="","", VLOOKUP(B347,'Employee Leave Details'!$B$5:$D999,3,0))</f>
        <v/>
      </c>
      <c r="E347" s="33" t="str">
        <f>IF(B347="","", VLOOKUP(B347,'Employee Leave Details'!$B$3:$E999,4,0))</f>
        <v/>
      </c>
      <c r="F347" s="33" t="str">
        <f>IF(C347="","",SUMIF('Employee Leave Credit '!$B:$B,C347,'Employee Leave Credit '!$D:$D))</f>
        <v/>
      </c>
      <c r="G347" s="33"/>
      <c r="H347" s="17"/>
    </row>
    <row r="348" spans="1:8" ht="23.25" customHeight="1" x14ac:dyDescent="0.25">
      <c r="A348" s="17"/>
      <c r="B348" s="32"/>
      <c r="C348" s="33" t="str">
        <f>IF(B348="","", VLOOKUP(B348,'Employee Leave Details'!$B$5:$D999,2,0))</f>
        <v/>
      </c>
      <c r="D348" s="33" t="str">
        <f>IF(B348="","", VLOOKUP(B348,'Employee Leave Details'!$B$5:$D999,3,0))</f>
        <v/>
      </c>
      <c r="E348" s="33" t="str">
        <f>IF(B348="","", VLOOKUP(B348,'Employee Leave Details'!$B$3:$E999,4,0))</f>
        <v/>
      </c>
      <c r="F348" s="33" t="str">
        <f>IF(C348="","",SUMIF('Employee Leave Credit '!$B:$B,C348,'Employee Leave Credit '!$D:$D))</f>
        <v/>
      </c>
      <c r="G348" s="33"/>
      <c r="H348" s="17"/>
    </row>
    <row r="349" spans="1:8" ht="23.25" customHeight="1" x14ac:dyDescent="0.25">
      <c r="A349" s="17"/>
      <c r="B349" s="32"/>
      <c r="C349" s="33" t="str">
        <f>IF(B349="","", VLOOKUP(B349,'Employee Leave Details'!$B$5:$D999,2,0))</f>
        <v/>
      </c>
      <c r="D349" s="33" t="str">
        <f>IF(B349="","", VLOOKUP(B349,'Employee Leave Details'!$B$5:$D999,3,0))</f>
        <v/>
      </c>
      <c r="E349" s="33" t="str">
        <f>IF(B349="","", VLOOKUP(B349,'Employee Leave Details'!$B$3:$E999,4,0))</f>
        <v/>
      </c>
      <c r="F349" s="33" t="str">
        <f>IF(C349="","",SUMIF('Employee Leave Credit '!$B:$B,C349,'Employee Leave Credit '!$D:$D))</f>
        <v/>
      </c>
      <c r="G349" s="33"/>
      <c r="H349" s="17"/>
    </row>
    <row r="350" spans="1:8" ht="23.25" customHeight="1" x14ac:dyDescent="0.25">
      <c r="A350" s="17"/>
      <c r="B350" s="32"/>
      <c r="C350" s="33" t="str">
        <f>IF(B350="","", VLOOKUP(B350,'Employee Leave Details'!$B$5:$D999,2,0))</f>
        <v/>
      </c>
      <c r="D350" s="33" t="str">
        <f>IF(B350="","", VLOOKUP(B350,'Employee Leave Details'!$B$5:$D999,3,0))</f>
        <v/>
      </c>
      <c r="E350" s="33" t="str">
        <f>IF(B350="","", VLOOKUP(B350,'Employee Leave Details'!$B$3:$E999,4,0))</f>
        <v/>
      </c>
      <c r="F350" s="33" t="str">
        <f>IF(C350="","",SUMIF('Employee Leave Credit '!$B:$B,C350,'Employee Leave Credit '!$D:$D))</f>
        <v/>
      </c>
      <c r="G350" s="33"/>
      <c r="H350" s="17"/>
    </row>
    <row r="351" spans="1:8" ht="23.25" customHeight="1" x14ac:dyDescent="0.25">
      <c r="A351" s="17"/>
      <c r="B351" s="32"/>
      <c r="C351" s="33" t="str">
        <f>IF(B351="","", VLOOKUP(B351,'Employee Leave Details'!$B$5:$D999,2,0))</f>
        <v/>
      </c>
      <c r="D351" s="33" t="str">
        <f>IF(B351="","", VLOOKUP(B351,'Employee Leave Details'!$B$5:$D999,3,0))</f>
        <v/>
      </c>
      <c r="E351" s="33" t="str">
        <f>IF(B351="","", VLOOKUP(B351,'Employee Leave Details'!$B$3:$E999,4,0))</f>
        <v/>
      </c>
      <c r="F351" s="33" t="str">
        <f>IF(C351="","",SUMIF('Employee Leave Credit '!$B:$B,C351,'Employee Leave Credit '!$D:$D))</f>
        <v/>
      </c>
      <c r="G351" s="33"/>
      <c r="H351" s="17"/>
    </row>
    <row r="352" spans="1:8" ht="23.25" customHeight="1" x14ac:dyDescent="0.25">
      <c r="A352" s="17"/>
      <c r="B352" s="32"/>
      <c r="C352" s="33" t="str">
        <f>IF(B352="","", VLOOKUP(B352,'Employee Leave Details'!$B$5:$D999,2,0))</f>
        <v/>
      </c>
      <c r="D352" s="33" t="str">
        <f>IF(B352="","", VLOOKUP(B352,'Employee Leave Details'!$B$5:$D999,3,0))</f>
        <v/>
      </c>
      <c r="E352" s="33" t="str">
        <f>IF(B352="","", VLOOKUP(B352,'Employee Leave Details'!$B$3:$E999,4,0))</f>
        <v/>
      </c>
      <c r="F352" s="33" t="str">
        <f>IF(C352="","",SUMIF('Employee Leave Credit '!$B:$B,C352,'Employee Leave Credit '!$D:$D))</f>
        <v/>
      </c>
      <c r="G352" s="33"/>
      <c r="H352" s="17"/>
    </row>
    <row r="353" spans="1:8" ht="23.25" customHeight="1" x14ac:dyDescent="0.25">
      <c r="A353" s="17"/>
      <c r="B353" s="32"/>
      <c r="C353" s="33" t="str">
        <f>IF(B353="","", VLOOKUP(B353,'Employee Leave Details'!$B$5:$D999,2,0))</f>
        <v/>
      </c>
      <c r="D353" s="33" t="str">
        <f>IF(B353="","", VLOOKUP(B353,'Employee Leave Details'!$B$5:$D999,3,0))</f>
        <v/>
      </c>
      <c r="E353" s="33" t="str">
        <f>IF(B353="","", VLOOKUP(B353,'Employee Leave Details'!$B$3:$E999,4,0))</f>
        <v/>
      </c>
      <c r="F353" s="33" t="str">
        <f>IF(C353="","",SUMIF('Employee Leave Credit '!$B:$B,C353,'Employee Leave Credit '!$D:$D))</f>
        <v/>
      </c>
      <c r="G353" s="33"/>
      <c r="H353" s="17"/>
    </row>
    <row r="354" spans="1:8" ht="23.25" customHeight="1" x14ac:dyDescent="0.25">
      <c r="A354" s="17"/>
      <c r="B354" s="32"/>
      <c r="C354" s="33" t="str">
        <f>IF(B354="","", VLOOKUP(B354,'Employee Leave Details'!$B$5:$D999,2,0))</f>
        <v/>
      </c>
      <c r="D354" s="33" t="str">
        <f>IF(B354="","", VLOOKUP(B354,'Employee Leave Details'!$B$5:$D999,3,0))</f>
        <v/>
      </c>
      <c r="E354" s="33" t="str">
        <f>IF(B354="","", VLOOKUP(B354,'Employee Leave Details'!$B$3:$E999,4,0))</f>
        <v/>
      </c>
      <c r="F354" s="33" t="str">
        <f>IF(C354="","",SUMIF('Employee Leave Credit '!$B:$B,C354,'Employee Leave Credit '!$D:$D))</f>
        <v/>
      </c>
      <c r="G354" s="33"/>
      <c r="H354" s="17"/>
    </row>
    <row r="355" spans="1:8" ht="23.25" customHeight="1" x14ac:dyDescent="0.25">
      <c r="A355" s="17"/>
      <c r="B355" s="32"/>
      <c r="C355" s="33" t="str">
        <f>IF(B355="","", VLOOKUP(B355,'Employee Leave Details'!$B$5:$D999,2,0))</f>
        <v/>
      </c>
      <c r="D355" s="33" t="str">
        <f>IF(B355="","", VLOOKUP(B355,'Employee Leave Details'!$B$5:$D999,3,0))</f>
        <v/>
      </c>
      <c r="E355" s="33" t="str">
        <f>IF(B355="","", VLOOKUP(B355,'Employee Leave Details'!$B$3:$E999,4,0))</f>
        <v/>
      </c>
      <c r="F355" s="33" t="str">
        <f>IF(C355="","",SUMIF('Employee Leave Credit '!$B:$B,C355,'Employee Leave Credit '!$D:$D))</f>
        <v/>
      </c>
      <c r="G355" s="33"/>
      <c r="H355" s="17"/>
    </row>
    <row r="356" spans="1:8" ht="23.25" customHeight="1" x14ac:dyDescent="0.25">
      <c r="A356" s="17"/>
      <c r="B356" s="32"/>
      <c r="C356" s="33" t="str">
        <f>IF(B356="","", VLOOKUP(B356,'Employee Leave Details'!$B$5:$D999,2,0))</f>
        <v/>
      </c>
      <c r="D356" s="33" t="str">
        <f>IF(B356="","", VLOOKUP(B356,'Employee Leave Details'!$B$5:$D999,3,0))</f>
        <v/>
      </c>
      <c r="E356" s="33" t="str">
        <f>IF(B356="","", VLOOKUP(B356,'Employee Leave Details'!$B$3:$E999,4,0))</f>
        <v/>
      </c>
      <c r="F356" s="33" t="str">
        <f>IF(C356="","",SUMIF('Employee Leave Credit '!$B:$B,C356,'Employee Leave Credit '!$D:$D))</f>
        <v/>
      </c>
      <c r="G356" s="33"/>
      <c r="H356" s="17"/>
    </row>
    <row r="357" spans="1:8" ht="23.25" customHeight="1" x14ac:dyDescent="0.25">
      <c r="A357" s="17"/>
      <c r="B357" s="32"/>
      <c r="C357" s="33" t="str">
        <f>IF(B357="","", VLOOKUP(B357,'Employee Leave Details'!$B$5:$D999,2,0))</f>
        <v/>
      </c>
      <c r="D357" s="33" t="str">
        <f>IF(B357="","", VLOOKUP(B357,'Employee Leave Details'!$B$5:$D999,3,0))</f>
        <v/>
      </c>
      <c r="E357" s="33" t="str">
        <f>IF(B357="","", VLOOKUP(B357,'Employee Leave Details'!$B$3:$E999,4,0))</f>
        <v/>
      </c>
      <c r="F357" s="33" t="str">
        <f>IF(C357="","",SUMIF('Employee Leave Credit '!$B:$B,C357,'Employee Leave Credit '!$D:$D))</f>
        <v/>
      </c>
      <c r="G357" s="33"/>
      <c r="H357" s="17"/>
    </row>
    <row r="358" spans="1:8" ht="23.25" customHeight="1" x14ac:dyDescent="0.25">
      <c r="A358" s="17"/>
      <c r="B358" s="32"/>
      <c r="C358" s="33" t="str">
        <f>IF(B358="","", VLOOKUP(B358,'Employee Leave Details'!$B$5:$D999,2,0))</f>
        <v/>
      </c>
      <c r="D358" s="33" t="str">
        <f>IF(B358="","", VLOOKUP(B358,'Employee Leave Details'!$B$5:$D999,3,0))</f>
        <v/>
      </c>
      <c r="E358" s="33" t="str">
        <f>IF(B358="","", VLOOKUP(B358,'Employee Leave Details'!$B$3:$E999,4,0))</f>
        <v/>
      </c>
      <c r="F358" s="33" t="str">
        <f>IF(C358="","",SUMIF('Employee Leave Credit '!$B:$B,C358,'Employee Leave Credit '!$D:$D))</f>
        <v/>
      </c>
      <c r="G358" s="33"/>
      <c r="H358" s="17"/>
    </row>
    <row r="359" spans="1:8" ht="23.25" customHeight="1" x14ac:dyDescent="0.25">
      <c r="A359" s="17"/>
      <c r="B359" s="32"/>
      <c r="C359" s="33" t="str">
        <f>IF(B359="","", VLOOKUP(B359,'Employee Leave Details'!$B$5:$D999,2,0))</f>
        <v/>
      </c>
      <c r="D359" s="33" t="str">
        <f>IF(B359="","", VLOOKUP(B359,'Employee Leave Details'!$B$5:$D999,3,0))</f>
        <v/>
      </c>
      <c r="E359" s="33" t="str">
        <f>IF(B359="","", VLOOKUP(B359,'Employee Leave Details'!$B$3:$E999,4,0))</f>
        <v/>
      </c>
      <c r="F359" s="33" t="str">
        <f>IF(C359="","",SUMIF('Employee Leave Credit '!$B:$B,C359,'Employee Leave Credit '!$D:$D))</f>
        <v/>
      </c>
      <c r="G359" s="33"/>
      <c r="H359" s="17"/>
    </row>
    <row r="360" spans="1:8" ht="23.25" customHeight="1" x14ac:dyDescent="0.25">
      <c r="A360" s="17"/>
      <c r="B360" s="32"/>
      <c r="C360" s="33" t="str">
        <f>IF(B360="","", VLOOKUP(B360,'Employee Leave Details'!$B$5:$D999,2,0))</f>
        <v/>
      </c>
      <c r="D360" s="33" t="str">
        <f>IF(B360="","", VLOOKUP(B360,'Employee Leave Details'!$B$5:$D999,3,0))</f>
        <v/>
      </c>
      <c r="E360" s="33" t="str">
        <f>IF(B360="","", VLOOKUP(B360,'Employee Leave Details'!$B$3:$E999,4,0))</f>
        <v/>
      </c>
      <c r="F360" s="33" t="str">
        <f>IF(C360="","",SUMIF('Employee Leave Credit '!$B:$B,C360,'Employee Leave Credit '!$D:$D))</f>
        <v/>
      </c>
      <c r="G360" s="33"/>
      <c r="H360" s="17"/>
    </row>
    <row r="361" spans="1:8" ht="23.25" customHeight="1" x14ac:dyDescent="0.25">
      <c r="A361" s="17"/>
      <c r="B361" s="32"/>
      <c r="C361" s="33" t="str">
        <f>IF(B361="","", VLOOKUP(B361,'Employee Leave Details'!$B$5:$D999,2,0))</f>
        <v/>
      </c>
      <c r="D361" s="33" t="str">
        <f>IF(B361="","", VLOOKUP(B361,'Employee Leave Details'!$B$5:$D999,3,0))</f>
        <v/>
      </c>
      <c r="E361" s="33" t="str">
        <f>IF(B361="","", VLOOKUP(B361,'Employee Leave Details'!$B$3:$E999,4,0))</f>
        <v/>
      </c>
      <c r="F361" s="33" t="str">
        <f>IF(C361="","",SUMIF('Employee Leave Credit '!$B:$B,C361,'Employee Leave Credit '!$D:$D))</f>
        <v/>
      </c>
      <c r="G361" s="33"/>
      <c r="H361" s="17"/>
    </row>
    <row r="362" spans="1:8" ht="23.25" customHeight="1" x14ac:dyDescent="0.25">
      <c r="A362" s="17"/>
      <c r="B362" s="32"/>
      <c r="C362" s="33" t="str">
        <f>IF(B362="","", VLOOKUP(B362,'Employee Leave Details'!$B$5:$D999,2,0))</f>
        <v/>
      </c>
      <c r="D362" s="33" t="str">
        <f>IF(B362="","", VLOOKUP(B362,'Employee Leave Details'!$B$5:$D999,3,0))</f>
        <v/>
      </c>
      <c r="E362" s="33" t="str">
        <f>IF(B362="","", VLOOKUP(B362,'Employee Leave Details'!$B$3:$E999,4,0))</f>
        <v/>
      </c>
      <c r="F362" s="33" t="str">
        <f>IF(C362="","",SUMIF('Employee Leave Credit '!$B:$B,C362,'Employee Leave Credit '!$D:$D))</f>
        <v/>
      </c>
      <c r="G362" s="33"/>
      <c r="H362" s="17"/>
    </row>
    <row r="363" spans="1:8" ht="23.25" customHeight="1" x14ac:dyDescent="0.25">
      <c r="A363" s="17"/>
      <c r="B363" s="32"/>
      <c r="C363" s="33" t="str">
        <f>IF(B363="","", VLOOKUP(B363,'Employee Leave Details'!$B$5:$D999,2,0))</f>
        <v/>
      </c>
      <c r="D363" s="33" t="str">
        <f>IF(B363="","", VLOOKUP(B363,'Employee Leave Details'!$B$5:$D999,3,0))</f>
        <v/>
      </c>
      <c r="E363" s="33" t="str">
        <f>IF(B363="","", VLOOKUP(B363,'Employee Leave Details'!$B$3:$E999,4,0))</f>
        <v/>
      </c>
      <c r="F363" s="33" t="str">
        <f>IF(C363="","",SUMIF('Employee Leave Credit '!$B:$B,C363,'Employee Leave Credit '!$D:$D))</f>
        <v/>
      </c>
      <c r="G363" s="33"/>
      <c r="H363" s="17"/>
    </row>
    <row r="364" spans="1:8" ht="23.25" customHeight="1" x14ac:dyDescent="0.25">
      <c r="A364" s="17"/>
      <c r="B364" s="32"/>
      <c r="C364" s="33" t="str">
        <f>IF(B364="","", VLOOKUP(B364,'Employee Leave Details'!$B$5:$D999,2,0))</f>
        <v/>
      </c>
      <c r="D364" s="33" t="str">
        <f>IF(B364="","", VLOOKUP(B364,'Employee Leave Details'!$B$5:$D999,3,0))</f>
        <v/>
      </c>
      <c r="E364" s="33" t="str">
        <f>IF(B364="","", VLOOKUP(B364,'Employee Leave Details'!$B$3:$E999,4,0))</f>
        <v/>
      </c>
      <c r="F364" s="33" t="str">
        <f>IF(C364="","",SUMIF('Employee Leave Credit '!$B:$B,C364,'Employee Leave Credit '!$D:$D))</f>
        <v/>
      </c>
      <c r="G364" s="33"/>
      <c r="H364" s="17"/>
    </row>
    <row r="365" spans="1:8" ht="23.25" customHeight="1" x14ac:dyDescent="0.25">
      <c r="A365" s="17"/>
      <c r="B365" s="32"/>
      <c r="C365" s="33" t="str">
        <f>IF(B365="","", VLOOKUP(B365,'Employee Leave Details'!$B$5:$D999,2,0))</f>
        <v/>
      </c>
      <c r="D365" s="33" t="str">
        <f>IF(B365="","", VLOOKUP(B365,'Employee Leave Details'!$B$5:$D999,3,0))</f>
        <v/>
      </c>
      <c r="E365" s="33" t="str">
        <f>IF(B365="","", VLOOKUP(B365,'Employee Leave Details'!$B$3:$E999,4,0))</f>
        <v/>
      </c>
      <c r="F365" s="33" t="str">
        <f>IF(C365="","",SUMIF('Employee Leave Credit '!$B:$B,C365,'Employee Leave Credit '!$D:$D))</f>
        <v/>
      </c>
      <c r="G365" s="33"/>
      <c r="H365" s="17"/>
    </row>
    <row r="366" spans="1:8" ht="23.25" customHeight="1" x14ac:dyDescent="0.25">
      <c r="A366" s="17"/>
      <c r="B366" s="32"/>
      <c r="C366" s="33" t="str">
        <f>IF(B366="","", VLOOKUP(B366,'Employee Leave Details'!$B$5:$D999,2,0))</f>
        <v/>
      </c>
      <c r="D366" s="33" t="str">
        <f>IF(B366="","", VLOOKUP(B366,'Employee Leave Details'!$B$5:$D999,3,0))</f>
        <v/>
      </c>
      <c r="E366" s="33" t="str">
        <f>IF(B366="","", VLOOKUP(B366,'Employee Leave Details'!$B$3:$E999,4,0))</f>
        <v/>
      </c>
      <c r="F366" s="33" t="str">
        <f>IF(C366="","",SUMIF('Employee Leave Credit '!$B:$B,C366,'Employee Leave Credit '!$D:$D))</f>
        <v/>
      </c>
      <c r="G366" s="33"/>
      <c r="H366" s="17"/>
    </row>
    <row r="367" spans="1:8" ht="23.25" customHeight="1" x14ac:dyDescent="0.25">
      <c r="A367" s="17"/>
      <c r="B367" s="32"/>
      <c r="C367" s="33" t="str">
        <f>IF(B367="","", VLOOKUP(B367,'Employee Leave Details'!$B$5:$D999,2,0))</f>
        <v/>
      </c>
      <c r="D367" s="33" t="str">
        <f>IF(B367="","", VLOOKUP(B367,'Employee Leave Details'!$B$5:$D999,3,0))</f>
        <v/>
      </c>
      <c r="E367" s="33" t="str">
        <f>IF(B367="","", VLOOKUP(B367,'Employee Leave Details'!$B$3:$E999,4,0))</f>
        <v/>
      </c>
      <c r="F367" s="33" t="str">
        <f>IF(C367="","",SUMIF('Employee Leave Credit '!$B:$B,C367,'Employee Leave Credit '!$D:$D))</f>
        <v/>
      </c>
      <c r="G367" s="33"/>
      <c r="H367" s="17"/>
    </row>
    <row r="368" spans="1:8" ht="23.25" customHeight="1" x14ac:dyDescent="0.25">
      <c r="A368" s="17"/>
      <c r="B368" s="32"/>
      <c r="C368" s="33" t="str">
        <f>IF(B368="","", VLOOKUP(B368,'Employee Leave Details'!$B$5:$D999,2,0))</f>
        <v/>
      </c>
      <c r="D368" s="33" t="str">
        <f>IF(B368="","", VLOOKUP(B368,'Employee Leave Details'!$B$5:$D999,3,0))</f>
        <v/>
      </c>
      <c r="E368" s="33" t="str">
        <f>IF(B368="","", VLOOKUP(B368,'Employee Leave Details'!$B$3:$E999,4,0))</f>
        <v/>
      </c>
      <c r="F368" s="33" t="str">
        <f>IF(C368="","",SUMIF('Employee Leave Credit '!$B:$B,C368,'Employee Leave Credit '!$D:$D))</f>
        <v/>
      </c>
      <c r="G368" s="33"/>
      <c r="H368" s="17"/>
    </row>
    <row r="369" spans="1:8" ht="23.25" customHeight="1" x14ac:dyDescent="0.25">
      <c r="A369" s="17"/>
      <c r="B369" s="32"/>
      <c r="C369" s="33" t="str">
        <f>IF(B369="","", VLOOKUP(B369,'Employee Leave Details'!$B$5:$D999,2,0))</f>
        <v/>
      </c>
      <c r="D369" s="33" t="str">
        <f>IF(B369="","", VLOOKUP(B369,'Employee Leave Details'!$B$5:$D999,3,0))</f>
        <v/>
      </c>
      <c r="E369" s="33" t="str">
        <f>IF(B369="","", VLOOKUP(B369,'Employee Leave Details'!$B$3:$E999,4,0))</f>
        <v/>
      </c>
      <c r="F369" s="33" t="str">
        <f>IF(C369="","",SUMIF('Employee Leave Credit '!$B:$B,C369,'Employee Leave Credit '!$D:$D))</f>
        <v/>
      </c>
      <c r="G369" s="33"/>
      <c r="H369" s="17"/>
    </row>
    <row r="370" spans="1:8" ht="23.25" customHeight="1" x14ac:dyDescent="0.25">
      <c r="A370" s="17"/>
      <c r="B370" s="32"/>
      <c r="C370" s="33" t="str">
        <f>IF(B370="","", VLOOKUP(B370,'Employee Leave Details'!$B$5:$D999,2,0))</f>
        <v/>
      </c>
      <c r="D370" s="33" t="str">
        <f>IF(B370="","", VLOOKUP(B370,'Employee Leave Details'!$B$5:$D999,3,0))</f>
        <v/>
      </c>
      <c r="E370" s="33" t="str">
        <f>IF(B370="","", VLOOKUP(B370,'Employee Leave Details'!$B$3:$E999,4,0))</f>
        <v/>
      </c>
      <c r="F370" s="33" t="str">
        <f>IF(C370="","",SUMIF('Employee Leave Credit '!$B:$B,C370,'Employee Leave Credit '!$D:$D))</f>
        <v/>
      </c>
      <c r="G370" s="33"/>
      <c r="H370" s="17"/>
    </row>
    <row r="371" spans="1:8" ht="23.25" customHeight="1" x14ac:dyDescent="0.25">
      <c r="A371" s="17"/>
      <c r="B371" s="32"/>
      <c r="C371" s="33" t="str">
        <f>IF(B371="","", VLOOKUP(B371,'Employee Leave Details'!$B$5:$D999,2,0))</f>
        <v/>
      </c>
      <c r="D371" s="33" t="str">
        <f>IF(B371="","", VLOOKUP(B371,'Employee Leave Details'!$B$5:$D999,3,0))</f>
        <v/>
      </c>
      <c r="E371" s="33" t="str">
        <f>IF(B371="","", VLOOKUP(B371,'Employee Leave Details'!$B$3:$E999,4,0))</f>
        <v/>
      </c>
      <c r="F371" s="33" t="str">
        <f>IF(C371="","",SUMIF('Employee Leave Credit '!$B:$B,C371,'Employee Leave Credit '!$D:$D))</f>
        <v/>
      </c>
      <c r="G371" s="33"/>
      <c r="H371" s="17"/>
    </row>
    <row r="372" spans="1:8" ht="23.25" customHeight="1" x14ac:dyDescent="0.25">
      <c r="A372" s="17"/>
      <c r="B372" s="32"/>
      <c r="C372" s="33" t="str">
        <f>IF(B372="","", VLOOKUP(B372,'Employee Leave Details'!$B$5:$D999,2,0))</f>
        <v/>
      </c>
      <c r="D372" s="33" t="str">
        <f>IF(B372="","", VLOOKUP(B372,'Employee Leave Details'!$B$5:$D999,3,0))</f>
        <v/>
      </c>
      <c r="E372" s="33" t="str">
        <f>IF(B372="","", VLOOKUP(B372,'Employee Leave Details'!$B$3:$E999,4,0))</f>
        <v/>
      </c>
      <c r="F372" s="33" t="str">
        <f>IF(C372="","",SUMIF('Employee Leave Credit '!$B:$B,C372,'Employee Leave Credit '!$D:$D))</f>
        <v/>
      </c>
      <c r="G372" s="33"/>
      <c r="H372" s="17"/>
    </row>
    <row r="373" spans="1:8" ht="23.25" customHeight="1" x14ac:dyDescent="0.25">
      <c r="A373" s="17"/>
      <c r="B373" s="32"/>
      <c r="C373" s="33" t="str">
        <f>IF(B373="","", VLOOKUP(B373,'Employee Leave Details'!$B$5:$D999,2,0))</f>
        <v/>
      </c>
      <c r="D373" s="33" t="str">
        <f>IF(B373="","", VLOOKUP(B373,'Employee Leave Details'!$B$5:$D999,3,0))</f>
        <v/>
      </c>
      <c r="E373" s="33" t="str">
        <f>IF(B373="","", VLOOKUP(B373,'Employee Leave Details'!$B$3:$E999,4,0))</f>
        <v/>
      </c>
      <c r="F373" s="33" t="str">
        <f>IF(C373="","",SUMIF('Employee Leave Credit '!$B:$B,C373,'Employee Leave Credit '!$D:$D))</f>
        <v/>
      </c>
      <c r="G373" s="33"/>
      <c r="H373" s="17"/>
    </row>
    <row r="374" spans="1:8" ht="23.25" customHeight="1" x14ac:dyDescent="0.25">
      <c r="A374" s="17"/>
      <c r="B374" s="32"/>
      <c r="C374" s="33" t="str">
        <f>IF(B374="","", VLOOKUP(B374,'Employee Leave Details'!$B$5:$D999,2,0))</f>
        <v/>
      </c>
      <c r="D374" s="33" t="str">
        <f>IF(B374="","", VLOOKUP(B374,'Employee Leave Details'!$B$5:$D999,3,0))</f>
        <v/>
      </c>
      <c r="E374" s="33" t="str">
        <f>IF(B374="","", VLOOKUP(B374,'Employee Leave Details'!$B$3:$E999,4,0))</f>
        <v/>
      </c>
      <c r="F374" s="33" t="str">
        <f>IF(C374="","",SUMIF('Employee Leave Credit '!$B:$B,C374,'Employee Leave Credit '!$D:$D))</f>
        <v/>
      </c>
      <c r="G374" s="33"/>
      <c r="H374" s="17"/>
    </row>
    <row r="375" spans="1:8" ht="23.25" customHeight="1" x14ac:dyDescent="0.25">
      <c r="A375" s="17"/>
      <c r="B375" s="32"/>
      <c r="C375" s="33" t="str">
        <f>IF(B375="","", VLOOKUP(B375,'Employee Leave Details'!$B$5:$D999,2,0))</f>
        <v/>
      </c>
      <c r="D375" s="33" t="str">
        <f>IF(B375="","", VLOOKUP(B375,'Employee Leave Details'!$B$5:$D999,3,0))</f>
        <v/>
      </c>
      <c r="E375" s="33" t="str">
        <f>IF(B375="","", VLOOKUP(B375,'Employee Leave Details'!$B$3:$E999,4,0))</f>
        <v/>
      </c>
      <c r="F375" s="33" t="str">
        <f>IF(C375="","",SUMIF('Employee Leave Credit '!$B:$B,C375,'Employee Leave Credit '!$D:$D))</f>
        <v/>
      </c>
      <c r="G375" s="33"/>
      <c r="H375" s="17"/>
    </row>
    <row r="376" spans="1:8" ht="23.25" customHeight="1" x14ac:dyDescent="0.25">
      <c r="A376" s="17"/>
      <c r="B376" s="32"/>
      <c r="C376" s="33" t="str">
        <f>IF(B376="","", VLOOKUP(B376,'Employee Leave Details'!$B$5:$D999,2,0))</f>
        <v/>
      </c>
      <c r="D376" s="33" t="str">
        <f>IF(B376="","", VLOOKUP(B376,'Employee Leave Details'!$B$5:$D999,3,0))</f>
        <v/>
      </c>
      <c r="E376" s="33" t="str">
        <f>IF(B376="","", VLOOKUP(B376,'Employee Leave Details'!$B$3:$E999,4,0))</f>
        <v/>
      </c>
      <c r="F376" s="33" t="str">
        <f>IF(C376="","",SUMIF('Employee Leave Credit '!$B:$B,C376,'Employee Leave Credit '!$D:$D))</f>
        <v/>
      </c>
      <c r="G376" s="33"/>
      <c r="H376" s="17"/>
    </row>
    <row r="377" spans="1:8" ht="23.25" customHeight="1" x14ac:dyDescent="0.25">
      <c r="A377" s="17"/>
      <c r="B377" s="32"/>
      <c r="C377" s="33" t="str">
        <f>IF(B377="","", VLOOKUP(B377,'Employee Leave Details'!$B$5:$D999,2,0))</f>
        <v/>
      </c>
      <c r="D377" s="33" t="str">
        <f>IF(B377="","", VLOOKUP(B377,'Employee Leave Details'!$B$5:$D999,3,0))</f>
        <v/>
      </c>
      <c r="E377" s="33" t="str">
        <f>IF(B377="","", VLOOKUP(B377,'Employee Leave Details'!$B$3:$E999,4,0))</f>
        <v/>
      </c>
      <c r="F377" s="33" t="str">
        <f>IF(C377="","",SUMIF('Employee Leave Credit '!$B:$B,C377,'Employee Leave Credit '!$D:$D))</f>
        <v/>
      </c>
      <c r="G377" s="33"/>
      <c r="H377" s="17"/>
    </row>
    <row r="378" spans="1:8" ht="23.25" customHeight="1" x14ac:dyDescent="0.25">
      <c r="A378" s="17"/>
      <c r="B378" s="32"/>
      <c r="C378" s="33" t="str">
        <f>IF(B378="","", VLOOKUP(B378,'Employee Leave Details'!$B$5:$D999,2,0))</f>
        <v/>
      </c>
      <c r="D378" s="33" t="str">
        <f>IF(B378="","", VLOOKUP(B378,'Employee Leave Details'!$B$5:$D999,3,0))</f>
        <v/>
      </c>
      <c r="E378" s="33" t="str">
        <f>IF(B378="","", VLOOKUP(B378,'Employee Leave Details'!$B$3:$E999,4,0))</f>
        <v/>
      </c>
      <c r="F378" s="33" t="str">
        <f>IF(C378="","",SUMIF('Employee Leave Credit '!$B:$B,C378,'Employee Leave Credit '!$D:$D))</f>
        <v/>
      </c>
      <c r="G378" s="33"/>
      <c r="H378" s="17"/>
    </row>
    <row r="379" spans="1:8" ht="23.25" customHeight="1" x14ac:dyDescent="0.25">
      <c r="A379" s="17"/>
      <c r="B379" s="32"/>
      <c r="C379" s="33" t="str">
        <f>IF(B379="","", VLOOKUP(B379,'Employee Leave Details'!$B$5:$D999,2,0))</f>
        <v/>
      </c>
      <c r="D379" s="33" t="str">
        <f>IF(B379="","", VLOOKUP(B379,'Employee Leave Details'!$B$5:$D999,3,0))</f>
        <v/>
      </c>
      <c r="E379" s="33" t="str">
        <f>IF(B379="","", VLOOKUP(B379,'Employee Leave Details'!$B$3:$E999,4,0))</f>
        <v/>
      </c>
      <c r="F379" s="33" t="str">
        <f>IF(C379="","",SUMIF('Employee Leave Credit '!$B:$B,C379,'Employee Leave Credit '!$D:$D))</f>
        <v/>
      </c>
      <c r="G379" s="33"/>
      <c r="H379" s="17"/>
    </row>
    <row r="380" spans="1:8" ht="23.25" customHeight="1" x14ac:dyDescent="0.25">
      <c r="A380" s="17"/>
      <c r="B380" s="32"/>
      <c r="C380" s="33" t="str">
        <f>IF(B380="","", VLOOKUP(B380,'Employee Leave Details'!$B$5:$D999,2,0))</f>
        <v/>
      </c>
      <c r="D380" s="33" t="str">
        <f>IF(B380="","", VLOOKUP(B380,'Employee Leave Details'!$B$5:$D999,3,0))</f>
        <v/>
      </c>
      <c r="E380" s="33" t="str">
        <f>IF(B380="","", VLOOKUP(B380,'Employee Leave Details'!$B$3:$E999,4,0))</f>
        <v/>
      </c>
      <c r="F380" s="33" t="str">
        <f>IF(C380="","",SUMIF('Employee Leave Credit '!$B:$B,C380,'Employee Leave Credit '!$D:$D))</f>
        <v/>
      </c>
      <c r="G380" s="33"/>
      <c r="H380" s="17"/>
    </row>
    <row r="381" spans="1:8" ht="23.25" customHeight="1" x14ac:dyDescent="0.25">
      <c r="A381" s="17"/>
      <c r="B381" s="32"/>
      <c r="C381" s="33" t="str">
        <f>IF(B381="","", VLOOKUP(B381,'Employee Leave Details'!$B$5:$D999,2,0))</f>
        <v/>
      </c>
      <c r="D381" s="33" t="str">
        <f>IF(B381="","", VLOOKUP(B381,'Employee Leave Details'!$B$5:$D999,3,0))</f>
        <v/>
      </c>
      <c r="E381" s="33" t="str">
        <f>IF(B381="","", VLOOKUP(B381,'Employee Leave Details'!$B$3:$E999,4,0))</f>
        <v/>
      </c>
      <c r="F381" s="33" t="str">
        <f>IF(C381="","",SUMIF('Employee Leave Credit '!$B:$B,C381,'Employee Leave Credit '!$D:$D))</f>
        <v/>
      </c>
      <c r="G381" s="33"/>
      <c r="H381" s="17"/>
    </row>
    <row r="382" spans="1:8" ht="23.25" customHeight="1" x14ac:dyDescent="0.25">
      <c r="A382" s="17"/>
      <c r="B382" s="32"/>
      <c r="C382" s="33" t="str">
        <f>IF(B382="","", VLOOKUP(B382,'Employee Leave Details'!$B$5:$D999,2,0))</f>
        <v/>
      </c>
      <c r="D382" s="33" t="str">
        <f>IF(B382="","", VLOOKUP(B382,'Employee Leave Details'!$B$5:$D999,3,0))</f>
        <v/>
      </c>
      <c r="E382" s="33" t="str">
        <f>IF(B382="","", VLOOKUP(B382,'Employee Leave Details'!$B$3:$E999,4,0))</f>
        <v/>
      </c>
      <c r="F382" s="33" t="str">
        <f>IF(C382="","",SUMIF('Employee Leave Credit '!$B:$B,C382,'Employee Leave Credit '!$D:$D))</f>
        <v/>
      </c>
      <c r="G382" s="33"/>
      <c r="H382" s="17"/>
    </row>
    <row r="383" spans="1:8" ht="23.25" customHeight="1" x14ac:dyDescent="0.25">
      <c r="A383" s="17"/>
      <c r="B383" s="32"/>
      <c r="C383" s="33" t="str">
        <f>IF(B383="","", VLOOKUP(B383,'Employee Leave Details'!$B$5:$D999,2,0))</f>
        <v/>
      </c>
      <c r="D383" s="33" t="str">
        <f>IF(B383="","", VLOOKUP(B383,'Employee Leave Details'!$B$5:$D999,3,0))</f>
        <v/>
      </c>
      <c r="E383" s="33" t="str">
        <f>IF(B383="","", VLOOKUP(B383,'Employee Leave Details'!$B$3:$E999,4,0))</f>
        <v/>
      </c>
      <c r="F383" s="33" t="str">
        <f>IF(C383="","",SUMIF('Employee Leave Credit '!$B:$B,C383,'Employee Leave Credit '!$D:$D))</f>
        <v/>
      </c>
      <c r="G383" s="33"/>
      <c r="H383" s="17"/>
    </row>
    <row r="384" spans="1:8" ht="23.25" customHeight="1" x14ac:dyDescent="0.25">
      <c r="A384" s="17"/>
      <c r="B384" s="32"/>
      <c r="C384" s="33" t="str">
        <f>IF(B384="","", VLOOKUP(B384,'Employee Leave Details'!$B$5:$D999,2,0))</f>
        <v/>
      </c>
      <c r="D384" s="33" t="str">
        <f>IF(B384="","", VLOOKUP(B384,'Employee Leave Details'!$B$5:$D999,3,0))</f>
        <v/>
      </c>
      <c r="E384" s="33" t="str">
        <f>IF(B384="","", VLOOKUP(B384,'Employee Leave Details'!$B$3:$E999,4,0))</f>
        <v/>
      </c>
      <c r="F384" s="33" t="str">
        <f>IF(C384="","",SUMIF('Employee Leave Credit '!$B:$B,C384,'Employee Leave Credit '!$D:$D))</f>
        <v/>
      </c>
      <c r="G384" s="33"/>
      <c r="H384" s="17"/>
    </row>
    <row r="385" spans="1:8" ht="23.25" customHeight="1" x14ac:dyDescent="0.25">
      <c r="A385" s="17"/>
      <c r="B385" s="32"/>
      <c r="C385" s="33" t="str">
        <f>IF(B385="","", VLOOKUP(B385,'Employee Leave Details'!$B$5:$D999,2,0))</f>
        <v/>
      </c>
      <c r="D385" s="33" t="str">
        <f>IF(B385="","", VLOOKUP(B385,'Employee Leave Details'!$B$5:$D999,3,0))</f>
        <v/>
      </c>
      <c r="E385" s="33" t="str">
        <f>IF(B385="","", VLOOKUP(B385,'Employee Leave Details'!$B$3:$E999,4,0))</f>
        <v/>
      </c>
      <c r="F385" s="33" t="str">
        <f>IF(C385="","",SUMIF('Employee Leave Credit '!$B:$B,C385,'Employee Leave Credit '!$D:$D))</f>
        <v/>
      </c>
      <c r="G385" s="33"/>
      <c r="H385" s="17"/>
    </row>
    <row r="386" spans="1:8" ht="23.25" customHeight="1" x14ac:dyDescent="0.25">
      <c r="A386" s="17"/>
      <c r="B386" s="32"/>
      <c r="C386" s="33" t="str">
        <f>IF(B386="","", VLOOKUP(B386,'Employee Leave Details'!$B$5:$D999,2,0))</f>
        <v/>
      </c>
      <c r="D386" s="33" t="str">
        <f>IF(B386="","", VLOOKUP(B386,'Employee Leave Details'!$B$5:$D999,3,0))</f>
        <v/>
      </c>
      <c r="E386" s="33" t="str">
        <f>IF(B386="","", VLOOKUP(B386,'Employee Leave Details'!$B$3:$E999,4,0))</f>
        <v/>
      </c>
      <c r="F386" s="33" t="str">
        <f>IF(C386="","",SUMIF('Employee Leave Credit '!$B:$B,C386,'Employee Leave Credit '!$D:$D))</f>
        <v/>
      </c>
      <c r="G386" s="33"/>
      <c r="H386" s="17"/>
    </row>
    <row r="387" spans="1:8" ht="23.25" customHeight="1" x14ac:dyDescent="0.25">
      <c r="A387" s="17"/>
      <c r="B387" s="32"/>
      <c r="C387" s="33" t="str">
        <f>IF(B387="","", VLOOKUP(B387,'Employee Leave Details'!$B$5:$D999,2,0))</f>
        <v/>
      </c>
      <c r="D387" s="33" t="str">
        <f>IF(B387="","", VLOOKUP(B387,'Employee Leave Details'!$B$5:$D999,3,0))</f>
        <v/>
      </c>
      <c r="E387" s="33" t="str">
        <f>IF(B387="","", VLOOKUP(B387,'Employee Leave Details'!$B$3:$E999,4,0))</f>
        <v/>
      </c>
      <c r="F387" s="33" t="str">
        <f>IF(C387="","",SUMIF('Employee Leave Credit '!$B:$B,C387,'Employee Leave Credit '!$D:$D))</f>
        <v/>
      </c>
      <c r="G387" s="33"/>
      <c r="H387" s="17"/>
    </row>
    <row r="388" spans="1:8" ht="23.25" customHeight="1" x14ac:dyDescent="0.25">
      <c r="A388" s="17"/>
      <c r="B388" s="32"/>
      <c r="C388" s="33" t="str">
        <f>IF(B388="","", VLOOKUP(B388,'Employee Leave Details'!$B$5:$D999,2,0))</f>
        <v/>
      </c>
      <c r="D388" s="33" t="str">
        <f>IF(B388="","", VLOOKUP(B388,'Employee Leave Details'!$B$5:$D999,3,0))</f>
        <v/>
      </c>
      <c r="E388" s="33" t="str">
        <f>IF(B388="","", VLOOKUP(B388,'Employee Leave Details'!$B$3:$E999,4,0))</f>
        <v/>
      </c>
      <c r="F388" s="33" t="str">
        <f>IF(C388="","",SUMIF('Employee Leave Credit '!$B:$B,C388,'Employee Leave Credit '!$D:$D))</f>
        <v/>
      </c>
      <c r="G388" s="33"/>
      <c r="H388" s="17"/>
    </row>
    <row r="389" spans="1:8" ht="23.25" customHeight="1" x14ac:dyDescent="0.25">
      <c r="A389" s="17"/>
      <c r="B389" s="32"/>
      <c r="C389" s="33" t="str">
        <f>IF(B389="","", VLOOKUP(B389,'Employee Leave Details'!$B$5:$D999,2,0))</f>
        <v/>
      </c>
      <c r="D389" s="33" t="str">
        <f>IF(B389="","", VLOOKUP(B389,'Employee Leave Details'!$B$5:$D999,3,0))</f>
        <v/>
      </c>
      <c r="E389" s="33" t="str">
        <f>IF(B389="","", VLOOKUP(B389,'Employee Leave Details'!$B$3:$E999,4,0))</f>
        <v/>
      </c>
      <c r="F389" s="33" t="str">
        <f>IF(C389="","",SUMIF('Employee Leave Credit '!$B:$B,C389,'Employee Leave Credit '!$D:$D))</f>
        <v/>
      </c>
      <c r="G389" s="33"/>
      <c r="H389" s="17"/>
    </row>
    <row r="390" spans="1:8" ht="23.25" customHeight="1" x14ac:dyDescent="0.25">
      <c r="A390" s="17"/>
      <c r="B390" s="32"/>
      <c r="C390" s="33" t="str">
        <f>IF(B390="","", VLOOKUP(B390,'Employee Leave Details'!$B$5:$D999,2,0))</f>
        <v/>
      </c>
      <c r="D390" s="33" t="str">
        <f>IF(B390="","", VLOOKUP(B390,'Employee Leave Details'!$B$5:$D999,3,0))</f>
        <v/>
      </c>
      <c r="E390" s="33" t="str">
        <f>IF(B390="","", VLOOKUP(B390,'Employee Leave Details'!$B$3:$E999,4,0))</f>
        <v/>
      </c>
      <c r="F390" s="33" t="str">
        <f>IF(C390="","",SUMIF('Employee Leave Credit '!$B:$B,C390,'Employee Leave Credit '!$D:$D))</f>
        <v/>
      </c>
      <c r="G390" s="33"/>
      <c r="H390" s="17"/>
    </row>
    <row r="391" spans="1:8" ht="23.25" customHeight="1" x14ac:dyDescent="0.25">
      <c r="A391" s="17"/>
      <c r="B391" s="32"/>
      <c r="C391" s="33" t="str">
        <f>IF(B391="","", VLOOKUP(B391,'Employee Leave Details'!$B$5:$D999,2,0))</f>
        <v/>
      </c>
      <c r="D391" s="33" t="str">
        <f>IF(B391="","", VLOOKUP(B391,'Employee Leave Details'!$B$5:$D999,3,0))</f>
        <v/>
      </c>
      <c r="E391" s="33" t="str">
        <f>IF(B391="","", VLOOKUP(B391,'Employee Leave Details'!$B$3:$E999,4,0))</f>
        <v/>
      </c>
      <c r="F391" s="33" t="str">
        <f>IF(C391="","",SUMIF('Employee Leave Credit '!$B:$B,C391,'Employee Leave Credit '!$D:$D))</f>
        <v/>
      </c>
      <c r="G391" s="33"/>
      <c r="H391" s="17"/>
    </row>
    <row r="392" spans="1:8" ht="23.25" customHeight="1" x14ac:dyDescent="0.25">
      <c r="A392" s="17"/>
      <c r="B392" s="32"/>
      <c r="C392" s="33" t="str">
        <f>IF(B392="","", VLOOKUP(B392,'Employee Leave Details'!$B$5:$D999,2,0))</f>
        <v/>
      </c>
      <c r="D392" s="33" t="str">
        <f>IF(B392="","", VLOOKUP(B392,'Employee Leave Details'!$B$5:$D999,3,0))</f>
        <v/>
      </c>
      <c r="E392" s="33" t="str">
        <f>IF(B392="","", VLOOKUP(B392,'Employee Leave Details'!$B$3:$E999,4,0))</f>
        <v/>
      </c>
      <c r="F392" s="33" t="str">
        <f>IF(C392="","",SUMIF('Employee Leave Credit '!$B:$B,C392,'Employee Leave Credit '!$D:$D))</f>
        <v/>
      </c>
      <c r="G392" s="33"/>
      <c r="H392" s="17"/>
    </row>
    <row r="393" spans="1:8" ht="23.25" customHeight="1" x14ac:dyDescent="0.25">
      <c r="A393" s="17"/>
      <c r="B393" s="32"/>
      <c r="C393" s="33" t="str">
        <f>IF(B393="","", VLOOKUP(B393,'Employee Leave Details'!$B$5:$D999,2,0))</f>
        <v/>
      </c>
      <c r="D393" s="33" t="str">
        <f>IF(B393="","", VLOOKUP(B393,'Employee Leave Details'!$B$5:$D999,3,0))</f>
        <v/>
      </c>
      <c r="E393" s="33" t="str">
        <f>IF(B393="","", VLOOKUP(B393,'Employee Leave Details'!$B$3:$E999,4,0))</f>
        <v/>
      </c>
      <c r="F393" s="33" t="str">
        <f>IF(C393="","",SUMIF('Employee Leave Credit '!$B:$B,C393,'Employee Leave Credit '!$D:$D))</f>
        <v/>
      </c>
      <c r="G393" s="33"/>
      <c r="H393" s="17"/>
    </row>
    <row r="394" spans="1:8" ht="23.25" customHeight="1" x14ac:dyDescent="0.25">
      <c r="A394" s="17"/>
      <c r="B394" s="32"/>
      <c r="C394" s="33" t="str">
        <f>IF(B394="","", VLOOKUP(B394,'Employee Leave Details'!$B$5:$D999,2,0))</f>
        <v/>
      </c>
      <c r="D394" s="33" t="str">
        <f>IF(B394="","", VLOOKUP(B394,'Employee Leave Details'!$B$5:$D999,3,0))</f>
        <v/>
      </c>
      <c r="E394" s="33" t="str">
        <f>IF(B394="","", VLOOKUP(B394,'Employee Leave Details'!$B$3:$E999,4,0))</f>
        <v/>
      </c>
      <c r="F394" s="33" t="str">
        <f>IF(C394="","",SUMIF('Employee Leave Credit '!$B:$B,C394,'Employee Leave Credit '!$D:$D))</f>
        <v/>
      </c>
      <c r="G394" s="33"/>
      <c r="H394" s="17"/>
    </row>
    <row r="395" spans="1:8" ht="23.25" customHeight="1" x14ac:dyDescent="0.25">
      <c r="A395" s="17"/>
      <c r="B395" s="32"/>
      <c r="C395" s="33" t="str">
        <f>IF(B395="","", VLOOKUP(B395,'Employee Leave Details'!$B$5:$D999,2,0))</f>
        <v/>
      </c>
      <c r="D395" s="33" t="str">
        <f>IF(B395="","", VLOOKUP(B395,'Employee Leave Details'!$B$5:$D999,3,0))</f>
        <v/>
      </c>
      <c r="E395" s="33" t="str">
        <f>IF(B395="","", VLOOKUP(B395,'Employee Leave Details'!$B$3:$E999,4,0))</f>
        <v/>
      </c>
      <c r="F395" s="33" t="str">
        <f>IF(C395="","",SUMIF('Employee Leave Credit '!$B:$B,C395,'Employee Leave Credit '!$D:$D))</f>
        <v/>
      </c>
      <c r="G395" s="33"/>
      <c r="H395" s="17"/>
    </row>
    <row r="396" spans="1:8" ht="23.25" customHeight="1" x14ac:dyDescent="0.25">
      <c r="A396" s="17"/>
      <c r="B396" s="32"/>
      <c r="C396" s="33" t="str">
        <f>IF(B396="","", VLOOKUP(B396,'Employee Leave Details'!$B$5:$D999,2,0))</f>
        <v/>
      </c>
      <c r="D396" s="33" t="str">
        <f>IF(B396="","", VLOOKUP(B396,'Employee Leave Details'!$B$5:$D999,3,0))</f>
        <v/>
      </c>
      <c r="E396" s="33" t="str">
        <f>IF(B396="","", VLOOKUP(B396,'Employee Leave Details'!$B$3:$E999,4,0))</f>
        <v/>
      </c>
      <c r="F396" s="33" t="str">
        <f>IF(C396="","",SUMIF('Employee Leave Credit '!$B:$B,C396,'Employee Leave Credit '!$D:$D))</f>
        <v/>
      </c>
      <c r="G396" s="33"/>
      <c r="H396" s="17"/>
    </row>
    <row r="397" spans="1:8" ht="23.25" customHeight="1" x14ac:dyDescent="0.25">
      <c r="A397" s="17"/>
      <c r="B397" s="32"/>
      <c r="C397" s="33" t="str">
        <f>IF(B397="","", VLOOKUP(B397,'Employee Leave Details'!$B$5:$D999,2,0))</f>
        <v/>
      </c>
      <c r="D397" s="33" t="str">
        <f>IF(B397="","", VLOOKUP(B397,'Employee Leave Details'!$B$5:$D999,3,0))</f>
        <v/>
      </c>
      <c r="E397" s="33" t="str">
        <f>IF(B397="","", VLOOKUP(B397,'Employee Leave Details'!$B$3:$E999,4,0))</f>
        <v/>
      </c>
      <c r="F397" s="33" t="str">
        <f>IF(C397="","",SUMIF('Employee Leave Credit '!$B:$B,C397,'Employee Leave Credit '!$D:$D))</f>
        <v/>
      </c>
      <c r="G397" s="33"/>
      <c r="H397" s="17"/>
    </row>
    <row r="398" spans="1:8" ht="23.25" customHeight="1" x14ac:dyDescent="0.25">
      <c r="A398" s="17"/>
      <c r="B398" s="32"/>
      <c r="C398" s="33" t="str">
        <f>IF(B398="","", VLOOKUP(B398,'Employee Leave Details'!$B$5:$D999,2,0))</f>
        <v/>
      </c>
      <c r="D398" s="33" t="str">
        <f>IF(B398="","", VLOOKUP(B398,'Employee Leave Details'!$B$5:$D999,3,0))</f>
        <v/>
      </c>
      <c r="E398" s="33" t="str">
        <f>IF(B398="","", VLOOKUP(B398,'Employee Leave Details'!$B$3:$E999,4,0))</f>
        <v/>
      </c>
      <c r="F398" s="33" t="str">
        <f>IF(C398="","",SUMIF('Employee Leave Credit '!$B:$B,C398,'Employee Leave Credit '!$D:$D))</f>
        <v/>
      </c>
      <c r="G398" s="33"/>
      <c r="H398" s="17"/>
    </row>
    <row r="399" spans="1:8" ht="23.25" customHeight="1" x14ac:dyDescent="0.25">
      <c r="A399" s="17"/>
      <c r="B399" s="32"/>
      <c r="C399" s="33" t="str">
        <f>IF(B399="","", VLOOKUP(B399,'Employee Leave Details'!$B$5:$D999,2,0))</f>
        <v/>
      </c>
      <c r="D399" s="33" t="str">
        <f>IF(B399="","", VLOOKUP(B399,'Employee Leave Details'!$B$5:$D999,3,0))</f>
        <v/>
      </c>
      <c r="E399" s="33" t="str">
        <f>IF(B399="","", VLOOKUP(B399,'Employee Leave Details'!$B$3:$E999,4,0))</f>
        <v/>
      </c>
      <c r="F399" s="33" t="str">
        <f>IF(C399="","",SUMIF('Employee Leave Credit '!$B:$B,C399,'Employee Leave Credit '!$D:$D))</f>
        <v/>
      </c>
      <c r="G399" s="33"/>
      <c r="H399" s="17"/>
    </row>
    <row r="400" spans="1:8" ht="23.25" customHeight="1" x14ac:dyDescent="0.25">
      <c r="A400" s="17"/>
      <c r="B400" s="32"/>
      <c r="C400" s="33" t="str">
        <f>IF(B400="","", VLOOKUP(B400,'Employee Leave Details'!$B$5:$D999,2,0))</f>
        <v/>
      </c>
      <c r="D400" s="33" t="str">
        <f>IF(B400="","", VLOOKUP(B400,'Employee Leave Details'!$B$5:$D999,3,0))</f>
        <v/>
      </c>
      <c r="E400" s="33" t="str">
        <f>IF(B400="","", VLOOKUP(B400,'Employee Leave Details'!$B$3:$E999,4,0))</f>
        <v/>
      </c>
      <c r="F400" s="33" t="str">
        <f>IF(C400="","",SUMIF('Employee Leave Credit '!$B:$B,C400,'Employee Leave Credit '!$D:$D))</f>
        <v/>
      </c>
      <c r="G400" s="33"/>
      <c r="H400" s="17"/>
    </row>
    <row r="401" spans="1:8" ht="23.25" customHeight="1" x14ac:dyDescent="0.25">
      <c r="A401" s="17"/>
      <c r="B401" s="32"/>
      <c r="C401" s="33" t="str">
        <f>IF(B401="","", VLOOKUP(B401,'Employee Leave Details'!$B$5:$D999,2,0))</f>
        <v/>
      </c>
      <c r="D401" s="33" t="str">
        <f>IF(B401="","", VLOOKUP(B401,'Employee Leave Details'!$B$5:$D999,3,0))</f>
        <v/>
      </c>
      <c r="E401" s="33" t="str">
        <f>IF(B401="","", VLOOKUP(B401,'Employee Leave Details'!$B$3:$E999,4,0))</f>
        <v/>
      </c>
      <c r="F401" s="33" t="str">
        <f>IF(C401="","",SUMIF('Employee Leave Credit '!$B:$B,C401,'Employee Leave Credit '!$D:$D))</f>
        <v/>
      </c>
      <c r="G401" s="33"/>
      <c r="H401" s="17"/>
    </row>
    <row r="402" spans="1:8" ht="23.25" customHeight="1" x14ac:dyDescent="0.25">
      <c r="A402" s="17"/>
      <c r="B402" s="32"/>
      <c r="C402" s="33" t="str">
        <f>IF(B402="","", VLOOKUP(B402,'Employee Leave Details'!$B$5:$D999,2,0))</f>
        <v/>
      </c>
      <c r="D402" s="33" t="str">
        <f>IF(B402="","", VLOOKUP(B402,'Employee Leave Details'!$B$5:$D999,3,0))</f>
        <v/>
      </c>
      <c r="E402" s="33" t="str">
        <f>IF(B402="","", VLOOKUP(B402,'Employee Leave Details'!$B$3:$E999,4,0))</f>
        <v/>
      </c>
      <c r="F402" s="33" t="str">
        <f>IF(C402="","",SUMIF('Employee Leave Credit '!$B:$B,C402,'Employee Leave Credit '!$D:$D))</f>
        <v/>
      </c>
      <c r="G402" s="33"/>
      <c r="H402" s="17"/>
    </row>
    <row r="403" spans="1:8" ht="23.25" customHeight="1" x14ac:dyDescent="0.25">
      <c r="A403" s="17"/>
      <c r="B403" s="32"/>
      <c r="C403" s="33" t="str">
        <f>IF(B403="","", VLOOKUP(B403,'Employee Leave Details'!$B$5:$D999,2,0))</f>
        <v/>
      </c>
      <c r="D403" s="33" t="str">
        <f>IF(B403="","", VLOOKUP(B403,'Employee Leave Details'!$B$5:$D999,3,0))</f>
        <v/>
      </c>
      <c r="E403" s="33" t="str">
        <f>IF(B403="","", VLOOKUP(B403,'Employee Leave Details'!$B$3:$E999,4,0))</f>
        <v/>
      </c>
      <c r="F403" s="33" t="str">
        <f>IF(C403="","",SUMIF('Employee Leave Credit '!$B:$B,C403,'Employee Leave Credit '!$D:$D))</f>
        <v/>
      </c>
      <c r="G403" s="33"/>
      <c r="H403" s="17"/>
    </row>
    <row r="404" spans="1:8" ht="23.25" customHeight="1" x14ac:dyDescent="0.25">
      <c r="A404" s="17"/>
      <c r="B404" s="32"/>
      <c r="C404" s="33" t="str">
        <f>IF(B404="","", VLOOKUP(B404,'Employee Leave Details'!$B$5:$D999,2,0))</f>
        <v/>
      </c>
      <c r="D404" s="33" t="str">
        <f>IF(B404="","", VLOOKUP(B404,'Employee Leave Details'!$B$5:$D999,3,0))</f>
        <v/>
      </c>
      <c r="E404" s="33" t="str">
        <f>IF(B404="","", VLOOKUP(B404,'Employee Leave Details'!$B$3:$E999,4,0))</f>
        <v/>
      </c>
      <c r="F404" s="33" t="str">
        <f>IF(C404="","",SUMIF('Employee Leave Credit '!$B:$B,C404,'Employee Leave Credit '!$D:$D))</f>
        <v/>
      </c>
      <c r="G404" s="33"/>
      <c r="H404" s="17"/>
    </row>
    <row r="405" spans="1:8" ht="23.25" customHeight="1" x14ac:dyDescent="0.25">
      <c r="A405" s="17"/>
      <c r="B405" s="32"/>
      <c r="C405" s="33" t="str">
        <f>IF(B405="","", VLOOKUP(B405,'Employee Leave Details'!$B$5:$D999,2,0))</f>
        <v/>
      </c>
      <c r="D405" s="33" t="str">
        <f>IF(B405="","", VLOOKUP(B405,'Employee Leave Details'!$B$5:$D999,3,0))</f>
        <v/>
      </c>
      <c r="E405" s="33" t="str">
        <f>IF(B405="","", VLOOKUP(B405,'Employee Leave Details'!$B$3:$E999,4,0))</f>
        <v/>
      </c>
      <c r="F405" s="33" t="str">
        <f>IF(C405="","",SUMIF('Employee Leave Credit '!$B:$B,C405,'Employee Leave Credit '!$D:$D))</f>
        <v/>
      </c>
      <c r="G405" s="33"/>
      <c r="H405" s="17"/>
    </row>
    <row r="406" spans="1:8" ht="23.25" customHeight="1" x14ac:dyDescent="0.25">
      <c r="A406" s="17"/>
      <c r="B406" s="32"/>
      <c r="C406" s="33" t="str">
        <f>IF(B406="","", VLOOKUP(B406,'Employee Leave Details'!$B$5:$D999,2,0))</f>
        <v/>
      </c>
      <c r="D406" s="33" t="str">
        <f>IF(B406="","", VLOOKUP(B406,'Employee Leave Details'!$B$5:$D999,3,0))</f>
        <v/>
      </c>
      <c r="E406" s="33" t="str">
        <f>IF(B406="","", VLOOKUP(B406,'Employee Leave Details'!$B$3:$E999,4,0))</f>
        <v/>
      </c>
      <c r="F406" s="33" t="str">
        <f>IF(C406="","",SUMIF('Employee Leave Credit '!$B:$B,C406,'Employee Leave Credit '!$D:$D))</f>
        <v/>
      </c>
      <c r="G406" s="33"/>
      <c r="H406" s="17"/>
    </row>
    <row r="407" spans="1:8" ht="23.25" customHeight="1" x14ac:dyDescent="0.25">
      <c r="A407" s="17"/>
      <c r="B407" s="32"/>
      <c r="C407" s="33" t="str">
        <f>IF(B407="","", VLOOKUP(B407,'Employee Leave Details'!$B$5:$D999,2,0))</f>
        <v/>
      </c>
      <c r="D407" s="33" t="str">
        <f>IF(B407="","", VLOOKUP(B407,'Employee Leave Details'!$B$5:$D999,3,0))</f>
        <v/>
      </c>
      <c r="E407" s="33" t="str">
        <f>IF(B407="","", VLOOKUP(B407,'Employee Leave Details'!$B$3:$E999,4,0))</f>
        <v/>
      </c>
      <c r="F407" s="33" t="str">
        <f>IF(C407="","",SUMIF('Employee Leave Credit '!$B:$B,C407,'Employee Leave Credit '!$D:$D))</f>
        <v/>
      </c>
      <c r="G407" s="33"/>
      <c r="H407" s="17"/>
    </row>
    <row r="408" spans="1:8" ht="23.25" customHeight="1" x14ac:dyDescent="0.25">
      <c r="A408" s="17"/>
      <c r="B408" s="32"/>
      <c r="C408" s="33" t="str">
        <f>IF(B408="","", VLOOKUP(B408,'Employee Leave Details'!$B$5:$D999,2,0))</f>
        <v/>
      </c>
      <c r="D408" s="33" t="str">
        <f>IF(B408="","", VLOOKUP(B408,'Employee Leave Details'!$B$5:$D999,3,0))</f>
        <v/>
      </c>
      <c r="E408" s="33" t="str">
        <f>IF(B408="","", VLOOKUP(B408,'Employee Leave Details'!$B$3:$E999,4,0))</f>
        <v/>
      </c>
      <c r="F408" s="33" t="str">
        <f>IF(C408="","",SUMIF('Employee Leave Credit '!$B:$B,C408,'Employee Leave Credit '!$D:$D))</f>
        <v/>
      </c>
      <c r="G408" s="33"/>
      <c r="H408" s="17"/>
    </row>
    <row r="409" spans="1:8" ht="23.25" customHeight="1" x14ac:dyDescent="0.25">
      <c r="A409" s="17"/>
      <c r="B409" s="32"/>
      <c r="C409" s="33" t="str">
        <f>IF(B409="","", VLOOKUP(B409,'Employee Leave Details'!$B$5:$D999,2,0))</f>
        <v/>
      </c>
      <c r="D409" s="33" t="str">
        <f>IF(B409="","", VLOOKUP(B409,'Employee Leave Details'!$B$5:$D999,3,0))</f>
        <v/>
      </c>
      <c r="E409" s="33" t="str">
        <f>IF(B409="","", VLOOKUP(B409,'Employee Leave Details'!$B$3:$E999,4,0))</f>
        <v/>
      </c>
      <c r="F409" s="33" t="str">
        <f>IF(C409="","",SUMIF('Employee Leave Credit '!$B:$B,C409,'Employee Leave Credit '!$D:$D))</f>
        <v/>
      </c>
      <c r="G409" s="33"/>
      <c r="H409" s="17"/>
    </row>
    <row r="410" spans="1:8" ht="23.25" customHeight="1" x14ac:dyDescent="0.25">
      <c r="A410" s="17"/>
      <c r="B410" s="32"/>
      <c r="C410" s="33" t="str">
        <f>IF(B410="","", VLOOKUP(B410,'Employee Leave Details'!$B$5:$D999,2,0))</f>
        <v/>
      </c>
      <c r="D410" s="33" t="str">
        <f>IF(B410="","", VLOOKUP(B410,'Employee Leave Details'!$B$5:$D999,3,0))</f>
        <v/>
      </c>
      <c r="E410" s="33" t="str">
        <f>IF(B410="","", VLOOKUP(B410,'Employee Leave Details'!$B$3:$E999,4,0))</f>
        <v/>
      </c>
      <c r="F410" s="33" t="str">
        <f>IF(C410="","",SUMIF('Employee Leave Credit '!$B:$B,C410,'Employee Leave Credit '!$D:$D))</f>
        <v/>
      </c>
      <c r="G410" s="33"/>
      <c r="H410" s="17"/>
    </row>
    <row r="411" spans="1:8" ht="23.25" customHeight="1" x14ac:dyDescent="0.25">
      <c r="A411" s="17"/>
      <c r="B411" s="32"/>
      <c r="C411" s="33" t="str">
        <f>IF(B411="","", VLOOKUP(B411,'Employee Leave Details'!$B$5:$D999,2,0))</f>
        <v/>
      </c>
      <c r="D411" s="33" t="str">
        <f>IF(B411="","", VLOOKUP(B411,'Employee Leave Details'!$B$5:$D999,3,0))</f>
        <v/>
      </c>
      <c r="E411" s="33" t="str">
        <f>IF(B411="","", VLOOKUP(B411,'Employee Leave Details'!$B$3:$E999,4,0))</f>
        <v/>
      </c>
      <c r="F411" s="33" t="str">
        <f>IF(C411="","",SUMIF('Employee Leave Credit '!$B:$B,C411,'Employee Leave Credit '!$D:$D))</f>
        <v/>
      </c>
      <c r="G411" s="33"/>
      <c r="H411" s="17"/>
    </row>
    <row r="412" spans="1:8" ht="23.25" customHeight="1" x14ac:dyDescent="0.25">
      <c r="A412" s="17"/>
      <c r="B412" s="32"/>
      <c r="C412" s="33" t="str">
        <f>IF(B412="","", VLOOKUP(B412,'Employee Leave Details'!$B$5:$D999,2,0))</f>
        <v/>
      </c>
      <c r="D412" s="33" t="str">
        <f>IF(B412="","", VLOOKUP(B412,'Employee Leave Details'!$B$5:$D999,3,0))</f>
        <v/>
      </c>
      <c r="E412" s="33" t="str">
        <f>IF(B412="","", VLOOKUP(B412,'Employee Leave Details'!$B$3:$E999,4,0))</f>
        <v/>
      </c>
      <c r="F412" s="33" t="str">
        <f>IF(C412="","",SUMIF('Employee Leave Credit '!$B:$B,C412,'Employee Leave Credit '!$D:$D))</f>
        <v/>
      </c>
      <c r="G412" s="33"/>
      <c r="H412" s="17"/>
    </row>
    <row r="413" spans="1:8" ht="23.25" customHeight="1" x14ac:dyDescent="0.25">
      <c r="A413" s="17"/>
      <c r="B413" s="32"/>
      <c r="C413" s="33" t="str">
        <f>IF(B413="","", VLOOKUP(B413,'Employee Leave Details'!$B$5:$D999,2,0))</f>
        <v/>
      </c>
      <c r="D413" s="33" t="str">
        <f>IF(B413="","", VLOOKUP(B413,'Employee Leave Details'!$B$5:$D999,3,0))</f>
        <v/>
      </c>
      <c r="E413" s="33" t="str">
        <f>IF(B413="","", VLOOKUP(B413,'Employee Leave Details'!$B$3:$E999,4,0))</f>
        <v/>
      </c>
      <c r="F413" s="33" t="str">
        <f>IF(C413="","",SUMIF('Employee Leave Credit '!$B:$B,C413,'Employee Leave Credit '!$D:$D))</f>
        <v/>
      </c>
      <c r="G413" s="33"/>
      <c r="H413" s="17"/>
    </row>
    <row r="414" spans="1:8" ht="23.25" customHeight="1" x14ac:dyDescent="0.25">
      <c r="A414" s="17"/>
      <c r="B414" s="32"/>
      <c r="C414" s="33" t="str">
        <f>IF(B414="","", VLOOKUP(B414,'Employee Leave Details'!$B$5:$D999,2,0))</f>
        <v/>
      </c>
      <c r="D414" s="33" t="str">
        <f>IF(B414="","", VLOOKUP(B414,'Employee Leave Details'!$B$5:$D999,3,0))</f>
        <v/>
      </c>
      <c r="E414" s="33" t="str">
        <f>IF(B414="","", VLOOKUP(B414,'Employee Leave Details'!$B$3:$E999,4,0))</f>
        <v/>
      </c>
      <c r="F414" s="33" t="str">
        <f>IF(C414="","",SUMIF('Employee Leave Credit '!$B:$B,C414,'Employee Leave Credit '!$D:$D))</f>
        <v/>
      </c>
      <c r="G414" s="33"/>
      <c r="H414" s="17"/>
    </row>
    <row r="415" spans="1:8" ht="23.25" customHeight="1" x14ac:dyDescent="0.25">
      <c r="A415" s="17"/>
      <c r="B415" s="32"/>
      <c r="C415" s="33" t="str">
        <f>IF(B415="","", VLOOKUP(B415,'Employee Leave Details'!$B$5:$D999,2,0))</f>
        <v/>
      </c>
      <c r="D415" s="33" t="str">
        <f>IF(B415="","", VLOOKUP(B415,'Employee Leave Details'!$B$5:$D999,3,0))</f>
        <v/>
      </c>
      <c r="E415" s="33" t="str">
        <f>IF(B415="","", VLOOKUP(B415,'Employee Leave Details'!$B$3:$E999,4,0))</f>
        <v/>
      </c>
      <c r="F415" s="33" t="str">
        <f>IF(C415="","",SUMIF('Employee Leave Credit '!$B:$B,C415,'Employee Leave Credit '!$D:$D))</f>
        <v/>
      </c>
      <c r="G415" s="33"/>
      <c r="H415" s="17"/>
    </row>
    <row r="416" spans="1:8" ht="23.25" customHeight="1" x14ac:dyDescent="0.25">
      <c r="A416" s="17"/>
      <c r="B416" s="32"/>
      <c r="C416" s="33" t="str">
        <f>IF(B416="","", VLOOKUP(B416,'Employee Leave Details'!$B$5:$D999,2,0))</f>
        <v/>
      </c>
      <c r="D416" s="33" t="str">
        <f>IF(B416="","", VLOOKUP(B416,'Employee Leave Details'!$B$5:$D999,3,0))</f>
        <v/>
      </c>
      <c r="E416" s="33" t="str">
        <f>IF(B416="","", VLOOKUP(B416,'Employee Leave Details'!$B$3:$E999,4,0))</f>
        <v/>
      </c>
      <c r="F416" s="33" t="str">
        <f>IF(C416="","",SUMIF('Employee Leave Credit '!$B:$B,C416,'Employee Leave Credit '!$D:$D))</f>
        <v/>
      </c>
      <c r="G416" s="33"/>
      <c r="H416" s="17"/>
    </row>
    <row r="417" spans="1:8" ht="23.25" customHeight="1" x14ac:dyDescent="0.25">
      <c r="A417" s="17"/>
      <c r="B417" s="32"/>
      <c r="C417" s="33" t="str">
        <f>IF(B417="","", VLOOKUP(B417,'Employee Leave Details'!$B$5:$D999,2,0))</f>
        <v/>
      </c>
      <c r="D417" s="33" t="str">
        <f>IF(B417="","", VLOOKUP(B417,'Employee Leave Details'!$B$5:$D999,3,0))</f>
        <v/>
      </c>
      <c r="E417" s="33" t="str">
        <f>IF(B417="","", VLOOKUP(B417,'Employee Leave Details'!$B$3:$E999,4,0))</f>
        <v/>
      </c>
      <c r="F417" s="33" t="str">
        <f>IF(C417="","",SUMIF('Employee Leave Credit '!$B:$B,C417,'Employee Leave Credit '!$D:$D))</f>
        <v/>
      </c>
      <c r="G417" s="33"/>
      <c r="H417" s="17"/>
    </row>
    <row r="418" spans="1:8" ht="23.25" customHeight="1" x14ac:dyDescent="0.25">
      <c r="A418" s="17"/>
      <c r="B418" s="32"/>
      <c r="C418" s="33" t="str">
        <f>IF(B418="","", VLOOKUP(B418,'Employee Leave Details'!$B$5:$D999,2,0))</f>
        <v/>
      </c>
      <c r="D418" s="33" t="str">
        <f>IF(B418="","", VLOOKUP(B418,'Employee Leave Details'!$B$5:$D999,3,0))</f>
        <v/>
      </c>
      <c r="E418" s="33" t="str">
        <f>IF(B418="","", VLOOKUP(B418,'Employee Leave Details'!$B$3:$E999,4,0))</f>
        <v/>
      </c>
      <c r="F418" s="33" t="str">
        <f>IF(C418="","",SUMIF('Employee Leave Credit '!$B:$B,C418,'Employee Leave Credit '!$D:$D))</f>
        <v/>
      </c>
      <c r="G418" s="33"/>
      <c r="H418" s="17"/>
    </row>
    <row r="419" spans="1:8" ht="23.25" customHeight="1" x14ac:dyDescent="0.25">
      <c r="A419" s="17"/>
      <c r="B419" s="32"/>
      <c r="C419" s="33" t="str">
        <f>IF(B419="","", VLOOKUP(B419,'Employee Leave Details'!$B$5:$D999,2,0))</f>
        <v/>
      </c>
      <c r="D419" s="33" t="str">
        <f>IF(B419="","", VLOOKUP(B419,'Employee Leave Details'!$B$5:$D999,3,0))</f>
        <v/>
      </c>
      <c r="E419" s="33" t="str">
        <f>IF(B419="","", VLOOKUP(B419,'Employee Leave Details'!$B$3:$E999,4,0))</f>
        <v/>
      </c>
      <c r="F419" s="33" t="str">
        <f>IF(C419="","",SUMIF('Employee Leave Credit '!$B:$B,C419,'Employee Leave Credit '!$D:$D))</f>
        <v/>
      </c>
      <c r="G419" s="33"/>
      <c r="H419" s="17"/>
    </row>
    <row r="420" spans="1:8" ht="23.25" customHeight="1" x14ac:dyDescent="0.25">
      <c r="A420" s="17"/>
      <c r="B420" s="32"/>
      <c r="C420" s="33" t="str">
        <f>IF(B420="","", VLOOKUP(B420,'Employee Leave Details'!$B$5:$D999,2,0))</f>
        <v/>
      </c>
      <c r="D420" s="33" t="str">
        <f>IF(B420="","", VLOOKUP(B420,'Employee Leave Details'!$B$5:$D999,3,0))</f>
        <v/>
      </c>
      <c r="E420" s="33" t="str">
        <f>IF(B420="","", VLOOKUP(B420,'Employee Leave Details'!$B$3:$E999,4,0))</f>
        <v/>
      </c>
      <c r="F420" s="33" t="str">
        <f>IF(C420="","",SUMIF('Employee Leave Credit '!$B:$B,C420,'Employee Leave Credit '!$D:$D))</f>
        <v/>
      </c>
      <c r="G420" s="33"/>
      <c r="H420" s="17"/>
    </row>
    <row r="421" spans="1:8" ht="23.25" customHeight="1" x14ac:dyDescent="0.25">
      <c r="A421" s="17"/>
      <c r="B421" s="32"/>
      <c r="C421" s="33" t="str">
        <f>IF(B421="","", VLOOKUP(B421,'Employee Leave Details'!$B$5:$D999,2,0))</f>
        <v/>
      </c>
      <c r="D421" s="33" t="str">
        <f>IF(B421="","", VLOOKUP(B421,'Employee Leave Details'!$B$5:$D999,3,0))</f>
        <v/>
      </c>
      <c r="E421" s="33" t="str">
        <f>IF(B421="","", VLOOKUP(B421,'Employee Leave Details'!$B$3:$E999,4,0))</f>
        <v/>
      </c>
      <c r="F421" s="33" t="str">
        <f>IF(C421="","",SUMIF('Employee Leave Credit '!$B:$B,C421,'Employee Leave Credit '!$D:$D))</f>
        <v/>
      </c>
      <c r="G421" s="33"/>
      <c r="H421" s="17"/>
    </row>
    <row r="422" spans="1:8" ht="23.25" customHeight="1" x14ac:dyDescent="0.25">
      <c r="A422" s="17"/>
      <c r="B422" s="32"/>
      <c r="C422" s="33" t="str">
        <f>IF(B422="","", VLOOKUP(B422,'Employee Leave Details'!$B$5:$D999,2,0))</f>
        <v/>
      </c>
      <c r="D422" s="33" t="str">
        <f>IF(B422="","", VLOOKUP(B422,'Employee Leave Details'!$B$5:$D999,3,0))</f>
        <v/>
      </c>
      <c r="E422" s="33" t="str">
        <f>IF(B422="","", VLOOKUP(B422,'Employee Leave Details'!$B$3:$E999,4,0))</f>
        <v/>
      </c>
      <c r="F422" s="33" t="str">
        <f>IF(C422="","",SUMIF('Employee Leave Credit '!$B:$B,C422,'Employee Leave Credit '!$D:$D))</f>
        <v/>
      </c>
      <c r="G422" s="33"/>
      <c r="H422" s="17"/>
    </row>
    <row r="423" spans="1:8" ht="23.25" customHeight="1" x14ac:dyDescent="0.25">
      <c r="A423" s="17"/>
      <c r="B423" s="32"/>
      <c r="C423" s="33" t="str">
        <f>IF(B423="","", VLOOKUP(B423,'Employee Leave Details'!$B$5:$D999,2,0))</f>
        <v/>
      </c>
      <c r="D423" s="33" t="str">
        <f>IF(B423="","", VLOOKUP(B423,'Employee Leave Details'!$B$5:$D999,3,0))</f>
        <v/>
      </c>
      <c r="E423" s="33" t="str">
        <f>IF(B423="","", VLOOKUP(B423,'Employee Leave Details'!$B$3:$E999,4,0))</f>
        <v/>
      </c>
      <c r="F423" s="33" t="str">
        <f>IF(C423="","",SUMIF('Employee Leave Credit '!$B:$B,C423,'Employee Leave Credit '!$D:$D))</f>
        <v/>
      </c>
      <c r="G423" s="33"/>
      <c r="H423" s="17"/>
    </row>
    <row r="424" spans="1:8" ht="23.25" customHeight="1" x14ac:dyDescent="0.25">
      <c r="A424" s="17"/>
      <c r="B424" s="32"/>
      <c r="C424" s="33" t="str">
        <f>IF(B424="","", VLOOKUP(B424,'Employee Leave Details'!$B$5:$D999,2,0))</f>
        <v/>
      </c>
      <c r="D424" s="33" t="str">
        <f>IF(B424="","", VLOOKUP(B424,'Employee Leave Details'!$B$5:$D999,3,0))</f>
        <v/>
      </c>
      <c r="E424" s="33" t="str">
        <f>IF(B424="","", VLOOKUP(B424,'Employee Leave Details'!$B$3:$E999,4,0))</f>
        <v/>
      </c>
      <c r="F424" s="33" t="str">
        <f>IF(C424="","",SUMIF('Employee Leave Credit '!$B:$B,C424,'Employee Leave Credit '!$D:$D))</f>
        <v/>
      </c>
      <c r="G424" s="33"/>
      <c r="H424" s="17"/>
    </row>
    <row r="425" spans="1:8" ht="23.25" customHeight="1" x14ac:dyDescent="0.25">
      <c r="A425" s="17"/>
      <c r="B425" s="32"/>
      <c r="C425" s="33" t="str">
        <f>IF(B425="","", VLOOKUP(B425,'Employee Leave Details'!$B$5:$D999,2,0))</f>
        <v/>
      </c>
      <c r="D425" s="33" t="str">
        <f>IF(B425="","", VLOOKUP(B425,'Employee Leave Details'!$B$5:$D999,3,0))</f>
        <v/>
      </c>
      <c r="E425" s="33" t="str">
        <f>IF(B425="","", VLOOKUP(B425,'Employee Leave Details'!$B$3:$E999,4,0))</f>
        <v/>
      </c>
      <c r="F425" s="33" t="str">
        <f>IF(C425="","",SUMIF('Employee Leave Credit '!$B:$B,C425,'Employee Leave Credit '!$D:$D))</f>
        <v/>
      </c>
      <c r="G425" s="33"/>
      <c r="H425" s="17"/>
    </row>
    <row r="426" spans="1:8" ht="23.25" customHeight="1" x14ac:dyDescent="0.25">
      <c r="A426" s="17"/>
      <c r="B426" s="32"/>
      <c r="C426" s="33" t="str">
        <f>IF(B426="","", VLOOKUP(B426,'Employee Leave Details'!$B$5:$D999,2,0))</f>
        <v/>
      </c>
      <c r="D426" s="33" t="str">
        <f>IF(B426="","", VLOOKUP(B426,'Employee Leave Details'!$B$5:$D999,3,0))</f>
        <v/>
      </c>
      <c r="E426" s="33" t="str">
        <f>IF(B426="","", VLOOKUP(B426,'Employee Leave Details'!$B$3:$E999,4,0))</f>
        <v/>
      </c>
      <c r="F426" s="33" t="str">
        <f>IF(C426="","",SUMIF('Employee Leave Credit '!$B:$B,C426,'Employee Leave Credit '!$D:$D))</f>
        <v/>
      </c>
      <c r="G426" s="33"/>
      <c r="H426" s="17"/>
    </row>
    <row r="427" spans="1:8" ht="23.25" customHeight="1" x14ac:dyDescent="0.25">
      <c r="A427" s="17"/>
      <c r="B427" s="32"/>
      <c r="C427" s="33" t="str">
        <f>IF(B427="","", VLOOKUP(B427,'Employee Leave Details'!$B$5:$D999,2,0))</f>
        <v/>
      </c>
      <c r="D427" s="33" t="str">
        <f>IF(B427="","", VLOOKUP(B427,'Employee Leave Details'!$B$5:$D999,3,0))</f>
        <v/>
      </c>
      <c r="E427" s="33" t="str">
        <f>IF(B427="","", VLOOKUP(B427,'Employee Leave Details'!$B$3:$E999,4,0))</f>
        <v/>
      </c>
      <c r="F427" s="33" t="str">
        <f>IF(C427="","",SUMIF('Employee Leave Credit '!$B:$B,C427,'Employee Leave Credit '!$D:$D))</f>
        <v/>
      </c>
      <c r="G427" s="33"/>
      <c r="H427" s="17"/>
    </row>
    <row r="428" spans="1:8" ht="23.25" customHeight="1" x14ac:dyDescent="0.25">
      <c r="A428" s="17"/>
      <c r="B428" s="32"/>
      <c r="C428" s="33" t="str">
        <f>IF(B428="","", VLOOKUP(B428,'Employee Leave Details'!$B$5:$D999,2,0))</f>
        <v/>
      </c>
      <c r="D428" s="33" t="str">
        <f>IF(B428="","", VLOOKUP(B428,'Employee Leave Details'!$B$5:$D999,3,0))</f>
        <v/>
      </c>
      <c r="E428" s="33" t="str">
        <f>IF(B428="","", VLOOKUP(B428,'Employee Leave Details'!$B$3:$E999,4,0))</f>
        <v/>
      </c>
      <c r="F428" s="33" t="str">
        <f>IF(C428="","",SUMIF('Employee Leave Credit '!$B:$B,C428,'Employee Leave Credit '!$D:$D))</f>
        <v/>
      </c>
      <c r="G428" s="33"/>
      <c r="H428" s="17"/>
    </row>
    <row r="429" spans="1:8" ht="23.25" customHeight="1" x14ac:dyDescent="0.25">
      <c r="A429" s="17"/>
      <c r="B429" s="32"/>
      <c r="C429" s="33" t="str">
        <f>IF(B429="","", VLOOKUP(B429,'Employee Leave Details'!$B$5:$D999,2,0))</f>
        <v/>
      </c>
      <c r="D429" s="33" t="str">
        <f>IF(B429="","", VLOOKUP(B429,'Employee Leave Details'!$B$5:$D999,3,0))</f>
        <v/>
      </c>
      <c r="E429" s="33" t="str">
        <f>IF(B429="","", VLOOKUP(B429,'Employee Leave Details'!$B$3:$E999,4,0))</f>
        <v/>
      </c>
      <c r="F429" s="33" t="str">
        <f>IF(C429="","",SUMIF('Employee Leave Credit '!$B:$B,C429,'Employee Leave Credit '!$D:$D))</f>
        <v/>
      </c>
      <c r="G429" s="33"/>
      <c r="H429" s="17"/>
    </row>
    <row r="430" spans="1:8" ht="23.25" customHeight="1" x14ac:dyDescent="0.25">
      <c r="A430" s="17"/>
      <c r="B430" s="32"/>
      <c r="C430" s="33" t="str">
        <f>IF(B430="","", VLOOKUP(B430,'Employee Leave Details'!$B$5:$D999,2,0))</f>
        <v/>
      </c>
      <c r="D430" s="33" t="str">
        <f>IF(B430="","", VLOOKUP(B430,'Employee Leave Details'!$B$5:$D999,3,0))</f>
        <v/>
      </c>
      <c r="E430" s="33" t="str">
        <f>IF(B430="","", VLOOKUP(B430,'Employee Leave Details'!$B$3:$E999,4,0))</f>
        <v/>
      </c>
      <c r="F430" s="33" t="str">
        <f>IF(C430="","",SUMIF('Employee Leave Credit '!$B:$B,C430,'Employee Leave Credit '!$D:$D))</f>
        <v/>
      </c>
      <c r="G430" s="33"/>
      <c r="H430" s="17"/>
    </row>
    <row r="431" spans="1:8" ht="23.25" customHeight="1" x14ac:dyDescent="0.25">
      <c r="A431" s="17"/>
      <c r="B431" s="32"/>
      <c r="C431" s="33" t="str">
        <f>IF(B431="","", VLOOKUP(B431,'Employee Leave Details'!$B$5:$D999,2,0))</f>
        <v/>
      </c>
      <c r="D431" s="33" t="str">
        <f>IF(B431="","", VLOOKUP(B431,'Employee Leave Details'!$B$5:$D999,3,0))</f>
        <v/>
      </c>
      <c r="E431" s="33" t="str">
        <f>IF(B431="","", VLOOKUP(B431,'Employee Leave Details'!$B$3:$E999,4,0))</f>
        <v/>
      </c>
      <c r="F431" s="33" t="str">
        <f>IF(C431="","",SUMIF('Employee Leave Credit '!$B:$B,C431,'Employee Leave Credit '!$D:$D))</f>
        <v/>
      </c>
      <c r="G431" s="33"/>
      <c r="H431" s="17"/>
    </row>
    <row r="432" spans="1:8" ht="23.25" customHeight="1" x14ac:dyDescent="0.25">
      <c r="A432" s="17"/>
      <c r="B432" s="32"/>
      <c r="C432" s="33" t="str">
        <f>IF(B432="","", VLOOKUP(B432,'Employee Leave Details'!$B$5:$D999,2,0))</f>
        <v/>
      </c>
      <c r="D432" s="33" t="str">
        <f>IF(B432="","", VLOOKUP(B432,'Employee Leave Details'!$B$5:$D999,3,0))</f>
        <v/>
      </c>
      <c r="E432" s="33" t="str">
        <f>IF(B432="","", VLOOKUP(B432,'Employee Leave Details'!$B$3:$E999,4,0))</f>
        <v/>
      </c>
      <c r="F432" s="33" t="str">
        <f>IF(C432="","",SUMIF('Employee Leave Credit '!$B:$B,C432,'Employee Leave Credit '!$D:$D))</f>
        <v/>
      </c>
      <c r="G432" s="33"/>
      <c r="H432" s="17"/>
    </row>
    <row r="433" spans="1:8" ht="23.25" customHeight="1" x14ac:dyDescent="0.25">
      <c r="A433" s="17"/>
      <c r="B433" s="32"/>
      <c r="C433" s="33" t="str">
        <f>IF(B433="","", VLOOKUP(B433,'Employee Leave Details'!$B$5:$D999,2,0))</f>
        <v/>
      </c>
      <c r="D433" s="33" t="str">
        <f>IF(B433="","", VLOOKUP(B433,'Employee Leave Details'!$B$5:$D999,3,0))</f>
        <v/>
      </c>
      <c r="E433" s="33" t="str">
        <f>IF(B433="","", VLOOKUP(B433,'Employee Leave Details'!$B$3:$E999,4,0))</f>
        <v/>
      </c>
      <c r="F433" s="33" t="str">
        <f>IF(C433="","",SUMIF('Employee Leave Credit '!$B:$B,C433,'Employee Leave Credit '!$D:$D))</f>
        <v/>
      </c>
      <c r="G433" s="33"/>
      <c r="H433" s="17"/>
    </row>
    <row r="434" spans="1:8" ht="23.25" customHeight="1" x14ac:dyDescent="0.25">
      <c r="A434" s="17"/>
      <c r="B434" s="32"/>
      <c r="C434" s="33" t="str">
        <f>IF(B434="","", VLOOKUP(B434,'Employee Leave Details'!$B$5:$D999,2,0))</f>
        <v/>
      </c>
      <c r="D434" s="33" t="str">
        <f>IF(B434="","", VLOOKUP(B434,'Employee Leave Details'!$B$5:$D999,3,0))</f>
        <v/>
      </c>
      <c r="E434" s="33" t="str">
        <f>IF(B434="","", VLOOKUP(B434,'Employee Leave Details'!$B$3:$E999,4,0))</f>
        <v/>
      </c>
      <c r="F434" s="33" t="str">
        <f>IF(C434="","",SUMIF('Employee Leave Credit '!$B:$B,C434,'Employee Leave Credit '!$D:$D))</f>
        <v/>
      </c>
      <c r="G434" s="33"/>
      <c r="H434" s="17"/>
    </row>
    <row r="435" spans="1:8" ht="23.25" customHeight="1" x14ac:dyDescent="0.25">
      <c r="A435" s="17"/>
      <c r="B435" s="32"/>
      <c r="C435" s="33" t="str">
        <f>IF(B435="","", VLOOKUP(B435,'Employee Leave Details'!$B$5:$D999,2,0))</f>
        <v/>
      </c>
      <c r="D435" s="33" t="str">
        <f>IF(B435="","", VLOOKUP(B435,'Employee Leave Details'!$B$5:$D999,3,0))</f>
        <v/>
      </c>
      <c r="E435" s="33" t="str">
        <f>IF(B435="","", VLOOKUP(B435,'Employee Leave Details'!$B$3:$E999,4,0))</f>
        <v/>
      </c>
      <c r="F435" s="33" t="str">
        <f>IF(C435="","",SUMIF('Employee Leave Credit '!$B:$B,C435,'Employee Leave Credit '!$D:$D))</f>
        <v/>
      </c>
      <c r="G435" s="33"/>
      <c r="H435" s="17"/>
    </row>
    <row r="436" spans="1:8" ht="23.25" customHeight="1" x14ac:dyDescent="0.25">
      <c r="A436" s="17"/>
      <c r="B436" s="32"/>
      <c r="C436" s="33" t="str">
        <f>IF(B436="","", VLOOKUP(B436,'Employee Leave Details'!$B$5:$D999,2,0))</f>
        <v/>
      </c>
      <c r="D436" s="33" t="str">
        <f>IF(B436="","", VLOOKUP(B436,'Employee Leave Details'!$B$5:$D999,3,0))</f>
        <v/>
      </c>
      <c r="E436" s="33" t="str">
        <f>IF(B436="","", VLOOKUP(B436,'Employee Leave Details'!$B$3:$E999,4,0))</f>
        <v/>
      </c>
      <c r="F436" s="33" t="str">
        <f>IF(C436="","",SUMIF('Employee Leave Credit '!$B:$B,C436,'Employee Leave Credit '!$D:$D))</f>
        <v/>
      </c>
      <c r="G436" s="33"/>
      <c r="H436" s="17"/>
    </row>
    <row r="437" spans="1:8" ht="23.25" customHeight="1" x14ac:dyDescent="0.25">
      <c r="A437" s="17"/>
      <c r="B437" s="32"/>
      <c r="C437" s="33" t="str">
        <f>IF(B437="","", VLOOKUP(B437,'Employee Leave Details'!$B$5:$D999,2,0))</f>
        <v/>
      </c>
      <c r="D437" s="33" t="str">
        <f>IF(B437="","", VLOOKUP(B437,'Employee Leave Details'!$B$5:$D999,3,0))</f>
        <v/>
      </c>
      <c r="E437" s="33" t="str">
        <f>IF(B437="","", VLOOKUP(B437,'Employee Leave Details'!$B$3:$E999,4,0))</f>
        <v/>
      </c>
      <c r="F437" s="33" t="str">
        <f>IF(C437="","",SUMIF('Employee Leave Credit '!$B:$B,C437,'Employee Leave Credit '!$D:$D))</f>
        <v/>
      </c>
      <c r="G437" s="33"/>
      <c r="H437" s="17"/>
    </row>
    <row r="438" spans="1:8" ht="23.25" customHeight="1" x14ac:dyDescent="0.25">
      <c r="A438" s="17"/>
      <c r="B438" s="32"/>
      <c r="C438" s="33" t="str">
        <f>IF(B438="","", VLOOKUP(B438,'Employee Leave Details'!$B$5:$D999,2,0))</f>
        <v/>
      </c>
      <c r="D438" s="33" t="str">
        <f>IF(B438="","", VLOOKUP(B438,'Employee Leave Details'!$B$5:$D999,3,0))</f>
        <v/>
      </c>
      <c r="E438" s="33" t="str">
        <f>IF(B438="","", VLOOKUP(B438,'Employee Leave Details'!$B$3:$E999,4,0))</f>
        <v/>
      </c>
      <c r="F438" s="33" t="str">
        <f>IF(C438="","",SUMIF('Employee Leave Credit '!$B:$B,C438,'Employee Leave Credit '!$D:$D))</f>
        <v/>
      </c>
      <c r="G438" s="33"/>
      <c r="H438" s="17"/>
    </row>
    <row r="439" spans="1:8" ht="23.25" customHeight="1" x14ac:dyDescent="0.25">
      <c r="A439" s="17"/>
      <c r="B439" s="32"/>
      <c r="C439" s="33" t="str">
        <f>IF(B439="","", VLOOKUP(B439,'Employee Leave Details'!$B$5:$D999,2,0))</f>
        <v/>
      </c>
      <c r="D439" s="33" t="str">
        <f>IF(B439="","", VLOOKUP(B439,'Employee Leave Details'!$B$5:$D999,3,0))</f>
        <v/>
      </c>
      <c r="E439" s="33" t="str">
        <f>IF(B439="","", VLOOKUP(B439,'Employee Leave Details'!$B$3:$E999,4,0))</f>
        <v/>
      </c>
      <c r="F439" s="33" t="str">
        <f>IF(C439="","",SUMIF('Employee Leave Credit '!$B:$B,C439,'Employee Leave Credit '!$D:$D))</f>
        <v/>
      </c>
      <c r="G439" s="33"/>
      <c r="H439" s="17"/>
    </row>
    <row r="440" spans="1:8" ht="23.25" customHeight="1" x14ac:dyDescent="0.25">
      <c r="A440" s="17"/>
      <c r="B440" s="32"/>
      <c r="C440" s="33" t="str">
        <f>IF(B440="","", VLOOKUP(B440,'Employee Leave Details'!$B$5:$D999,2,0))</f>
        <v/>
      </c>
      <c r="D440" s="33" t="str">
        <f>IF(B440="","", VLOOKUP(B440,'Employee Leave Details'!$B$5:$D999,3,0))</f>
        <v/>
      </c>
      <c r="E440" s="33" t="str">
        <f>IF(B440="","", VLOOKUP(B440,'Employee Leave Details'!$B$3:$E999,4,0))</f>
        <v/>
      </c>
      <c r="F440" s="33" t="str">
        <f>IF(C440="","",SUMIF('Employee Leave Credit '!$B:$B,C440,'Employee Leave Credit '!$D:$D))</f>
        <v/>
      </c>
      <c r="G440" s="33"/>
      <c r="H440" s="17"/>
    </row>
    <row r="441" spans="1:8" ht="23.25" customHeight="1" x14ac:dyDescent="0.25">
      <c r="A441" s="17"/>
      <c r="B441" s="32"/>
      <c r="C441" s="33" t="str">
        <f>IF(B441="","", VLOOKUP(B441,'Employee Leave Details'!$B$5:$D999,2,0))</f>
        <v/>
      </c>
      <c r="D441" s="33" t="str">
        <f>IF(B441="","", VLOOKUP(B441,'Employee Leave Details'!$B$5:$D999,3,0))</f>
        <v/>
      </c>
      <c r="E441" s="33" t="str">
        <f>IF(B441="","", VLOOKUP(B441,'Employee Leave Details'!$B$3:$E999,4,0))</f>
        <v/>
      </c>
      <c r="F441" s="33" t="str">
        <f>IF(C441="","",SUMIF('Employee Leave Credit '!$B:$B,C441,'Employee Leave Credit '!$D:$D))</f>
        <v/>
      </c>
      <c r="G441" s="33"/>
      <c r="H441" s="17"/>
    </row>
    <row r="442" spans="1:8" ht="23.25" customHeight="1" x14ac:dyDescent="0.25">
      <c r="A442" s="17"/>
      <c r="B442" s="32"/>
      <c r="C442" s="33" t="str">
        <f>IF(B442="","", VLOOKUP(B442,'Employee Leave Details'!$B$5:$D999,2,0))</f>
        <v/>
      </c>
      <c r="D442" s="33" t="str">
        <f>IF(B442="","", VLOOKUP(B442,'Employee Leave Details'!$B$5:$D999,3,0))</f>
        <v/>
      </c>
      <c r="E442" s="33" t="str">
        <f>IF(B442="","", VLOOKUP(B442,'Employee Leave Details'!$B$3:$E999,4,0))</f>
        <v/>
      </c>
      <c r="F442" s="33" t="str">
        <f>IF(C442="","",SUMIF('Employee Leave Credit '!$B:$B,C442,'Employee Leave Credit '!$D:$D))</f>
        <v/>
      </c>
      <c r="G442" s="33"/>
      <c r="H442" s="17"/>
    </row>
    <row r="443" spans="1:8" ht="23.25" customHeight="1" x14ac:dyDescent="0.25">
      <c r="A443" s="17"/>
      <c r="B443" s="32"/>
      <c r="C443" s="33" t="str">
        <f>IF(B443="","", VLOOKUP(B443,'Employee Leave Details'!$B$5:$D999,2,0))</f>
        <v/>
      </c>
      <c r="D443" s="33" t="str">
        <f>IF(B443="","", VLOOKUP(B443,'Employee Leave Details'!$B$5:$D999,3,0))</f>
        <v/>
      </c>
      <c r="E443" s="33" t="str">
        <f>IF(B443="","", VLOOKUP(B443,'Employee Leave Details'!$B$3:$E999,4,0))</f>
        <v/>
      </c>
      <c r="F443" s="33" t="str">
        <f>IF(C443="","",SUMIF('Employee Leave Credit '!$B:$B,C443,'Employee Leave Credit '!$D:$D))</f>
        <v/>
      </c>
      <c r="G443" s="33"/>
      <c r="H443" s="17"/>
    </row>
    <row r="444" spans="1:8" ht="23.25" customHeight="1" x14ac:dyDescent="0.25">
      <c r="A444" s="17"/>
      <c r="B444" s="32"/>
      <c r="C444" s="33" t="str">
        <f>IF(B444="","", VLOOKUP(B444,'Employee Leave Details'!$B$5:$D999,2,0))</f>
        <v/>
      </c>
      <c r="D444" s="33" t="str">
        <f>IF(B444="","", VLOOKUP(B444,'Employee Leave Details'!$B$5:$D999,3,0))</f>
        <v/>
      </c>
      <c r="E444" s="33" t="str">
        <f>IF(B444="","", VLOOKUP(B444,'Employee Leave Details'!$B$3:$E999,4,0))</f>
        <v/>
      </c>
      <c r="F444" s="33" t="str">
        <f>IF(C444="","",SUMIF('Employee Leave Credit '!$B:$B,C444,'Employee Leave Credit '!$D:$D))</f>
        <v/>
      </c>
      <c r="G444" s="33"/>
      <c r="H444" s="17"/>
    </row>
    <row r="445" spans="1:8" ht="23.25" customHeight="1" x14ac:dyDescent="0.25">
      <c r="A445" s="17"/>
      <c r="B445" s="32"/>
      <c r="C445" s="33" t="str">
        <f>IF(B445="","", VLOOKUP(B445,'Employee Leave Details'!$B$5:$D999,2,0))</f>
        <v/>
      </c>
      <c r="D445" s="33" t="str">
        <f>IF(B445="","", VLOOKUP(B445,'Employee Leave Details'!$B$5:$D999,3,0))</f>
        <v/>
      </c>
      <c r="E445" s="33" t="str">
        <f>IF(B445="","", VLOOKUP(B445,'Employee Leave Details'!$B$3:$E999,4,0))</f>
        <v/>
      </c>
      <c r="F445" s="33" t="str">
        <f>IF(C445="","",SUMIF('Employee Leave Credit '!$B:$B,C445,'Employee Leave Credit '!$D:$D))</f>
        <v/>
      </c>
      <c r="G445" s="33"/>
      <c r="H445" s="17"/>
    </row>
    <row r="446" spans="1:8" ht="23.25" customHeight="1" x14ac:dyDescent="0.25">
      <c r="A446" s="17"/>
      <c r="B446" s="32"/>
      <c r="C446" s="33" t="str">
        <f>IF(B446="","", VLOOKUP(B446,'Employee Leave Details'!$B$5:$D999,2,0))</f>
        <v/>
      </c>
      <c r="D446" s="33" t="str">
        <f>IF(B446="","", VLOOKUP(B446,'Employee Leave Details'!$B$5:$D999,3,0))</f>
        <v/>
      </c>
      <c r="E446" s="33" t="str">
        <f>IF(B446="","", VLOOKUP(B446,'Employee Leave Details'!$B$3:$E999,4,0))</f>
        <v/>
      </c>
      <c r="F446" s="33" t="str">
        <f>IF(C446="","",SUMIF('Employee Leave Credit '!$B:$B,C446,'Employee Leave Credit '!$D:$D))</f>
        <v/>
      </c>
      <c r="G446" s="33"/>
      <c r="H446" s="17"/>
    </row>
    <row r="447" spans="1:8" ht="23.25" customHeight="1" x14ac:dyDescent="0.25">
      <c r="A447" s="17"/>
      <c r="B447" s="32"/>
      <c r="C447" s="33" t="str">
        <f>IF(B447="","", VLOOKUP(B447,'Employee Leave Details'!$B$5:$D999,2,0))</f>
        <v/>
      </c>
      <c r="D447" s="33" t="str">
        <f>IF(B447="","", VLOOKUP(B447,'Employee Leave Details'!$B$5:$D999,3,0))</f>
        <v/>
      </c>
      <c r="E447" s="33" t="str">
        <f>IF(B447="","", VLOOKUP(B447,'Employee Leave Details'!$B$3:$E999,4,0))</f>
        <v/>
      </c>
      <c r="F447" s="33" t="str">
        <f>IF(C447="","",SUMIF('Employee Leave Credit '!$B:$B,C447,'Employee Leave Credit '!$D:$D))</f>
        <v/>
      </c>
      <c r="G447" s="33"/>
      <c r="H447" s="17"/>
    </row>
    <row r="448" spans="1:8" ht="23.25" customHeight="1" x14ac:dyDescent="0.25">
      <c r="A448" s="17"/>
      <c r="B448" s="32"/>
      <c r="C448" s="33" t="str">
        <f>IF(B448="","", VLOOKUP(B448,'Employee Leave Details'!$B$5:$D999,2,0))</f>
        <v/>
      </c>
      <c r="D448" s="33" t="str">
        <f>IF(B448="","", VLOOKUP(B448,'Employee Leave Details'!$B$5:$D999,3,0))</f>
        <v/>
      </c>
      <c r="E448" s="33" t="str">
        <f>IF(B448="","", VLOOKUP(B448,'Employee Leave Details'!$B$3:$E999,4,0))</f>
        <v/>
      </c>
      <c r="F448" s="33" t="str">
        <f>IF(C448="","",SUMIF('Employee Leave Credit '!$B:$B,C448,'Employee Leave Credit '!$D:$D))</f>
        <v/>
      </c>
      <c r="G448" s="33"/>
      <c r="H448" s="17"/>
    </row>
    <row r="449" spans="1:8" ht="23.25" customHeight="1" x14ac:dyDescent="0.25">
      <c r="A449" s="17"/>
      <c r="B449" s="32"/>
      <c r="C449" s="33" t="str">
        <f>IF(B449="","", VLOOKUP(B449,'Employee Leave Details'!$B$5:$D999,2,0))</f>
        <v/>
      </c>
      <c r="D449" s="33" t="str">
        <f>IF(B449="","", VLOOKUP(B449,'Employee Leave Details'!$B$5:$D999,3,0))</f>
        <v/>
      </c>
      <c r="E449" s="33" t="str">
        <f>IF(B449="","", VLOOKUP(B449,'Employee Leave Details'!$B$3:$E999,4,0))</f>
        <v/>
      </c>
      <c r="F449" s="33" t="str">
        <f>IF(C449="","",SUMIF('Employee Leave Credit '!$B:$B,C449,'Employee Leave Credit '!$D:$D))</f>
        <v/>
      </c>
      <c r="G449" s="33"/>
      <c r="H449" s="17"/>
    </row>
    <row r="450" spans="1:8" ht="23.25" customHeight="1" x14ac:dyDescent="0.25">
      <c r="A450" s="17"/>
      <c r="B450" s="32"/>
      <c r="C450" s="33" t="str">
        <f>IF(B450="","", VLOOKUP(B450,'Employee Leave Details'!$B$5:$D999,2,0))</f>
        <v/>
      </c>
      <c r="D450" s="33" t="str">
        <f>IF(B450="","", VLOOKUP(B450,'Employee Leave Details'!$B$5:$D999,3,0))</f>
        <v/>
      </c>
      <c r="E450" s="33" t="str">
        <f>IF(B450="","", VLOOKUP(B450,'Employee Leave Details'!$B$3:$E999,4,0))</f>
        <v/>
      </c>
      <c r="F450" s="33" t="str">
        <f>IF(C450="","",SUMIF('Employee Leave Credit '!$B:$B,C450,'Employee Leave Credit '!$D:$D))</f>
        <v/>
      </c>
      <c r="G450" s="33"/>
      <c r="H450" s="17"/>
    </row>
    <row r="451" spans="1:8" ht="23.25" customHeight="1" x14ac:dyDescent="0.25">
      <c r="A451" s="17"/>
      <c r="B451" s="32"/>
      <c r="C451" s="33" t="str">
        <f>IF(B451="","", VLOOKUP(B451,'Employee Leave Details'!$B$5:$D999,2,0))</f>
        <v/>
      </c>
      <c r="D451" s="33" t="str">
        <f>IF(B451="","", VLOOKUP(B451,'Employee Leave Details'!$B$5:$D999,3,0))</f>
        <v/>
      </c>
      <c r="E451" s="33" t="str">
        <f>IF(B451="","", VLOOKUP(B451,'Employee Leave Details'!$B$3:$E999,4,0))</f>
        <v/>
      </c>
      <c r="F451" s="33" t="str">
        <f>IF(C451="","",SUMIF('Employee Leave Credit '!$B:$B,C451,'Employee Leave Credit '!$D:$D))</f>
        <v/>
      </c>
      <c r="G451" s="33"/>
      <c r="H451" s="17"/>
    </row>
    <row r="452" spans="1:8" ht="23.25" customHeight="1" x14ac:dyDescent="0.25">
      <c r="A452" s="17"/>
      <c r="B452" s="32"/>
      <c r="C452" s="33" t="str">
        <f>IF(B452="","", VLOOKUP(B452,'Employee Leave Details'!$B$5:$D999,2,0))</f>
        <v/>
      </c>
      <c r="D452" s="33" t="str">
        <f>IF(B452="","", VLOOKUP(B452,'Employee Leave Details'!$B$5:$D999,3,0))</f>
        <v/>
      </c>
      <c r="E452" s="33" t="str">
        <f>IF(B452="","", VLOOKUP(B452,'Employee Leave Details'!$B$3:$E999,4,0))</f>
        <v/>
      </c>
      <c r="F452" s="33" t="str">
        <f>IF(C452="","",SUMIF('Employee Leave Credit '!$B:$B,C452,'Employee Leave Credit '!$D:$D))</f>
        <v/>
      </c>
      <c r="G452" s="33"/>
      <c r="H452" s="17"/>
    </row>
    <row r="453" spans="1:8" ht="23.25" customHeight="1" x14ac:dyDescent="0.25">
      <c r="A453" s="17"/>
      <c r="B453" s="32"/>
      <c r="C453" s="33" t="str">
        <f>IF(B453="","", VLOOKUP(B453,'Employee Leave Details'!$B$5:$D999,2,0))</f>
        <v/>
      </c>
      <c r="D453" s="33" t="str">
        <f>IF(B453="","", VLOOKUP(B453,'Employee Leave Details'!$B$5:$D999,3,0))</f>
        <v/>
      </c>
      <c r="E453" s="33" t="str">
        <f>IF(B453="","", VLOOKUP(B453,'Employee Leave Details'!$B$3:$E999,4,0))</f>
        <v/>
      </c>
      <c r="F453" s="33" t="str">
        <f>IF(C453="","",SUMIF('Employee Leave Credit '!$B:$B,C453,'Employee Leave Credit '!$D:$D))</f>
        <v/>
      </c>
      <c r="G453" s="33"/>
      <c r="H453" s="17"/>
    </row>
    <row r="454" spans="1:8" ht="23.25" customHeight="1" x14ac:dyDescent="0.25">
      <c r="A454" s="17"/>
      <c r="B454" s="32"/>
      <c r="C454" s="33" t="str">
        <f>IF(B454="","", VLOOKUP(B454,'Employee Leave Details'!$B$5:$D999,2,0))</f>
        <v/>
      </c>
      <c r="D454" s="33" t="str">
        <f>IF(B454="","", VLOOKUP(B454,'Employee Leave Details'!$B$5:$D999,3,0))</f>
        <v/>
      </c>
      <c r="E454" s="33" t="str">
        <f>IF(B454="","", VLOOKUP(B454,'Employee Leave Details'!$B$3:$E999,4,0))</f>
        <v/>
      </c>
      <c r="F454" s="33" t="str">
        <f>IF(C454="","",SUMIF('Employee Leave Credit '!$B:$B,C454,'Employee Leave Credit '!$D:$D))</f>
        <v/>
      </c>
      <c r="G454" s="33"/>
      <c r="H454" s="17"/>
    </row>
    <row r="455" spans="1:8" ht="23.25" customHeight="1" x14ac:dyDescent="0.25">
      <c r="A455" s="17"/>
      <c r="B455" s="32"/>
      <c r="C455" s="33" t="str">
        <f>IF(B455="","", VLOOKUP(B455,'Employee Leave Details'!$B$5:$D999,2,0))</f>
        <v/>
      </c>
      <c r="D455" s="33" t="str">
        <f>IF(B455="","", VLOOKUP(B455,'Employee Leave Details'!$B$5:$D999,3,0))</f>
        <v/>
      </c>
      <c r="E455" s="33" t="str">
        <f>IF(B455="","", VLOOKUP(B455,'Employee Leave Details'!$B$3:$E999,4,0))</f>
        <v/>
      </c>
      <c r="F455" s="33" t="str">
        <f>IF(C455="","",SUMIF('Employee Leave Credit '!$B:$B,C455,'Employee Leave Credit '!$D:$D))</f>
        <v/>
      </c>
      <c r="G455" s="33"/>
      <c r="H455" s="17"/>
    </row>
    <row r="456" spans="1:8" ht="23.25" customHeight="1" x14ac:dyDescent="0.25">
      <c r="A456" s="17"/>
      <c r="B456" s="32"/>
      <c r="C456" s="33" t="str">
        <f>IF(B456="","", VLOOKUP(B456,'Employee Leave Details'!$B$5:$D999,2,0))</f>
        <v/>
      </c>
      <c r="D456" s="33" t="str">
        <f>IF(B456="","", VLOOKUP(B456,'Employee Leave Details'!$B$5:$D999,3,0))</f>
        <v/>
      </c>
      <c r="E456" s="33" t="str">
        <f>IF(B456="","", VLOOKUP(B456,'Employee Leave Details'!$B$3:$E999,4,0))</f>
        <v/>
      </c>
      <c r="F456" s="33" t="str">
        <f>IF(C456="","",SUMIF('Employee Leave Credit '!$B:$B,C456,'Employee Leave Credit '!$D:$D))</f>
        <v/>
      </c>
      <c r="G456" s="33"/>
      <c r="H456" s="17"/>
    </row>
    <row r="457" spans="1:8" ht="23.25" customHeight="1" x14ac:dyDescent="0.25">
      <c r="A457" s="17"/>
      <c r="B457" s="32"/>
      <c r="C457" s="33" t="str">
        <f>IF(B457="","", VLOOKUP(B457,'Employee Leave Details'!$B$5:$D999,2,0))</f>
        <v/>
      </c>
      <c r="D457" s="33" t="str">
        <f>IF(B457="","", VLOOKUP(B457,'Employee Leave Details'!$B$5:$D999,3,0))</f>
        <v/>
      </c>
      <c r="E457" s="33" t="str">
        <f>IF(B457="","", VLOOKUP(B457,'Employee Leave Details'!$B$3:$E999,4,0))</f>
        <v/>
      </c>
      <c r="F457" s="33" t="str">
        <f>IF(C457="","",SUMIF('Employee Leave Credit '!$B:$B,C457,'Employee Leave Credit '!$D:$D))</f>
        <v/>
      </c>
      <c r="G457" s="33"/>
      <c r="H457" s="17"/>
    </row>
    <row r="458" spans="1:8" ht="23.25" customHeight="1" x14ac:dyDescent="0.25">
      <c r="A458" s="17"/>
      <c r="B458" s="32"/>
      <c r="C458" s="33" t="str">
        <f>IF(B458="","", VLOOKUP(B458,'Employee Leave Details'!$B$5:$D999,2,0))</f>
        <v/>
      </c>
      <c r="D458" s="33" t="str">
        <f>IF(B458="","", VLOOKUP(B458,'Employee Leave Details'!$B$5:$D999,3,0))</f>
        <v/>
      </c>
      <c r="E458" s="33" t="str">
        <f>IF(B458="","", VLOOKUP(B458,'Employee Leave Details'!$B$3:$E999,4,0))</f>
        <v/>
      </c>
      <c r="F458" s="33" t="str">
        <f>IF(C458="","",SUMIF('Employee Leave Credit '!$B:$B,C458,'Employee Leave Credit '!$D:$D))</f>
        <v/>
      </c>
      <c r="G458" s="33"/>
      <c r="H458" s="17"/>
    </row>
    <row r="459" spans="1:8" ht="23.25" customHeight="1" x14ac:dyDescent="0.25">
      <c r="A459" s="17"/>
      <c r="B459" s="32"/>
      <c r="C459" s="33" t="str">
        <f>IF(B459="","", VLOOKUP(B459,'Employee Leave Details'!$B$5:$D999,2,0))</f>
        <v/>
      </c>
      <c r="D459" s="33" t="str">
        <f>IF(B459="","", VLOOKUP(B459,'Employee Leave Details'!$B$5:$D999,3,0))</f>
        <v/>
      </c>
      <c r="E459" s="33" t="str">
        <f>IF(B459="","", VLOOKUP(B459,'Employee Leave Details'!$B$3:$E999,4,0))</f>
        <v/>
      </c>
      <c r="F459" s="33" t="str">
        <f>IF(C459="","",SUMIF('Employee Leave Credit '!$B:$B,C459,'Employee Leave Credit '!$D:$D))</f>
        <v/>
      </c>
      <c r="G459" s="33"/>
      <c r="H459" s="17"/>
    </row>
    <row r="460" spans="1:8" ht="23.25" customHeight="1" x14ac:dyDescent="0.25">
      <c r="A460" s="17"/>
      <c r="B460" s="32"/>
      <c r="C460" s="33" t="str">
        <f>IF(B460="","", VLOOKUP(B460,'Employee Leave Details'!$B$5:$D999,2,0))</f>
        <v/>
      </c>
      <c r="D460" s="33" t="str">
        <f>IF(B460="","", VLOOKUP(B460,'Employee Leave Details'!$B$5:$D999,3,0))</f>
        <v/>
      </c>
      <c r="E460" s="33" t="str">
        <f>IF(B460="","", VLOOKUP(B460,'Employee Leave Details'!$B$3:$E999,4,0))</f>
        <v/>
      </c>
      <c r="F460" s="33" t="str">
        <f>IF(C460="","",SUMIF('Employee Leave Credit '!$B:$B,C460,'Employee Leave Credit '!$D:$D))</f>
        <v/>
      </c>
      <c r="G460" s="33"/>
      <c r="H460" s="17"/>
    </row>
    <row r="461" spans="1:8" ht="23.25" customHeight="1" x14ac:dyDescent="0.25">
      <c r="A461" s="17"/>
      <c r="B461" s="32"/>
      <c r="C461" s="33" t="str">
        <f>IF(B461="","", VLOOKUP(B461,'Employee Leave Details'!$B$5:$D999,2,0))</f>
        <v/>
      </c>
      <c r="D461" s="33" t="str">
        <f>IF(B461="","", VLOOKUP(B461,'Employee Leave Details'!$B$5:$D999,3,0))</f>
        <v/>
      </c>
      <c r="E461" s="33" t="str">
        <f>IF(B461="","", VLOOKUP(B461,'Employee Leave Details'!$B$3:$E999,4,0))</f>
        <v/>
      </c>
      <c r="F461" s="33" t="str">
        <f>IF(C461="","",SUMIF('Employee Leave Credit '!$B:$B,C461,'Employee Leave Credit '!$D:$D))</f>
        <v/>
      </c>
      <c r="G461" s="33"/>
      <c r="H461" s="17"/>
    </row>
    <row r="462" spans="1:8" ht="23.25" customHeight="1" x14ac:dyDescent="0.25">
      <c r="A462" s="17"/>
      <c r="B462" s="32"/>
      <c r="C462" s="33" t="str">
        <f>IF(B462="","", VLOOKUP(B462,'Employee Leave Details'!$B$5:$D999,2,0))</f>
        <v/>
      </c>
      <c r="D462" s="33" t="str">
        <f>IF(B462="","", VLOOKUP(B462,'Employee Leave Details'!$B$5:$D999,3,0))</f>
        <v/>
      </c>
      <c r="E462" s="33" t="str">
        <f>IF(B462="","", VLOOKUP(B462,'Employee Leave Details'!$B$3:$E999,4,0))</f>
        <v/>
      </c>
      <c r="F462" s="33" t="str">
        <f>IF(C462="","",SUMIF('Employee Leave Credit '!$B:$B,C462,'Employee Leave Credit '!$D:$D))</f>
        <v/>
      </c>
      <c r="G462" s="33"/>
      <c r="H462" s="17"/>
    </row>
    <row r="463" spans="1:8" ht="23.25" customHeight="1" x14ac:dyDescent="0.25">
      <c r="A463" s="17"/>
      <c r="B463" s="32"/>
      <c r="C463" s="33" t="str">
        <f>IF(B463="","", VLOOKUP(B463,'Employee Leave Details'!$B$5:$D999,2,0))</f>
        <v/>
      </c>
      <c r="D463" s="33" t="str">
        <f>IF(B463="","", VLOOKUP(B463,'Employee Leave Details'!$B$5:$D999,3,0))</f>
        <v/>
      </c>
      <c r="E463" s="33" t="str">
        <f>IF(B463="","", VLOOKUP(B463,'Employee Leave Details'!$B$3:$E999,4,0))</f>
        <v/>
      </c>
      <c r="F463" s="33" t="str">
        <f>IF(C463="","",SUMIF('Employee Leave Credit '!$B:$B,C463,'Employee Leave Credit '!$D:$D))</f>
        <v/>
      </c>
      <c r="G463" s="33"/>
      <c r="H463" s="17"/>
    </row>
    <row r="464" spans="1:8" ht="23.25" customHeight="1" x14ac:dyDescent="0.25">
      <c r="A464" s="17"/>
      <c r="B464" s="32"/>
      <c r="C464" s="33" t="str">
        <f>IF(B464="","", VLOOKUP(B464,'Employee Leave Details'!$B$5:$D999,2,0))</f>
        <v/>
      </c>
      <c r="D464" s="33" t="str">
        <f>IF(B464="","", VLOOKUP(B464,'Employee Leave Details'!$B$5:$D999,3,0))</f>
        <v/>
      </c>
      <c r="E464" s="33" t="str">
        <f>IF(B464="","", VLOOKUP(B464,'Employee Leave Details'!$B$3:$E999,4,0))</f>
        <v/>
      </c>
      <c r="F464" s="33" t="str">
        <f>IF(C464="","",SUMIF('Employee Leave Credit '!$B:$B,C464,'Employee Leave Credit '!$D:$D))</f>
        <v/>
      </c>
      <c r="G464" s="33"/>
      <c r="H464" s="17"/>
    </row>
    <row r="465" spans="1:8" ht="23.25" customHeight="1" x14ac:dyDescent="0.25">
      <c r="A465" s="17"/>
      <c r="B465" s="32"/>
      <c r="C465" s="33" t="str">
        <f>IF(B465="","", VLOOKUP(B465,'Employee Leave Details'!$B$5:$D999,2,0))</f>
        <v/>
      </c>
      <c r="D465" s="33" t="str">
        <f>IF(B465="","", VLOOKUP(B465,'Employee Leave Details'!$B$5:$D999,3,0))</f>
        <v/>
      </c>
      <c r="E465" s="33" t="str">
        <f>IF(B465="","", VLOOKUP(B465,'Employee Leave Details'!$B$3:$E999,4,0))</f>
        <v/>
      </c>
      <c r="F465" s="33" t="str">
        <f>IF(C465="","",SUMIF('Employee Leave Credit '!$B:$B,C465,'Employee Leave Credit '!$D:$D))</f>
        <v/>
      </c>
      <c r="G465" s="33"/>
      <c r="H465" s="17"/>
    </row>
    <row r="466" spans="1:8" ht="23.25" customHeight="1" x14ac:dyDescent="0.25">
      <c r="A466" s="17"/>
      <c r="B466" s="32"/>
      <c r="C466" s="33" t="str">
        <f>IF(B466="","", VLOOKUP(B466,'Employee Leave Details'!$B$5:$D999,2,0))</f>
        <v/>
      </c>
      <c r="D466" s="33" t="str">
        <f>IF(B466="","", VLOOKUP(B466,'Employee Leave Details'!$B$5:$D999,3,0))</f>
        <v/>
      </c>
      <c r="E466" s="33" t="str">
        <f>IF(B466="","", VLOOKUP(B466,'Employee Leave Details'!$B$3:$E999,4,0))</f>
        <v/>
      </c>
      <c r="F466" s="33" t="str">
        <f>IF(C466="","",SUMIF('Employee Leave Credit '!$B:$B,C466,'Employee Leave Credit '!$D:$D))</f>
        <v/>
      </c>
      <c r="G466" s="33"/>
      <c r="H466" s="17"/>
    </row>
    <row r="467" spans="1:8" ht="23.25" customHeight="1" x14ac:dyDescent="0.25">
      <c r="A467" s="17"/>
      <c r="B467" s="32"/>
      <c r="C467" s="33" t="str">
        <f>IF(B467="","", VLOOKUP(B467,'Employee Leave Details'!$B$5:$D999,2,0))</f>
        <v/>
      </c>
      <c r="D467" s="33" t="str">
        <f>IF(B467="","", VLOOKUP(B467,'Employee Leave Details'!$B$5:$D999,3,0))</f>
        <v/>
      </c>
      <c r="E467" s="33" t="str">
        <f>IF(B467="","", VLOOKUP(B467,'Employee Leave Details'!$B$3:$E999,4,0))</f>
        <v/>
      </c>
      <c r="F467" s="33" t="str">
        <f>IF(C467="","",SUMIF('Employee Leave Credit '!$B:$B,C467,'Employee Leave Credit '!$D:$D))</f>
        <v/>
      </c>
      <c r="G467" s="33"/>
      <c r="H467" s="17"/>
    </row>
    <row r="468" spans="1:8" ht="23.25" customHeight="1" x14ac:dyDescent="0.25">
      <c r="A468" s="17"/>
      <c r="B468" s="32"/>
      <c r="C468" s="33" t="str">
        <f>IF(B468="","", VLOOKUP(B468,'Employee Leave Details'!$B$5:$D999,2,0))</f>
        <v/>
      </c>
      <c r="D468" s="33" t="str">
        <f>IF(B468="","", VLOOKUP(B468,'Employee Leave Details'!$B$5:$D999,3,0))</f>
        <v/>
      </c>
      <c r="E468" s="33" t="str">
        <f>IF(B468="","", VLOOKUP(B468,'Employee Leave Details'!$B$3:$E999,4,0))</f>
        <v/>
      </c>
      <c r="F468" s="33" t="str">
        <f>IF(C468="","",SUMIF('Employee Leave Credit '!$B:$B,C468,'Employee Leave Credit '!$D:$D))</f>
        <v/>
      </c>
      <c r="G468" s="33"/>
      <c r="H468" s="17"/>
    </row>
    <row r="469" spans="1:8" ht="23.25" customHeight="1" x14ac:dyDescent="0.25">
      <c r="A469" s="17"/>
      <c r="B469" s="32"/>
      <c r="C469" s="33" t="str">
        <f>IF(B469="","", VLOOKUP(B469,'Employee Leave Details'!$B$5:$D999,2,0))</f>
        <v/>
      </c>
      <c r="D469" s="33" t="str">
        <f>IF(B469="","", VLOOKUP(B469,'Employee Leave Details'!$B$5:$D999,3,0))</f>
        <v/>
      </c>
      <c r="E469" s="33" t="str">
        <f>IF(B469="","", VLOOKUP(B469,'Employee Leave Details'!$B$3:$E999,4,0))</f>
        <v/>
      </c>
      <c r="F469" s="33" t="str">
        <f>IF(C469="","",SUMIF('Employee Leave Credit '!$B:$B,C469,'Employee Leave Credit '!$D:$D))</f>
        <v/>
      </c>
      <c r="G469" s="33"/>
      <c r="H469" s="17"/>
    </row>
    <row r="470" spans="1:8" ht="23.25" customHeight="1" x14ac:dyDescent="0.25">
      <c r="A470" s="17"/>
      <c r="B470" s="32"/>
      <c r="C470" s="33" t="str">
        <f>IF(B470="","", VLOOKUP(B470,'Employee Leave Details'!$B$5:$D999,2,0))</f>
        <v/>
      </c>
      <c r="D470" s="33" t="str">
        <f>IF(B470="","", VLOOKUP(B470,'Employee Leave Details'!$B$5:$D999,3,0))</f>
        <v/>
      </c>
      <c r="E470" s="33" t="str">
        <f>IF(B470="","", VLOOKUP(B470,'Employee Leave Details'!$B$3:$E999,4,0))</f>
        <v/>
      </c>
      <c r="F470" s="33" t="str">
        <f>IF(C470="","",SUMIF('Employee Leave Credit '!$B:$B,C470,'Employee Leave Credit '!$D:$D))</f>
        <v/>
      </c>
      <c r="G470" s="33"/>
      <c r="H470" s="17"/>
    </row>
    <row r="471" spans="1:8" ht="23.25" customHeight="1" x14ac:dyDescent="0.25">
      <c r="A471" s="17"/>
      <c r="B471" s="32"/>
      <c r="C471" s="33" t="str">
        <f>IF(B471="","", VLOOKUP(B471,'Employee Leave Details'!$B$5:$D999,2,0))</f>
        <v/>
      </c>
      <c r="D471" s="33" t="str">
        <f>IF(B471="","", VLOOKUP(B471,'Employee Leave Details'!$B$5:$D999,3,0))</f>
        <v/>
      </c>
      <c r="E471" s="33" t="str">
        <f>IF(B471="","", VLOOKUP(B471,'Employee Leave Details'!$B$3:$E999,4,0))</f>
        <v/>
      </c>
      <c r="F471" s="33" t="str">
        <f>IF(C471="","",SUMIF('Employee Leave Credit '!$B:$B,C471,'Employee Leave Credit '!$D:$D))</f>
        <v/>
      </c>
      <c r="G471" s="33"/>
      <c r="H471" s="17"/>
    </row>
    <row r="472" spans="1:8" ht="23.25" customHeight="1" x14ac:dyDescent="0.25">
      <c r="A472" s="17"/>
      <c r="B472" s="32"/>
      <c r="C472" s="33" t="str">
        <f>IF(B472="","", VLOOKUP(B472,'Employee Leave Details'!$B$5:$D999,2,0))</f>
        <v/>
      </c>
      <c r="D472" s="33" t="str">
        <f>IF(B472="","", VLOOKUP(B472,'Employee Leave Details'!$B$5:$D999,3,0))</f>
        <v/>
      </c>
      <c r="E472" s="33" t="str">
        <f>IF(B472="","", VLOOKUP(B472,'Employee Leave Details'!$B$3:$E999,4,0))</f>
        <v/>
      </c>
      <c r="F472" s="33" t="str">
        <f>IF(C472="","",SUMIF('Employee Leave Credit '!$B:$B,C472,'Employee Leave Credit '!$D:$D))</f>
        <v/>
      </c>
      <c r="G472" s="33"/>
      <c r="H472" s="17"/>
    </row>
    <row r="473" spans="1:8" ht="23.25" customHeight="1" x14ac:dyDescent="0.25">
      <c r="A473" s="17"/>
      <c r="B473" s="32"/>
      <c r="C473" s="33" t="str">
        <f>IF(B473="","", VLOOKUP(B473,'Employee Leave Details'!$B$5:$D999,2,0))</f>
        <v/>
      </c>
      <c r="D473" s="33" t="str">
        <f>IF(B473="","", VLOOKUP(B473,'Employee Leave Details'!$B$5:$D999,3,0))</f>
        <v/>
      </c>
      <c r="E473" s="33" t="str">
        <f>IF(B473="","", VLOOKUP(B473,'Employee Leave Details'!$B$3:$E999,4,0))</f>
        <v/>
      </c>
      <c r="F473" s="33" t="str">
        <f>IF(C473="","",SUMIF('Employee Leave Credit '!$B:$B,C473,'Employee Leave Credit '!$D:$D))</f>
        <v/>
      </c>
      <c r="G473" s="33"/>
      <c r="H473" s="17"/>
    </row>
    <row r="474" spans="1:8" ht="23.25" customHeight="1" x14ac:dyDescent="0.25">
      <c r="A474" s="17"/>
      <c r="B474" s="32"/>
      <c r="C474" s="33" t="str">
        <f>IF(B474="","", VLOOKUP(B474,'Employee Leave Details'!$B$5:$D999,2,0))</f>
        <v/>
      </c>
      <c r="D474" s="33" t="str">
        <f>IF(B474="","", VLOOKUP(B474,'Employee Leave Details'!$B$5:$D999,3,0))</f>
        <v/>
      </c>
      <c r="E474" s="33" t="str">
        <f>IF(B474="","", VLOOKUP(B474,'Employee Leave Details'!$B$3:$E999,4,0))</f>
        <v/>
      </c>
      <c r="F474" s="33" t="str">
        <f>IF(C474="","",SUMIF('Employee Leave Credit '!$B:$B,C474,'Employee Leave Credit '!$D:$D))</f>
        <v/>
      </c>
      <c r="G474" s="33"/>
      <c r="H474" s="17"/>
    </row>
    <row r="475" spans="1:8" ht="23.25" customHeight="1" x14ac:dyDescent="0.25">
      <c r="A475" s="17"/>
      <c r="B475" s="32"/>
      <c r="C475" s="33" t="str">
        <f>IF(B475="","", VLOOKUP(B475,'Employee Leave Details'!$B$5:$D999,2,0))</f>
        <v/>
      </c>
      <c r="D475" s="33" t="str">
        <f>IF(B475="","", VLOOKUP(B475,'Employee Leave Details'!$B$5:$D999,3,0))</f>
        <v/>
      </c>
      <c r="E475" s="33" t="str">
        <f>IF(B475="","", VLOOKUP(B475,'Employee Leave Details'!$B$3:$E999,4,0))</f>
        <v/>
      </c>
      <c r="F475" s="33" t="str">
        <f>IF(C475="","",SUMIF('Employee Leave Credit '!$B:$B,C475,'Employee Leave Credit '!$D:$D))</f>
        <v/>
      </c>
      <c r="G475" s="33"/>
      <c r="H475" s="17"/>
    </row>
    <row r="476" spans="1:8" ht="23.25" customHeight="1" x14ac:dyDescent="0.25">
      <c r="A476" s="17"/>
      <c r="B476" s="32"/>
      <c r="C476" s="33" t="str">
        <f>IF(B476="","", VLOOKUP(B476,'Employee Leave Details'!$B$5:$D999,2,0))</f>
        <v/>
      </c>
      <c r="D476" s="33" t="str">
        <f>IF(B476="","", VLOOKUP(B476,'Employee Leave Details'!$B$5:$D999,3,0))</f>
        <v/>
      </c>
      <c r="E476" s="33" t="str">
        <f>IF(B476="","", VLOOKUP(B476,'Employee Leave Details'!$B$3:$E999,4,0))</f>
        <v/>
      </c>
      <c r="F476" s="33" t="str">
        <f>IF(C476="","",SUMIF('Employee Leave Credit '!$B:$B,C476,'Employee Leave Credit '!$D:$D))</f>
        <v/>
      </c>
      <c r="G476" s="33"/>
      <c r="H476" s="17"/>
    </row>
    <row r="477" spans="1:8" ht="23.25" customHeight="1" x14ac:dyDescent="0.25">
      <c r="A477" s="17"/>
      <c r="B477" s="32"/>
      <c r="C477" s="33" t="str">
        <f>IF(B477="","", VLOOKUP(B477,'Employee Leave Details'!$B$5:$D999,2,0))</f>
        <v/>
      </c>
      <c r="D477" s="33" t="str">
        <f>IF(B477="","", VLOOKUP(B477,'Employee Leave Details'!$B$5:$D999,3,0))</f>
        <v/>
      </c>
      <c r="E477" s="33" t="str">
        <f>IF(B477="","", VLOOKUP(B477,'Employee Leave Details'!$B$3:$E999,4,0))</f>
        <v/>
      </c>
      <c r="F477" s="33" t="str">
        <f>IF(C477="","",SUMIF('Employee Leave Credit '!$B:$B,C477,'Employee Leave Credit '!$D:$D))</f>
        <v/>
      </c>
      <c r="G477" s="33"/>
      <c r="H477" s="17"/>
    </row>
    <row r="478" spans="1:8" ht="23.25" customHeight="1" x14ac:dyDescent="0.25">
      <c r="A478" s="17"/>
      <c r="B478" s="32"/>
      <c r="C478" s="33" t="str">
        <f>IF(B478="","", VLOOKUP(B478,'Employee Leave Details'!$B$5:$D999,2,0))</f>
        <v/>
      </c>
      <c r="D478" s="33" t="str">
        <f>IF(B478="","", VLOOKUP(B478,'Employee Leave Details'!$B$5:$D999,3,0))</f>
        <v/>
      </c>
      <c r="E478" s="33" t="str">
        <f>IF(B478="","", VLOOKUP(B478,'Employee Leave Details'!$B$3:$E999,4,0))</f>
        <v/>
      </c>
      <c r="F478" s="33" t="str">
        <f>IF(C478="","",SUMIF('Employee Leave Credit '!$B:$B,C478,'Employee Leave Credit '!$D:$D))</f>
        <v/>
      </c>
      <c r="G478" s="33"/>
      <c r="H478" s="17"/>
    </row>
    <row r="479" spans="1:8" ht="23.25" customHeight="1" x14ac:dyDescent="0.25">
      <c r="A479" s="17"/>
      <c r="B479" s="32"/>
      <c r="C479" s="33" t="str">
        <f>IF(B479="","", VLOOKUP(B479,'Employee Leave Details'!$B$5:$D999,2,0))</f>
        <v/>
      </c>
      <c r="D479" s="33" t="str">
        <f>IF(B479="","", VLOOKUP(B479,'Employee Leave Details'!$B$5:$D999,3,0))</f>
        <v/>
      </c>
      <c r="E479" s="33" t="str">
        <f>IF(B479="","", VLOOKUP(B479,'Employee Leave Details'!$B$3:$E999,4,0))</f>
        <v/>
      </c>
      <c r="F479" s="33" t="str">
        <f>IF(C479="","",SUMIF('Employee Leave Credit '!$B:$B,C479,'Employee Leave Credit '!$D:$D))</f>
        <v/>
      </c>
      <c r="G479" s="33"/>
      <c r="H479" s="17"/>
    </row>
    <row r="480" spans="1:8" ht="23.25" customHeight="1" x14ac:dyDescent="0.25">
      <c r="A480" s="17"/>
      <c r="B480" s="32"/>
      <c r="C480" s="33" t="str">
        <f>IF(B480="","", VLOOKUP(B480,'Employee Leave Details'!$B$5:$D999,2,0))</f>
        <v/>
      </c>
      <c r="D480" s="33" t="str">
        <f>IF(B480="","", VLOOKUP(B480,'Employee Leave Details'!$B$5:$D999,3,0))</f>
        <v/>
      </c>
      <c r="E480" s="33" t="str">
        <f>IF(B480="","", VLOOKUP(B480,'Employee Leave Details'!$B$3:$E999,4,0))</f>
        <v/>
      </c>
      <c r="F480" s="33" t="str">
        <f>IF(C480="","",SUMIF('Employee Leave Credit '!$B:$B,C480,'Employee Leave Credit '!$D:$D))</f>
        <v/>
      </c>
      <c r="G480" s="33"/>
      <c r="H480" s="17"/>
    </row>
    <row r="481" spans="1:8" ht="23.25" customHeight="1" x14ac:dyDescent="0.25">
      <c r="A481" s="17"/>
      <c r="B481" s="32"/>
      <c r="C481" s="33" t="str">
        <f>IF(B481="","", VLOOKUP(B481,'Employee Leave Details'!$B$5:$D999,2,0))</f>
        <v/>
      </c>
      <c r="D481" s="33" t="str">
        <f>IF(B481="","", VLOOKUP(B481,'Employee Leave Details'!$B$5:$D999,3,0))</f>
        <v/>
      </c>
      <c r="E481" s="33" t="str">
        <f>IF(B481="","", VLOOKUP(B481,'Employee Leave Details'!$B$3:$E999,4,0))</f>
        <v/>
      </c>
      <c r="F481" s="33" t="str">
        <f>IF(C481="","",SUMIF('Employee Leave Credit '!$B:$B,C481,'Employee Leave Credit '!$D:$D))</f>
        <v/>
      </c>
      <c r="G481" s="33"/>
      <c r="H481" s="17"/>
    </row>
    <row r="482" spans="1:8" ht="23.25" customHeight="1" x14ac:dyDescent="0.25">
      <c r="A482" s="17"/>
      <c r="B482" s="32"/>
      <c r="C482" s="33" t="str">
        <f>IF(B482="","", VLOOKUP(B482,'Employee Leave Details'!$B$5:$D999,2,0))</f>
        <v/>
      </c>
      <c r="D482" s="33" t="str">
        <f>IF(B482="","", VLOOKUP(B482,'Employee Leave Details'!$B$5:$D999,3,0))</f>
        <v/>
      </c>
      <c r="E482" s="33" t="str">
        <f>IF(B482="","", VLOOKUP(B482,'Employee Leave Details'!$B$3:$E999,4,0))</f>
        <v/>
      </c>
      <c r="F482" s="33" t="str">
        <f>IF(C482="","",SUMIF('Employee Leave Credit '!$B:$B,C482,'Employee Leave Credit '!$D:$D))</f>
        <v/>
      </c>
      <c r="G482" s="33"/>
      <c r="H482" s="17"/>
    </row>
    <row r="483" spans="1:8" ht="23.25" customHeight="1" x14ac:dyDescent="0.25">
      <c r="A483" s="17"/>
      <c r="B483" s="32"/>
      <c r="C483" s="33" t="str">
        <f>IF(B483="","", VLOOKUP(B483,'Employee Leave Details'!$B$5:$D999,2,0))</f>
        <v/>
      </c>
      <c r="D483" s="33" t="str">
        <f>IF(B483="","", VLOOKUP(B483,'Employee Leave Details'!$B$5:$D999,3,0))</f>
        <v/>
      </c>
      <c r="E483" s="33" t="str">
        <f>IF(B483="","", VLOOKUP(B483,'Employee Leave Details'!$B$3:$E999,4,0))</f>
        <v/>
      </c>
      <c r="F483" s="33" t="str">
        <f>IF(C483="","",SUMIF('Employee Leave Credit '!$B:$B,C483,'Employee Leave Credit '!$D:$D))</f>
        <v/>
      </c>
      <c r="G483" s="33"/>
      <c r="H483" s="17"/>
    </row>
    <row r="484" spans="1:8" ht="23.25" customHeight="1" x14ac:dyDescent="0.25">
      <c r="A484" s="17"/>
      <c r="B484" s="32"/>
      <c r="C484" s="33" t="str">
        <f>IF(B484="","", VLOOKUP(B484,'Employee Leave Details'!$B$5:$D999,2,0))</f>
        <v/>
      </c>
      <c r="D484" s="33" t="str">
        <f>IF(B484="","", VLOOKUP(B484,'Employee Leave Details'!$B$5:$D999,3,0))</f>
        <v/>
      </c>
      <c r="E484" s="33" t="str">
        <f>IF(B484="","", VLOOKUP(B484,'Employee Leave Details'!$B$3:$E999,4,0))</f>
        <v/>
      </c>
      <c r="F484" s="33" t="str">
        <f>IF(C484="","",SUMIF('Employee Leave Credit '!$B:$B,C484,'Employee Leave Credit '!$D:$D))</f>
        <v/>
      </c>
      <c r="G484" s="33"/>
      <c r="H484" s="17"/>
    </row>
    <row r="485" spans="1:8" ht="23.25" customHeight="1" x14ac:dyDescent="0.25">
      <c r="A485" s="17"/>
      <c r="B485" s="32"/>
      <c r="C485" s="33" t="str">
        <f>IF(B485="","", VLOOKUP(B485,'Employee Leave Details'!$B$5:$D999,2,0))</f>
        <v/>
      </c>
      <c r="D485" s="33" t="str">
        <f>IF(B485="","", VLOOKUP(B485,'Employee Leave Details'!$B$5:$D999,3,0))</f>
        <v/>
      </c>
      <c r="E485" s="33" t="str">
        <f>IF(B485="","", VLOOKUP(B485,'Employee Leave Details'!$B$3:$E999,4,0))</f>
        <v/>
      </c>
      <c r="F485" s="33" t="str">
        <f>IF(C485="","",SUMIF('Employee Leave Credit '!$B:$B,C485,'Employee Leave Credit '!$D:$D))</f>
        <v/>
      </c>
      <c r="G485" s="33"/>
      <c r="H485" s="17"/>
    </row>
    <row r="486" spans="1:8" ht="23.25" customHeight="1" x14ac:dyDescent="0.25">
      <c r="A486" s="17"/>
      <c r="B486" s="32"/>
      <c r="C486" s="33" t="str">
        <f>IF(B486="","", VLOOKUP(B486,'Employee Leave Details'!$B$5:$D999,2,0))</f>
        <v/>
      </c>
      <c r="D486" s="33" t="str">
        <f>IF(B486="","", VLOOKUP(B486,'Employee Leave Details'!$B$5:$D999,3,0))</f>
        <v/>
      </c>
      <c r="E486" s="33" t="str">
        <f>IF(B486="","", VLOOKUP(B486,'Employee Leave Details'!$B$3:$E999,4,0))</f>
        <v/>
      </c>
      <c r="F486" s="33" t="str">
        <f>IF(C486="","",SUMIF('Employee Leave Credit '!$B:$B,C486,'Employee Leave Credit '!$D:$D))</f>
        <v/>
      </c>
      <c r="G486" s="33"/>
      <c r="H486" s="17"/>
    </row>
    <row r="487" spans="1:8" ht="23.25" customHeight="1" x14ac:dyDescent="0.25">
      <c r="A487" s="17"/>
      <c r="B487" s="32"/>
      <c r="C487" s="33" t="str">
        <f>IF(B487="","", VLOOKUP(B487,'Employee Leave Details'!$B$5:$D999,2,0))</f>
        <v/>
      </c>
      <c r="D487" s="33" t="str">
        <f>IF(B487="","", VLOOKUP(B487,'Employee Leave Details'!$B$5:$D999,3,0))</f>
        <v/>
      </c>
      <c r="E487" s="33" t="str">
        <f>IF(B487="","", VLOOKUP(B487,'Employee Leave Details'!$B$3:$E999,4,0))</f>
        <v/>
      </c>
      <c r="F487" s="33" t="str">
        <f>IF(C487="","",SUMIF('Employee Leave Credit '!$B:$B,C487,'Employee Leave Credit '!$D:$D))</f>
        <v/>
      </c>
      <c r="G487" s="33"/>
      <c r="H487" s="17"/>
    </row>
    <row r="488" spans="1:8" ht="23.25" customHeight="1" x14ac:dyDescent="0.25">
      <c r="A488" s="17"/>
      <c r="B488" s="32"/>
      <c r="C488" s="33" t="str">
        <f>IF(B488="","", VLOOKUP(B488,'Employee Leave Details'!$B$5:$D999,2,0))</f>
        <v/>
      </c>
      <c r="D488" s="33" t="str">
        <f>IF(B488="","", VLOOKUP(B488,'Employee Leave Details'!$B$5:$D999,3,0))</f>
        <v/>
      </c>
      <c r="E488" s="33" t="str">
        <f>IF(B488="","", VLOOKUP(B488,'Employee Leave Details'!$B$3:$E999,4,0))</f>
        <v/>
      </c>
      <c r="F488" s="33" t="str">
        <f>IF(C488="","",SUMIF('Employee Leave Credit '!$B:$B,C488,'Employee Leave Credit '!$D:$D))</f>
        <v/>
      </c>
      <c r="G488" s="33"/>
      <c r="H488" s="17"/>
    </row>
    <row r="489" spans="1:8" ht="23.25" customHeight="1" x14ac:dyDescent="0.25">
      <c r="A489" s="17"/>
      <c r="B489" s="32"/>
      <c r="C489" s="33" t="str">
        <f>IF(B489="","", VLOOKUP(B489,'Employee Leave Details'!$B$5:$D999,2,0))</f>
        <v/>
      </c>
      <c r="D489" s="33" t="str">
        <f>IF(B489="","", VLOOKUP(B489,'Employee Leave Details'!$B$5:$D999,3,0))</f>
        <v/>
      </c>
      <c r="E489" s="33" t="str">
        <f>IF(B489="","", VLOOKUP(B489,'Employee Leave Details'!$B$3:$E999,4,0))</f>
        <v/>
      </c>
      <c r="F489" s="33" t="str">
        <f>IF(C489="","",SUMIF('Employee Leave Credit '!$B:$B,C489,'Employee Leave Credit '!$D:$D))</f>
        <v/>
      </c>
      <c r="G489" s="33"/>
      <c r="H489" s="17"/>
    </row>
    <row r="490" spans="1:8" ht="23.25" customHeight="1" x14ac:dyDescent="0.25">
      <c r="A490" s="17"/>
      <c r="B490" s="32"/>
      <c r="C490" s="33" t="str">
        <f>IF(B490="","", VLOOKUP(B490,'Employee Leave Details'!$B$5:$D999,2,0))</f>
        <v/>
      </c>
      <c r="D490" s="33" t="str">
        <f>IF(B490="","", VLOOKUP(B490,'Employee Leave Details'!$B$5:$D999,3,0))</f>
        <v/>
      </c>
      <c r="E490" s="33" t="str">
        <f>IF(B490="","", VLOOKUP(B490,'Employee Leave Details'!$B$3:$E999,4,0))</f>
        <v/>
      </c>
      <c r="F490" s="33" t="str">
        <f>IF(C490="","",SUMIF('Employee Leave Credit '!$B:$B,C490,'Employee Leave Credit '!$D:$D))</f>
        <v/>
      </c>
      <c r="G490" s="33"/>
      <c r="H490" s="17"/>
    </row>
    <row r="491" spans="1:8" ht="23.25" customHeight="1" x14ac:dyDescent="0.25">
      <c r="A491" s="17"/>
      <c r="B491" s="32"/>
      <c r="C491" s="33" t="str">
        <f>IF(B491="","", VLOOKUP(B491,'Employee Leave Details'!$B$5:$D999,2,0))</f>
        <v/>
      </c>
      <c r="D491" s="33" t="str">
        <f>IF(B491="","", VLOOKUP(B491,'Employee Leave Details'!$B$5:$D999,3,0))</f>
        <v/>
      </c>
      <c r="E491" s="33" t="str">
        <f>IF(B491="","", VLOOKUP(B491,'Employee Leave Details'!$B$3:$E999,4,0))</f>
        <v/>
      </c>
      <c r="F491" s="33" t="str">
        <f>IF(C491="","",SUMIF('Employee Leave Credit '!$B:$B,C491,'Employee Leave Credit '!$D:$D))</f>
        <v/>
      </c>
      <c r="G491" s="33"/>
      <c r="H491" s="17"/>
    </row>
    <row r="492" spans="1:8" ht="23.25" customHeight="1" x14ac:dyDescent="0.25">
      <c r="A492" s="17"/>
      <c r="B492" s="32"/>
      <c r="C492" s="33" t="str">
        <f>IF(B492="","", VLOOKUP(B492,'Employee Leave Details'!$B$5:$D999,2,0))</f>
        <v/>
      </c>
      <c r="D492" s="33" t="str">
        <f>IF(B492="","", VLOOKUP(B492,'Employee Leave Details'!$B$5:$D999,3,0))</f>
        <v/>
      </c>
      <c r="E492" s="33" t="str">
        <f>IF(B492="","", VLOOKUP(B492,'Employee Leave Details'!$B$3:$E999,4,0))</f>
        <v/>
      </c>
      <c r="F492" s="33" t="str">
        <f>IF(C492="","",SUMIF('Employee Leave Credit '!$B:$B,C492,'Employee Leave Credit '!$D:$D))</f>
        <v/>
      </c>
      <c r="G492" s="33"/>
      <c r="H492" s="17"/>
    </row>
    <row r="493" spans="1:8" ht="23.25" customHeight="1" x14ac:dyDescent="0.25">
      <c r="A493" s="17"/>
      <c r="B493" s="32"/>
      <c r="C493" s="33" t="str">
        <f>IF(B493="","", VLOOKUP(B493,'Employee Leave Details'!$B$5:$D999,2,0))</f>
        <v/>
      </c>
      <c r="D493" s="33" t="str">
        <f>IF(B493="","", VLOOKUP(B493,'Employee Leave Details'!$B$5:$D999,3,0))</f>
        <v/>
      </c>
      <c r="E493" s="33" t="str">
        <f>IF(B493="","", VLOOKUP(B493,'Employee Leave Details'!$B$3:$E999,4,0))</f>
        <v/>
      </c>
      <c r="F493" s="33" t="str">
        <f>IF(C493="","",SUMIF('Employee Leave Credit '!$B:$B,C493,'Employee Leave Credit '!$D:$D))</f>
        <v/>
      </c>
      <c r="G493" s="33"/>
      <c r="H493" s="17"/>
    </row>
    <row r="494" spans="1:8" ht="23.25" customHeight="1" x14ac:dyDescent="0.25">
      <c r="A494" s="17"/>
      <c r="B494" s="32"/>
      <c r="C494" s="33" t="str">
        <f>IF(B494="","", VLOOKUP(B494,'Employee Leave Details'!$B$5:$D999,2,0))</f>
        <v/>
      </c>
      <c r="D494" s="33" t="str">
        <f>IF(B494="","", VLOOKUP(B494,'Employee Leave Details'!$B$5:$D999,3,0))</f>
        <v/>
      </c>
      <c r="E494" s="33" t="str">
        <f>IF(B494="","", VLOOKUP(B494,'Employee Leave Details'!$B$3:$E999,4,0))</f>
        <v/>
      </c>
      <c r="F494" s="33" t="str">
        <f>IF(C494="","",SUMIF('Employee Leave Credit '!$B:$B,C494,'Employee Leave Credit '!$D:$D))</f>
        <v/>
      </c>
      <c r="G494" s="33"/>
      <c r="H494" s="17"/>
    </row>
    <row r="495" spans="1:8" ht="23.25" customHeight="1" x14ac:dyDescent="0.25">
      <c r="A495" s="17"/>
      <c r="B495" s="32"/>
      <c r="C495" s="33" t="str">
        <f>IF(B495="","", VLOOKUP(B495,'Employee Leave Details'!$B$5:$D999,2,0))</f>
        <v/>
      </c>
      <c r="D495" s="33" t="str">
        <f>IF(B495="","", VLOOKUP(B495,'Employee Leave Details'!$B$5:$D999,3,0))</f>
        <v/>
      </c>
      <c r="E495" s="33" t="str">
        <f>IF(B495="","", VLOOKUP(B495,'Employee Leave Details'!$B$3:$E999,4,0))</f>
        <v/>
      </c>
      <c r="F495" s="33" t="str">
        <f>IF(C495="","",SUMIF('Employee Leave Credit '!$B:$B,C495,'Employee Leave Credit '!$D:$D))</f>
        <v/>
      </c>
      <c r="G495" s="33"/>
      <c r="H495" s="17"/>
    </row>
    <row r="496" spans="1:8" ht="23.25" customHeight="1" x14ac:dyDescent="0.25">
      <c r="A496" s="17"/>
      <c r="B496" s="32"/>
      <c r="C496" s="33" t="str">
        <f>IF(B496="","", VLOOKUP(B496,'Employee Leave Details'!$B$5:$D999,2,0))</f>
        <v/>
      </c>
      <c r="D496" s="33" t="str">
        <f>IF(B496="","", VLOOKUP(B496,'Employee Leave Details'!$B$5:$D999,3,0))</f>
        <v/>
      </c>
      <c r="E496" s="33" t="str">
        <f>IF(B496="","", VLOOKUP(B496,'Employee Leave Details'!$B$3:$E999,4,0))</f>
        <v/>
      </c>
      <c r="F496" s="33" t="str">
        <f>IF(C496="","",SUMIF('Employee Leave Credit '!$B:$B,C496,'Employee Leave Credit '!$D:$D))</f>
        <v/>
      </c>
      <c r="G496" s="33"/>
      <c r="H496" s="17"/>
    </row>
    <row r="497" spans="1:8" ht="23.25" customHeight="1" x14ac:dyDescent="0.25">
      <c r="A497" s="17"/>
      <c r="B497" s="32"/>
      <c r="C497" s="33" t="str">
        <f>IF(B497="","", VLOOKUP(B497,'Employee Leave Details'!$B$5:$D999,2,0))</f>
        <v/>
      </c>
      <c r="D497" s="33" t="str">
        <f>IF(B497="","", VLOOKUP(B497,'Employee Leave Details'!$B$5:$D999,3,0))</f>
        <v/>
      </c>
      <c r="E497" s="33" t="str">
        <f>IF(B497="","", VLOOKUP(B497,'Employee Leave Details'!$B$3:$E999,4,0))</f>
        <v/>
      </c>
      <c r="F497" s="33" t="str">
        <f>IF(C497="","",SUMIF('Employee Leave Credit '!$B:$B,C497,'Employee Leave Credit '!$D:$D))</f>
        <v/>
      </c>
      <c r="G497" s="33"/>
      <c r="H497" s="17"/>
    </row>
    <row r="498" spans="1:8" ht="23.25" customHeight="1" x14ac:dyDescent="0.25">
      <c r="A498" s="17"/>
      <c r="B498" s="32"/>
      <c r="C498" s="33" t="str">
        <f>IF(B498="","", VLOOKUP(B498,'Employee Leave Details'!$B$5:$D999,2,0))</f>
        <v/>
      </c>
      <c r="D498" s="33" t="str">
        <f>IF(B498="","", VLOOKUP(B498,'Employee Leave Details'!$B$5:$D999,3,0))</f>
        <v/>
      </c>
      <c r="E498" s="33" t="str">
        <f>IF(B498="","", VLOOKUP(B498,'Employee Leave Details'!$B$3:$E999,4,0))</f>
        <v/>
      </c>
      <c r="F498" s="33" t="str">
        <f>IF(C498="","",SUMIF('Employee Leave Credit '!$B:$B,C498,'Employee Leave Credit '!$D:$D))</f>
        <v/>
      </c>
      <c r="G498" s="33"/>
      <c r="H498" s="17"/>
    </row>
    <row r="499" spans="1:8" ht="23.25" customHeight="1" x14ac:dyDescent="0.25">
      <c r="A499" s="17"/>
      <c r="B499" s="32"/>
      <c r="C499" s="33" t="str">
        <f>IF(B499="","", VLOOKUP(B499,'Employee Leave Details'!$B$5:$D999,2,0))</f>
        <v/>
      </c>
      <c r="D499" s="33" t="str">
        <f>IF(B499="","", VLOOKUP(B499,'Employee Leave Details'!$B$5:$D999,3,0))</f>
        <v/>
      </c>
      <c r="E499" s="33" t="str">
        <f>IF(B499="","", VLOOKUP(B499,'Employee Leave Details'!$B$3:$E999,4,0))</f>
        <v/>
      </c>
      <c r="F499" s="33" t="str">
        <f>IF(C499="","",SUMIF('Employee Leave Credit '!$B:$B,C499,'Employee Leave Credit '!$D:$D))</f>
        <v/>
      </c>
      <c r="G499" s="33"/>
      <c r="H499" s="17"/>
    </row>
    <row r="500" spans="1:8" ht="23.25" customHeight="1" x14ac:dyDescent="0.25">
      <c r="A500" s="17"/>
      <c r="B500" s="32"/>
      <c r="C500" s="33" t="str">
        <f>IF(B500="","", VLOOKUP(B500,'Employee Leave Details'!$B$5:$D999,2,0))</f>
        <v/>
      </c>
      <c r="D500" s="33" t="str">
        <f>IF(B500="","", VLOOKUP(B500,'Employee Leave Details'!$B$5:$D999,3,0))</f>
        <v/>
      </c>
      <c r="E500" s="33" t="str">
        <f>IF(B500="","", VLOOKUP(B500,'Employee Leave Details'!$B$3:$E999,4,0))</f>
        <v/>
      </c>
      <c r="F500" s="33" t="str">
        <f>IF(C500="","",SUMIF('Employee Leave Credit '!$B:$B,C500,'Employee Leave Credit '!$D:$D))</f>
        <v/>
      </c>
      <c r="G500" s="33"/>
      <c r="H500" s="17"/>
    </row>
    <row r="501" spans="1:8" ht="23.25" customHeight="1" x14ac:dyDescent="0.25">
      <c r="A501" s="17"/>
      <c r="B501" s="32"/>
      <c r="C501" s="33" t="str">
        <f>IF(B501="","", VLOOKUP(B501,'Employee Leave Details'!$B$5:$D999,2,0))</f>
        <v/>
      </c>
      <c r="D501" s="33" t="str">
        <f>IF(B501="","", VLOOKUP(B501,'Employee Leave Details'!$B$5:$D999,3,0))</f>
        <v/>
      </c>
      <c r="E501" s="33" t="str">
        <f>IF(B501="","", VLOOKUP(B501,'Employee Leave Details'!$B$3:$E999,4,0))</f>
        <v/>
      </c>
      <c r="F501" s="33" t="str">
        <f>IF(C501="","",SUMIF('Employee Leave Credit '!$B:$B,C501,'Employee Leave Credit '!$D:$D))</f>
        <v/>
      </c>
      <c r="G501" s="33"/>
      <c r="H501" s="17"/>
    </row>
    <row r="502" spans="1:8" ht="23.25" customHeight="1" x14ac:dyDescent="0.25">
      <c r="A502" s="17"/>
      <c r="B502" s="32"/>
      <c r="C502" s="33" t="str">
        <f>IF(B502="","", VLOOKUP(B502,'Employee Leave Details'!$B$5:$D999,2,0))</f>
        <v/>
      </c>
      <c r="D502" s="33" t="str">
        <f>IF(B502="","", VLOOKUP(B502,'Employee Leave Details'!$B$5:$D999,3,0))</f>
        <v/>
      </c>
      <c r="E502" s="33" t="str">
        <f>IF(B502="","", VLOOKUP(B502,'Employee Leave Details'!$B$3:$E999,4,0))</f>
        <v/>
      </c>
      <c r="F502" s="33" t="str">
        <f>IF(C502="","",SUMIF('Employee Leave Credit '!$B:$B,C502,'Employee Leave Credit '!$D:$D))</f>
        <v/>
      </c>
      <c r="G502" s="33"/>
      <c r="H502" s="17"/>
    </row>
    <row r="503" spans="1:8" ht="23.25" customHeight="1" x14ac:dyDescent="0.25">
      <c r="A503" s="17"/>
      <c r="B503" s="32"/>
      <c r="C503" s="33" t="str">
        <f>IF(B503="","", VLOOKUP(B503,'Employee Leave Details'!$B$5:$D999,2,0))</f>
        <v/>
      </c>
      <c r="D503" s="33" t="str">
        <f>IF(B503="","", VLOOKUP(B503,'Employee Leave Details'!$B$5:$D999,3,0))</f>
        <v/>
      </c>
      <c r="E503" s="33" t="str">
        <f>IF(B503="","", VLOOKUP(B503,'Employee Leave Details'!$B$3:$E999,4,0))</f>
        <v/>
      </c>
      <c r="F503" s="33" t="str">
        <f>IF(C503="","",SUMIF('Employee Leave Credit '!$B:$B,C503,'Employee Leave Credit '!$D:$D))</f>
        <v/>
      </c>
      <c r="G503" s="33"/>
      <c r="H503" s="17"/>
    </row>
    <row r="504" spans="1:8" ht="23.25" customHeight="1" x14ac:dyDescent="0.25">
      <c r="A504" s="17"/>
      <c r="B504" s="32"/>
      <c r="C504" s="33" t="str">
        <f>IF(B504="","", VLOOKUP(B504,'Employee Leave Details'!$B$5:$D999,2,0))</f>
        <v/>
      </c>
      <c r="D504" s="33" t="str">
        <f>IF(B504="","", VLOOKUP(B504,'Employee Leave Details'!$B$5:$D999,3,0))</f>
        <v/>
      </c>
      <c r="E504" s="33" t="str">
        <f>IF(B504="","", VLOOKUP(B504,'Employee Leave Details'!$B$3:$E999,4,0))</f>
        <v/>
      </c>
      <c r="F504" s="33" t="str">
        <f>IF(C504="","",SUMIF('Employee Leave Credit '!$B:$B,C504,'Employee Leave Credit '!$D:$D))</f>
        <v/>
      </c>
      <c r="G504" s="33"/>
      <c r="H504" s="17"/>
    </row>
    <row r="505" spans="1:8" ht="23.25" customHeight="1" x14ac:dyDescent="0.25">
      <c r="A505" s="17"/>
      <c r="B505" s="32"/>
      <c r="C505" s="33" t="str">
        <f>IF(B505="","", VLOOKUP(B505,'Employee Leave Details'!$B$5:$D999,2,0))</f>
        <v/>
      </c>
      <c r="D505" s="33" t="str">
        <f>IF(B505="","", VLOOKUP(B505,'Employee Leave Details'!$B$5:$D999,3,0))</f>
        <v/>
      </c>
      <c r="E505" s="33" t="str">
        <f>IF(B505="","", VLOOKUP(B505,'Employee Leave Details'!$B$3:$E999,4,0))</f>
        <v/>
      </c>
      <c r="F505" s="33" t="str">
        <f>IF(C505="","",SUMIF('Employee Leave Credit '!$B:$B,C505,'Employee Leave Credit '!$D:$D))</f>
        <v/>
      </c>
      <c r="G505" s="33"/>
      <c r="H505" s="17"/>
    </row>
    <row r="506" spans="1:8" ht="23.25" customHeight="1" x14ac:dyDescent="0.25">
      <c r="A506" s="17"/>
      <c r="B506" s="32"/>
      <c r="C506" s="33" t="str">
        <f>IF(B506="","", VLOOKUP(B506,'Employee Leave Details'!$B$5:$D999,2,0))</f>
        <v/>
      </c>
      <c r="D506" s="33" t="str">
        <f>IF(B506="","", VLOOKUP(B506,'Employee Leave Details'!$B$5:$D999,3,0))</f>
        <v/>
      </c>
      <c r="E506" s="33" t="str">
        <f>IF(B506="","", VLOOKUP(B506,'Employee Leave Details'!$B$3:$E999,4,0))</f>
        <v/>
      </c>
      <c r="F506" s="33" t="str">
        <f>IF(C506="","",SUMIF('Employee Leave Credit '!$B:$B,C506,'Employee Leave Credit '!$D:$D))</f>
        <v/>
      </c>
      <c r="G506" s="33"/>
      <c r="H506" s="17"/>
    </row>
    <row r="507" spans="1:8" ht="23.25" customHeight="1" x14ac:dyDescent="0.25">
      <c r="A507" s="17"/>
      <c r="B507" s="32"/>
      <c r="C507" s="33" t="str">
        <f>IF(B507="","", VLOOKUP(B507,'Employee Leave Details'!$B$5:$D999,2,0))</f>
        <v/>
      </c>
      <c r="D507" s="33" t="str">
        <f>IF(B507="","", VLOOKUP(B507,'Employee Leave Details'!$B$5:$D999,3,0))</f>
        <v/>
      </c>
      <c r="E507" s="33" t="str">
        <f>IF(B507="","", VLOOKUP(B507,'Employee Leave Details'!$B$3:$E999,4,0))</f>
        <v/>
      </c>
      <c r="F507" s="33" t="str">
        <f>IF(C507="","",SUMIF('Employee Leave Credit '!$B:$B,C507,'Employee Leave Credit '!$D:$D))</f>
        <v/>
      </c>
      <c r="G507" s="33"/>
      <c r="H507" s="17"/>
    </row>
    <row r="508" spans="1:8" ht="23.25" customHeight="1" x14ac:dyDescent="0.25">
      <c r="A508" s="17"/>
      <c r="B508" s="32"/>
      <c r="C508" s="33" t="str">
        <f>IF(B508="","", VLOOKUP(B508,'Employee Leave Details'!$B$5:$D999,2,0))</f>
        <v/>
      </c>
      <c r="D508" s="33" t="str">
        <f>IF(B508="","", VLOOKUP(B508,'Employee Leave Details'!$B$5:$D999,3,0))</f>
        <v/>
      </c>
      <c r="E508" s="33" t="str">
        <f>IF(B508="","", VLOOKUP(B508,'Employee Leave Details'!$B$3:$E999,4,0))</f>
        <v/>
      </c>
      <c r="F508" s="33" t="str">
        <f>IF(C508="","",SUMIF('Employee Leave Credit '!$B:$B,C508,'Employee Leave Credit '!$D:$D))</f>
        <v/>
      </c>
      <c r="G508" s="33"/>
      <c r="H508" s="17"/>
    </row>
    <row r="509" spans="1:8" ht="23.25" customHeight="1" x14ac:dyDescent="0.25">
      <c r="A509" s="17"/>
      <c r="B509" s="32"/>
      <c r="C509" s="33" t="str">
        <f>IF(B509="","", VLOOKUP(B509,'Employee Leave Details'!$B$5:$D999,2,0))</f>
        <v/>
      </c>
      <c r="D509" s="33" t="str">
        <f>IF(B509="","", VLOOKUP(B509,'Employee Leave Details'!$B$5:$D999,3,0))</f>
        <v/>
      </c>
      <c r="E509" s="33" t="str">
        <f>IF(B509="","", VLOOKUP(B509,'Employee Leave Details'!$B$3:$E999,4,0))</f>
        <v/>
      </c>
      <c r="F509" s="33" t="str">
        <f>IF(C509="","",SUMIF('Employee Leave Credit '!$B:$B,C509,'Employee Leave Credit '!$D:$D))</f>
        <v/>
      </c>
      <c r="G509" s="33"/>
      <c r="H509" s="17"/>
    </row>
    <row r="510" spans="1:8" ht="23.25" customHeight="1" x14ac:dyDescent="0.25">
      <c r="A510" s="17"/>
      <c r="B510" s="32"/>
      <c r="C510" s="33" t="str">
        <f>IF(B510="","", VLOOKUP(B510,'Employee Leave Details'!$B$5:$D999,2,0))</f>
        <v/>
      </c>
      <c r="D510" s="33" t="str">
        <f>IF(B510="","", VLOOKUP(B510,'Employee Leave Details'!$B$5:$D999,3,0))</f>
        <v/>
      </c>
      <c r="E510" s="33" t="str">
        <f>IF(B510="","", VLOOKUP(B510,'Employee Leave Details'!$B$3:$E999,4,0))</f>
        <v/>
      </c>
      <c r="F510" s="33" t="str">
        <f>IF(C510="","",SUMIF('Employee Leave Credit '!$B:$B,C510,'Employee Leave Credit '!$D:$D))</f>
        <v/>
      </c>
      <c r="G510" s="33"/>
      <c r="H510" s="17"/>
    </row>
    <row r="511" spans="1:8" ht="23.25" customHeight="1" x14ac:dyDescent="0.25">
      <c r="A511" s="17"/>
      <c r="B511" s="32"/>
      <c r="C511" s="33" t="str">
        <f>IF(B511="","", VLOOKUP(B511,'Employee Leave Details'!$B$5:$D999,2,0))</f>
        <v/>
      </c>
      <c r="D511" s="33" t="str">
        <f>IF(B511="","", VLOOKUP(B511,'Employee Leave Details'!$B$5:$D999,3,0))</f>
        <v/>
      </c>
      <c r="E511" s="33" t="str">
        <f>IF(B511="","", VLOOKUP(B511,'Employee Leave Details'!$B$3:$E999,4,0))</f>
        <v/>
      </c>
      <c r="F511" s="33" t="str">
        <f>IF(C511="","",SUMIF('Employee Leave Credit '!$B:$B,C511,'Employee Leave Credit '!$D:$D))</f>
        <v/>
      </c>
      <c r="G511" s="33"/>
      <c r="H511" s="17"/>
    </row>
    <row r="512" spans="1:8" ht="23.25" customHeight="1" x14ac:dyDescent="0.25">
      <c r="A512" s="17"/>
      <c r="B512" s="32"/>
      <c r="C512" s="33" t="str">
        <f>IF(B512="","", VLOOKUP(B512,'Employee Leave Details'!$B$5:$D999,2,0))</f>
        <v/>
      </c>
      <c r="D512" s="33" t="str">
        <f>IF(B512="","", VLOOKUP(B512,'Employee Leave Details'!$B$5:$D999,3,0))</f>
        <v/>
      </c>
      <c r="E512" s="33" t="str">
        <f>IF(B512="","", VLOOKUP(B512,'Employee Leave Details'!$B$3:$E999,4,0))</f>
        <v/>
      </c>
      <c r="F512" s="33" t="str">
        <f>IF(C512="","",SUMIF('Employee Leave Credit '!$B:$B,C512,'Employee Leave Credit '!$D:$D))</f>
        <v/>
      </c>
      <c r="G512" s="33"/>
      <c r="H512" s="17"/>
    </row>
    <row r="513" spans="1:8" ht="23.25" customHeight="1" x14ac:dyDescent="0.25">
      <c r="A513" s="17"/>
      <c r="B513" s="32"/>
      <c r="C513" s="33" t="str">
        <f>IF(B513="","", VLOOKUP(B513,'Employee Leave Details'!$B$5:$D999,2,0))</f>
        <v/>
      </c>
      <c r="D513" s="33" t="str">
        <f>IF(B513="","", VLOOKUP(B513,'Employee Leave Details'!$B$5:$D999,3,0))</f>
        <v/>
      </c>
      <c r="E513" s="33" t="str">
        <f>IF(B513="","", VLOOKUP(B513,'Employee Leave Details'!$B$3:$E999,4,0))</f>
        <v/>
      </c>
      <c r="F513" s="33" t="str">
        <f>IF(C513="","",SUMIF('Employee Leave Credit '!$B:$B,C513,'Employee Leave Credit '!$D:$D))</f>
        <v/>
      </c>
      <c r="G513" s="33"/>
      <c r="H513" s="17"/>
    </row>
    <row r="514" spans="1:8" ht="23.25" customHeight="1" x14ac:dyDescent="0.25">
      <c r="A514" s="17"/>
      <c r="B514" s="32"/>
      <c r="C514" s="33" t="str">
        <f>IF(B514="","", VLOOKUP(B514,'Employee Leave Details'!$B$5:$D999,2,0))</f>
        <v/>
      </c>
      <c r="D514" s="33" t="str">
        <f>IF(B514="","", VLOOKUP(B514,'Employee Leave Details'!$B$5:$D999,3,0))</f>
        <v/>
      </c>
      <c r="E514" s="33" t="str">
        <f>IF(B514="","", VLOOKUP(B514,'Employee Leave Details'!$B$3:$E999,4,0))</f>
        <v/>
      </c>
      <c r="F514" s="33" t="str">
        <f>IF(C514="","",SUMIF('Employee Leave Credit '!$B:$B,C514,'Employee Leave Credit '!$D:$D))</f>
        <v/>
      </c>
      <c r="G514" s="33"/>
      <c r="H514" s="17"/>
    </row>
    <row r="515" spans="1:8" ht="23.25" customHeight="1" x14ac:dyDescent="0.25">
      <c r="A515" s="17"/>
      <c r="B515" s="32"/>
      <c r="C515" s="33" t="str">
        <f>IF(B515="","", VLOOKUP(B515,'Employee Leave Details'!$B$5:$D999,2,0))</f>
        <v/>
      </c>
      <c r="D515" s="33" t="str">
        <f>IF(B515="","", VLOOKUP(B515,'Employee Leave Details'!$B$5:$D999,3,0))</f>
        <v/>
      </c>
      <c r="E515" s="33" t="str">
        <f>IF(B515="","", VLOOKUP(B515,'Employee Leave Details'!$B$3:$E999,4,0))</f>
        <v/>
      </c>
      <c r="F515" s="33" t="str">
        <f>IF(C515="","",SUMIF('Employee Leave Credit '!$B:$B,C515,'Employee Leave Credit '!$D:$D))</f>
        <v/>
      </c>
      <c r="G515" s="33"/>
      <c r="H515" s="17"/>
    </row>
    <row r="516" spans="1:8" ht="23.25" customHeight="1" x14ac:dyDescent="0.25">
      <c r="A516" s="17"/>
      <c r="B516" s="32"/>
      <c r="C516" s="33" t="str">
        <f>IF(B516="","", VLOOKUP(B516,'Employee Leave Details'!$B$5:$D999,2,0))</f>
        <v/>
      </c>
      <c r="D516" s="33" t="str">
        <f>IF(B516="","", VLOOKUP(B516,'Employee Leave Details'!$B$5:$D999,3,0))</f>
        <v/>
      </c>
      <c r="E516" s="33" t="str">
        <f>IF(B516="","", VLOOKUP(B516,'Employee Leave Details'!$B$3:$E999,4,0))</f>
        <v/>
      </c>
      <c r="F516" s="33" t="str">
        <f>IF(C516="","",SUMIF('Employee Leave Credit '!$B:$B,C516,'Employee Leave Credit '!$D:$D))</f>
        <v/>
      </c>
      <c r="G516" s="33"/>
      <c r="H516" s="17"/>
    </row>
    <row r="517" spans="1:8" ht="23.25" customHeight="1" x14ac:dyDescent="0.25">
      <c r="A517" s="17"/>
      <c r="B517" s="32"/>
      <c r="C517" s="33" t="str">
        <f>IF(B517="","", VLOOKUP(B517,'Employee Leave Details'!$B$5:$D999,2,0))</f>
        <v/>
      </c>
      <c r="D517" s="33" t="str">
        <f>IF(B517="","", VLOOKUP(B517,'Employee Leave Details'!$B$5:$D999,3,0))</f>
        <v/>
      </c>
      <c r="E517" s="33" t="str">
        <f>IF(B517="","", VLOOKUP(B517,'Employee Leave Details'!$B$3:$E999,4,0))</f>
        <v/>
      </c>
      <c r="F517" s="33" t="str">
        <f>IF(C517="","",SUMIF('Employee Leave Credit '!$B:$B,C517,'Employee Leave Credit '!$D:$D))</f>
        <v/>
      </c>
      <c r="G517" s="33"/>
      <c r="H517" s="17"/>
    </row>
    <row r="518" spans="1:8" ht="23.25" customHeight="1" x14ac:dyDescent="0.25">
      <c r="A518" s="17"/>
      <c r="B518" s="32"/>
      <c r="C518" s="33" t="str">
        <f>IF(B518="","", VLOOKUP(B518,'Employee Leave Details'!$B$5:$D999,2,0))</f>
        <v/>
      </c>
      <c r="D518" s="33" t="str">
        <f>IF(B518="","", VLOOKUP(B518,'Employee Leave Details'!$B$5:$D999,3,0))</f>
        <v/>
      </c>
      <c r="E518" s="33" t="str">
        <f>IF(B518="","", VLOOKUP(B518,'Employee Leave Details'!$B$3:$E999,4,0))</f>
        <v/>
      </c>
      <c r="F518" s="33" t="str">
        <f>IF(C518="","",SUMIF('Employee Leave Credit '!$B:$B,C518,'Employee Leave Credit '!$D:$D))</f>
        <v/>
      </c>
      <c r="G518" s="33"/>
      <c r="H518" s="17"/>
    </row>
    <row r="519" spans="1:8" ht="23.25" customHeight="1" x14ac:dyDescent="0.25">
      <c r="A519" s="17"/>
      <c r="B519" s="32"/>
      <c r="C519" s="33" t="str">
        <f>IF(B519="","", VLOOKUP(B519,'Employee Leave Details'!$B$5:$D999,2,0))</f>
        <v/>
      </c>
      <c r="D519" s="33" t="str">
        <f>IF(B519="","", VLOOKUP(B519,'Employee Leave Details'!$B$5:$D999,3,0))</f>
        <v/>
      </c>
      <c r="E519" s="33" t="str">
        <f>IF(B519="","", VLOOKUP(B519,'Employee Leave Details'!$B$3:$E999,4,0))</f>
        <v/>
      </c>
      <c r="F519" s="33" t="str">
        <f>IF(C519="","",SUMIF('Employee Leave Credit '!$B:$B,C519,'Employee Leave Credit '!$D:$D))</f>
        <v/>
      </c>
      <c r="G519" s="33"/>
      <c r="H519" s="17"/>
    </row>
    <row r="520" spans="1:8" ht="23.25" customHeight="1" x14ac:dyDescent="0.25">
      <c r="A520" s="17"/>
      <c r="B520" s="32"/>
      <c r="C520" s="33" t="str">
        <f>IF(B520="","", VLOOKUP(B520,'Employee Leave Details'!$B$5:$D999,2,0))</f>
        <v/>
      </c>
      <c r="D520" s="33" t="str">
        <f>IF(B520="","", VLOOKUP(B520,'Employee Leave Details'!$B$5:$D999,3,0))</f>
        <v/>
      </c>
      <c r="E520" s="33" t="str">
        <f>IF(B520="","", VLOOKUP(B520,'Employee Leave Details'!$B$3:$E999,4,0))</f>
        <v/>
      </c>
      <c r="F520" s="33" t="str">
        <f>IF(C520="","",SUMIF('Employee Leave Credit '!$B:$B,C520,'Employee Leave Credit '!$D:$D))</f>
        <v/>
      </c>
      <c r="G520" s="33"/>
      <c r="H520" s="17"/>
    </row>
    <row r="521" spans="1:8" ht="23.25" customHeight="1" x14ac:dyDescent="0.25">
      <c r="A521" s="17"/>
      <c r="B521" s="32"/>
      <c r="C521" s="33" t="str">
        <f>IF(B521="","", VLOOKUP(B521,'Employee Leave Details'!$B$5:$D999,2,0))</f>
        <v/>
      </c>
      <c r="D521" s="33" t="str">
        <f>IF(B521="","", VLOOKUP(B521,'Employee Leave Details'!$B$5:$D999,3,0))</f>
        <v/>
      </c>
      <c r="E521" s="33" t="str">
        <f>IF(B521="","", VLOOKUP(B521,'Employee Leave Details'!$B$3:$E999,4,0))</f>
        <v/>
      </c>
      <c r="F521" s="33" t="str">
        <f>IF(C521="","",SUMIF('Employee Leave Credit '!$B:$B,C521,'Employee Leave Credit '!$D:$D))</f>
        <v/>
      </c>
      <c r="G521" s="33"/>
      <c r="H521" s="17"/>
    </row>
    <row r="522" spans="1:8" ht="23.25" customHeight="1" x14ac:dyDescent="0.25">
      <c r="A522" s="17"/>
      <c r="B522" s="32"/>
      <c r="C522" s="33" t="str">
        <f>IF(B522="","", VLOOKUP(B522,'Employee Leave Details'!$B$5:$D999,2,0))</f>
        <v/>
      </c>
      <c r="D522" s="33" t="str">
        <f>IF(B522="","", VLOOKUP(B522,'Employee Leave Details'!$B$5:$D999,3,0))</f>
        <v/>
      </c>
      <c r="E522" s="33" t="str">
        <f>IF(B522="","", VLOOKUP(B522,'Employee Leave Details'!$B$3:$E999,4,0))</f>
        <v/>
      </c>
      <c r="F522" s="33" t="str">
        <f>IF(C522="","",SUMIF('Employee Leave Credit '!$B:$B,C522,'Employee Leave Credit '!$D:$D))</f>
        <v/>
      </c>
      <c r="G522" s="33"/>
      <c r="H522" s="17"/>
    </row>
    <row r="523" spans="1:8" ht="23.25" customHeight="1" x14ac:dyDescent="0.25">
      <c r="A523" s="17"/>
      <c r="B523" s="32"/>
      <c r="C523" s="33" t="str">
        <f>IF(B523="","", VLOOKUP(B523,'Employee Leave Details'!$B$5:$D999,2,0))</f>
        <v/>
      </c>
      <c r="D523" s="33" t="str">
        <f>IF(B523="","", VLOOKUP(B523,'Employee Leave Details'!$B$5:$D999,3,0))</f>
        <v/>
      </c>
      <c r="E523" s="33" t="str">
        <f>IF(B523="","", VLOOKUP(B523,'Employee Leave Details'!$B$3:$E999,4,0))</f>
        <v/>
      </c>
      <c r="F523" s="33" t="str">
        <f>IF(C523="","",SUMIF('Employee Leave Credit '!$B:$B,C523,'Employee Leave Credit '!$D:$D))</f>
        <v/>
      </c>
      <c r="G523" s="33"/>
      <c r="H523" s="17"/>
    </row>
    <row r="524" spans="1:8" ht="23.25" customHeight="1" x14ac:dyDescent="0.25">
      <c r="A524" s="17"/>
      <c r="B524" s="32"/>
      <c r="C524" s="33" t="str">
        <f>IF(B524="","", VLOOKUP(B524,'Employee Leave Details'!$B$5:$D999,2,0))</f>
        <v/>
      </c>
      <c r="D524" s="33" t="str">
        <f>IF(B524="","", VLOOKUP(B524,'Employee Leave Details'!$B$5:$D999,3,0))</f>
        <v/>
      </c>
      <c r="E524" s="33" t="str">
        <f>IF(B524="","", VLOOKUP(B524,'Employee Leave Details'!$B$3:$E999,4,0))</f>
        <v/>
      </c>
      <c r="F524" s="33" t="str">
        <f>IF(C524="","",SUMIF('Employee Leave Credit '!$B:$B,C524,'Employee Leave Credit '!$D:$D))</f>
        <v/>
      </c>
      <c r="G524" s="33"/>
      <c r="H524" s="17"/>
    </row>
    <row r="525" spans="1:8" ht="23.25" customHeight="1" x14ac:dyDescent="0.25">
      <c r="A525" s="17"/>
      <c r="B525" s="32"/>
      <c r="C525" s="33" t="str">
        <f>IF(B525="","", VLOOKUP(B525,'Employee Leave Details'!$B$5:$D999,2,0))</f>
        <v/>
      </c>
      <c r="D525" s="33" t="str">
        <f>IF(B525="","", VLOOKUP(B525,'Employee Leave Details'!$B$5:$D999,3,0))</f>
        <v/>
      </c>
      <c r="E525" s="33" t="str">
        <f>IF(B525="","", VLOOKUP(B525,'Employee Leave Details'!$B$3:$E999,4,0))</f>
        <v/>
      </c>
      <c r="F525" s="33" t="str">
        <f>IF(C525="","",SUMIF('Employee Leave Credit '!$B:$B,C525,'Employee Leave Credit '!$D:$D))</f>
        <v/>
      </c>
      <c r="G525" s="33"/>
      <c r="H525" s="17"/>
    </row>
    <row r="526" spans="1:8" ht="23.25" customHeight="1" x14ac:dyDescent="0.25">
      <c r="A526" s="17"/>
      <c r="B526" s="32"/>
      <c r="C526" s="33" t="str">
        <f>IF(B526="","", VLOOKUP(B526,'Employee Leave Details'!$B$5:$D999,2,0))</f>
        <v/>
      </c>
      <c r="D526" s="33" t="str">
        <f>IF(B526="","", VLOOKUP(B526,'Employee Leave Details'!$B$5:$D999,3,0))</f>
        <v/>
      </c>
      <c r="E526" s="33" t="str">
        <f>IF(B526="","", VLOOKUP(B526,'Employee Leave Details'!$B$3:$E999,4,0))</f>
        <v/>
      </c>
      <c r="F526" s="33" t="str">
        <f>IF(C526="","",SUMIF('Employee Leave Credit '!$B:$B,C526,'Employee Leave Credit '!$D:$D))</f>
        <v/>
      </c>
      <c r="G526" s="33"/>
      <c r="H526" s="17"/>
    </row>
    <row r="527" spans="1:8" ht="23.25" customHeight="1" x14ac:dyDescent="0.25">
      <c r="A527" s="17"/>
      <c r="B527" s="32"/>
      <c r="C527" s="33" t="str">
        <f>IF(B527="","", VLOOKUP(B527,'Employee Leave Details'!$B$5:$D999,2,0))</f>
        <v/>
      </c>
      <c r="D527" s="33" t="str">
        <f>IF(B527="","", VLOOKUP(B527,'Employee Leave Details'!$B$5:$D999,3,0))</f>
        <v/>
      </c>
      <c r="E527" s="33" t="str">
        <f>IF(B527="","", VLOOKUP(B527,'Employee Leave Details'!$B$3:$E999,4,0))</f>
        <v/>
      </c>
      <c r="F527" s="33" t="str">
        <f>IF(C527="","",SUMIF('Employee Leave Credit '!$B:$B,C527,'Employee Leave Credit '!$D:$D))</f>
        <v/>
      </c>
      <c r="G527" s="33"/>
      <c r="H527" s="17"/>
    </row>
    <row r="528" spans="1:8" ht="23.25" customHeight="1" x14ac:dyDescent="0.25">
      <c r="A528" s="17"/>
      <c r="B528" s="32"/>
      <c r="C528" s="33" t="str">
        <f>IF(B528="","", VLOOKUP(B528,'Employee Leave Details'!$B$5:$D999,2,0))</f>
        <v/>
      </c>
      <c r="D528" s="33" t="str">
        <f>IF(B528="","", VLOOKUP(B528,'Employee Leave Details'!$B$5:$D999,3,0))</f>
        <v/>
      </c>
      <c r="E528" s="33" t="str">
        <f>IF(B528="","", VLOOKUP(B528,'Employee Leave Details'!$B$3:$E999,4,0))</f>
        <v/>
      </c>
      <c r="F528" s="33" t="str">
        <f>IF(C528="","",SUMIF('Employee Leave Credit '!$B:$B,C528,'Employee Leave Credit '!$D:$D))</f>
        <v/>
      </c>
      <c r="G528" s="33"/>
      <c r="H528" s="17"/>
    </row>
    <row r="529" spans="1:8" ht="23.25" customHeight="1" x14ac:dyDescent="0.25">
      <c r="A529" s="17"/>
      <c r="B529" s="32"/>
      <c r="C529" s="33" t="str">
        <f>IF(B529="","", VLOOKUP(B529,'Employee Leave Details'!$B$5:$D999,2,0))</f>
        <v/>
      </c>
      <c r="D529" s="33" t="str">
        <f>IF(B529="","", VLOOKUP(B529,'Employee Leave Details'!$B$5:$D999,3,0))</f>
        <v/>
      </c>
      <c r="E529" s="33" t="str">
        <f>IF(B529="","", VLOOKUP(B529,'Employee Leave Details'!$B$3:$E999,4,0))</f>
        <v/>
      </c>
      <c r="F529" s="33" t="str">
        <f>IF(C529="","",SUMIF('Employee Leave Credit '!$B:$B,C529,'Employee Leave Credit '!$D:$D))</f>
        <v/>
      </c>
      <c r="G529" s="33"/>
      <c r="H529" s="17"/>
    </row>
    <row r="530" spans="1:8" ht="23.25" customHeight="1" x14ac:dyDescent="0.25">
      <c r="A530" s="17"/>
      <c r="B530" s="32"/>
      <c r="C530" s="33" t="str">
        <f>IF(B530="","", VLOOKUP(B530,'Employee Leave Details'!$B$5:$D999,2,0))</f>
        <v/>
      </c>
      <c r="D530" s="33" t="str">
        <f>IF(B530="","", VLOOKUP(B530,'Employee Leave Details'!$B$5:$D999,3,0))</f>
        <v/>
      </c>
      <c r="E530" s="33" t="str">
        <f>IF(B530="","", VLOOKUP(B530,'Employee Leave Details'!$B$3:$E999,4,0))</f>
        <v/>
      </c>
      <c r="F530" s="33" t="str">
        <f>IF(C530="","",SUMIF('Employee Leave Credit '!$B:$B,C530,'Employee Leave Credit '!$D:$D))</f>
        <v/>
      </c>
      <c r="G530" s="33"/>
      <c r="H530" s="17"/>
    </row>
    <row r="531" spans="1:8" ht="23.25" customHeight="1" x14ac:dyDescent="0.25">
      <c r="A531" s="17"/>
      <c r="B531" s="32"/>
      <c r="C531" s="33" t="str">
        <f>IF(B531="","", VLOOKUP(B531,'Employee Leave Details'!$B$5:$D999,2,0))</f>
        <v/>
      </c>
      <c r="D531" s="33" t="str">
        <f>IF(B531="","", VLOOKUP(B531,'Employee Leave Details'!$B$5:$D999,3,0))</f>
        <v/>
      </c>
      <c r="E531" s="33" t="str">
        <f>IF(B531="","", VLOOKUP(B531,'Employee Leave Details'!$B$3:$E999,4,0))</f>
        <v/>
      </c>
      <c r="F531" s="33" t="str">
        <f>IF(C531="","",SUMIF('Employee Leave Credit '!$B:$B,C531,'Employee Leave Credit '!$D:$D))</f>
        <v/>
      </c>
      <c r="G531" s="33"/>
      <c r="H531" s="17"/>
    </row>
    <row r="532" spans="1:8" ht="23.25" customHeight="1" x14ac:dyDescent="0.25">
      <c r="A532" s="17"/>
      <c r="B532" s="32"/>
      <c r="C532" s="33" t="str">
        <f>IF(B532="","", VLOOKUP(B532,'Employee Leave Details'!$B$5:$D999,2,0))</f>
        <v/>
      </c>
      <c r="D532" s="33" t="str">
        <f>IF(B532="","", VLOOKUP(B532,'Employee Leave Details'!$B$5:$D999,3,0))</f>
        <v/>
      </c>
      <c r="E532" s="33" t="str">
        <f>IF(B532="","", VLOOKUP(B532,'Employee Leave Details'!$B$3:$E999,4,0))</f>
        <v/>
      </c>
      <c r="F532" s="33" t="str">
        <f>IF(C532="","",SUMIF('Employee Leave Credit '!$B:$B,C532,'Employee Leave Credit '!$D:$D))</f>
        <v/>
      </c>
      <c r="G532" s="33"/>
      <c r="H532" s="17"/>
    </row>
    <row r="533" spans="1:8" ht="23.25" customHeight="1" x14ac:dyDescent="0.25">
      <c r="A533" s="17"/>
      <c r="B533" s="32"/>
      <c r="C533" s="33" t="str">
        <f>IF(B533="","", VLOOKUP(B533,'Employee Leave Details'!$B$5:$D999,2,0))</f>
        <v/>
      </c>
      <c r="D533" s="33" t="str">
        <f>IF(B533="","", VLOOKUP(B533,'Employee Leave Details'!$B$5:$D999,3,0))</f>
        <v/>
      </c>
      <c r="E533" s="33" t="str">
        <f>IF(B533="","", VLOOKUP(B533,'Employee Leave Details'!$B$3:$E999,4,0))</f>
        <v/>
      </c>
      <c r="F533" s="33" t="str">
        <f>IF(C533="","",SUMIF('Employee Leave Credit '!$B:$B,C533,'Employee Leave Credit '!$D:$D))</f>
        <v/>
      </c>
      <c r="G533" s="33"/>
      <c r="H533" s="17"/>
    </row>
    <row r="534" spans="1:8" ht="23.25" customHeight="1" x14ac:dyDescent="0.25">
      <c r="A534" s="17"/>
      <c r="B534" s="32"/>
      <c r="C534" s="33" t="str">
        <f>IF(B534="","", VLOOKUP(B534,'Employee Leave Details'!$B$5:$D999,2,0))</f>
        <v/>
      </c>
      <c r="D534" s="33" t="str">
        <f>IF(B534="","", VLOOKUP(B534,'Employee Leave Details'!$B$5:$D999,3,0))</f>
        <v/>
      </c>
      <c r="E534" s="33" t="str">
        <f>IF(B534="","", VLOOKUP(B534,'Employee Leave Details'!$B$3:$E999,4,0))</f>
        <v/>
      </c>
      <c r="F534" s="33" t="str">
        <f>IF(C534="","",SUMIF('Employee Leave Credit '!$B:$B,C534,'Employee Leave Credit '!$D:$D))</f>
        <v/>
      </c>
      <c r="G534" s="33"/>
      <c r="H534" s="17"/>
    </row>
    <row r="535" spans="1:8" ht="23.25" customHeight="1" x14ac:dyDescent="0.25">
      <c r="A535" s="17"/>
      <c r="B535" s="32"/>
      <c r="C535" s="33" t="str">
        <f>IF(B535="","", VLOOKUP(B535,'Employee Leave Details'!$B$5:$D999,2,0))</f>
        <v/>
      </c>
      <c r="D535" s="33" t="str">
        <f>IF(B535="","", VLOOKUP(B535,'Employee Leave Details'!$B$5:$D999,3,0))</f>
        <v/>
      </c>
      <c r="E535" s="33" t="str">
        <f>IF(B535="","", VLOOKUP(B535,'Employee Leave Details'!$B$3:$E999,4,0))</f>
        <v/>
      </c>
      <c r="F535" s="33" t="str">
        <f>IF(C535="","",SUMIF('Employee Leave Credit '!$B:$B,C535,'Employee Leave Credit '!$D:$D))</f>
        <v/>
      </c>
      <c r="G535" s="33"/>
      <c r="H535" s="17"/>
    </row>
    <row r="536" spans="1:8" ht="23.25" customHeight="1" x14ac:dyDescent="0.25">
      <c r="A536" s="17"/>
      <c r="B536" s="32"/>
      <c r="C536" s="33" t="str">
        <f>IF(B536="","", VLOOKUP(B536,'Employee Leave Details'!$B$5:$D999,2,0))</f>
        <v/>
      </c>
      <c r="D536" s="33" t="str">
        <f>IF(B536="","", VLOOKUP(B536,'Employee Leave Details'!$B$5:$D999,3,0))</f>
        <v/>
      </c>
      <c r="E536" s="33" t="str">
        <f>IF(B536="","", VLOOKUP(B536,'Employee Leave Details'!$B$3:$E999,4,0))</f>
        <v/>
      </c>
      <c r="F536" s="33" t="str">
        <f>IF(C536="","",SUMIF('Employee Leave Credit '!$B:$B,C536,'Employee Leave Credit '!$D:$D))</f>
        <v/>
      </c>
      <c r="G536" s="33"/>
      <c r="H536" s="17"/>
    </row>
    <row r="537" spans="1:8" ht="23.25" customHeight="1" x14ac:dyDescent="0.25">
      <c r="A537" s="17"/>
      <c r="B537" s="32"/>
      <c r="C537" s="33" t="str">
        <f>IF(B537="","", VLOOKUP(B537,'Employee Leave Details'!$B$5:$D999,2,0))</f>
        <v/>
      </c>
      <c r="D537" s="33" t="str">
        <f>IF(B537="","", VLOOKUP(B537,'Employee Leave Details'!$B$5:$D999,3,0))</f>
        <v/>
      </c>
      <c r="E537" s="33" t="str">
        <f>IF(B537="","", VLOOKUP(B537,'Employee Leave Details'!$B$3:$E999,4,0))</f>
        <v/>
      </c>
      <c r="F537" s="33" t="str">
        <f>IF(C537="","",SUMIF('Employee Leave Credit '!$B:$B,C537,'Employee Leave Credit '!$D:$D))</f>
        <v/>
      </c>
      <c r="G537" s="33"/>
      <c r="H537" s="17"/>
    </row>
    <row r="538" spans="1:8" ht="23.25" customHeight="1" x14ac:dyDescent="0.25">
      <c r="A538" s="17"/>
      <c r="B538" s="32"/>
      <c r="C538" s="33" t="str">
        <f>IF(B538="","", VLOOKUP(B538,'Employee Leave Details'!$B$5:$D999,2,0))</f>
        <v/>
      </c>
      <c r="D538" s="33" t="str">
        <f>IF(B538="","", VLOOKUP(B538,'Employee Leave Details'!$B$5:$D999,3,0))</f>
        <v/>
      </c>
      <c r="E538" s="33" t="str">
        <f>IF(B538="","", VLOOKUP(B538,'Employee Leave Details'!$B$3:$E999,4,0))</f>
        <v/>
      </c>
      <c r="F538" s="33" t="str">
        <f>IF(C538="","",SUMIF('Employee Leave Credit '!$B:$B,C538,'Employee Leave Credit '!$D:$D))</f>
        <v/>
      </c>
      <c r="G538" s="33"/>
      <c r="H538" s="17"/>
    </row>
    <row r="539" spans="1:8" ht="23.25" customHeight="1" x14ac:dyDescent="0.25">
      <c r="A539" s="17"/>
      <c r="B539" s="32"/>
      <c r="C539" s="33" t="str">
        <f>IF(B539="","", VLOOKUP(B539,'Employee Leave Details'!$B$5:$D999,2,0))</f>
        <v/>
      </c>
      <c r="D539" s="33" t="str">
        <f>IF(B539="","", VLOOKUP(B539,'Employee Leave Details'!$B$5:$D999,3,0))</f>
        <v/>
      </c>
      <c r="E539" s="33" t="str">
        <f>IF(B539="","", VLOOKUP(B539,'Employee Leave Details'!$B$3:$E999,4,0))</f>
        <v/>
      </c>
      <c r="F539" s="33" t="str">
        <f>IF(C539="","",SUMIF('Employee Leave Credit '!$B:$B,C539,'Employee Leave Credit '!$D:$D))</f>
        <v/>
      </c>
      <c r="G539" s="33"/>
      <c r="H539" s="17"/>
    </row>
    <row r="540" spans="1:8" ht="23.25" customHeight="1" x14ac:dyDescent="0.25">
      <c r="A540" s="17"/>
      <c r="B540" s="32"/>
      <c r="C540" s="33" t="str">
        <f>IF(B540="","", VLOOKUP(B540,'Employee Leave Details'!$B$5:$D999,2,0))</f>
        <v/>
      </c>
      <c r="D540" s="33" t="str">
        <f>IF(B540="","", VLOOKUP(B540,'Employee Leave Details'!$B$5:$D999,3,0))</f>
        <v/>
      </c>
      <c r="E540" s="33" t="str">
        <f>IF(B540="","", VLOOKUP(B540,'Employee Leave Details'!$B$3:$E999,4,0))</f>
        <v/>
      </c>
      <c r="F540" s="33" t="str">
        <f>IF(C540="","",SUMIF('Employee Leave Credit '!$B:$B,C540,'Employee Leave Credit '!$D:$D))</f>
        <v/>
      </c>
      <c r="G540" s="33"/>
      <c r="H540" s="17"/>
    </row>
    <row r="541" spans="1:8" ht="23.25" customHeight="1" x14ac:dyDescent="0.25">
      <c r="A541" s="17"/>
      <c r="B541" s="32"/>
      <c r="C541" s="33" t="str">
        <f>IF(B541="","", VLOOKUP(B541,'Employee Leave Details'!$B$5:$D999,2,0))</f>
        <v/>
      </c>
      <c r="D541" s="33" t="str">
        <f>IF(B541="","", VLOOKUP(B541,'Employee Leave Details'!$B$5:$D999,3,0))</f>
        <v/>
      </c>
      <c r="E541" s="33" t="str">
        <f>IF(B541="","", VLOOKUP(B541,'Employee Leave Details'!$B$3:$E999,4,0))</f>
        <v/>
      </c>
      <c r="F541" s="33" t="str">
        <f>IF(C541="","",SUMIF('Employee Leave Credit '!$B:$B,C541,'Employee Leave Credit '!$D:$D))</f>
        <v/>
      </c>
      <c r="G541" s="33"/>
      <c r="H541" s="17"/>
    </row>
    <row r="542" spans="1:8" ht="23.25" customHeight="1" x14ac:dyDescent="0.25">
      <c r="A542" s="17"/>
      <c r="B542" s="32"/>
      <c r="C542" s="33" t="str">
        <f>IF(B542="","", VLOOKUP(B542,'Employee Leave Details'!$B$5:$D999,2,0))</f>
        <v/>
      </c>
      <c r="D542" s="33" t="str">
        <f>IF(B542="","", VLOOKUP(B542,'Employee Leave Details'!$B$5:$D999,3,0))</f>
        <v/>
      </c>
      <c r="E542" s="33" t="str">
        <f>IF(B542="","", VLOOKUP(B542,'Employee Leave Details'!$B$3:$E999,4,0))</f>
        <v/>
      </c>
      <c r="F542" s="33" t="str">
        <f>IF(C542="","",SUMIF('Employee Leave Credit '!$B:$B,C542,'Employee Leave Credit '!$D:$D))</f>
        <v/>
      </c>
      <c r="G542" s="33"/>
      <c r="H542" s="17"/>
    </row>
    <row r="543" spans="1:8" ht="23.25" customHeight="1" x14ac:dyDescent="0.25">
      <c r="A543" s="17"/>
      <c r="B543" s="32"/>
      <c r="C543" s="33" t="str">
        <f>IF(B543="","", VLOOKUP(B543,'Employee Leave Details'!$B$5:$D999,2,0))</f>
        <v/>
      </c>
      <c r="D543" s="33" t="str">
        <f>IF(B543="","", VLOOKUP(B543,'Employee Leave Details'!$B$5:$D999,3,0))</f>
        <v/>
      </c>
      <c r="E543" s="33" t="str">
        <f>IF(B543="","", VLOOKUP(B543,'Employee Leave Details'!$B$3:$E999,4,0))</f>
        <v/>
      </c>
      <c r="F543" s="33" t="str">
        <f>IF(C543="","",SUMIF('Employee Leave Credit '!$B:$B,C543,'Employee Leave Credit '!$D:$D))</f>
        <v/>
      </c>
      <c r="G543" s="33"/>
      <c r="H543" s="17"/>
    </row>
    <row r="544" spans="1:8" ht="23.25" customHeight="1" x14ac:dyDescent="0.25">
      <c r="A544" s="17"/>
      <c r="B544" s="32"/>
      <c r="C544" s="33" t="str">
        <f>IF(B544="","", VLOOKUP(B544,'Employee Leave Details'!$B$5:$D999,2,0))</f>
        <v/>
      </c>
      <c r="D544" s="33" t="str">
        <f>IF(B544="","", VLOOKUP(B544,'Employee Leave Details'!$B$5:$D999,3,0))</f>
        <v/>
      </c>
      <c r="E544" s="33" t="str">
        <f>IF(B544="","", VLOOKUP(B544,'Employee Leave Details'!$B$3:$E999,4,0))</f>
        <v/>
      </c>
      <c r="F544" s="33" t="str">
        <f>IF(C544="","",SUMIF('Employee Leave Credit '!$B:$B,C544,'Employee Leave Credit '!$D:$D))</f>
        <v/>
      </c>
      <c r="G544" s="33"/>
      <c r="H544" s="17"/>
    </row>
    <row r="545" spans="1:8" ht="23.25" customHeight="1" x14ac:dyDescent="0.25">
      <c r="A545" s="17"/>
      <c r="B545" s="32"/>
      <c r="C545" s="33" t="str">
        <f>IF(B545="","", VLOOKUP(B545,'Employee Leave Details'!$B$5:$D999,2,0))</f>
        <v/>
      </c>
      <c r="D545" s="33" t="str">
        <f>IF(B545="","", VLOOKUP(B545,'Employee Leave Details'!$B$5:$D999,3,0))</f>
        <v/>
      </c>
      <c r="E545" s="33" t="str">
        <f>IF(B545="","", VLOOKUP(B545,'Employee Leave Details'!$B$3:$E999,4,0))</f>
        <v/>
      </c>
      <c r="F545" s="33" t="str">
        <f>IF(C545="","",SUMIF('Employee Leave Credit '!$B:$B,C545,'Employee Leave Credit '!$D:$D))</f>
        <v/>
      </c>
      <c r="G545" s="33"/>
      <c r="H545" s="17"/>
    </row>
    <row r="546" spans="1:8" ht="23.25" customHeight="1" x14ac:dyDescent="0.25">
      <c r="A546" s="17"/>
      <c r="B546" s="32"/>
      <c r="C546" s="33" t="str">
        <f>IF(B546="","", VLOOKUP(B546,'Employee Leave Details'!$B$5:$D999,2,0))</f>
        <v/>
      </c>
      <c r="D546" s="33" t="str">
        <f>IF(B546="","", VLOOKUP(B546,'Employee Leave Details'!$B$5:$D999,3,0))</f>
        <v/>
      </c>
      <c r="E546" s="33" t="str">
        <f>IF(B546="","", VLOOKUP(B546,'Employee Leave Details'!$B$3:$E999,4,0))</f>
        <v/>
      </c>
      <c r="F546" s="33" t="str">
        <f>IF(C546="","",SUMIF('Employee Leave Credit '!$B:$B,C546,'Employee Leave Credit '!$D:$D))</f>
        <v/>
      </c>
      <c r="G546" s="33"/>
      <c r="H546" s="17"/>
    </row>
    <row r="547" spans="1:8" ht="23.25" customHeight="1" x14ac:dyDescent="0.25">
      <c r="A547" s="17"/>
      <c r="B547" s="32"/>
      <c r="C547" s="33" t="str">
        <f>IF(B547="","", VLOOKUP(B547,'Employee Leave Details'!$B$5:$D999,2,0))</f>
        <v/>
      </c>
      <c r="D547" s="33" t="str">
        <f>IF(B547="","", VLOOKUP(B547,'Employee Leave Details'!$B$5:$D999,3,0))</f>
        <v/>
      </c>
      <c r="E547" s="33" t="str">
        <f>IF(B547="","", VLOOKUP(B547,'Employee Leave Details'!$B$3:$E999,4,0))</f>
        <v/>
      </c>
      <c r="F547" s="33" t="str">
        <f>IF(C547="","",SUMIF('Employee Leave Credit '!$B:$B,C547,'Employee Leave Credit '!$D:$D))</f>
        <v/>
      </c>
      <c r="G547" s="33"/>
      <c r="H547" s="17"/>
    </row>
    <row r="548" spans="1:8" ht="23.25" customHeight="1" x14ac:dyDescent="0.25">
      <c r="A548" s="17"/>
      <c r="B548" s="32"/>
      <c r="C548" s="33" t="str">
        <f>IF(B548="","", VLOOKUP(B548,'Employee Leave Details'!$B$5:$D999,2,0))</f>
        <v/>
      </c>
      <c r="D548" s="33" t="str">
        <f>IF(B548="","", VLOOKUP(B548,'Employee Leave Details'!$B$5:$D999,3,0))</f>
        <v/>
      </c>
      <c r="E548" s="33" t="str">
        <f>IF(B548="","", VLOOKUP(B548,'Employee Leave Details'!$B$3:$E999,4,0))</f>
        <v/>
      </c>
      <c r="F548" s="33" t="str">
        <f>IF(C548="","",SUMIF('Employee Leave Credit '!$B:$B,C548,'Employee Leave Credit '!$D:$D))</f>
        <v/>
      </c>
      <c r="G548" s="33"/>
      <c r="H548" s="17"/>
    </row>
    <row r="549" spans="1:8" ht="23.25" customHeight="1" x14ac:dyDescent="0.25">
      <c r="A549" s="17"/>
      <c r="B549" s="32"/>
      <c r="C549" s="33" t="str">
        <f>IF(B549="","", VLOOKUP(B549,'Employee Leave Details'!$B$5:$D999,2,0))</f>
        <v/>
      </c>
      <c r="D549" s="33" t="str">
        <f>IF(B549="","", VLOOKUP(B549,'Employee Leave Details'!$B$5:$D999,3,0))</f>
        <v/>
      </c>
      <c r="E549" s="33" t="str">
        <f>IF(B549="","", VLOOKUP(B549,'Employee Leave Details'!$B$3:$E999,4,0))</f>
        <v/>
      </c>
      <c r="F549" s="33" t="str">
        <f>IF(C549="","",SUMIF('Employee Leave Credit '!$B:$B,C549,'Employee Leave Credit '!$D:$D))</f>
        <v/>
      </c>
      <c r="G549" s="33"/>
      <c r="H549" s="17"/>
    </row>
    <row r="550" spans="1:8" ht="23.25" customHeight="1" x14ac:dyDescent="0.25">
      <c r="A550" s="17"/>
      <c r="B550" s="32"/>
      <c r="C550" s="33" t="str">
        <f>IF(B550="","", VLOOKUP(B550,'Employee Leave Details'!$B$5:$D999,2,0))</f>
        <v/>
      </c>
      <c r="D550" s="33" t="str">
        <f>IF(B550="","", VLOOKUP(B550,'Employee Leave Details'!$B$5:$D999,3,0))</f>
        <v/>
      </c>
      <c r="E550" s="33" t="str">
        <f>IF(B550="","", VLOOKUP(B550,'Employee Leave Details'!$B$3:$E999,4,0))</f>
        <v/>
      </c>
      <c r="F550" s="33" t="str">
        <f>IF(C550="","",SUMIF('Employee Leave Credit '!$B:$B,C550,'Employee Leave Credit '!$D:$D))</f>
        <v/>
      </c>
      <c r="G550" s="33"/>
      <c r="H550" s="17"/>
    </row>
    <row r="551" spans="1:8" ht="23.25" customHeight="1" x14ac:dyDescent="0.25">
      <c r="A551" s="17"/>
      <c r="B551" s="32"/>
      <c r="C551" s="33" t="str">
        <f>IF(B551="","", VLOOKUP(B551,'Employee Leave Details'!$B$5:$D999,2,0))</f>
        <v/>
      </c>
      <c r="D551" s="33" t="str">
        <f>IF(B551="","", VLOOKUP(B551,'Employee Leave Details'!$B$5:$D999,3,0))</f>
        <v/>
      </c>
      <c r="E551" s="33" t="str">
        <f>IF(B551="","", VLOOKUP(B551,'Employee Leave Details'!$B$3:$E999,4,0))</f>
        <v/>
      </c>
      <c r="F551" s="33" t="str">
        <f>IF(C551="","",SUMIF('Employee Leave Credit '!$B:$B,C551,'Employee Leave Credit '!$D:$D))</f>
        <v/>
      </c>
      <c r="G551" s="33"/>
      <c r="H551" s="17"/>
    </row>
    <row r="552" spans="1:8" ht="23.25" customHeight="1" x14ac:dyDescent="0.25">
      <c r="A552" s="17"/>
      <c r="B552" s="32"/>
      <c r="C552" s="33" t="str">
        <f>IF(B552="","", VLOOKUP(B552,'Employee Leave Details'!$B$5:$D999,2,0))</f>
        <v/>
      </c>
      <c r="D552" s="33" t="str">
        <f>IF(B552="","", VLOOKUP(B552,'Employee Leave Details'!$B$5:$D999,3,0))</f>
        <v/>
      </c>
      <c r="E552" s="33" t="str">
        <f>IF(B552="","", VLOOKUP(B552,'Employee Leave Details'!$B$3:$E999,4,0))</f>
        <v/>
      </c>
      <c r="F552" s="33" t="str">
        <f>IF(C552="","",SUMIF('Employee Leave Credit '!$B:$B,C552,'Employee Leave Credit '!$D:$D))</f>
        <v/>
      </c>
      <c r="G552" s="33"/>
      <c r="H552" s="17"/>
    </row>
    <row r="553" spans="1:8" ht="23.25" customHeight="1" x14ac:dyDescent="0.25">
      <c r="A553" s="17"/>
      <c r="B553" s="32"/>
      <c r="C553" s="33" t="str">
        <f>IF(B553="","", VLOOKUP(B553,'Employee Leave Details'!$B$5:$D999,2,0))</f>
        <v/>
      </c>
      <c r="D553" s="33" t="str">
        <f>IF(B553="","", VLOOKUP(B553,'Employee Leave Details'!$B$5:$D999,3,0))</f>
        <v/>
      </c>
      <c r="E553" s="33" t="str">
        <f>IF(B553="","", VLOOKUP(B553,'Employee Leave Details'!$B$3:$E999,4,0))</f>
        <v/>
      </c>
      <c r="F553" s="33" t="str">
        <f>IF(C553="","",SUMIF('Employee Leave Credit '!$B:$B,C553,'Employee Leave Credit '!$D:$D))</f>
        <v/>
      </c>
      <c r="G553" s="33"/>
      <c r="H553" s="17"/>
    </row>
    <row r="554" spans="1:8" ht="23.25" customHeight="1" x14ac:dyDescent="0.25">
      <c r="A554" s="17"/>
      <c r="B554" s="32"/>
      <c r="C554" s="33" t="str">
        <f>IF(B554="","", VLOOKUP(B554,'Employee Leave Details'!$B$5:$D999,2,0))</f>
        <v/>
      </c>
      <c r="D554" s="33" t="str">
        <f>IF(B554="","", VLOOKUP(B554,'Employee Leave Details'!$B$5:$D999,3,0))</f>
        <v/>
      </c>
      <c r="E554" s="33" t="str">
        <f>IF(B554="","", VLOOKUP(B554,'Employee Leave Details'!$B$3:$E999,4,0))</f>
        <v/>
      </c>
      <c r="F554" s="33" t="str">
        <f>IF(C554="","",SUMIF('Employee Leave Credit '!$B:$B,C554,'Employee Leave Credit '!$D:$D))</f>
        <v/>
      </c>
      <c r="G554" s="33"/>
      <c r="H554" s="17"/>
    </row>
    <row r="555" spans="1:8" ht="23.25" customHeight="1" x14ac:dyDescent="0.25">
      <c r="A555" s="17"/>
      <c r="B555" s="32"/>
      <c r="C555" s="33" t="str">
        <f>IF(B555="","", VLOOKUP(B555,'Employee Leave Details'!$B$5:$D999,2,0))</f>
        <v/>
      </c>
      <c r="D555" s="33" t="str">
        <f>IF(B555="","", VLOOKUP(B555,'Employee Leave Details'!$B$5:$D999,3,0))</f>
        <v/>
      </c>
      <c r="E555" s="33" t="str">
        <f>IF(B555="","", VLOOKUP(B555,'Employee Leave Details'!$B$3:$E999,4,0))</f>
        <v/>
      </c>
      <c r="F555" s="33" t="str">
        <f>IF(C555="","",SUMIF('Employee Leave Credit '!$B:$B,C555,'Employee Leave Credit '!$D:$D))</f>
        <v/>
      </c>
      <c r="G555" s="33"/>
      <c r="H555" s="17"/>
    </row>
    <row r="556" spans="1:8" ht="23.25" customHeight="1" x14ac:dyDescent="0.25">
      <c r="A556" s="17"/>
      <c r="B556" s="32"/>
      <c r="C556" s="33" t="str">
        <f>IF(B556="","", VLOOKUP(B556,'Employee Leave Details'!$B$5:$D999,2,0))</f>
        <v/>
      </c>
      <c r="D556" s="33" t="str">
        <f>IF(B556="","", VLOOKUP(B556,'Employee Leave Details'!$B$5:$D999,3,0))</f>
        <v/>
      </c>
      <c r="E556" s="33" t="str">
        <f>IF(B556="","", VLOOKUP(B556,'Employee Leave Details'!$B$3:$E999,4,0))</f>
        <v/>
      </c>
      <c r="F556" s="33" t="str">
        <f>IF(C556="","",SUMIF('Employee Leave Credit '!$B:$B,C556,'Employee Leave Credit '!$D:$D))</f>
        <v/>
      </c>
      <c r="G556" s="33"/>
      <c r="H556" s="17"/>
    </row>
    <row r="557" spans="1:8" ht="23.25" customHeight="1" x14ac:dyDescent="0.25">
      <c r="A557" s="17"/>
      <c r="B557" s="32"/>
      <c r="C557" s="33" t="str">
        <f>IF(B557="","", VLOOKUP(B557,'Employee Leave Details'!$B$5:$D999,2,0))</f>
        <v/>
      </c>
      <c r="D557" s="33" t="str">
        <f>IF(B557="","", VLOOKUP(B557,'Employee Leave Details'!$B$5:$D999,3,0))</f>
        <v/>
      </c>
      <c r="E557" s="33" t="str">
        <f>IF(B557="","", VLOOKUP(B557,'Employee Leave Details'!$B$3:$E999,4,0))</f>
        <v/>
      </c>
      <c r="F557" s="33" t="str">
        <f>IF(C557="","",SUMIF('Employee Leave Credit '!$B:$B,C557,'Employee Leave Credit '!$D:$D))</f>
        <v/>
      </c>
      <c r="G557" s="33"/>
      <c r="H557" s="17"/>
    </row>
    <row r="558" spans="1:8" ht="23.25" customHeight="1" x14ac:dyDescent="0.25">
      <c r="A558" s="17"/>
      <c r="B558" s="32"/>
      <c r="C558" s="33" t="str">
        <f>IF(B558="","", VLOOKUP(B558,'Employee Leave Details'!$B$5:$D999,2,0))</f>
        <v/>
      </c>
      <c r="D558" s="33" t="str">
        <f>IF(B558="","", VLOOKUP(B558,'Employee Leave Details'!$B$5:$D999,3,0))</f>
        <v/>
      </c>
      <c r="E558" s="33" t="str">
        <f>IF(B558="","", VLOOKUP(B558,'Employee Leave Details'!$B$3:$E999,4,0))</f>
        <v/>
      </c>
      <c r="F558" s="33" t="str">
        <f>IF(C558="","",SUMIF('Employee Leave Credit '!$B:$B,C558,'Employee Leave Credit '!$D:$D))</f>
        <v/>
      </c>
      <c r="G558" s="33"/>
      <c r="H558" s="17"/>
    </row>
    <row r="559" spans="1:8" ht="23.25" customHeight="1" x14ac:dyDescent="0.25">
      <c r="A559" s="17"/>
      <c r="B559" s="32"/>
      <c r="C559" s="33" t="str">
        <f>IF(B559="","", VLOOKUP(B559,'Employee Leave Details'!$B$5:$D999,2,0))</f>
        <v/>
      </c>
      <c r="D559" s="33" t="str">
        <f>IF(B559="","", VLOOKUP(B559,'Employee Leave Details'!$B$5:$D999,3,0))</f>
        <v/>
      </c>
      <c r="E559" s="33" t="str">
        <f>IF(B559="","", VLOOKUP(B559,'Employee Leave Details'!$B$3:$E999,4,0))</f>
        <v/>
      </c>
      <c r="F559" s="33" t="str">
        <f>IF(C559="","",SUMIF('Employee Leave Credit '!$B:$B,C559,'Employee Leave Credit '!$D:$D))</f>
        <v/>
      </c>
      <c r="G559" s="33"/>
      <c r="H559" s="17"/>
    </row>
    <row r="560" spans="1:8" ht="23.25" customHeight="1" x14ac:dyDescent="0.25">
      <c r="A560" s="17"/>
      <c r="B560" s="32"/>
      <c r="C560" s="33" t="str">
        <f>IF(B560="","", VLOOKUP(B560,'Employee Leave Details'!$B$5:$D999,2,0))</f>
        <v/>
      </c>
      <c r="D560" s="33" t="str">
        <f>IF(B560="","", VLOOKUP(B560,'Employee Leave Details'!$B$5:$D999,3,0))</f>
        <v/>
      </c>
      <c r="E560" s="33" t="str">
        <f>IF(B560="","", VLOOKUP(B560,'Employee Leave Details'!$B$3:$E999,4,0))</f>
        <v/>
      </c>
      <c r="F560" s="33" t="str">
        <f>IF(C560="","",SUMIF('Employee Leave Credit '!$B:$B,C560,'Employee Leave Credit '!$D:$D))</f>
        <v/>
      </c>
      <c r="G560" s="33"/>
      <c r="H560" s="17"/>
    </row>
    <row r="561" spans="1:8" ht="23.25" customHeight="1" x14ac:dyDescent="0.25">
      <c r="A561" s="17"/>
      <c r="B561" s="32"/>
      <c r="C561" s="33" t="str">
        <f>IF(B561="","", VLOOKUP(B561,'Employee Leave Details'!$B$5:$D999,2,0))</f>
        <v/>
      </c>
      <c r="D561" s="33" t="str">
        <f>IF(B561="","", VLOOKUP(B561,'Employee Leave Details'!$B$5:$D999,3,0))</f>
        <v/>
      </c>
      <c r="E561" s="33" t="str">
        <f>IF(B561="","", VLOOKUP(B561,'Employee Leave Details'!$B$3:$E999,4,0))</f>
        <v/>
      </c>
      <c r="F561" s="33" t="str">
        <f>IF(C561="","",SUMIF('Employee Leave Credit '!$B:$B,C561,'Employee Leave Credit '!$D:$D))</f>
        <v/>
      </c>
      <c r="G561" s="33"/>
      <c r="H561" s="17"/>
    </row>
    <row r="562" spans="1:8" ht="23.25" customHeight="1" x14ac:dyDescent="0.25">
      <c r="A562" s="17"/>
      <c r="B562" s="32"/>
      <c r="C562" s="33" t="str">
        <f>IF(B562="","", VLOOKUP(B562,'Employee Leave Details'!$B$5:$D999,2,0))</f>
        <v/>
      </c>
      <c r="D562" s="33" t="str">
        <f>IF(B562="","", VLOOKUP(B562,'Employee Leave Details'!$B$5:$D999,3,0))</f>
        <v/>
      </c>
      <c r="E562" s="33" t="str">
        <f>IF(B562="","", VLOOKUP(B562,'Employee Leave Details'!$B$3:$E999,4,0))</f>
        <v/>
      </c>
      <c r="F562" s="33" t="str">
        <f>IF(C562="","",SUMIF('Employee Leave Credit '!$B:$B,C562,'Employee Leave Credit '!$D:$D))</f>
        <v/>
      </c>
      <c r="G562" s="33"/>
      <c r="H562" s="17"/>
    </row>
    <row r="563" spans="1:8" ht="23.25" customHeight="1" x14ac:dyDescent="0.25">
      <c r="A563" s="17"/>
      <c r="B563" s="32"/>
      <c r="C563" s="33" t="str">
        <f>IF(B563="","", VLOOKUP(B563,'Employee Leave Details'!$B$5:$D999,2,0))</f>
        <v/>
      </c>
      <c r="D563" s="33" t="str">
        <f>IF(B563="","", VLOOKUP(B563,'Employee Leave Details'!$B$5:$D999,3,0))</f>
        <v/>
      </c>
      <c r="E563" s="33" t="str">
        <f>IF(B563="","", VLOOKUP(B563,'Employee Leave Details'!$B$3:$E999,4,0))</f>
        <v/>
      </c>
      <c r="F563" s="33" t="str">
        <f>IF(C563="","",SUMIF('Employee Leave Credit '!$B:$B,C563,'Employee Leave Credit '!$D:$D))</f>
        <v/>
      </c>
      <c r="G563" s="33"/>
      <c r="H563" s="17"/>
    </row>
    <row r="564" spans="1:8" ht="23.25" customHeight="1" x14ac:dyDescent="0.25">
      <c r="A564" s="17"/>
      <c r="B564" s="32"/>
      <c r="C564" s="33" t="str">
        <f>IF(B564="","", VLOOKUP(B564,'Employee Leave Details'!$B$5:$D999,2,0))</f>
        <v/>
      </c>
      <c r="D564" s="33" t="str">
        <f>IF(B564="","", VLOOKUP(B564,'Employee Leave Details'!$B$5:$D999,3,0))</f>
        <v/>
      </c>
      <c r="E564" s="33" t="str">
        <f>IF(B564="","", VLOOKUP(B564,'Employee Leave Details'!$B$3:$E999,4,0))</f>
        <v/>
      </c>
      <c r="F564" s="33" t="str">
        <f>IF(C564="","",SUMIF('Employee Leave Credit '!$B:$B,C564,'Employee Leave Credit '!$D:$D))</f>
        <v/>
      </c>
      <c r="G564" s="33"/>
      <c r="H564" s="17"/>
    </row>
    <row r="565" spans="1:8" ht="23.25" customHeight="1" x14ac:dyDescent="0.25">
      <c r="A565" s="17"/>
      <c r="B565" s="32"/>
      <c r="C565" s="33" t="str">
        <f>IF(B565="","", VLOOKUP(B565,'Employee Leave Details'!$B$5:$D999,2,0))</f>
        <v/>
      </c>
      <c r="D565" s="33" t="str">
        <f>IF(B565="","", VLOOKUP(B565,'Employee Leave Details'!$B$5:$D999,3,0))</f>
        <v/>
      </c>
      <c r="E565" s="33" t="str">
        <f>IF(B565="","", VLOOKUP(B565,'Employee Leave Details'!$B$3:$E999,4,0))</f>
        <v/>
      </c>
      <c r="F565" s="33" t="str">
        <f>IF(C565="","",SUMIF('Employee Leave Credit '!$B:$B,C565,'Employee Leave Credit '!$D:$D))</f>
        <v/>
      </c>
      <c r="G565" s="33"/>
      <c r="H565" s="17"/>
    </row>
    <row r="566" spans="1:8" ht="23.25" customHeight="1" x14ac:dyDescent="0.25">
      <c r="A566" s="17"/>
      <c r="B566" s="32"/>
      <c r="C566" s="33" t="str">
        <f>IF(B566="","", VLOOKUP(B566,'Employee Leave Details'!$B$5:$D999,2,0))</f>
        <v/>
      </c>
      <c r="D566" s="33" t="str">
        <f>IF(B566="","", VLOOKUP(B566,'Employee Leave Details'!$B$5:$D999,3,0))</f>
        <v/>
      </c>
      <c r="E566" s="33" t="str">
        <f>IF(B566="","", VLOOKUP(B566,'Employee Leave Details'!$B$3:$E999,4,0))</f>
        <v/>
      </c>
      <c r="F566" s="33" t="str">
        <f>IF(C566="","",SUMIF('Employee Leave Credit '!$B:$B,C566,'Employee Leave Credit '!$D:$D))</f>
        <v/>
      </c>
      <c r="G566" s="33"/>
      <c r="H566" s="17"/>
    </row>
    <row r="567" spans="1:8" ht="23.25" customHeight="1" x14ac:dyDescent="0.25">
      <c r="A567" s="17"/>
      <c r="B567" s="32"/>
      <c r="C567" s="33" t="str">
        <f>IF(B567="","", VLOOKUP(B567,'Employee Leave Details'!$B$5:$D999,2,0))</f>
        <v/>
      </c>
      <c r="D567" s="33" t="str">
        <f>IF(B567="","", VLOOKUP(B567,'Employee Leave Details'!$B$5:$D999,3,0))</f>
        <v/>
      </c>
      <c r="E567" s="33" t="str">
        <f>IF(B567="","", VLOOKUP(B567,'Employee Leave Details'!$B$3:$E999,4,0))</f>
        <v/>
      </c>
      <c r="F567" s="33" t="str">
        <f>IF(C567="","",SUMIF('Employee Leave Credit '!$B:$B,C567,'Employee Leave Credit '!$D:$D))</f>
        <v/>
      </c>
      <c r="G567" s="33"/>
      <c r="H567" s="17"/>
    </row>
    <row r="568" spans="1:8" ht="23.25" customHeight="1" x14ac:dyDescent="0.25">
      <c r="A568" s="17"/>
      <c r="B568" s="32"/>
      <c r="C568" s="33" t="str">
        <f>IF(B568="","", VLOOKUP(B568,'Employee Leave Details'!$B$5:$D999,2,0))</f>
        <v/>
      </c>
      <c r="D568" s="33" t="str">
        <f>IF(B568="","", VLOOKUP(B568,'Employee Leave Details'!$B$5:$D999,3,0))</f>
        <v/>
      </c>
      <c r="E568" s="33" t="str">
        <f>IF(B568="","", VLOOKUP(B568,'Employee Leave Details'!$B$3:$E999,4,0))</f>
        <v/>
      </c>
      <c r="F568" s="33" t="str">
        <f>IF(C568="","",SUMIF('Employee Leave Credit '!$B:$B,C568,'Employee Leave Credit '!$D:$D))</f>
        <v/>
      </c>
      <c r="G568" s="33"/>
      <c r="H568" s="17"/>
    </row>
    <row r="569" spans="1:8" ht="23.25" customHeight="1" x14ac:dyDescent="0.25">
      <c r="A569" s="17"/>
      <c r="B569" s="32"/>
      <c r="C569" s="33" t="str">
        <f>IF(B569="","", VLOOKUP(B569,'Employee Leave Details'!$B$5:$D999,2,0))</f>
        <v/>
      </c>
      <c r="D569" s="33" t="str">
        <f>IF(B569="","", VLOOKUP(B569,'Employee Leave Details'!$B$5:$D999,3,0))</f>
        <v/>
      </c>
      <c r="E569" s="33" t="str">
        <f>IF(B569="","", VLOOKUP(B569,'Employee Leave Details'!$B$3:$E999,4,0))</f>
        <v/>
      </c>
      <c r="F569" s="33" t="str">
        <f>IF(C569="","",SUMIF('Employee Leave Credit '!$B:$B,C569,'Employee Leave Credit '!$D:$D))</f>
        <v/>
      </c>
      <c r="G569" s="33"/>
      <c r="H569" s="17"/>
    </row>
    <row r="570" spans="1:8" ht="23.25" customHeight="1" x14ac:dyDescent="0.25">
      <c r="A570" s="17"/>
      <c r="B570" s="32"/>
      <c r="C570" s="33" t="str">
        <f>IF(B570="","", VLOOKUP(B570,'Employee Leave Details'!$B$5:$D999,2,0))</f>
        <v/>
      </c>
      <c r="D570" s="33" t="str">
        <f>IF(B570="","", VLOOKUP(B570,'Employee Leave Details'!$B$5:$D999,3,0))</f>
        <v/>
      </c>
      <c r="E570" s="33" t="str">
        <f>IF(B570="","", VLOOKUP(B570,'Employee Leave Details'!$B$3:$E999,4,0))</f>
        <v/>
      </c>
      <c r="F570" s="33" t="str">
        <f>IF(C570="","",SUMIF('Employee Leave Credit '!$B:$B,C570,'Employee Leave Credit '!$D:$D))</f>
        <v/>
      </c>
      <c r="G570" s="33"/>
      <c r="H570" s="17"/>
    </row>
    <row r="571" spans="1:8" ht="23.25" customHeight="1" x14ac:dyDescent="0.25">
      <c r="A571" s="17"/>
      <c r="B571" s="32"/>
      <c r="C571" s="33" t="str">
        <f>IF(B571="","", VLOOKUP(B571,'Employee Leave Details'!$B$5:$D999,2,0))</f>
        <v/>
      </c>
      <c r="D571" s="33" t="str">
        <f>IF(B571="","", VLOOKUP(B571,'Employee Leave Details'!$B$5:$D999,3,0))</f>
        <v/>
      </c>
      <c r="E571" s="33" t="str">
        <f>IF(B571="","", VLOOKUP(B571,'Employee Leave Details'!$B$3:$E999,4,0))</f>
        <v/>
      </c>
      <c r="F571" s="33" t="str">
        <f>IF(C571="","",SUMIF('Employee Leave Credit '!$B:$B,C571,'Employee Leave Credit '!$D:$D))</f>
        <v/>
      </c>
      <c r="G571" s="33"/>
      <c r="H571" s="17"/>
    </row>
    <row r="572" spans="1:8" ht="23.25" customHeight="1" x14ac:dyDescent="0.25">
      <c r="A572" s="17"/>
      <c r="B572" s="32"/>
      <c r="C572" s="33" t="str">
        <f>IF(B572="","", VLOOKUP(B572,'Employee Leave Details'!$B$5:$D999,2,0))</f>
        <v/>
      </c>
      <c r="D572" s="33" t="str">
        <f>IF(B572="","", VLOOKUP(B572,'Employee Leave Details'!$B$5:$D999,3,0))</f>
        <v/>
      </c>
      <c r="E572" s="33" t="str">
        <f>IF(B572="","", VLOOKUP(B572,'Employee Leave Details'!$B$3:$E999,4,0))</f>
        <v/>
      </c>
      <c r="F572" s="33" t="str">
        <f>IF(C572="","",SUMIF('Employee Leave Credit '!$B:$B,C572,'Employee Leave Credit '!$D:$D))</f>
        <v/>
      </c>
      <c r="G572" s="33"/>
      <c r="H572" s="17"/>
    </row>
    <row r="573" spans="1:8" ht="23.25" customHeight="1" x14ac:dyDescent="0.25">
      <c r="A573" s="17"/>
      <c r="B573" s="32"/>
      <c r="C573" s="33" t="str">
        <f>IF(B573="","", VLOOKUP(B573,'Employee Leave Details'!$B$5:$D999,2,0))</f>
        <v/>
      </c>
      <c r="D573" s="33" t="str">
        <f>IF(B573="","", VLOOKUP(B573,'Employee Leave Details'!$B$5:$D999,3,0))</f>
        <v/>
      </c>
      <c r="E573" s="33" t="str">
        <f>IF(B573="","", VLOOKUP(B573,'Employee Leave Details'!$B$3:$E999,4,0))</f>
        <v/>
      </c>
      <c r="F573" s="33" t="str">
        <f>IF(C573="","",SUMIF('Employee Leave Credit '!$B:$B,C573,'Employee Leave Credit '!$D:$D))</f>
        <v/>
      </c>
      <c r="G573" s="33"/>
      <c r="H573" s="17"/>
    </row>
    <row r="574" spans="1:8" ht="23.25" customHeight="1" x14ac:dyDescent="0.25">
      <c r="A574" s="17"/>
      <c r="B574" s="32"/>
      <c r="C574" s="33" t="str">
        <f>IF(B574="","", VLOOKUP(B574,'Employee Leave Details'!$B$5:$D999,2,0))</f>
        <v/>
      </c>
      <c r="D574" s="33" t="str">
        <f>IF(B574="","", VLOOKUP(B574,'Employee Leave Details'!$B$5:$D999,3,0))</f>
        <v/>
      </c>
      <c r="E574" s="33" t="str">
        <f>IF(B574="","", VLOOKUP(B574,'Employee Leave Details'!$B$3:$E999,4,0))</f>
        <v/>
      </c>
      <c r="F574" s="33" t="str">
        <f>IF(C574="","",SUMIF('Employee Leave Credit '!$B:$B,C574,'Employee Leave Credit '!$D:$D))</f>
        <v/>
      </c>
      <c r="G574" s="33"/>
      <c r="H574" s="17"/>
    </row>
    <row r="575" spans="1:8" ht="23.25" customHeight="1" x14ac:dyDescent="0.25">
      <c r="A575" s="17"/>
      <c r="B575" s="32"/>
      <c r="C575" s="33" t="str">
        <f>IF(B575="","", VLOOKUP(B575,'Employee Leave Details'!$B$5:$D999,2,0))</f>
        <v/>
      </c>
      <c r="D575" s="33" t="str">
        <f>IF(B575="","", VLOOKUP(B575,'Employee Leave Details'!$B$5:$D999,3,0))</f>
        <v/>
      </c>
      <c r="E575" s="33" t="str">
        <f>IF(B575="","", VLOOKUP(B575,'Employee Leave Details'!$B$3:$E999,4,0))</f>
        <v/>
      </c>
      <c r="F575" s="33" t="str">
        <f>IF(C575="","",SUMIF('Employee Leave Credit '!$B:$B,C575,'Employee Leave Credit '!$D:$D))</f>
        <v/>
      </c>
      <c r="G575" s="33"/>
      <c r="H575" s="17"/>
    </row>
    <row r="576" spans="1:8" ht="23.25" customHeight="1" x14ac:dyDescent="0.25">
      <c r="A576" s="17"/>
      <c r="B576" s="32"/>
      <c r="C576" s="33" t="str">
        <f>IF(B576="","", VLOOKUP(B576,'Employee Leave Details'!$B$5:$D999,2,0))</f>
        <v/>
      </c>
      <c r="D576" s="33" t="str">
        <f>IF(B576="","", VLOOKUP(B576,'Employee Leave Details'!$B$5:$D999,3,0))</f>
        <v/>
      </c>
      <c r="E576" s="33" t="str">
        <f>IF(B576="","", VLOOKUP(B576,'Employee Leave Details'!$B$3:$E999,4,0))</f>
        <v/>
      </c>
      <c r="F576" s="33" t="str">
        <f>IF(C576="","",SUMIF('Employee Leave Credit '!$B:$B,C576,'Employee Leave Credit '!$D:$D))</f>
        <v/>
      </c>
      <c r="G576" s="33"/>
      <c r="H576" s="17"/>
    </row>
    <row r="577" spans="1:8" ht="23.25" customHeight="1" x14ac:dyDescent="0.25">
      <c r="A577" s="17"/>
      <c r="B577" s="32"/>
      <c r="C577" s="33" t="str">
        <f>IF(B577="","", VLOOKUP(B577,'Employee Leave Details'!$B$5:$D999,2,0))</f>
        <v/>
      </c>
      <c r="D577" s="33" t="str">
        <f>IF(B577="","", VLOOKUP(B577,'Employee Leave Details'!$B$5:$D999,3,0))</f>
        <v/>
      </c>
      <c r="E577" s="33" t="str">
        <f>IF(B577="","", VLOOKUP(B577,'Employee Leave Details'!$B$3:$E999,4,0))</f>
        <v/>
      </c>
      <c r="F577" s="33" t="str">
        <f>IF(C577="","",SUMIF('Employee Leave Credit '!$B:$B,C577,'Employee Leave Credit '!$D:$D))</f>
        <v/>
      </c>
      <c r="G577" s="33"/>
      <c r="H577" s="17"/>
    </row>
    <row r="578" spans="1:8" ht="23.25" customHeight="1" x14ac:dyDescent="0.25">
      <c r="A578" s="17"/>
      <c r="B578" s="32"/>
      <c r="C578" s="33" t="str">
        <f>IF(B578="","", VLOOKUP(B578,'Employee Leave Details'!$B$5:$D999,2,0))</f>
        <v/>
      </c>
      <c r="D578" s="33" t="str">
        <f>IF(B578="","", VLOOKUP(B578,'Employee Leave Details'!$B$5:$D999,3,0))</f>
        <v/>
      </c>
      <c r="E578" s="33" t="str">
        <f>IF(B578="","", VLOOKUP(B578,'Employee Leave Details'!$B$3:$E999,4,0))</f>
        <v/>
      </c>
      <c r="F578" s="33" t="str">
        <f>IF(C578="","",SUMIF('Employee Leave Credit '!$B:$B,C578,'Employee Leave Credit '!$D:$D))</f>
        <v/>
      </c>
      <c r="G578" s="33"/>
      <c r="H578" s="17"/>
    </row>
    <row r="579" spans="1:8" ht="23.25" customHeight="1" x14ac:dyDescent="0.25">
      <c r="A579" s="17"/>
      <c r="B579" s="32"/>
      <c r="C579" s="33" t="str">
        <f>IF(B579="","", VLOOKUP(B579,'Employee Leave Details'!$B$5:$D999,2,0))</f>
        <v/>
      </c>
      <c r="D579" s="33" t="str">
        <f>IF(B579="","", VLOOKUP(B579,'Employee Leave Details'!$B$5:$D999,3,0))</f>
        <v/>
      </c>
      <c r="E579" s="33" t="str">
        <f>IF(B579="","", VLOOKUP(B579,'Employee Leave Details'!$B$3:$E999,4,0))</f>
        <v/>
      </c>
      <c r="F579" s="33" t="str">
        <f>IF(C579="","",SUMIF('Employee Leave Credit '!$B:$B,C579,'Employee Leave Credit '!$D:$D))</f>
        <v/>
      </c>
      <c r="G579" s="33"/>
      <c r="H579" s="17"/>
    </row>
    <row r="580" spans="1:8" ht="23.25" customHeight="1" x14ac:dyDescent="0.25">
      <c r="A580" s="17"/>
      <c r="B580" s="32"/>
      <c r="C580" s="33" t="str">
        <f>IF(B580="","", VLOOKUP(B580,'Employee Leave Details'!$B$5:$D999,2,0))</f>
        <v/>
      </c>
      <c r="D580" s="33" t="str">
        <f>IF(B580="","", VLOOKUP(B580,'Employee Leave Details'!$B$5:$D999,3,0))</f>
        <v/>
      </c>
      <c r="E580" s="33" t="str">
        <f>IF(B580="","", VLOOKUP(B580,'Employee Leave Details'!$B$3:$E999,4,0))</f>
        <v/>
      </c>
      <c r="F580" s="33" t="str">
        <f>IF(C580="","",SUMIF('Employee Leave Credit '!$B:$B,C580,'Employee Leave Credit '!$D:$D))</f>
        <v/>
      </c>
      <c r="G580" s="33"/>
      <c r="H580" s="17"/>
    </row>
    <row r="581" spans="1:8" ht="23.25" customHeight="1" x14ac:dyDescent="0.25">
      <c r="A581" s="17"/>
      <c r="B581" s="32"/>
      <c r="C581" s="33" t="str">
        <f>IF(B581="","", VLOOKUP(B581,'Employee Leave Details'!$B$5:$D999,2,0))</f>
        <v/>
      </c>
      <c r="D581" s="33" t="str">
        <f>IF(B581="","", VLOOKUP(B581,'Employee Leave Details'!$B$5:$D999,3,0))</f>
        <v/>
      </c>
      <c r="E581" s="33" t="str">
        <f>IF(B581="","", VLOOKUP(B581,'Employee Leave Details'!$B$3:$E999,4,0))</f>
        <v/>
      </c>
      <c r="F581" s="33" t="str">
        <f>IF(C581="","",SUMIF('Employee Leave Credit '!$B:$B,C581,'Employee Leave Credit '!$D:$D))</f>
        <v/>
      </c>
      <c r="G581" s="33"/>
      <c r="H581" s="17"/>
    </row>
    <row r="582" spans="1:8" ht="23.25" customHeight="1" x14ac:dyDescent="0.25">
      <c r="A582" s="17"/>
      <c r="B582" s="32"/>
      <c r="C582" s="33" t="str">
        <f>IF(B582="","", VLOOKUP(B582,'Employee Leave Details'!$B$5:$D999,2,0))</f>
        <v/>
      </c>
      <c r="D582" s="33" t="str">
        <f>IF(B582="","", VLOOKUP(B582,'Employee Leave Details'!$B$5:$D999,3,0))</f>
        <v/>
      </c>
      <c r="E582" s="33" t="str">
        <f>IF(B582="","", VLOOKUP(B582,'Employee Leave Details'!$B$3:$E999,4,0))</f>
        <v/>
      </c>
      <c r="F582" s="33" t="str">
        <f>IF(C582="","",SUMIF('Employee Leave Credit '!$B:$B,C582,'Employee Leave Credit '!$D:$D))</f>
        <v/>
      </c>
      <c r="G582" s="33"/>
      <c r="H582" s="17"/>
    </row>
    <row r="583" spans="1:8" ht="23.25" customHeight="1" x14ac:dyDescent="0.25">
      <c r="A583" s="17"/>
      <c r="B583" s="32"/>
      <c r="C583" s="33" t="str">
        <f>IF(B583="","", VLOOKUP(B583,'Employee Leave Details'!$B$5:$D999,2,0))</f>
        <v/>
      </c>
      <c r="D583" s="33" t="str">
        <f>IF(B583="","", VLOOKUP(B583,'Employee Leave Details'!$B$5:$D999,3,0))</f>
        <v/>
      </c>
      <c r="E583" s="33" t="str">
        <f>IF(B583="","", VLOOKUP(B583,'Employee Leave Details'!$B$3:$E999,4,0))</f>
        <v/>
      </c>
      <c r="F583" s="33" t="str">
        <f>IF(C583="","",SUMIF('Employee Leave Credit '!$B:$B,C583,'Employee Leave Credit '!$D:$D))</f>
        <v/>
      </c>
      <c r="G583" s="33"/>
      <c r="H583" s="17"/>
    </row>
    <row r="584" spans="1:8" ht="23.25" customHeight="1" x14ac:dyDescent="0.25">
      <c r="A584" s="17"/>
      <c r="B584" s="32"/>
      <c r="C584" s="33" t="str">
        <f>IF(B584="","", VLOOKUP(B584,'Employee Leave Details'!$B$5:$D999,2,0))</f>
        <v/>
      </c>
      <c r="D584" s="33" t="str">
        <f>IF(B584="","", VLOOKUP(B584,'Employee Leave Details'!$B$5:$D999,3,0))</f>
        <v/>
      </c>
      <c r="E584" s="33" t="str">
        <f>IF(B584="","", VLOOKUP(B584,'Employee Leave Details'!$B$3:$E999,4,0))</f>
        <v/>
      </c>
      <c r="F584" s="33" t="str">
        <f>IF(C584="","",SUMIF('Employee Leave Credit '!$B:$B,C584,'Employee Leave Credit '!$D:$D))</f>
        <v/>
      </c>
      <c r="G584" s="33"/>
      <c r="H584" s="17"/>
    </row>
    <row r="585" spans="1:8" ht="23.25" customHeight="1" x14ac:dyDescent="0.25">
      <c r="A585" s="17"/>
      <c r="B585" s="32"/>
      <c r="C585" s="33" t="str">
        <f>IF(B585="","", VLOOKUP(B585,'Employee Leave Details'!$B$5:$D999,2,0))</f>
        <v/>
      </c>
      <c r="D585" s="33" t="str">
        <f>IF(B585="","", VLOOKUP(B585,'Employee Leave Details'!$B$5:$D999,3,0))</f>
        <v/>
      </c>
      <c r="E585" s="33" t="str">
        <f>IF(B585="","", VLOOKUP(B585,'Employee Leave Details'!$B$3:$E999,4,0))</f>
        <v/>
      </c>
      <c r="F585" s="33" t="str">
        <f>IF(C585="","",SUMIF('Employee Leave Credit '!$B:$B,C585,'Employee Leave Credit '!$D:$D))</f>
        <v/>
      </c>
      <c r="G585" s="33"/>
      <c r="H585" s="17"/>
    </row>
    <row r="586" spans="1:8" ht="23.25" customHeight="1" x14ac:dyDescent="0.25">
      <c r="A586" s="17"/>
      <c r="B586" s="32"/>
      <c r="C586" s="33" t="str">
        <f>IF(B586="","", VLOOKUP(B586,'Employee Leave Details'!$B$5:$D999,2,0))</f>
        <v/>
      </c>
      <c r="D586" s="33" t="str">
        <f>IF(B586="","", VLOOKUP(B586,'Employee Leave Details'!$B$5:$D999,3,0))</f>
        <v/>
      </c>
      <c r="E586" s="33" t="str">
        <f>IF(B586="","", VLOOKUP(B586,'Employee Leave Details'!$B$3:$E999,4,0))</f>
        <v/>
      </c>
      <c r="F586" s="33" t="str">
        <f>IF(C586="","",SUMIF('Employee Leave Credit '!$B:$B,C586,'Employee Leave Credit '!$D:$D))</f>
        <v/>
      </c>
      <c r="G586" s="33"/>
      <c r="H586" s="17"/>
    </row>
    <row r="587" spans="1:8" ht="23.25" customHeight="1" x14ac:dyDescent="0.25">
      <c r="A587" s="17"/>
      <c r="B587" s="32"/>
      <c r="C587" s="33" t="str">
        <f>IF(B587="","", VLOOKUP(B587,'Employee Leave Details'!$B$5:$D999,2,0))</f>
        <v/>
      </c>
      <c r="D587" s="33" t="str">
        <f>IF(B587="","", VLOOKUP(B587,'Employee Leave Details'!$B$5:$D999,3,0))</f>
        <v/>
      </c>
      <c r="E587" s="33" t="str">
        <f>IF(B587="","", VLOOKUP(B587,'Employee Leave Details'!$B$3:$E999,4,0))</f>
        <v/>
      </c>
      <c r="F587" s="33" t="str">
        <f>IF(C587="","",SUMIF('Employee Leave Credit '!$B:$B,C587,'Employee Leave Credit '!$D:$D))</f>
        <v/>
      </c>
      <c r="G587" s="33"/>
      <c r="H587" s="17"/>
    </row>
    <row r="588" spans="1:8" ht="23.25" customHeight="1" x14ac:dyDescent="0.25">
      <c r="A588" s="17"/>
      <c r="B588" s="32"/>
      <c r="C588" s="33" t="str">
        <f>IF(B588="","", VLOOKUP(B588,'Employee Leave Details'!$B$5:$D999,2,0))</f>
        <v/>
      </c>
      <c r="D588" s="33" t="str">
        <f>IF(B588="","", VLOOKUP(B588,'Employee Leave Details'!$B$5:$D999,3,0))</f>
        <v/>
      </c>
      <c r="E588" s="33" t="str">
        <f>IF(B588="","", VLOOKUP(B588,'Employee Leave Details'!$B$3:$E999,4,0))</f>
        <v/>
      </c>
      <c r="F588" s="33" t="str">
        <f>IF(C588="","",SUMIF('Employee Leave Credit '!$B:$B,C588,'Employee Leave Credit '!$D:$D))</f>
        <v/>
      </c>
      <c r="G588" s="33"/>
      <c r="H588" s="17"/>
    </row>
    <row r="589" spans="1:8" ht="23.25" customHeight="1" x14ac:dyDescent="0.25">
      <c r="A589" s="17"/>
      <c r="B589" s="32"/>
      <c r="C589" s="33" t="str">
        <f>IF(B589="","", VLOOKUP(B589,'Employee Leave Details'!$B$5:$D999,2,0))</f>
        <v/>
      </c>
      <c r="D589" s="33" t="str">
        <f>IF(B589="","", VLOOKUP(B589,'Employee Leave Details'!$B$5:$D999,3,0))</f>
        <v/>
      </c>
      <c r="E589" s="33" t="str">
        <f>IF(B589="","", VLOOKUP(B589,'Employee Leave Details'!$B$3:$E999,4,0))</f>
        <v/>
      </c>
      <c r="F589" s="33" t="str">
        <f>IF(C589="","",SUMIF('Employee Leave Credit '!$B:$B,C589,'Employee Leave Credit '!$D:$D))</f>
        <v/>
      </c>
      <c r="G589" s="33"/>
      <c r="H589" s="17"/>
    </row>
    <row r="590" spans="1:8" ht="23.25" customHeight="1" x14ac:dyDescent="0.25">
      <c r="A590" s="17"/>
      <c r="B590" s="32"/>
      <c r="C590" s="33" t="str">
        <f>IF(B590="","", VLOOKUP(B590,'Employee Leave Details'!$B$5:$D999,2,0))</f>
        <v/>
      </c>
      <c r="D590" s="33" t="str">
        <f>IF(B590="","", VLOOKUP(B590,'Employee Leave Details'!$B$5:$D999,3,0))</f>
        <v/>
      </c>
      <c r="E590" s="33" t="str">
        <f>IF(B590="","", VLOOKUP(B590,'Employee Leave Details'!$B$3:$E999,4,0))</f>
        <v/>
      </c>
      <c r="F590" s="33" t="str">
        <f>IF(C590="","",SUMIF('Employee Leave Credit '!$B:$B,C590,'Employee Leave Credit '!$D:$D))</f>
        <v/>
      </c>
      <c r="G590" s="33"/>
      <c r="H590" s="17"/>
    </row>
    <row r="591" spans="1:8" ht="23.25" customHeight="1" x14ac:dyDescent="0.25">
      <c r="A591" s="17"/>
      <c r="B591" s="32"/>
      <c r="C591" s="33" t="str">
        <f>IF(B591="","", VLOOKUP(B591,'Employee Leave Details'!$B$5:$D999,2,0))</f>
        <v/>
      </c>
      <c r="D591" s="33" t="str">
        <f>IF(B591="","", VLOOKUP(B591,'Employee Leave Details'!$B$5:$D999,3,0))</f>
        <v/>
      </c>
      <c r="E591" s="33" t="str">
        <f>IF(B591="","", VLOOKUP(B591,'Employee Leave Details'!$B$3:$E999,4,0))</f>
        <v/>
      </c>
      <c r="F591" s="33" t="str">
        <f>IF(C591="","",SUMIF('Employee Leave Credit '!$B:$B,C591,'Employee Leave Credit '!$D:$D))</f>
        <v/>
      </c>
      <c r="G591" s="33"/>
      <c r="H591" s="17"/>
    </row>
    <row r="592" spans="1:8" ht="23.25" customHeight="1" x14ac:dyDescent="0.25">
      <c r="A592" s="17"/>
      <c r="B592" s="32"/>
      <c r="C592" s="33" t="str">
        <f>IF(B592="","", VLOOKUP(B592,'Employee Leave Details'!$B$5:$D999,2,0))</f>
        <v/>
      </c>
      <c r="D592" s="33" t="str">
        <f>IF(B592="","", VLOOKUP(B592,'Employee Leave Details'!$B$5:$D999,3,0))</f>
        <v/>
      </c>
      <c r="E592" s="33" t="str">
        <f>IF(B592="","", VLOOKUP(B592,'Employee Leave Details'!$B$3:$E999,4,0))</f>
        <v/>
      </c>
      <c r="F592" s="33" t="str">
        <f>IF(C592="","",SUMIF('Employee Leave Credit '!$B:$B,C592,'Employee Leave Credit '!$D:$D))</f>
        <v/>
      </c>
      <c r="G592" s="33"/>
      <c r="H592" s="17"/>
    </row>
    <row r="593" spans="1:8" ht="23.25" customHeight="1" x14ac:dyDescent="0.25">
      <c r="A593" s="17"/>
      <c r="B593" s="32"/>
      <c r="C593" s="33" t="str">
        <f>IF(B593="","", VLOOKUP(B593,'Employee Leave Details'!$B$5:$D999,2,0))</f>
        <v/>
      </c>
      <c r="D593" s="33" t="str">
        <f>IF(B593="","", VLOOKUP(B593,'Employee Leave Details'!$B$5:$D999,3,0))</f>
        <v/>
      </c>
      <c r="E593" s="33" t="str">
        <f>IF(B593="","", VLOOKUP(B593,'Employee Leave Details'!$B$3:$E999,4,0))</f>
        <v/>
      </c>
      <c r="F593" s="33" t="str">
        <f>IF(C593="","",SUMIF('Employee Leave Credit '!$B:$B,C593,'Employee Leave Credit '!$D:$D))</f>
        <v/>
      </c>
      <c r="G593" s="33"/>
      <c r="H593" s="17"/>
    </row>
    <row r="594" spans="1:8" ht="23.25" customHeight="1" x14ac:dyDescent="0.25">
      <c r="A594" s="17"/>
      <c r="B594" s="32"/>
      <c r="C594" s="33" t="str">
        <f>IF(B594="","", VLOOKUP(B594,'Employee Leave Details'!$B$5:$D999,2,0))</f>
        <v/>
      </c>
      <c r="D594" s="33" t="str">
        <f>IF(B594="","", VLOOKUP(B594,'Employee Leave Details'!$B$5:$D999,3,0))</f>
        <v/>
      </c>
      <c r="E594" s="33" t="str">
        <f>IF(B594="","", VLOOKUP(B594,'Employee Leave Details'!$B$3:$E999,4,0))</f>
        <v/>
      </c>
      <c r="F594" s="33" t="str">
        <f>IF(C594="","",SUMIF('Employee Leave Credit '!$B:$B,C594,'Employee Leave Credit '!$D:$D))</f>
        <v/>
      </c>
      <c r="G594" s="33"/>
      <c r="H594" s="17"/>
    </row>
    <row r="595" spans="1:8" ht="23.25" customHeight="1" x14ac:dyDescent="0.25">
      <c r="A595" s="17"/>
      <c r="B595" s="32"/>
      <c r="C595" s="33" t="str">
        <f>IF(B595="","", VLOOKUP(B595,'Employee Leave Details'!$B$5:$D999,2,0))</f>
        <v/>
      </c>
      <c r="D595" s="33" t="str">
        <f>IF(B595="","", VLOOKUP(B595,'Employee Leave Details'!$B$5:$D999,3,0))</f>
        <v/>
      </c>
      <c r="E595" s="33" t="str">
        <f>IF(B595="","", VLOOKUP(B595,'Employee Leave Details'!$B$3:$E999,4,0))</f>
        <v/>
      </c>
      <c r="F595" s="33" t="str">
        <f>IF(C595="","",SUMIF('Employee Leave Credit '!$B:$B,C595,'Employee Leave Credit '!$D:$D))</f>
        <v/>
      </c>
      <c r="G595" s="33"/>
      <c r="H595" s="17"/>
    </row>
    <row r="596" spans="1:8" ht="23.25" customHeight="1" x14ac:dyDescent="0.25">
      <c r="A596" s="17"/>
      <c r="B596" s="32"/>
      <c r="C596" s="33" t="str">
        <f>IF(B596="","", VLOOKUP(B596,'Employee Leave Details'!$B$5:$D999,2,0))</f>
        <v/>
      </c>
      <c r="D596" s="33" t="str">
        <f>IF(B596="","", VLOOKUP(B596,'Employee Leave Details'!$B$5:$D999,3,0))</f>
        <v/>
      </c>
      <c r="E596" s="33" t="str">
        <f>IF(B596="","", VLOOKUP(B596,'Employee Leave Details'!$B$3:$E999,4,0))</f>
        <v/>
      </c>
      <c r="F596" s="33" t="str">
        <f>IF(C596="","",SUMIF('Employee Leave Credit '!$B:$B,C596,'Employee Leave Credit '!$D:$D))</f>
        <v/>
      </c>
      <c r="G596" s="33"/>
      <c r="H596" s="17"/>
    </row>
    <row r="597" spans="1:8" ht="23.25" customHeight="1" x14ac:dyDescent="0.25">
      <c r="A597" s="17"/>
      <c r="B597" s="32"/>
      <c r="C597" s="33" t="str">
        <f>IF(B597="","", VLOOKUP(B597,'Employee Leave Details'!$B$5:$D999,2,0))</f>
        <v/>
      </c>
      <c r="D597" s="33" t="str">
        <f>IF(B597="","", VLOOKUP(B597,'Employee Leave Details'!$B$5:$D999,3,0))</f>
        <v/>
      </c>
      <c r="E597" s="33" t="str">
        <f>IF(B597="","", VLOOKUP(B597,'Employee Leave Details'!$B$3:$E999,4,0))</f>
        <v/>
      </c>
      <c r="F597" s="33" t="str">
        <f>IF(C597="","",SUMIF('Employee Leave Credit '!$B:$B,C597,'Employee Leave Credit '!$D:$D))</f>
        <v/>
      </c>
      <c r="G597" s="33"/>
      <c r="H597" s="17"/>
    </row>
    <row r="598" spans="1:8" ht="23.25" customHeight="1" x14ac:dyDescent="0.25">
      <c r="A598" s="17"/>
      <c r="B598" s="32"/>
      <c r="C598" s="33" t="str">
        <f>IF(B598="","", VLOOKUP(B598,'Employee Leave Details'!$B$5:$D999,2,0))</f>
        <v/>
      </c>
      <c r="D598" s="33" t="str">
        <f>IF(B598="","", VLOOKUP(B598,'Employee Leave Details'!$B$5:$D999,3,0))</f>
        <v/>
      </c>
      <c r="E598" s="33" t="str">
        <f>IF(B598="","", VLOOKUP(B598,'Employee Leave Details'!$B$3:$E999,4,0))</f>
        <v/>
      </c>
      <c r="F598" s="33" t="str">
        <f>IF(C598="","",SUMIF('Employee Leave Credit '!$B:$B,C598,'Employee Leave Credit '!$D:$D))</f>
        <v/>
      </c>
      <c r="G598" s="33"/>
      <c r="H598" s="17"/>
    </row>
    <row r="599" spans="1:8" ht="23.25" customHeight="1" x14ac:dyDescent="0.25">
      <c r="A599" s="17"/>
      <c r="B599" s="32"/>
      <c r="C599" s="33" t="str">
        <f>IF(B599="","", VLOOKUP(B599,'Employee Leave Details'!$B$5:$D999,2,0))</f>
        <v/>
      </c>
      <c r="D599" s="33" t="str">
        <f>IF(B599="","", VLOOKUP(B599,'Employee Leave Details'!$B$5:$D999,3,0))</f>
        <v/>
      </c>
      <c r="E599" s="33" t="str">
        <f>IF(B599="","", VLOOKUP(B599,'Employee Leave Details'!$B$3:$E999,4,0))</f>
        <v/>
      </c>
      <c r="F599" s="33" t="str">
        <f>IF(C599="","",SUMIF('Employee Leave Credit '!$B:$B,C599,'Employee Leave Credit '!$D:$D))</f>
        <v/>
      </c>
      <c r="G599" s="33"/>
      <c r="H599" s="17"/>
    </row>
    <row r="600" spans="1:8" ht="23.25" customHeight="1" x14ac:dyDescent="0.25">
      <c r="A600" s="17"/>
      <c r="B600" s="32"/>
      <c r="C600" s="33" t="str">
        <f>IF(B600="","", VLOOKUP(B600,'Employee Leave Details'!$B$5:$D999,2,0))</f>
        <v/>
      </c>
      <c r="D600" s="33" t="str">
        <f>IF(B600="","", VLOOKUP(B600,'Employee Leave Details'!$B$5:$D999,3,0))</f>
        <v/>
      </c>
      <c r="E600" s="33" t="str">
        <f>IF(B600="","", VLOOKUP(B600,'Employee Leave Details'!$B$3:$E999,4,0))</f>
        <v/>
      </c>
      <c r="F600" s="33" t="str">
        <f>IF(C600="","",SUMIF('Employee Leave Credit '!$B:$B,C600,'Employee Leave Credit '!$D:$D))</f>
        <v/>
      </c>
      <c r="G600" s="33"/>
      <c r="H600" s="17"/>
    </row>
    <row r="601" spans="1:8" ht="23.25" customHeight="1" x14ac:dyDescent="0.25">
      <c r="A601" s="17"/>
      <c r="B601" s="32"/>
      <c r="C601" s="33" t="str">
        <f>IF(B601="","", VLOOKUP(B601,'Employee Leave Details'!$B$5:$D999,2,0))</f>
        <v/>
      </c>
      <c r="D601" s="33" t="str">
        <f>IF(B601="","", VLOOKUP(B601,'Employee Leave Details'!$B$5:$D999,3,0))</f>
        <v/>
      </c>
      <c r="E601" s="33" t="str">
        <f>IF(B601="","", VLOOKUP(B601,'Employee Leave Details'!$B$3:$E999,4,0))</f>
        <v/>
      </c>
      <c r="F601" s="33" t="str">
        <f>IF(C601="","",SUMIF('Employee Leave Credit '!$B:$B,C601,'Employee Leave Credit '!$D:$D))</f>
        <v/>
      </c>
      <c r="G601" s="33"/>
      <c r="H601" s="17"/>
    </row>
    <row r="602" spans="1:8" ht="23.25" customHeight="1" x14ac:dyDescent="0.25">
      <c r="A602" s="17"/>
      <c r="B602" s="32"/>
      <c r="C602" s="33" t="str">
        <f>IF(B602="","", VLOOKUP(B602,'Employee Leave Details'!$B$5:$D999,2,0))</f>
        <v/>
      </c>
      <c r="D602" s="33" t="str">
        <f>IF(B602="","", VLOOKUP(B602,'Employee Leave Details'!$B$5:$D999,3,0))</f>
        <v/>
      </c>
      <c r="E602" s="33" t="str">
        <f>IF(B602="","", VLOOKUP(B602,'Employee Leave Details'!$B$3:$E999,4,0))</f>
        <v/>
      </c>
      <c r="F602" s="33" t="str">
        <f>IF(C602="","",SUMIF('Employee Leave Credit '!$B:$B,C602,'Employee Leave Credit '!$D:$D))</f>
        <v/>
      </c>
      <c r="G602" s="33"/>
      <c r="H602" s="17"/>
    </row>
    <row r="603" spans="1:8" ht="23.25" customHeight="1" x14ac:dyDescent="0.25">
      <c r="A603" s="17"/>
      <c r="B603" s="32"/>
      <c r="C603" s="33" t="str">
        <f>IF(B603="","", VLOOKUP(B603,'Employee Leave Details'!$B$5:$D999,2,0))</f>
        <v/>
      </c>
      <c r="D603" s="33" t="str">
        <f>IF(B603="","", VLOOKUP(B603,'Employee Leave Details'!$B$5:$D999,3,0))</f>
        <v/>
      </c>
      <c r="E603" s="33" t="str">
        <f>IF(B603="","", VLOOKUP(B603,'Employee Leave Details'!$B$3:$E999,4,0))</f>
        <v/>
      </c>
      <c r="F603" s="33" t="str">
        <f>IF(C603="","",SUMIF('Employee Leave Credit '!$B:$B,C603,'Employee Leave Credit '!$D:$D))</f>
        <v/>
      </c>
      <c r="G603" s="33"/>
      <c r="H603" s="17"/>
    </row>
    <row r="604" spans="1:8" ht="23.25" customHeight="1" x14ac:dyDescent="0.25">
      <c r="A604" s="17"/>
      <c r="B604" s="32"/>
      <c r="C604" s="33" t="str">
        <f>IF(B604="","", VLOOKUP(B604,'Employee Leave Details'!$B$5:$D999,2,0))</f>
        <v/>
      </c>
      <c r="D604" s="33" t="str">
        <f>IF(B604="","", VLOOKUP(B604,'Employee Leave Details'!$B$5:$D999,3,0))</f>
        <v/>
      </c>
      <c r="E604" s="33" t="str">
        <f>IF(B604="","", VLOOKUP(B604,'Employee Leave Details'!$B$3:$E999,4,0))</f>
        <v/>
      </c>
      <c r="F604" s="33" t="str">
        <f>IF(C604="","",SUMIF('Employee Leave Credit '!$B:$B,C604,'Employee Leave Credit '!$D:$D))</f>
        <v/>
      </c>
      <c r="G604" s="33"/>
      <c r="H604" s="17"/>
    </row>
    <row r="605" spans="1:8" ht="23.25" customHeight="1" x14ac:dyDescent="0.25">
      <c r="A605" s="17"/>
      <c r="B605" s="32"/>
      <c r="C605" s="33" t="str">
        <f>IF(B605="","", VLOOKUP(B605,'Employee Leave Details'!$B$5:$D999,2,0))</f>
        <v/>
      </c>
      <c r="D605" s="33" t="str">
        <f>IF(B605="","", VLOOKUP(B605,'Employee Leave Details'!$B$5:$D999,3,0))</f>
        <v/>
      </c>
      <c r="E605" s="33" t="str">
        <f>IF(B605="","", VLOOKUP(B605,'Employee Leave Details'!$B$3:$E999,4,0))</f>
        <v/>
      </c>
      <c r="F605" s="33" t="str">
        <f>IF(C605="","",SUMIF('Employee Leave Credit '!$B:$B,C605,'Employee Leave Credit '!$D:$D))</f>
        <v/>
      </c>
      <c r="G605" s="33"/>
      <c r="H605" s="17"/>
    </row>
    <row r="606" spans="1:8" ht="23.25" customHeight="1" x14ac:dyDescent="0.25">
      <c r="A606" s="17"/>
      <c r="B606" s="32"/>
      <c r="C606" s="33" t="str">
        <f>IF(B606="","", VLOOKUP(B606,'Employee Leave Details'!$B$5:$D999,2,0))</f>
        <v/>
      </c>
      <c r="D606" s="33" t="str">
        <f>IF(B606="","", VLOOKUP(B606,'Employee Leave Details'!$B$5:$D999,3,0))</f>
        <v/>
      </c>
      <c r="E606" s="33" t="str">
        <f>IF(B606="","", VLOOKUP(B606,'Employee Leave Details'!$B$3:$E999,4,0))</f>
        <v/>
      </c>
      <c r="F606" s="33" t="str">
        <f>IF(C606="","",SUMIF('Employee Leave Credit '!$B:$B,C606,'Employee Leave Credit '!$D:$D))</f>
        <v/>
      </c>
      <c r="G606" s="33"/>
      <c r="H606" s="17"/>
    </row>
    <row r="607" spans="1:8" ht="23.25" customHeight="1" x14ac:dyDescent="0.25">
      <c r="A607" s="17"/>
      <c r="B607" s="32"/>
      <c r="C607" s="33" t="str">
        <f>IF(B607="","", VLOOKUP(B607,'Employee Leave Details'!$B$5:$D999,2,0))</f>
        <v/>
      </c>
      <c r="D607" s="33" t="str">
        <f>IF(B607="","", VLOOKUP(B607,'Employee Leave Details'!$B$5:$D999,3,0))</f>
        <v/>
      </c>
      <c r="E607" s="33" t="str">
        <f>IF(B607="","", VLOOKUP(B607,'Employee Leave Details'!$B$3:$E999,4,0))</f>
        <v/>
      </c>
      <c r="F607" s="33" t="str">
        <f>IF(C607="","",SUMIF('Employee Leave Credit '!$B:$B,C607,'Employee Leave Credit '!$D:$D))</f>
        <v/>
      </c>
      <c r="G607" s="33"/>
      <c r="H607" s="17"/>
    </row>
    <row r="608" spans="1:8" ht="23.25" customHeight="1" x14ac:dyDescent="0.25">
      <c r="A608" s="17"/>
      <c r="B608" s="32"/>
      <c r="C608" s="33" t="str">
        <f>IF(B608="","", VLOOKUP(B608,'Employee Leave Details'!$B$5:$D999,2,0))</f>
        <v/>
      </c>
      <c r="D608" s="33" t="str">
        <f>IF(B608="","", VLOOKUP(B608,'Employee Leave Details'!$B$5:$D999,3,0))</f>
        <v/>
      </c>
      <c r="E608" s="33" t="str">
        <f>IF(B608="","", VLOOKUP(B608,'Employee Leave Details'!$B$3:$E999,4,0))</f>
        <v/>
      </c>
      <c r="F608" s="33" t="str">
        <f>IF(C608="","",SUMIF('Employee Leave Credit '!$B:$B,C608,'Employee Leave Credit '!$D:$D))</f>
        <v/>
      </c>
      <c r="G608" s="33"/>
      <c r="H608" s="17"/>
    </row>
    <row r="609" spans="1:8" ht="23.25" customHeight="1" x14ac:dyDescent="0.25">
      <c r="A609" s="17"/>
      <c r="B609" s="32"/>
      <c r="C609" s="33" t="str">
        <f>IF(B609="","", VLOOKUP(B609,'Employee Leave Details'!$B$5:$D999,2,0))</f>
        <v/>
      </c>
      <c r="D609" s="33" t="str">
        <f>IF(B609="","", VLOOKUP(B609,'Employee Leave Details'!$B$5:$D999,3,0))</f>
        <v/>
      </c>
      <c r="E609" s="33" t="str">
        <f>IF(B609="","", VLOOKUP(B609,'Employee Leave Details'!$B$3:$E999,4,0))</f>
        <v/>
      </c>
      <c r="F609" s="33" t="str">
        <f>IF(C609="","",SUMIF('Employee Leave Credit '!$B:$B,C609,'Employee Leave Credit '!$D:$D))</f>
        <v/>
      </c>
      <c r="G609" s="33"/>
      <c r="H609" s="17"/>
    </row>
    <row r="610" spans="1:8" ht="23.25" customHeight="1" x14ac:dyDescent="0.25">
      <c r="A610" s="17"/>
      <c r="B610" s="32"/>
      <c r="C610" s="33" t="str">
        <f>IF(B610="","", VLOOKUP(B610,'Employee Leave Details'!$B$5:$D999,2,0))</f>
        <v/>
      </c>
      <c r="D610" s="33" t="str">
        <f>IF(B610="","", VLOOKUP(B610,'Employee Leave Details'!$B$5:$D999,3,0))</f>
        <v/>
      </c>
      <c r="E610" s="33" t="str">
        <f>IF(B610="","", VLOOKUP(B610,'Employee Leave Details'!$B$3:$E999,4,0))</f>
        <v/>
      </c>
      <c r="F610" s="33" t="str">
        <f>IF(C610="","",SUMIF('Employee Leave Credit '!$B:$B,C610,'Employee Leave Credit '!$D:$D))</f>
        <v/>
      </c>
      <c r="G610" s="33"/>
      <c r="H610" s="17"/>
    </row>
    <row r="611" spans="1:8" ht="23.25" customHeight="1" x14ac:dyDescent="0.25">
      <c r="A611" s="17"/>
      <c r="B611" s="32"/>
      <c r="C611" s="33" t="str">
        <f>IF(B611="","", VLOOKUP(B611,'Employee Leave Details'!$B$5:$D999,2,0))</f>
        <v/>
      </c>
      <c r="D611" s="33" t="str">
        <f>IF(B611="","", VLOOKUP(B611,'Employee Leave Details'!$B$5:$D999,3,0))</f>
        <v/>
      </c>
      <c r="E611" s="33" t="str">
        <f>IF(B611="","", VLOOKUP(B611,'Employee Leave Details'!$B$3:$E999,4,0))</f>
        <v/>
      </c>
      <c r="F611" s="33" t="str">
        <f>IF(C611="","",SUMIF('Employee Leave Credit '!$B:$B,C611,'Employee Leave Credit '!$D:$D))</f>
        <v/>
      </c>
      <c r="G611" s="33"/>
      <c r="H611" s="17"/>
    </row>
    <row r="612" spans="1:8" ht="23.25" customHeight="1" x14ac:dyDescent="0.25">
      <c r="A612" s="17"/>
      <c r="B612" s="32"/>
      <c r="C612" s="33" t="str">
        <f>IF(B612="","", VLOOKUP(B612,'Employee Leave Details'!$B$5:$D999,2,0))</f>
        <v/>
      </c>
      <c r="D612" s="33" t="str">
        <f>IF(B612="","", VLOOKUP(B612,'Employee Leave Details'!$B$5:$D999,3,0))</f>
        <v/>
      </c>
      <c r="E612" s="33" t="str">
        <f>IF(B612="","", VLOOKUP(B612,'Employee Leave Details'!$B$3:$E999,4,0))</f>
        <v/>
      </c>
      <c r="F612" s="33" t="str">
        <f>IF(C612="","",SUMIF('Employee Leave Credit '!$B:$B,C612,'Employee Leave Credit '!$D:$D))</f>
        <v/>
      </c>
      <c r="G612" s="33"/>
      <c r="H612" s="17"/>
    </row>
    <row r="613" spans="1:8" ht="23.25" customHeight="1" x14ac:dyDescent="0.25">
      <c r="A613" s="17"/>
      <c r="B613" s="32"/>
      <c r="C613" s="33" t="str">
        <f>IF(B613="","", VLOOKUP(B613,'Employee Leave Details'!$B$5:$D999,2,0))</f>
        <v/>
      </c>
      <c r="D613" s="33" t="str">
        <f>IF(B613="","", VLOOKUP(B613,'Employee Leave Details'!$B$5:$D999,3,0))</f>
        <v/>
      </c>
      <c r="E613" s="33" t="str">
        <f>IF(B613="","", VLOOKUP(B613,'Employee Leave Details'!$B$3:$E999,4,0))</f>
        <v/>
      </c>
      <c r="F613" s="33" t="str">
        <f>IF(C613="","",SUMIF('Employee Leave Credit '!$B:$B,C613,'Employee Leave Credit '!$D:$D))</f>
        <v/>
      </c>
      <c r="G613" s="33"/>
      <c r="H613" s="17"/>
    </row>
    <row r="614" spans="1:8" ht="23.25" customHeight="1" x14ac:dyDescent="0.25">
      <c r="A614" s="17"/>
      <c r="B614" s="32"/>
      <c r="C614" s="33" t="str">
        <f>IF(B614="","", VLOOKUP(B614,'Employee Leave Details'!$B$5:$D999,2,0))</f>
        <v/>
      </c>
      <c r="D614" s="33" t="str">
        <f>IF(B614="","", VLOOKUP(B614,'Employee Leave Details'!$B$5:$D999,3,0))</f>
        <v/>
      </c>
      <c r="E614" s="33" t="str">
        <f>IF(B614="","", VLOOKUP(B614,'Employee Leave Details'!$B$3:$E999,4,0))</f>
        <v/>
      </c>
      <c r="F614" s="33" t="str">
        <f>IF(C614="","",SUMIF('Employee Leave Credit '!$B:$B,C614,'Employee Leave Credit '!$D:$D))</f>
        <v/>
      </c>
      <c r="G614" s="33"/>
      <c r="H614" s="17"/>
    </row>
    <row r="615" spans="1:8" ht="23.25" customHeight="1" x14ac:dyDescent="0.25">
      <c r="A615" s="17"/>
      <c r="B615" s="32"/>
      <c r="C615" s="33" t="str">
        <f>IF(B615="","", VLOOKUP(B615,'Employee Leave Details'!$B$5:$D999,2,0))</f>
        <v/>
      </c>
      <c r="D615" s="33" t="str">
        <f>IF(B615="","", VLOOKUP(B615,'Employee Leave Details'!$B$5:$D999,3,0))</f>
        <v/>
      </c>
      <c r="E615" s="33" t="str">
        <f>IF(B615="","", VLOOKUP(B615,'Employee Leave Details'!$B$3:$E999,4,0))</f>
        <v/>
      </c>
      <c r="F615" s="33" t="str">
        <f>IF(C615="","",SUMIF('Employee Leave Credit '!$B:$B,C615,'Employee Leave Credit '!$D:$D))</f>
        <v/>
      </c>
      <c r="G615" s="33"/>
      <c r="H615" s="17"/>
    </row>
    <row r="616" spans="1:8" ht="23.25" customHeight="1" x14ac:dyDescent="0.25">
      <c r="A616" s="17"/>
      <c r="B616" s="32"/>
      <c r="C616" s="33" t="str">
        <f>IF(B616="","", VLOOKUP(B616,'Employee Leave Details'!$B$5:$D999,2,0))</f>
        <v/>
      </c>
      <c r="D616" s="33" t="str">
        <f>IF(B616="","", VLOOKUP(B616,'Employee Leave Details'!$B$5:$D999,3,0))</f>
        <v/>
      </c>
      <c r="E616" s="33" t="str">
        <f>IF(B616="","", VLOOKUP(B616,'Employee Leave Details'!$B$3:$E999,4,0))</f>
        <v/>
      </c>
      <c r="F616" s="33" t="str">
        <f>IF(C616="","",SUMIF('Employee Leave Credit '!$B:$B,C616,'Employee Leave Credit '!$D:$D))</f>
        <v/>
      </c>
      <c r="G616" s="33"/>
      <c r="H616" s="17"/>
    </row>
    <row r="617" spans="1:8" ht="23.25" customHeight="1" x14ac:dyDescent="0.25">
      <c r="A617" s="17"/>
      <c r="B617" s="32"/>
      <c r="C617" s="33" t="str">
        <f>IF(B617="","", VLOOKUP(B617,'Employee Leave Details'!$B$5:$D999,2,0))</f>
        <v/>
      </c>
      <c r="D617" s="33" t="str">
        <f>IF(B617="","", VLOOKUP(B617,'Employee Leave Details'!$B$5:$D999,3,0))</f>
        <v/>
      </c>
      <c r="E617" s="33" t="str">
        <f>IF(B617="","", VLOOKUP(B617,'Employee Leave Details'!$B$3:$E999,4,0))</f>
        <v/>
      </c>
      <c r="F617" s="33" t="str">
        <f>IF(C617="","",SUMIF('Employee Leave Credit '!$B:$B,C617,'Employee Leave Credit '!$D:$D))</f>
        <v/>
      </c>
      <c r="G617" s="33"/>
      <c r="H617" s="17"/>
    </row>
    <row r="618" spans="1:8" ht="23.25" customHeight="1" x14ac:dyDescent="0.25">
      <c r="A618" s="17"/>
      <c r="B618" s="32"/>
      <c r="C618" s="33" t="str">
        <f>IF(B618="","", VLOOKUP(B618,'Employee Leave Details'!$B$5:$D999,2,0))</f>
        <v/>
      </c>
      <c r="D618" s="33" t="str">
        <f>IF(B618="","", VLOOKUP(B618,'Employee Leave Details'!$B$5:$D999,3,0))</f>
        <v/>
      </c>
      <c r="E618" s="33" t="str">
        <f>IF(B618="","", VLOOKUP(B618,'Employee Leave Details'!$B$3:$E999,4,0))</f>
        <v/>
      </c>
      <c r="F618" s="33" t="str">
        <f>IF(C618="","",SUMIF('Employee Leave Credit '!$B:$B,C618,'Employee Leave Credit '!$D:$D))</f>
        <v/>
      </c>
      <c r="G618" s="33"/>
      <c r="H618" s="17"/>
    </row>
    <row r="619" spans="1:8" ht="23.25" customHeight="1" x14ac:dyDescent="0.25">
      <c r="A619" s="17"/>
      <c r="B619" s="32"/>
      <c r="C619" s="33" t="str">
        <f>IF(B619="","", VLOOKUP(B619,'Employee Leave Details'!$B$5:$D999,2,0))</f>
        <v/>
      </c>
      <c r="D619" s="33" t="str">
        <f>IF(B619="","", VLOOKUP(B619,'Employee Leave Details'!$B$5:$D999,3,0))</f>
        <v/>
      </c>
      <c r="E619" s="33" t="str">
        <f>IF(B619="","", VLOOKUP(B619,'Employee Leave Details'!$B$3:$E999,4,0))</f>
        <v/>
      </c>
      <c r="F619" s="33" t="str">
        <f>IF(C619="","",SUMIF('Employee Leave Credit '!$B:$B,C619,'Employee Leave Credit '!$D:$D))</f>
        <v/>
      </c>
      <c r="G619" s="33"/>
      <c r="H619" s="17"/>
    </row>
    <row r="620" spans="1:8" ht="23.25" customHeight="1" x14ac:dyDescent="0.25">
      <c r="A620" s="17"/>
      <c r="B620" s="32"/>
      <c r="C620" s="33" t="str">
        <f>IF(B620="","", VLOOKUP(B620,'Employee Leave Details'!$B$5:$D999,2,0))</f>
        <v/>
      </c>
      <c r="D620" s="33" t="str">
        <f>IF(B620="","", VLOOKUP(B620,'Employee Leave Details'!$B$5:$D999,3,0))</f>
        <v/>
      </c>
      <c r="E620" s="33" t="str">
        <f>IF(B620="","", VLOOKUP(B620,'Employee Leave Details'!$B$3:$E999,4,0))</f>
        <v/>
      </c>
      <c r="F620" s="33" t="str">
        <f>IF(C620="","",SUMIF('Employee Leave Credit '!$B:$B,C620,'Employee Leave Credit '!$D:$D))</f>
        <v/>
      </c>
      <c r="G620" s="33"/>
      <c r="H620" s="17"/>
    </row>
    <row r="621" spans="1:8" ht="23.25" customHeight="1" x14ac:dyDescent="0.25">
      <c r="A621" s="17"/>
      <c r="B621" s="32"/>
      <c r="C621" s="33" t="str">
        <f>IF(B621="","", VLOOKUP(B621,'Employee Leave Details'!$B$5:$D999,2,0))</f>
        <v/>
      </c>
      <c r="D621" s="33" t="str">
        <f>IF(B621="","", VLOOKUP(B621,'Employee Leave Details'!$B$5:$D999,3,0))</f>
        <v/>
      </c>
      <c r="E621" s="33" t="str">
        <f>IF(B621="","", VLOOKUP(B621,'Employee Leave Details'!$B$3:$E999,4,0))</f>
        <v/>
      </c>
      <c r="F621" s="33" t="str">
        <f>IF(C621="","",SUMIF('Employee Leave Credit '!$B:$B,C621,'Employee Leave Credit '!$D:$D))</f>
        <v/>
      </c>
      <c r="G621" s="33"/>
      <c r="H621" s="17"/>
    </row>
    <row r="622" spans="1:8" ht="23.25" customHeight="1" x14ac:dyDescent="0.25">
      <c r="A622" s="17"/>
      <c r="B622" s="32"/>
      <c r="C622" s="33" t="str">
        <f>IF(B622="","", VLOOKUP(B622,'Employee Leave Details'!$B$5:$D999,2,0))</f>
        <v/>
      </c>
      <c r="D622" s="33" t="str">
        <f>IF(B622="","", VLOOKUP(B622,'Employee Leave Details'!$B$5:$D999,3,0))</f>
        <v/>
      </c>
      <c r="E622" s="33" t="str">
        <f>IF(B622="","", VLOOKUP(B622,'Employee Leave Details'!$B$3:$E999,4,0))</f>
        <v/>
      </c>
      <c r="F622" s="33" t="str">
        <f>IF(C622="","",SUMIF('Employee Leave Credit '!$B:$B,C622,'Employee Leave Credit '!$D:$D))</f>
        <v/>
      </c>
      <c r="G622" s="33"/>
      <c r="H622" s="17"/>
    </row>
    <row r="623" spans="1:8" ht="23.25" customHeight="1" x14ac:dyDescent="0.25">
      <c r="A623" s="17"/>
      <c r="B623" s="32"/>
      <c r="C623" s="33" t="str">
        <f>IF(B623="","", VLOOKUP(B623,'Employee Leave Details'!$B$5:$D999,2,0))</f>
        <v/>
      </c>
      <c r="D623" s="33" t="str">
        <f>IF(B623="","", VLOOKUP(B623,'Employee Leave Details'!$B$5:$D999,3,0))</f>
        <v/>
      </c>
      <c r="E623" s="33" t="str">
        <f>IF(B623="","", VLOOKUP(B623,'Employee Leave Details'!$B$3:$E999,4,0))</f>
        <v/>
      </c>
      <c r="F623" s="33" t="str">
        <f>IF(C623="","",SUMIF('Employee Leave Credit '!$B:$B,C623,'Employee Leave Credit '!$D:$D))</f>
        <v/>
      </c>
      <c r="G623" s="33"/>
      <c r="H623" s="17"/>
    </row>
    <row r="624" spans="1:8" ht="23.25" customHeight="1" x14ac:dyDescent="0.25">
      <c r="A624" s="17"/>
      <c r="B624" s="32"/>
      <c r="C624" s="33" t="str">
        <f>IF(B624="","", VLOOKUP(B624,'Employee Leave Details'!$B$5:$D999,2,0))</f>
        <v/>
      </c>
      <c r="D624" s="33" t="str">
        <f>IF(B624="","", VLOOKUP(B624,'Employee Leave Details'!$B$5:$D999,3,0))</f>
        <v/>
      </c>
      <c r="E624" s="33" t="str">
        <f>IF(B624="","", VLOOKUP(B624,'Employee Leave Details'!$B$3:$E999,4,0))</f>
        <v/>
      </c>
      <c r="F624" s="33" t="str">
        <f>IF(C624="","",SUMIF('Employee Leave Credit '!$B:$B,C624,'Employee Leave Credit '!$D:$D))</f>
        <v/>
      </c>
      <c r="G624" s="33"/>
      <c r="H624" s="17"/>
    </row>
    <row r="625" spans="1:8" ht="23.25" customHeight="1" x14ac:dyDescent="0.25">
      <c r="A625" s="17"/>
      <c r="B625" s="32"/>
      <c r="C625" s="33" t="str">
        <f>IF(B625="","", VLOOKUP(B625,'Employee Leave Details'!$B$5:$D999,2,0))</f>
        <v/>
      </c>
      <c r="D625" s="33" t="str">
        <f>IF(B625="","", VLOOKUP(B625,'Employee Leave Details'!$B$5:$D999,3,0))</f>
        <v/>
      </c>
      <c r="E625" s="33" t="str">
        <f>IF(B625="","", VLOOKUP(B625,'Employee Leave Details'!$B$3:$E999,4,0))</f>
        <v/>
      </c>
      <c r="F625" s="33" t="str">
        <f>IF(C625="","",SUMIF('Employee Leave Credit '!$B:$B,C625,'Employee Leave Credit '!$D:$D))</f>
        <v/>
      </c>
      <c r="G625" s="33"/>
      <c r="H625" s="17"/>
    </row>
    <row r="626" spans="1:8" ht="23.25" customHeight="1" x14ac:dyDescent="0.25">
      <c r="A626" s="17"/>
      <c r="B626" s="32"/>
      <c r="C626" s="33" t="str">
        <f>IF(B626="","", VLOOKUP(B626,'Employee Leave Details'!$B$5:$D999,2,0))</f>
        <v/>
      </c>
      <c r="D626" s="33" t="str">
        <f>IF(B626="","", VLOOKUP(B626,'Employee Leave Details'!$B$5:$D999,3,0))</f>
        <v/>
      </c>
      <c r="E626" s="33" t="str">
        <f>IF(B626="","", VLOOKUP(B626,'Employee Leave Details'!$B$3:$E999,4,0))</f>
        <v/>
      </c>
      <c r="F626" s="33" t="str">
        <f>IF(C626="","",SUMIF('Employee Leave Credit '!$B:$B,C626,'Employee Leave Credit '!$D:$D))</f>
        <v/>
      </c>
      <c r="G626" s="33"/>
      <c r="H626" s="17"/>
    </row>
    <row r="627" spans="1:8" ht="23.25" customHeight="1" x14ac:dyDescent="0.25">
      <c r="A627" s="17"/>
      <c r="B627" s="32"/>
      <c r="C627" s="33" t="str">
        <f>IF(B627="","", VLOOKUP(B627,'Employee Leave Details'!$B$5:$D999,2,0))</f>
        <v/>
      </c>
      <c r="D627" s="33" t="str">
        <f>IF(B627="","", VLOOKUP(B627,'Employee Leave Details'!$B$5:$D999,3,0))</f>
        <v/>
      </c>
      <c r="E627" s="33" t="str">
        <f>IF(B627="","", VLOOKUP(B627,'Employee Leave Details'!$B$3:$E999,4,0))</f>
        <v/>
      </c>
      <c r="F627" s="33" t="str">
        <f>IF(C627="","",SUMIF('Employee Leave Credit '!$B:$B,C627,'Employee Leave Credit '!$D:$D))</f>
        <v/>
      </c>
      <c r="G627" s="33"/>
      <c r="H627" s="17"/>
    </row>
    <row r="628" spans="1:8" ht="23.25" customHeight="1" x14ac:dyDescent="0.25">
      <c r="A628" s="17"/>
      <c r="B628" s="32"/>
      <c r="C628" s="33" t="str">
        <f>IF(B628="","", VLOOKUP(B628,'Employee Leave Details'!$B$5:$D999,2,0))</f>
        <v/>
      </c>
      <c r="D628" s="33" t="str">
        <f>IF(B628="","", VLOOKUP(B628,'Employee Leave Details'!$B$5:$D999,3,0))</f>
        <v/>
      </c>
      <c r="E628" s="33" t="str">
        <f>IF(B628="","", VLOOKUP(B628,'Employee Leave Details'!$B$3:$E999,4,0))</f>
        <v/>
      </c>
      <c r="F628" s="33" t="str">
        <f>IF(C628="","",SUMIF('Employee Leave Credit '!$B:$B,C628,'Employee Leave Credit '!$D:$D))</f>
        <v/>
      </c>
      <c r="G628" s="33"/>
      <c r="H628" s="17"/>
    </row>
    <row r="629" spans="1:8" ht="23.25" customHeight="1" x14ac:dyDescent="0.25">
      <c r="A629" s="17"/>
      <c r="B629" s="32"/>
      <c r="C629" s="33" t="str">
        <f>IF(B629="","", VLOOKUP(B629,'Employee Leave Details'!$B$5:$D999,2,0))</f>
        <v/>
      </c>
      <c r="D629" s="33" t="str">
        <f>IF(B629="","", VLOOKUP(B629,'Employee Leave Details'!$B$5:$D999,3,0))</f>
        <v/>
      </c>
      <c r="E629" s="33" t="str">
        <f>IF(B629="","", VLOOKUP(B629,'Employee Leave Details'!$B$3:$E999,4,0))</f>
        <v/>
      </c>
      <c r="F629" s="33" t="str">
        <f>IF(C629="","",SUMIF('Employee Leave Credit '!$B:$B,C629,'Employee Leave Credit '!$D:$D))</f>
        <v/>
      </c>
      <c r="G629" s="33"/>
      <c r="H629" s="17"/>
    </row>
    <row r="630" spans="1:8" ht="23.25" customHeight="1" x14ac:dyDescent="0.25">
      <c r="A630" s="17"/>
      <c r="B630" s="32"/>
      <c r="C630" s="33" t="str">
        <f>IF(B630="","", VLOOKUP(B630,'Employee Leave Details'!$B$5:$D999,2,0))</f>
        <v/>
      </c>
      <c r="D630" s="33" t="str">
        <f>IF(B630="","", VLOOKUP(B630,'Employee Leave Details'!$B$5:$D999,3,0))</f>
        <v/>
      </c>
      <c r="E630" s="33" t="str">
        <f>IF(B630="","", VLOOKUP(B630,'Employee Leave Details'!$B$3:$E999,4,0))</f>
        <v/>
      </c>
      <c r="F630" s="33" t="str">
        <f>IF(C630="","",SUMIF('Employee Leave Credit '!$B:$B,C630,'Employee Leave Credit '!$D:$D))</f>
        <v/>
      </c>
      <c r="G630" s="33"/>
      <c r="H630" s="17"/>
    </row>
    <row r="631" spans="1:8" ht="23.25" customHeight="1" x14ac:dyDescent="0.25">
      <c r="A631" s="17"/>
      <c r="B631" s="32"/>
      <c r="C631" s="33" t="str">
        <f>IF(B631="","", VLOOKUP(B631,'Employee Leave Details'!$B$5:$D999,2,0))</f>
        <v/>
      </c>
      <c r="D631" s="33" t="str">
        <f>IF(B631="","", VLOOKUP(B631,'Employee Leave Details'!$B$5:$D999,3,0))</f>
        <v/>
      </c>
      <c r="E631" s="33" t="str">
        <f>IF(B631="","", VLOOKUP(B631,'Employee Leave Details'!$B$3:$E999,4,0))</f>
        <v/>
      </c>
      <c r="F631" s="33" t="str">
        <f>IF(C631="","",SUMIF('Employee Leave Credit '!$B:$B,C631,'Employee Leave Credit '!$D:$D))</f>
        <v/>
      </c>
      <c r="G631" s="33"/>
      <c r="H631" s="17"/>
    </row>
    <row r="632" spans="1:8" ht="23.25" customHeight="1" x14ac:dyDescent="0.25">
      <c r="A632" s="17"/>
      <c r="B632" s="32"/>
      <c r="C632" s="33" t="str">
        <f>IF(B632="","", VLOOKUP(B632,'Employee Leave Details'!$B$5:$D999,2,0))</f>
        <v/>
      </c>
      <c r="D632" s="33" t="str">
        <f>IF(B632="","", VLOOKUP(B632,'Employee Leave Details'!$B$5:$D999,3,0))</f>
        <v/>
      </c>
      <c r="E632" s="33" t="str">
        <f>IF(B632="","", VLOOKUP(B632,'Employee Leave Details'!$B$3:$E999,4,0))</f>
        <v/>
      </c>
      <c r="F632" s="33" t="str">
        <f>IF(C632="","",SUMIF('Employee Leave Credit '!$B:$B,C632,'Employee Leave Credit '!$D:$D))</f>
        <v/>
      </c>
      <c r="G632" s="33"/>
      <c r="H632" s="17"/>
    </row>
    <row r="633" spans="1:8" ht="23.25" customHeight="1" x14ac:dyDescent="0.25">
      <c r="A633" s="17"/>
      <c r="B633" s="32"/>
      <c r="C633" s="33" t="str">
        <f>IF(B633="","", VLOOKUP(B633,'Employee Leave Details'!$B$5:$D999,2,0))</f>
        <v/>
      </c>
      <c r="D633" s="33" t="str">
        <f>IF(B633="","", VLOOKUP(B633,'Employee Leave Details'!$B$5:$D999,3,0))</f>
        <v/>
      </c>
      <c r="E633" s="33" t="str">
        <f>IF(B633="","", VLOOKUP(B633,'Employee Leave Details'!$B$3:$E999,4,0))</f>
        <v/>
      </c>
      <c r="F633" s="33" t="str">
        <f>IF(C633="","",SUMIF('Employee Leave Credit '!$B:$B,C633,'Employee Leave Credit '!$D:$D))</f>
        <v/>
      </c>
      <c r="G633" s="33"/>
      <c r="H633" s="17"/>
    </row>
    <row r="634" spans="1:8" ht="23.25" customHeight="1" x14ac:dyDescent="0.25">
      <c r="A634" s="17"/>
      <c r="B634" s="32"/>
      <c r="C634" s="33" t="str">
        <f>IF(B634="","", VLOOKUP(B634,'Employee Leave Details'!$B$5:$D999,2,0))</f>
        <v/>
      </c>
      <c r="D634" s="33" t="str">
        <f>IF(B634="","", VLOOKUP(B634,'Employee Leave Details'!$B$5:$D999,3,0))</f>
        <v/>
      </c>
      <c r="E634" s="33" t="str">
        <f>IF(B634="","", VLOOKUP(B634,'Employee Leave Details'!$B$3:$E999,4,0))</f>
        <v/>
      </c>
      <c r="F634" s="33" t="str">
        <f>IF(C634="","",SUMIF('Employee Leave Credit '!$B:$B,C634,'Employee Leave Credit '!$D:$D))</f>
        <v/>
      </c>
      <c r="G634" s="33"/>
      <c r="H634" s="17"/>
    </row>
    <row r="635" spans="1:8" ht="23.25" customHeight="1" x14ac:dyDescent="0.25">
      <c r="A635" s="17"/>
      <c r="B635" s="32"/>
      <c r="C635" s="33" t="str">
        <f>IF(B635="","", VLOOKUP(B635,'Employee Leave Details'!$B$5:$D999,2,0))</f>
        <v/>
      </c>
      <c r="D635" s="33" t="str">
        <f>IF(B635="","", VLOOKUP(B635,'Employee Leave Details'!$B$5:$D999,3,0))</f>
        <v/>
      </c>
      <c r="E635" s="33" t="str">
        <f>IF(B635="","", VLOOKUP(B635,'Employee Leave Details'!$B$3:$E999,4,0))</f>
        <v/>
      </c>
      <c r="F635" s="33" t="str">
        <f>IF(C635="","",SUMIF('Employee Leave Credit '!$B:$B,C635,'Employee Leave Credit '!$D:$D))</f>
        <v/>
      </c>
      <c r="G635" s="33"/>
      <c r="H635" s="17"/>
    </row>
    <row r="636" spans="1:8" ht="23.25" customHeight="1" x14ac:dyDescent="0.25">
      <c r="A636" s="17"/>
      <c r="B636" s="32"/>
      <c r="C636" s="33" t="str">
        <f>IF(B636="","", VLOOKUP(B636,'Employee Leave Details'!$B$5:$D999,2,0))</f>
        <v/>
      </c>
      <c r="D636" s="33" t="str">
        <f>IF(B636="","", VLOOKUP(B636,'Employee Leave Details'!$B$5:$D999,3,0))</f>
        <v/>
      </c>
      <c r="E636" s="33" t="str">
        <f>IF(B636="","", VLOOKUP(B636,'Employee Leave Details'!$B$3:$E999,4,0))</f>
        <v/>
      </c>
      <c r="F636" s="33" t="str">
        <f>IF(C636="","",SUMIF('Employee Leave Credit '!$B:$B,C636,'Employee Leave Credit '!$D:$D))</f>
        <v/>
      </c>
      <c r="G636" s="33"/>
      <c r="H636" s="17"/>
    </row>
    <row r="637" spans="1:8" ht="23.25" customHeight="1" x14ac:dyDescent="0.25">
      <c r="A637" s="17"/>
      <c r="B637" s="32"/>
      <c r="C637" s="33" t="str">
        <f>IF(B637="","", VLOOKUP(B637,'Employee Leave Details'!$B$5:$D999,2,0))</f>
        <v/>
      </c>
      <c r="D637" s="33" t="str">
        <f>IF(B637="","", VLOOKUP(B637,'Employee Leave Details'!$B$5:$D999,3,0))</f>
        <v/>
      </c>
      <c r="E637" s="33" t="str">
        <f>IF(B637="","", VLOOKUP(B637,'Employee Leave Details'!$B$3:$E999,4,0))</f>
        <v/>
      </c>
      <c r="F637" s="33" t="str">
        <f>IF(C637="","",SUMIF('Employee Leave Credit '!$B:$B,C637,'Employee Leave Credit '!$D:$D))</f>
        <v/>
      </c>
      <c r="G637" s="33"/>
      <c r="H637" s="17"/>
    </row>
    <row r="638" spans="1:8" ht="23.25" customHeight="1" x14ac:dyDescent="0.25">
      <c r="A638" s="17"/>
      <c r="B638" s="32"/>
      <c r="C638" s="33" t="str">
        <f>IF(B638="","", VLOOKUP(B638,'Employee Leave Details'!$B$5:$D999,2,0))</f>
        <v/>
      </c>
      <c r="D638" s="33" t="str">
        <f>IF(B638="","", VLOOKUP(B638,'Employee Leave Details'!$B$5:$D999,3,0))</f>
        <v/>
      </c>
      <c r="E638" s="33" t="str">
        <f>IF(B638="","", VLOOKUP(B638,'Employee Leave Details'!$B$3:$E999,4,0))</f>
        <v/>
      </c>
      <c r="F638" s="33" t="str">
        <f>IF(C638="","",SUMIF('Employee Leave Credit '!$B:$B,C638,'Employee Leave Credit '!$D:$D))</f>
        <v/>
      </c>
      <c r="G638" s="33"/>
      <c r="H638" s="17"/>
    </row>
    <row r="639" spans="1:8" ht="23.25" customHeight="1" x14ac:dyDescent="0.25">
      <c r="A639" s="17"/>
      <c r="B639" s="32"/>
      <c r="C639" s="33" t="str">
        <f>IF(B639="","", VLOOKUP(B639,'Employee Leave Details'!$B$5:$D999,2,0))</f>
        <v/>
      </c>
      <c r="D639" s="33" t="str">
        <f>IF(B639="","", VLOOKUP(B639,'Employee Leave Details'!$B$5:$D999,3,0))</f>
        <v/>
      </c>
      <c r="E639" s="33" t="str">
        <f>IF(B639="","", VLOOKUP(B639,'Employee Leave Details'!$B$3:$E999,4,0))</f>
        <v/>
      </c>
      <c r="F639" s="33" t="str">
        <f>IF(C639="","",SUMIF('Employee Leave Credit '!$B:$B,C639,'Employee Leave Credit '!$D:$D))</f>
        <v/>
      </c>
      <c r="G639" s="33"/>
      <c r="H639" s="17"/>
    </row>
    <row r="640" spans="1:8" ht="23.25" customHeight="1" x14ac:dyDescent="0.25">
      <c r="A640" s="17"/>
      <c r="B640" s="32"/>
      <c r="C640" s="33" t="str">
        <f>IF(B640="","", VLOOKUP(B640,'Employee Leave Details'!$B$5:$D999,2,0))</f>
        <v/>
      </c>
      <c r="D640" s="33" t="str">
        <f>IF(B640="","", VLOOKUP(B640,'Employee Leave Details'!$B$5:$D999,3,0))</f>
        <v/>
      </c>
      <c r="E640" s="33" t="str">
        <f>IF(B640="","", VLOOKUP(B640,'Employee Leave Details'!$B$3:$E999,4,0))</f>
        <v/>
      </c>
      <c r="F640" s="33" t="str">
        <f>IF(C640="","",SUMIF('Employee Leave Credit '!$B:$B,C640,'Employee Leave Credit '!$D:$D))</f>
        <v/>
      </c>
      <c r="G640" s="33"/>
      <c r="H640" s="17"/>
    </row>
    <row r="641" spans="1:8" ht="23.25" customHeight="1" x14ac:dyDescent="0.25">
      <c r="A641" s="17"/>
      <c r="B641" s="32"/>
      <c r="C641" s="33" t="str">
        <f>IF(B641="","", VLOOKUP(B641,'Employee Leave Details'!$B$5:$D999,2,0))</f>
        <v/>
      </c>
      <c r="D641" s="33" t="str">
        <f>IF(B641="","", VLOOKUP(B641,'Employee Leave Details'!$B$5:$D999,3,0))</f>
        <v/>
      </c>
      <c r="E641" s="33" t="str">
        <f>IF(B641="","", VLOOKUP(B641,'Employee Leave Details'!$B$3:$E999,4,0))</f>
        <v/>
      </c>
      <c r="F641" s="33" t="str">
        <f>IF(C641="","",SUMIF('Employee Leave Credit '!$B:$B,C641,'Employee Leave Credit '!$D:$D))</f>
        <v/>
      </c>
      <c r="G641" s="33"/>
      <c r="H641" s="17"/>
    </row>
    <row r="642" spans="1:8" ht="23.25" customHeight="1" x14ac:dyDescent="0.25">
      <c r="A642" s="17"/>
      <c r="B642" s="32"/>
      <c r="C642" s="33" t="str">
        <f>IF(B642="","", VLOOKUP(B642,'Employee Leave Details'!$B$5:$D999,2,0))</f>
        <v/>
      </c>
      <c r="D642" s="33" t="str">
        <f>IF(B642="","", VLOOKUP(B642,'Employee Leave Details'!$B$5:$D999,3,0))</f>
        <v/>
      </c>
      <c r="E642" s="33" t="str">
        <f>IF(B642="","", VLOOKUP(B642,'Employee Leave Details'!$B$3:$E999,4,0))</f>
        <v/>
      </c>
      <c r="F642" s="33" t="str">
        <f>IF(C642="","",SUMIF('Employee Leave Credit '!$B:$B,C642,'Employee Leave Credit '!$D:$D))</f>
        <v/>
      </c>
      <c r="G642" s="33"/>
      <c r="H642" s="17"/>
    </row>
    <row r="643" spans="1:8" ht="23.25" customHeight="1" x14ac:dyDescent="0.25">
      <c r="A643" s="17"/>
      <c r="B643" s="32"/>
      <c r="C643" s="33" t="str">
        <f>IF(B643="","", VLOOKUP(B643,'Employee Leave Details'!$B$5:$D999,2,0))</f>
        <v/>
      </c>
      <c r="D643" s="33" t="str">
        <f>IF(B643="","", VLOOKUP(B643,'Employee Leave Details'!$B$5:$D999,3,0))</f>
        <v/>
      </c>
      <c r="E643" s="33" t="str">
        <f>IF(B643="","", VLOOKUP(B643,'Employee Leave Details'!$B$3:$E999,4,0))</f>
        <v/>
      </c>
      <c r="F643" s="33" t="str">
        <f>IF(C643="","",SUMIF('Employee Leave Credit '!$B:$B,C643,'Employee Leave Credit '!$D:$D))</f>
        <v/>
      </c>
      <c r="G643" s="33"/>
      <c r="H643" s="17"/>
    </row>
    <row r="644" spans="1:8" ht="23.25" customHeight="1" x14ac:dyDescent="0.25">
      <c r="A644" s="17"/>
      <c r="B644" s="32"/>
      <c r="C644" s="33" t="str">
        <f>IF(B644="","", VLOOKUP(B644,'Employee Leave Details'!$B$5:$D999,2,0))</f>
        <v/>
      </c>
      <c r="D644" s="33" t="str">
        <f>IF(B644="","", VLOOKUP(B644,'Employee Leave Details'!$B$5:$D999,3,0))</f>
        <v/>
      </c>
      <c r="E644" s="33" t="str">
        <f>IF(B644="","", VLOOKUP(B644,'Employee Leave Details'!$B$3:$E999,4,0))</f>
        <v/>
      </c>
      <c r="F644" s="33" t="str">
        <f>IF(C644="","",SUMIF('Employee Leave Credit '!$B:$B,C644,'Employee Leave Credit '!$D:$D))</f>
        <v/>
      </c>
      <c r="G644" s="33"/>
      <c r="H644" s="17"/>
    </row>
    <row r="645" spans="1:8" ht="23.25" customHeight="1" x14ac:dyDescent="0.25">
      <c r="A645" s="17"/>
      <c r="B645" s="32"/>
      <c r="C645" s="33" t="str">
        <f>IF(B645="","", VLOOKUP(B645,'Employee Leave Details'!$B$5:$D999,2,0))</f>
        <v/>
      </c>
      <c r="D645" s="33" t="str">
        <f>IF(B645="","", VLOOKUP(B645,'Employee Leave Details'!$B$5:$D999,3,0))</f>
        <v/>
      </c>
      <c r="E645" s="33" t="str">
        <f>IF(B645="","", VLOOKUP(B645,'Employee Leave Details'!$B$3:$E999,4,0))</f>
        <v/>
      </c>
      <c r="F645" s="33" t="str">
        <f>IF(C645="","",SUMIF('Employee Leave Credit '!$B:$B,C645,'Employee Leave Credit '!$D:$D))</f>
        <v/>
      </c>
      <c r="G645" s="33"/>
      <c r="H645" s="17"/>
    </row>
    <row r="646" spans="1:8" ht="23.25" customHeight="1" x14ac:dyDescent="0.25">
      <c r="A646" s="17"/>
      <c r="B646" s="32"/>
      <c r="C646" s="33" t="str">
        <f>IF(B646="","", VLOOKUP(B646,'Employee Leave Details'!$B$5:$D999,2,0))</f>
        <v/>
      </c>
      <c r="D646" s="33" t="str">
        <f>IF(B646="","", VLOOKUP(B646,'Employee Leave Details'!$B$5:$D999,3,0))</f>
        <v/>
      </c>
      <c r="E646" s="33" t="str">
        <f>IF(B646="","", VLOOKUP(B646,'Employee Leave Details'!$B$3:$E999,4,0))</f>
        <v/>
      </c>
      <c r="F646" s="33" t="str">
        <f>IF(C646="","",SUMIF('Employee Leave Credit '!$B:$B,C646,'Employee Leave Credit '!$D:$D))</f>
        <v/>
      </c>
      <c r="G646" s="33"/>
      <c r="H646" s="17"/>
    </row>
    <row r="647" spans="1:8" ht="23.25" customHeight="1" x14ac:dyDescent="0.25">
      <c r="A647" s="17"/>
      <c r="B647" s="32"/>
      <c r="C647" s="33" t="str">
        <f>IF(B647="","", VLOOKUP(B647,'Employee Leave Details'!$B$5:$D999,2,0))</f>
        <v/>
      </c>
      <c r="D647" s="33" t="str">
        <f>IF(B647="","", VLOOKUP(B647,'Employee Leave Details'!$B$5:$D999,3,0))</f>
        <v/>
      </c>
      <c r="E647" s="33" t="str">
        <f>IF(B647="","", VLOOKUP(B647,'Employee Leave Details'!$B$3:$E999,4,0))</f>
        <v/>
      </c>
      <c r="F647" s="33" t="str">
        <f>IF(C647="","",SUMIF('Employee Leave Credit '!$B:$B,C647,'Employee Leave Credit '!$D:$D))</f>
        <v/>
      </c>
      <c r="G647" s="33"/>
      <c r="H647" s="17"/>
    </row>
    <row r="648" spans="1:8" ht="23.25" customHeight="1" x14ac:dyDescent="0.25">
      <c r="A648" s="17"/>
      <c r="B648" s="32"/>
      <c r="C648" s="33" t="str">
        <f>IF(B648="","", VLOOKUP(B648,'Employee Leave Details'!$B$5:$D999,2,0))</f>
        <v/>
      </c>
      <c r="D648" s="33" t="str">
        <f>IF(B648="","", VLOOKUP(B648,'Employee Leave Details'!$B$5:$D999,3,0))</f>
        <v/>
      </c>
      <c r="E648" s="33" t="str">
        <f>IF(B648="","", VLOOKUP(B648,'Employee Leave Details'!$B$3:$E999,4,0))</f>
        <v/>
      </c>
      <c r="F648" s="33" t="str">
        <f>IF(C648="","",SUMIF('Employee Leave Credit '!$B:$B,C648,'Employee Leave Credit '!$D:$D))</f>
        <v/>
      </c>
      <c r="G648" s="33"/>
      <c r="H648" s="17"/>
    </row>
    <row r="649" spans="1:8" ht="23.25" customHeight="1" x14ac:dyDescent="0.25">
      <c r="A649" s="17"/>
      <c r="B649" s="32"/>
      <c r="C649" s="33" t="str">
        <f>IF(B649="","", VLOOKUP(B649,'Employee Leave Details'!$B$5:$D999,2,0))</f>
        <v/>
      </c>
      <c r="D649" s="33" t="str">
        <f>IF(B649="","", VLOOKUP(B649,'Employee Leave Details'!$B$5:$D999,3,0))</f>
        <v/>
      </c>
      <c r="E649" s="33" t="str">
        <f>IF(B649="","", VLOOKUP(B649,'Employee Leave Details'!$B$3:$E999,4,0))</f>
        <v/>
      </c>
      <c r="F649" s="33" t="str">
        <f>IF(C649="","",SUMIF('Employee Leave Credit '!$B:$B,C649,'Employee Leave Credit '!$D:$D))</f>
        <v/>
      </c>
      <c r="G649" s="33"/>
      <c r="H649" s="17"/>
    </row>
    <row r="650" spans="1:8" ht="23.25" customHeight="1" x14ac:dyDescent="0.25">
      <c r="A650" s="17"/>
      <c r="B650" s="32"/>
      <c r="C650" s="33" t="str">
        <f>IF(B650="","", VLOOKUP(B650,'Employee Leave Details'!$B$5:$D999,2,0))</f>
        <v/>
      </c>
      <c r="D650" s="33" t="str">
        <f>IF(B650="","", VLOOKUP(B650,'Employee Leave Details'!$B$5:$D999,3,0))</f>
        <v/>
      </c>
      <c r="E650" s="33" t="str">
        <f>IF(B650="","", VLOOKUP(B650,'Employee Leave Details'!$B$3:$E999,4,0))</f>
        <v/>
      </c>
      <c r="F650" s="33" t="str">
        <f>IF(C650="","",SUMIF('Employee Leave Credit '!$B:$B,C650,'Employee Leave Credit '!$D:$D))</f>
        <v/>
      </c>
      <c r="G650" s="33"/>
      <c r="H650" s="17"/>
    </row>
    <row r="651" spans="1:8" ht="23.25" customHeight="1" x14ac:dyDescent="0.25">
      <c r="A651" s="17"/>
      <c r="B651" s="32"/>
      <c r="C651" s="33" t="str">
        <f>IF(B651="","", VLOOKUP(B651,'Employee Leave Details'!$B$5:$D999,2,0))</f>
        <v/>
      </c>
      <c r="D651" s="33" t="str">
        <f>IF(B651="","", VLOOKUP(B651,'Employee Leave Details'!$B$5:$D999,3,0))</f>
        <v/>
      </c>
      <c r="E651" s="33" t="str">
        <f>IF(B651="","", VLOOKUP(B651,'Employee Leave Details'!$B$3:$E999,4,0))</f>
        <v/>
      </c>
      <c r="F651" s="33" t="str">
        <f>IF(C651="","",SUMIF('Employee Leave Credit '!$B:$B,C651,'Employee Leave Credit '!$D:$D))</f>
        <v/>
      </c>
      <c r="G651" s="33"/>
      <c r="H651" s="17"/>
    </row>
    <row r="652" spans="1:8" ht="23.25" customHeight="1" x14ac:dyDescent="0.25">
      <c r="A652" s="17"/>
      <c r="B652" s="32"/>
      <c r="C652" s="33" t="str">
        <f>IF(B652="","", VLOOKUP(B652,'Employee Leave Details'!$B$5:$D999,2,0))</f>
        <v/>
      </c>
      <c r="D652" s="33" t="str">
        <f>IF(B652="","", VLOOKUP(B652,'Employee Leave Details'!$B$5:$D999,3,0))</f>
        <v/>
      </c>
      <c r="E652" s="33" t="str">
        <f>IF(B652="","", VLOOKUP(B652,'Employee Leave Details'!$B$3:$E999,4,0))</f>
        <v/>
      </c>
      <c r="F652" s="33" t="str">
        <f>IF(C652="","",SUMIF('Employee Leave Credit '!$B:$B,C652,'Employee Leave Credit '!$D:$D))</f>
        <v/>
      </c>
      <c r="G652" s="33"/>
      <c r="H652" s="17"/>
    </row>
    <row r="653" spans="1:8" ht="23.25" customHeight="1" x14ac:dyDescent="0.25">
      <c r="A653" s="17"/>
      <c r="B653" s="32"/>
      <c r="C653" s="33" t="str">
        <f>IF(B653="","", VLOOKUP(B653,'Employee Leave Details'!$B$5:$D999,2,0))</f>
        <v/>
      </c>
      <c r="D653" s="33" t="str">
        <f>IF(B653="","", VLOOKUP(B653,'Employee Leave Details'!$B$5:$D999,3,0))</f>
        <v/>
      </c>
      <c r="E653" s="33" t="str">
        <f>IF(B653="","", VLOOKUP(B653,'Employee Leave Details'!$B$3:$E999,4,0))</f>
        <v/>
      </c>
      <c r="F653" s="33" t="str">
        <f>IF(C653="","",SUMIF('Employee Leave Credit '!$B:$B,C653,'Employee Leave Credit '!$D:$D))</f>
        <v/>
      </c>
      <c r="G653" s="33"/>
      <c r="H653" s="17"/>
    </row>
    <row r="654" spans="1:8" ht="23.25" customHeight="1" x14ac:dyDescent="0.25">
      <c r="A654" s="17"/>
      <c r="B654" s="32"/>
      <c r="C654" s="33" t="str">
        <f>IF(B654="","", VLOOKUP(B654,'Employee Leave Details'!$B$5:$D999,2,0))</f>
        <v/>
      </c>
      <c r="D654" s="33" t="str">
        <f>IF(B654="","", VLOOKUP(B654,'Employee Leave Details'!$B$5:$D999,3,0))</f>
        <v/>
      </c>
      <c r="E654" s="33" t="str">
        <f>IF(B654="","", VLOOKUP(B654,'Employee Leave Details'!$B$3:$E999,4,0))</f>
        <v/>
      </c>
      <c r="F654" s="33" t="str">
        <f>IF(C654="","",SUMIF('Employee Leave Credit '!$B:$B,C654,'Employee Leave Credit '!$D:$D))</f>
        <v/>
      </c>
      <c r="G654" s="33"/>
      <c r="H654" s="17"/>
    </row>
    <row r="655" spans="1:8" ht="23.25" customHeight="1" x14ac:dyDescent="0.25">
      <c r="A655" s="17"/>
      <c r="B655" s="32"/>
      <c r="C655" s="33" t="str">
        <f>IF(B655="","", VLOOKUP(B655,'Employee Leave Details'!$B$5:$D999,2,0))</f>
        <v/>
      </c>
      <c r="D655" s="33" t="str">
        <f>IF(B655="","", VLOOKUP(B655,'Employee Leave Details'!$B$5:$D999,3,0))</f>
        <v/>
      </c>
      <c r="E655" s="33" t="str">
        <f>IF(B655="","", VLOOKUP(B655,'Employee Leave Details'!$B$3:$E999,4,0))</f>
        <v/>
      </c>
      <c r="F655" s="33" t="str">
        <f>IF(C655="","",SUMIF('Employee Leave Credit '!$B:$B,C655,'Employee Leave Credit '!$D:$D))</f>
        <v/>
      </c>
      <c r="G655" s="33"/>
      <c r="H655" s="17"/>
    </row>
    <row r="656" spans="1:8" ht="23.25" customHeight="1" x14ac:dyDescent="0.25">
      <c r="A656" s="17"/>
      <c r="B656" s="32"/>
      <c r="C656" s="33" t="str">
        <f>IF(B656="","", VLOOKUP(B656,'Employee Leave Details'!$B$5:$D999,2,0))</f>
        <v/>
      </c>
      <c r="D656" s="33" t="str">
        <f>IF(B656="","", VLOOKUP(B656,'Employee Leave Details'!$B$5:$D999,3,0))</f>
        <v/>
      </c>
      <c r="E656" s="33" t="str">
        <f>IF(B656="","", VLOOKUP(B656,'Employee Leave Details'!$B$3:$E999,4,0))</f>
        <v/>
      </c>
      <c r="F656" s="33" t="str">
        <f>IF(C656="","",SUMIF('Employee Leave Credit '!$B:$B,C656,'Employee Leave Credit '!$D:$D))</f>
        <v/>
      </c>
      <c r="G656" s="33"/>
      <c r="H656" s="17"/>
    </row>
    <row r="657" spans="1:8" ht="23.25" customHeight="1" x14ac:dyDescent="0.25">
      <c r="A657" s="17"/>
      <c r="B657" s="32"/>
      <c r="C657" s="33" t="str">
        <f>IF(B657="","", VLOOKUP(B657,'Employee Leave Details'!$B$5:$D999,2,0))</f>
        <v/>
      </c>
      <c r="D657" s="33" t="str">
        <f>IF(B657="","", VLOOKUP(B657,'Employee Leave Details'!$B$5:$D999,3,0))</f>
        <v/>
      </c>
      <c r="E657" s="33" t="str">
        <f>IF(B657="","", VLOOKUP(B657,'Employee Leave Details'!$B$3:$E999,4,0))</f>
        <v/>
      </c>
      <c r="F657" s="33" t="str">
        <f>IF(C657="","",SUMIF('Employee Leave Credit '!$B:$B,C657,'Employee Leave Credit '!$D:$D))</f>
        <v/>
      </c>
      <c r="G657" s="33"/>
      <c r="H657" s="17"/>
    </row>
    <row r="658" spans="1:8" ht="23.25" customHeight="1" x14ac:dyDescent="0.25">
      <c r="A658" s="17"/>
      <c r="B658" s="32"/>
      <c r="C658" s="33" t="str">
        <f>IF(B658="","", VLOOKUP(B658,'Employee Leave Details'!$B$5:$D999,2,0))</f>
        <v/>
      </c>
      <c r="D658" s="33" t="str">
        <f>IF(B658="","", VLOOKUP(B658,'Employee Leave Details'!$B$5:$D999,3,0))</f>
        <v/>
      </c>
      <c r="E658" s="33" t="str">
        <f>IF(B658="","", VLOOKUP(B658,'Employee Leave Details'!$B$3:$E999,4,0))</f>
        <v/>
      </c>
      <c r="F658" s="33" t="str">
        <f>IF(C658="","",SUMIF('Employee Leave Credit '!$B:$B,C658,'Employee Leave Credit '!$D:$D))</f>
        <v/>
      </c>
      <c r="G658" s="33"/>
      <c r="H658" s="17"/>
    </row>
    <row r="659" spans="1:8" ht="23.25" customHeight="1" x14ac:dyDescent="0.25">
      <c r="A659" s="17"/>
      <c r="B659" s="32"/>
      <c r="C659" s="33" t="str">
        <f>IF(B659="","", VLOOKUP(B659,'Employee Leave Details'!$B$5:$D999,2,0))</f>
        <v/>
      </c>
      <c r="D659" s="33" t="str">
        <f>IF(B659="","", VLOOKUP(B659,'Employee Leave Details'!$B$5:$D999,3,0))</f>
        <v/>
      </c>
      <c r="E659" s="33" t="str">
        <f>IF(B659="","", VLOOKUP(B659,'Employee Leave Details'!$B$3:$E999,4,0))</f>
        <v/>
      </c>
      <c r="F659" s="33" t="str">
        <f>IF(C659="","",SUMIF('Employee Leave Credit '!$B:$B,C659,'Employee Leave Credit '!$D:$D))</f>
        <v/>
      </c>
      <c r="G659" s="33"/>
      <c r="H659" s="17"/>
    </row>
    <row r="660" spans="1:8" ht="23.25" customHeight="1" x14ac:dyDescent="0.25">
      <c r="A660" s="17"/>
      <c r="B660" s="32"/>
      <c r="C660" s="33" t="str">
        <f>IF(B660="","", VLOOKUP(B660,'Employee Leave Details'!$B$5:$D999,2,0))</f>
        <v/>
      </c>
      <c r="D660" s="33" t="str">
        <f>IF(B660="","", VLOOKUP(B660,'Employee Leave Details'!$B$5:$D999,3,0))</f>
        <v/>
      </c>
      <c r="E660" s="33" t="str">
        <f>IF(B660="","", VLOOKUP(B660,'Employee Leave Details'!$B$3:$E999,4,0))</f>
        <v/>
      </c>
      <c r="F660" s="33" t="str">
        <f>IF(C660="","",SUMIF('Employee Leave Credit '!$B:$B,C660,'Employee Leave Credit '!$D:$D))</f>
        <v/>
      </c>
      <c r="G660" s="33"/>
      <c r="H660" s="17"/>
    </row>
    <row r="661" spans="1:8" ht="23.25" customHeight="1" x14ac:dyDescent="0.25">
      <c r="A661" s="17"/>
      <c r="B661" s="32"/>
      <c r="C661" s="33" t="str">
        <f>IF(B661="","", VLOOKUP(B661,'Employee Leave Details'!$B$5:$D999,2,0))</f>
        <v/>
      </c>
      <c r="D661" s="33" t="str">
        <f>IF(B661="","", VLOOKUP(B661,'Employee Leave Details'!$B$5:$D999,3,0))</f>
        <v/>
      </c>
      <c r="E661" s="33" t="str">
        <f>IF(B661="","", VLOOKUP(B661,'Employee Leave Details'!$B$3:$E999,4,0))</f>
        <v/>
      </c>
      <c r="F661" s="33" t="str">
        <f>IF(C661="","",SUMIF('Employee Leave Credit '!$B:$B,C661,'Employee Leave Credit '!$D:$D))</f>
        <v/>
      </c>
      <c r="G661" s="33"/>
      <c r="H661" s="17"/>
    </row>
    <row r="662" spans="1:8" ht="23.25" customHeight="1" x14ac:dyDescent="0.25">
      <c r="A662" s="17"/>
      <c r="B662" s="32"/>
      <c r="C662" s="33" t="str">
        <f>IF(B662="","", VLOOKUP(B662,'Employee Leave Details'!$B$5:$D999,2,0))</f>
        <v/>
      </c>
      <c r="D662" s="33" t="str">
        <f>IF(B662="","", VLOOKUP(B662,'Employee Leave Details'!$B$5:$D999,3,0))</f>
        <v/>
      </c>
      <c r="E662" s="33" t="str">
        <f>IF(B662="","", VLOOKUP(B662,'Employee Leave Details'!$B$3:$E999,4,0))</f>
        <v/>
      </c>
      <c r="F662" s="33" t="str">
        <f>IF(C662="","",SUMIF('Employee Leave Credit '!$B:$B,C662,'Employee Leave Credit '!$D:$D))</f>
        <v/>
      </c>
      <c r="G662" s="33"/>
      <c r="H662" s="17"/>
    </row>
    <row r="663" spans="1:8" ht="23.25" customHeight="1" x14ac:dyDescent="0.25">
      <c r="A663" s="17"/>
      <c r="B663" s="32"/>
      <c r="C663" s="33" t="str">
        <f>IF(B663="","", VLOOKUP(B663,'Employee Leave Details'!$B$5:$D999,2,0))</f>
        <v/>
      </c>
      <c r="D663" s="33" t="str">
        <f>IF(B663="","", VLOOKUP(B663,'Employee Leave Details'!$B$5:$D999,3,0))</f>
        <v/>
      </c>
      <c r="E663" s="33" t="str">
        <f>IF(B663="","", VLOOKUP(B663,'Employee Leave Details'!$B$3:$E999,4,0))</f>
        <v/>
      </c>
      <c r="F663" s="33" t="str">
        <f>IF(C663="","",SUMIF('Employee Leave Credit '!$B:$B,C663,'Employee Leave Credit '!$D:$D))</f>
        <v/>
      </c>
      <c r="G663" s="33"/>
      <c r="H663" s="17"/>
    </row>
    <row r="664" spans="1:8" ht="23.25" customHeight="1" x14ac:dyDescent="0.25">
      <c r="A664" s="17"/>
      <c r="B664" s="32"/>
      <c r="C664" s="33" t="str">
        <f>IF(B664="","", VLOOKUP(B664,'Employee Leave Details'!$B$5:$D999,2,0))</f>
        <v/>
      </c>
      <c r="D664" s="33" t="str">
        <f>IF(B664="","", VLOOKUP(B664,'Employee Leave Details'!$B$5:$D999,3,0))</f>
        <v/>
      </c>
      <c r="E664" s="33" t="str">
        <f>IF(B664="","", VLOOKUP(B664,'Employee Leave Details'!$B$3:$E999,4,0))</f>
        <v/>
      </c>
      <c r="F664" s="33" t="str">
        <f>IF(C664="","",SUMIF('Employee Leave Credit '!$B:$B,C664,'Employee Leave Credit '!$D:$D))</f>
        <v/>
      </c>
      <c r="G664" s="33"/>
      <c r="H664" s="17"/>
    </row>
    <row r="665" spans="1:8" ht="23.25" customHeight="1" x14ac:dyDescent="0.25">
      <c r="A665" s="17"/>
      <c r="B665" s="32"/>
      <c r="C665" s="33" t="str">
        <f>IF(B665="","", VLOOKUP(B665,'Employee Leave Details'!$B$5:$D999,2,0))</f>
        <v/>
      </c>
      <c r="D665" s="33" t="str">
        <f>IF(B665="","", VLOOKUP(B665,'Employee Leave Details'!$B$5:$D999,3,0))</f>
        <v/>
      </c>
      <c r="E665" s="33" t="str">
        <f>IF(B665="","", VLOOKUP(B665,'Employee Leave Details'!$B$3:$E999,4,0))</f>
        <v/>
      </c>
      <c r="F665" s="33" t="str">
        <f>IF(C665="","",SUMIF('Employee Leave Credit '!$B:$B,C665,'Employee Leave Credit '!$D:$D))</f>
        <v/>
      </c>
      <c r="G665" s="33"/>
      <c r="H665" s="17"/>
    </row>
    <row r="666" spans="1:8" ht="23.25" customHeight="1" x14ac:dyDescent="0.25">
      <c r="A666" s="17"/>
      <c r="B666" s="32"/>
      <c r="C666" s="33" t="str">
        <f>IF(B666="","", VLOOKUP(B666,'Employee Leave Details'!$B$5:$D999,2,0))</f>
        <v/>
      </c>
      <c r="D666" s="33" t="str">
        <f>IF(B666="","", VLOOKUP(B666,'Employee Leave Details'!$B$5:$D999,3,0))</f>
        <v/>
      </c>
      <c r="E666" s="33" t="str">
        <f>IF(B666="","", VLOOKUP(B666,'Employee Leave Details'!$B$3:$E999,4,0))</f>
        <v/>
      </c>
      <c r="F666" s="33" t="str">
        <f>IF(C666="","",SUMIF('Employee Leave Credit '!$B:$B,C666,'Employee Leave Credit '!$D:$D))</f>
        <v/>
      </c>
      <c r="G666" s="33"/>
      <c r="H666" s="17"/>
    </row>
    <row r="667" spans="1:8" ht="23.25" customHeight="1" x14ac:dyDescent="0.25">
      <c r="A667" s="17"/>
      <c r="B667" s="32"/>
      <c r="C667" s="33" t="str">
        <f>IF(B667="","", VLOOKUP(B667,'Employee Leave Details'!$B$5:$D999,2,0))</f>
        <v/>
      </c>
      <c r="D667" s="33" t="str">
        <f>IF(B667="","", VLOOKUP(B667,'Employee Leave Details'!$B$5:$D999,3,0))</f>
        <v/>
      </c>
      <c r="E667" s="33" t="str">
        <f>IF(B667="","", VLOOKUP(B667,'Employee Leave Details'!$B$3:$E999,4,0))</f>
        <v/>
      </c>
      <c r="F667" s="33" t="str">
        <f>IF(C667="","",SUMIF('Employee Leave Credit '!$B:$B,C667,'Employee Leave Credit '!$D:$D))</f>
        <v/>
      </c>
      <c r="G667" s="33"/>
      <c r="H667" s="17"/>
    </row>
    <row r="668" spans="1:8" ht="23.25" customHeight="1" x14ac:dyDescent="0.25">
      <c r="A668" s="17"/>
      <c r="B668" s="32"/>
      <c r="C668" s="33" t="str">
        <f>IF(B668="","", VLOOKUP(B668,'Employee Leave Details'!$B$5:$D999,2,0))</f>
        <v/>
      </c>
      <c r="D668" s="33" t="str">
        <f>IF(B668="","", VLOOKUP(B668,'Employee Leave Details'!$B$5:$D999,3,0))</f>
        <v/>
      </c>
      <c r="E668" s="33" t="str">
        <f>IF(B668="","", VLOOKUP(B668,'Employee Leave Details'!$B$3:$E999,4,0))</f>
        <v/>
      </c>
      <c r="F668" s="33" t="str">
        <f>IF(C668="","",SUMIF('Employee Leave Credit '!$B:$B,C668,'Employee Leave Credit '!$D:$D))</f>
        <v/>
      </c>
      <c r="G668" s="33"/>
      <c r="H668" s="17"/>
    </row>
    <row r="669" spans="1:8" ht="23.25" customHeight="1" x14ac:dyDescent="0.25">
      <c r="A669" s="17"/>
      <c r="B669" s="32"/>
      <c r="C669" s="33" t="str">
        <f>IF(B669="","", VLOOKUP(B669,'Employee Leave Details'!$B$5:$D999,2,0))</f>
        <v/>
      </c>
      <c r="D669" s="33" t="str">
        <f>IF(B669="","", VLOOKUP(B669,'Employee Leave Details'!$B$5:$D999,3,0))</f>
        <v/>
      </c>
      <c r="E669" s="33" t="str">
        <f>IF(B669="","", VLOOKUP(B669,'Employee Leave Details'!$B$3:$E999,4,0))</f>
        <v/>
      </c>
      <c r="F669" s="33" t="str">
        <f>IF(C669="","",SUMIF('Employee Leave Credit '!$B:$B,C669,'Employee Leave Credit '!$D:$D))</f>
        <v/>
      </c>
      <c r="G669" s="33"/>
      <c r="H669" s="17"/>
    </row>
    <row r="670" spans="1:8" ht="23.25" customHeight="1" x14ac:dyDescent="0.25">
      <c r="A670" s="17"/>
      <c r="B670" s="32"/>
      <c r="C670" s="33" t="str">
        <f>IF(B670="","", VLOOKUP(B670,'Employee Leave Details'!$B$5:$D999,2,0))</f>
        <v/>
      </c>
      <c r="D670" s="33" t="str">
        <f>IF(B670="","", VLOOKUP(B670,'Employee Leave Details'!$B$5:$D999,3,0))</f>
        <v/>
      </c>
      <c r="E670" s="33" t="str">
        <f>IF(B670="","", VLOOKUP(B670,'Employee Leave Details'!$B$3:$E999,4,0))</f>
        <v/>
      </c>
      <c r="F670" s="33" t="str">
        <f>IF(C670="","",SUMIF('Employee Leave Credit '!$B:$B,C670,'Employee Leave Credit '!$D:$D))</f>
        <v/>
      </c>
      <c r="G670" s="33"/>
      <c r="H670" s="17"/>
    </row>
    <row r="671" spans="1:8" ht="23.25" customHeight="1" x14ac:dyDescent="0.25">
      <c r="A671" s="17"/>
      <c r="B671" s="32"/>
      <c r="C671" s="33" t="str">
        <f>IF(B671="","", VLOOKUP(B671,'Employee Leave Details'!$B$5:$D999,2,0))</f>
        <v/>
      </c>
      <c r="D671" s="33" t="str">
        <f>IF(B671="","", VLOOKUP(B671,'Employee Leave Details'!$B$5:$D999,3,0))</f>
        <v/>
      </c>
      <c r="E671" s="33" t="str">
        <f>IF(B671="","", VLOOKUP(B671,'Employee Leave Details'!$B$3:$E999,4,0))</f>
        <v/>
      </c>
      <c r="F671" s="33" t="str">
        <f>IF(C671="","",SUMIF('Employee Leave Credit '!$B:$B,C671,'Employee Leave Credit '!$D:$D))</f>
        <v/>
      </c>
      <c r="G671" s="33"/>
      <c r="H671" s="17"/>
    </row>
    <row r="672" spans="1:8" ht="23.25" customHeight="1" x14ac:dyDescent="0.25">
      <c r="A672" s="17"/>
      <c r="B672" s="32"/>
      <c r="C672" s="33" t="str">
        <f>IF(B672="","", VLOOKUP(B672,'Employee Leave Details'!$B$5:$D999,2,0))</f>
        <v/>
      </c>
      <c r="D672" s="33" t="str">
        <f>IF(B672="","", VLOOKUP(B672,'Employee Leave Details'!$B$5:$D999,3,0))</f>
        <v/>
      </c>
      <c r="E672" s="33" t="str">
        <f>IF(B672="","", VLOOKUP(B672,'Employee Leave Details'!$B$3:$E999,4,0))</f>
        <v/>
      </c>
      <c r="F672" s="33" t="str">
        <f>IF(C672="","",SUMIF('Employee Leave Credit '!$B:$B,C672,'Employee Leave Credit '!$D:$D))</f>
        <v/>
      </c>
      <c r="G672" s="33"/>
      <c r="H672" s="17"/>
    </row>
    <row r="673" spans="1:8" ht="23.25" customHeight="1" x14ac:dyDescent="0.25">
      <c r="A673" s="17"/>
      <c r="B673" s="32"/>
      <c r="C673" s="33" t="str">
        <f>IF(B673="","", VLOOKUP(B673,'Employee Leave Details'!$B$5:$D999,2,0))</f>
        <v/>
      </c>
      <c r="D673" s="33" t="str">
        <f>IF(B673="","", VLOOKUP(B673,'Employee Leave Details'!$B$5:$D999,3,0))</f>
        <v/>
      </c>
      <c r="E673" s="33" t="str">
        <f>IF(B673="","", VLOOKUP(B673,'Employee Leave Details'!$B$3:$E999,4,0))</f>
        <v/>
      </c>
      <c r="F673" s="33" t="str">
        <f>IF(C673="","",SUMIF('Employee Leave Credit '!$B:$B,C673,'Employee Leave Credit '!$D:$D))</f>
        <v/>
      </c>
      <c r="G673" s="33"/>
      <c r="H673" s="17"/>
    </row>
    <row r="674" spans="1:8" ht="23.25" customHeight="1" x14ac:dyDescent="0.25">
      <c r="A674" s="17"/>
      <c r="B674" s="32"/>
      <c r="C674" s="33" t="str">
        <f>IF(B674="","", VLOOKUP(B674,'Employee Leave Details'!$B$5:$D999,2,0))</f>
        <v/>
      </c>
      <c r="D674" s="33" t="str">
        <f>IF(B674="","", VLOOKUP(B674,'Employee Leave Details'!$B$5:$D999,3,0))</f>
        <v/>
      </c>
      <c r="E674" s="33" t="str">
        <f>IF(B674="","", VLOOKUP(B674,'Employee Leave Details'!$B$3:$E999,4,0))</f>
        <v/>
      </c>
      <c r="F674" s="33" t="str">
        <f>IF(C674="","",SUMIF('Employee Leave Credit '!$B:$B,C674,'Employee Leave Credit '!$D:$D))</f>
        <v/>
      </c>
      <c r="G674" s="33"/>
      <c r="H674" s="17"/>
    </row>
    <row r="675" spans="1:8" ht="23.25" customHeight="1" x14ac:dyDescent="0.25">
      <c r="A675" s="17"/>
      <c r="B675" s="32"/>
      <c r="C675" s="33" t="str">
        <f>IF(B675="","", VLOOKUP(B675,'Employee Leave Details'!$B$5:$D999,2,0))</f>
        <v/>
      </c>
      <c r="D675" s="33" t="str">
        <f>IF(B675="","", VLOOKUP(B675,'Employee Leave Details'!$B$5:$D999,3,0))</f>
        <v/>
      </c>
      <c r="E675" s="33" t="str">
        <f>IF(B675="","", VLOOKUP(B675,'Employee Leave Details'!$B$3:$E999,4,0))</f>
        <v/>
      </c>
      <c r="F675" s="33" t="str">
        <f>IF(C675="","",SUMIF('Employee Leave Credit '!$B:$B,C675,'Employee Leave Credit '!$D:$D))</f>
        <v/>
      </c>
      <c r="G675" s="33"/>
      <c r="H675" s="17"/>
    </row>
    <row r="676" spans="1:8" ht="23.25" customHeight="1" x14ac:dyDescent="0.25">
      <c r="A676" s="17"/>
      <c r="B676" s="32"/>
      <c r="C676" s="33" t="str">
        <f>IF(B676="","", VLOOKUP(B676,'Employee Leave Details'!$B$5:$D999,2,0))</f>
        <v/>
      </c>
      <c r="D676" s="33" t="str">
        <f>IF(B676="","", VLOOKUP(B676,'Employee Leave Details'!$B$5:$D999,3,0))</f>
        <v/>
      </c>
      <c r="E676" s="33" t="str">
        <f>IF(B676="","", VLOOKUP(B676,'Employee Leave Details'!$B$3:$E999,4,0))</f>
        <v/>
      </c>
      <c r="F676" s="33" t="str">
        <f>IF(C676="","",SUMIF('Employee Leave Credit '!$B:$B,C676,'Employee Leave Credit '!$D:$D))</f>
        <v/>
      </c>
      <c r="G676" s="33"/>
      <c r="H676" s="17"/>
    </row>
    <row r="677" spans="1:8" ht="23.25" customHeight="1" x14ac:dyDescent="0.25">
      <c r="A677" s="17"/>
      <c r="B677" s="32"/>
      <c r="C677" s="33" t="str">
        <f>IF(B677="","", VLOOKUP(B677,'Employee Leave Details'!$B$5:$D999,2,0))</f>
        <v/>
      </c>
      <c r="D677" s="33" t="str">
        <f>IF(B677="","", VLOOKUP(B677,'Employee Leave Details'!$B$5:$D999,3,0))</f>
        <v/>
      </c>
      <c r="E677" s="33" t="str">
        <f>IF(B677="","", VLOOKUP(B677,'Employee Leave Details'!$B$3:$E999,4,0))</f>
        <v/>
      </c>
      <c r="F677" s="33" t="str">
        <f>IF(C677="","",SUMIF('Employee Leave Credit '!$B:$B,C677,'Employee Leave Credit '!$D:$D))</f>
        <v/>
      </c>
      <c r="G677" s="33"/>
      <c r="H677" s="17"/>
    </row>
    <row r="678" spans="1:8" ht="23.25" customHeight="1" x14ac:dyDescent="0.25">
      <c r="A678" s="17"/>
      <c r="B678" s="32"/>
      <c r="C678" s="33" t="str">
        <f>IF(B678="","", VLOOKUP(B678,'Employee Leave Details'!$B$5:$D999,2,0))</f>
        <v/>
      </c>
      <c r="D678" s="33" t="str">
        <f>IF(B678="","", VLOOKUP(B678,'Employee Leave Details'!$B$5:$D999,3,0))</f>
        <v/>
      </c>
      <c r="E678" s="33" t="str">
        <f>IF(B678="","", VLOOKUP(B678,'Employee Leave Details'!$B$3:$E999,4,0))</f>
        <v/>
      </c>
      <c r="F678" s="33" t="str">
        <f>IF(C678="","",SUMIF('Employee Leave Credit '!$B:$B,C678,'Employee Leave Credit '!$D:$D))</f>
        <v/>
      </c>
      <c r="G678" s="33"/>
      <c r="H678" s="17"/>
    </row>
    <row r="679" spans="1:8" ht="23.25" customHeight="1" x14ac:dyDescent="0.25">
      <c r="A679" s="17"/>
      <c r="B679" s="32"/>
      <c r="C679" s="33" t="str">
        <f>IF(B679="","", VLOOKUP(B679,'Employee Leave Details'!$B$5:$D999,2,0))</f>
        <v/>
      </c>
      <c r="D679" s="33" t="str">
        <f>IF(B679="","", VLOOKUP(B679,'Employee Leave Details'!$B$5:$D999,3,0))</f>
        <v/>
      </c>
      <c r="E679" s="33" t="str">
        <f>IF(B679="","", VLOOKUP(B679,'Employee Leave Details'!$B$3:$E999,4,0))</f>
        <v/>
      </c>
      <c r="F679" s="33" t="str">
        <f>IF(C679="","",SUMIF('Employee Leave Credit '!$B:$B,C679,'Employee Leave Credit '!$D:$D))</f>
        <v/>
      </c>
      <c r="G679" s="33"/>
      <c r="H679" s="17"/>
    </row>
    <row r="680" spans="1:8" ht="23.25" customHeight="1" x14ac:dyDescent="0.25">
      <c r="A680" s="17"/>
      <c r="B680" s="32"/>
      <c r="C680" s="33" t="str">
        <f>IF(B680="","", VLOOKUP(B680,'Employee Leave Details'!$B$5:$D999,2,0))</f>
        <v/>
      </c>
      <c r="D680" s="33" t="str">
        <f>IF(B680="","", VLOOKUP(B680,'Employee Leave Details'!$B$5:$D999,3,0))</f>
        <v/>
      </c>
      <c r="E680" s="33" t="str">
        <f>IF(B680="","", VLOOKUP(B680,'Employee Leave Details'!$B$3:$E999,4,0))</f>
        <v/>
      </c>
      <c r="F680" s="33" t="str">
        <f>IF(C680="","",SUMIF('Employee Leave Credit '!$B:$B,C680,'Employee Leave Credit '!$D:$D))</f>
        <v/>
      </c>
      <c r="G680" s="33"/>
      <c r="H680" s="17"/>
    </row>
    <row r="681" spans="1:8" ht="23.25" customHeight="1" x14ac:dyDescent="0.25">
      <c r="A681" s="17"/>
      <c r="B681" s="32"/>
      <c r="C681" s="33" t="str">
        <f>IF(B681="","", VLOOKUP(B681,'Employee Leave Details'!$B$5:$D999,2,0))</f>
        <v/>
      </c>
      <c r="D681" s="33" t="str">
        <f>IF(B681="","", VLOOKUP(B681,'Employee Leave Details'!$B$5:$D999,3,0))</f>
        <v/>
      </c>
      <c r="E681" s="33" t="str">
        <f>IF(B681="","", VLOOKUP(B681,'Employee Leave Details'!$B$3:$E999,4,0))</f>
        <v/>
      </c>
      <c r="F681" s="33" t="str">
        <f>IF(C681="","",SUMIF('Employee Leave Credit '!$B:$B,C681,'Employee Leave Credit '!$D:$D))</f>
        <v/>
      </c>
      <c r="G681" s="33"/>
      <c r="H681" s="17"/>
    </row>
    <row r="682" spans="1:8" ht="23.25" customHeight="1" x14ac:dyDescent="0.25">
      <c r="A682" s="17"/>
      <c r="B682" s="32"/>
      <c r="C682" s="33" t="str">
        <f>IF(B682="","", VLOOKUP(B682,'Employee Leave Details'!$B$5:$D999,2,0))</f>
        <v/>
      </c>
      <c r="D682" s="33" t="str">
        <f>IF(B682="","", VLOOKUP(B682,'Employee Leave Details'!$B$5:$D999,3,0))</f>
        <v/>
      </c>
      <c r="E682" s="33" t="str">
        <f>IF(B682="","", VLOOKUP(B682,'Employee Leave Details'!$B$3:$E999,4,0))</f>
        <v/>
      </c>
      <c r="F682" s="33" t="str">
        <f>IF(C682="","",SUMIF('Employee Leave Credit '!$B:$B,C682,'Employee Leave Credit '!$D:$D))</f>
        <v/>
      </c>
      <c r="G682" s="33"/>
      <c r="H682" s="17"/>
    </row>
    <row r="683" spans="1:8" ht="23.25" customHeight="1" x14ac:dyDescent="0.25">
      <c r="A683" s="17"/>
      <c r="B683" s="32"/>
      <c r="C683" s="33" t="str">
        <f>IF(B683="","", VLOOKUP(B683,'Employee Leave Details'!$B$5:$D999,2,0))</f>
        <v/>
      </c>
      <c r="D683" s="33" t="str">
        <f>IF(B683="","", VLOOKUP(B683,'Employee Leave Details'!$B$5:$D999,3,0))</f>
        <v/>
      </c>
      <c r="E683" s="33" t="str">
        <f>IF(B683="","", VLOOKUP(B683,'Employee Leave Details'!$B$3:$E999,4,0))</f>
        <v/>
      </c>
      <c r="F683" s="33" t="str">
        <f>IF(C683="","",SUMIF('Employee Leave Credit '!$B:$B,C683,'Employee Leave Credit '!$D:$D))</f>
        <v/>
      </c>
      <c r="G683" s="33"/>
      <c r="H683" s="17"/>
    </row>
    <row r="684" spans="1:8" ht="23.25" customHeight="1" x14ac:dyDescent="0.25">
      <c r="A684" s="17"/>
      <c r="B684" s="32"/>
      <c r="C684" s="33" t="str">
        <f>IF(B684="","", VLOOKUP(B684,'Employee Leave Details'!$B$5:$D999,2,0))</f>
        <v/>
      </c>
      <c r="D684" s="33" t="str">
        <f>IF(B684="","", VLOOKUP(B684,'Employee Leave Details'!$B$5:$D999,3,0))</f>
        <v/>
      </c>
      <c r="E684" s="33" t="str">
        <f>IF(B684="","", VLOOKUP(B684,'Employee Leave Details'!$B$3:$E999,4,0))</f>
        <v/>
      </c>
      <c r="F684" s="33" t="str">
        <f>IF(C684="","",SUMIF('Employee Leave Credit '!$B:$B,C684,'Employee Leave Credit '!$D:$D))</f>
        <v/>
      </c>
      <c r="G684" s="33"/>
      <c r="H684" s="17"/>
    </row>
    <row r="685" spans="1:8" ht="23.25" customHeight="1" x14ac:dyDescent="0.25">
      <c r="A685" s="17"/>
      <c r="B685" s="32"/>
      <c r="C685" s="33" t="str">
        <f>IF(B685="","", VLOOKUP(B685,'Employee Leave Details'!$B$5:$D999,2,0))</f>
        <v/>
      </c>
      <c r="D685" s="33" t="str">
        <f>IF(B685="","", VLOOKUP(B685,'Employee Leave Details'!$B$5:$D999,3,0))</f>
        <v/>
      </c>
      <c r="E685" s="33" t="str">
        <f>IF(B685="","", VLOOKUP(B685,'Employee Leave Details'!$B$3:$E999,4,0))</f>
        <v/>
      </c>
      <c r="F685" s="33" t="str">
        <f>IF(C685="","",SUMIF('Employee Leave Credit '!$B:$B,C685,'Employee Leave Credit '!$D:$D))</f>
        <v/>
      </c>
      <c r="G685" s="33"/>
      <c r="H685" s="17"/>
    </row>
    <row r="686" spans="1:8" ht="23.25" customHeight="1" x14ac:dyDescent="0.25">
      <c r="A686" s="17"/>
      <c r="B686" s="32"/>
      <c r="C686" s="33" t="str">
        <f>IF(B686="","", VLOOKUP(B686,'Employee Leave Details'!$B$5:$D999,2,0))</f>
        <v/>
      </c>
      <c r="D686" s="33" t="str">
        <f>IF(B686="","", VLOOKUP(B686,'Employee Leave Details'!$B$5:$D999,3,0))</f>
        <v/>
      </c>
      <c r="E686" s="33" t="str">
        <f>IF(B686="","", VLOOKUP(B686,'Employee Leave Details'!$B$3:$E999,4,0))</f>
        <v/>
      </c>
      <c r="F686" s="33" t="str">
        <f>IF(C686="","",SUMIF('Employee Leave Credit '!$B:$B,C686,'Employee Leave Credit '!$D:$D))</f>
        <v/>
      </c>
      <c r="G686" s="33"/>
      <c r="H686" s="17"/>
    </row>
    <row r="687" spans="1:8" ht="23.25" customHeight="1" x14ac:dyDescent="0.25">
      <c r="A687" s="17"/>
      <c r="B687" s="32"/>
      <c r="C687" s="33" t="str">
        <f>IF(B687="","", VLOOKUP(B687,'Employee Leave Details'!$B$5:$D999,2,0))</f>
        <v/>
      </c>
      <c r="D687" s="33" t="str">
        <f>IF(B687="","", VLOOKUP(B687,'Employee Leave Details'!$B$5:$D999,3,0))</f>
        <v/>
      </c>
      <c r="E687" s="33" t="str">
        <f>IF(B687="","", VLOOKUP(B687,'Employee Leave Details'!$B$3:$E999,4,0))</f>
        <v/>
      </c>
      <c r="F687" s="33" t="str">
        <f>IF(C687="","",SUMIF('Employee Leave Credit '!$B:$B,C687,'Employee Leave Credit '!$D:$D))</f>
        <v/>
      </c>
      <c r="G687" s="33"/>
      <c r="H687" s="17"/>
    </row>
    <row r="688" spans="1:8" ht="23.25" customHeight="1" x14ac:dyDescent="0.25">
      <c r="A688" s="17"/>
      <c r="B688" s="32"/>
      <c r="C688" s="33" t="str">
        <f>IF(B688="","", VLOOKUP(B688,'Employee Leave Details'!$B$5:$D999,2,0))</f>
        <v/>
      </c>
      <c r="D688" s="33" t="str">
        <f>IF(B688="","", VLOOKUP(B688,'Employee Leave Details'!$B$5:$D999,3,0))</f>
        <v/>
      </c>
      <c r="E688" s="33" t="str">
        <f>IF(B688="","", VLOOKUP(B688,'Employee Leave Details'!$B$3:$E999,4,0))</f>
        <v/>
      </c>
      <c r="F688" s="33" t="str">
        <f>IF(C688="","",SUMIF('Employee Leave Credit '!$B:$B,C688,'Employee Leave Credit '!$D:$D))</f>
        <v/>
      </c>
      <c r="G688" s="33"/>
      <c r="H688" s="17"/>
    </row>
    <row r="689" spans="1:8" ht="23.25" customHeight="1" x14ac:dyDescent="0.25">
      <c r="A689" s="17"/>
      <c r="B689" s="32"/>
      <c r="C689" s="33" t="str">
        <f>IF(B689="","", VLOOKUP(B689,'Employee Leave Details'!$B$5:$D999,2,0))</f>
        <v/>
      </c>
      <c r="D689" s="33" t="str">
        <f>IF(B689="","", VLOOKUP(B689,'Employee Leave Details'!$B$5:$D999,3,0))</f>
        <v/>
      </c>
      <c r="E689" s="33" t="str">
        <f>IF(B689="","", VLOOKUP(B689,'Employee Leave Details'!$B$3:$E999,4,0))</f>
        <v/>
      </c>
      <c r="F689" s="33" t="str">
        <f>IF(C689="","",SUMIF('Employee Leave Credit '!$B:$B,C689,'Employee Leave Credit '!$D:$D))</f>
        <v/>
      </c>
      <c r="G689" s="33"/>
      <c r="H689" s="17"/>
    </row>
    <row r="690" spans="1:8" ht="23.25" customHeight="1" x14ac:dyDescent="0.25">
      <c r="A690" s="17"/>
      <c r="B690" s="32"/>
      <c r="C690" s="33" t="str">
        <f>IF(B690="","", VLOOKUP(B690,'Employee Leave Details'!$B$5:$D999,2,0))</f>
        <v/>
      </c>
      <c r="D690" s="33" t="str">
        <f>IF(B690="","", VLOOKUP(B690,'Employee Leave Details'!$B$5:$D999,3,0))</f>
        <v/>
      </c>
      <c r="E690" s="33" t="str">
        <f>IF(B690="","", VLOOKUP(B690,'Employee Leave Details'!$B$3:$E999,4,0))</f>
        <v/>
      </c>
      <c r="F690" s="33" t="str">
        <f>IF(C690="","",SUMIF('Employee Leave Credit '!$B:$B,C690,'Employee Leave Credit '!$D:$D))</f>
        <v/>
      </c>
      <c r="G690" s="33"/>
      <c r="H690" s="17"/>
    </row>
    <row r="691" spans="1:8" ht="23.25" customHeight="1" x14ac:dyDescent="0.25">
      <c r="A691" s="17"/>
      <c r="B691" s="32"/>
      <c r="C691" s="33" t="str">
        <f>IF(B691="","", VLOOKUP(B691,'Employee Leave Details'!$B$5:$D999,2,0))</f>
        <v/>
      </c>
      <c r="D691" s="33" t="str">
        <f>IF(B691="","", VLOOKUP(B691,'Employee Leave Details'!$B$5:$D999,3,0))</f>
        <v/>
      </c>
      <c r="E691" s="33" t="str">
        <f>IF(B691="","", VLOOKUP(B691,'Employee Leave Details'!$B$3:$E999,4,0))</f>
        <v/>
      </c>
      <c r="F691" s="33" t="str">
        <f>IF(C691="","",SUMIF('Employee Leave Credit '!$B:$B,C691,'Employee Leave Credit '!$D:$D))</f>
        <v/>
      </c>
      <c r="G691" s="33"/>
      <c r="H691" s="17"/>
    </row>
    <row r="692" spans="1:8" ht="23.25" customHeight="1" x14ac:dyDescent="0.25">
      <c r="A692" s="17"/>
      <c r="B692" s="32"/>
      <c r="C692" s="33" t="str">
        <f>IF(B692="","", VLOOKUP(B692,'Employee Leave Details'!$B$5:$D999,2,0))</f>
        <v/>
      </c>
      <c r="D692" s="33" t="str">
        <f>IF(B692="","", VLOOKUP(B692,'Employee Leave Details'!$B$5:$D999,3,0))</f>
        <v/>
      </c>
      <c r="E692" s="33" t="str">
        <f>IF(B692="","", VLOOKUP(B692,'Employee Leave Details'!$B$3:$E999,4,0))</f>
        <v/>
      </c>
      <c r="F692" s="33" t="str">
        <f>IF(C692="","",SUMIF('Employee Leave Credit '!$B:$B,C692,'Employee Leave Credit '!$D:$D))</f>
        <v/>
      </c>
      <c r="G692" s="33"/>
      <c r="H692" s="17"/>
    </row>
    <row r="693" spans="1:8" ht="23.25" customHeight="1" x14ac:dyDescent="0.25">
      <c r="A693" s="17"/>
      <c r="B693" s="32"/>
      <c r="C693" s="33" t="str">
        <f>IF(B693="","", VLOOKUP(B693,'Employee Leave Details'!$B$5:$D999,2,0))</f>
        <v/>
      </c>
      <c r="D693" s="33" t="str">
        <f>IF(B693="","", VLOOKUP(B693,'Employee Leave Details'!$B$5:$D999,3,0))</f>
        <v/>
      </c>
      <c r="E693" s="33" t="str">
        <f>IF(B693="","", VLOOKUP(B693,'Employee Leave Details'!$B$3:$E999,4,0))</f>
        <v/>
      </c>
      <c r="F693" s="33" t="str">
        <f>IF(C693="","",SUMIF('Employee Leave Credit '!$B:$B,C693,'Employee Leave Credit '!$D:$D))</f>
        <v/>
      </c>
      <c r="G693" s="33"/>
      <c r="H693" s="17"/>
    </row>
    <row r="694" spans="1:8" ht="23.25" customHeight="1" x14ac:dyDescent="0.25">
      <c r="A694" s="17"/>
      <c r="B694" s="32"/>
      <c r="C694" s="33" t="str">
        <f>IF(B694="","", VLOOKUP(B694,'Employee Leave Details'!$B$5:$D999,2,0))</f>
        <v/>
      </c>
      <c r="D694" s="33" t="str">
        <f>IF(B694="","", VLOOKUP(B694,'Employee Leave Details'!$B$5:$D999,3,0))</f>
        <v/>
      </c>
      <c r="E694" s="33" t="str">
        <f>IF(B694="","", VLOOKUP(B694,'Employee Leave Details'!$B$3:$E999,4,0))</f>
        <v/>
      </c>
      <c r="F694" s="33" t="str">
        <f>IF(C694="","",SUMIF('Employee Leave Credit '!$B:$B,C694,'Employee Leave Credit '!$D:$D))</f>
        <v/>
      </c>
      <c r="G694" s="33"/>
      <c r="H694" s="17"/>
    </row>
    <row r="695" spans="1:8" ht="23.25" customHeight="1" x14ac:dyDescent="0.25">
      <c r="A695" s="17"/>
      <c r="B695" s="32"/>
      <c r="C695" s="33" t="str">
        <f>IF(B695="","", VLOOKUP(B695,'Employee Leave Details'!$B$5:$D999,2,0))</f>
        <v/>
      </c>
      <c r="D695" s="33" t="str">
        <f>IF(B695="","", VLOOKUP(B695,'Employee Leave Details'!$B$5:$D999,3,0))</f>
        <v/>
      </c>
      <c r="E695" s="33" t="str">
        <f>IF(B695="","", VLOOKUP(B695,'Employee Leave Details'!$B$3:$E999,4,0))</f>
        <v/>
      </c>
      <c r="F695" s="33" t="str">
        <f>IF(C695="","",SUMIF('Employee Leave Credit '!$B:$B,C695,'Employee Leave Credit '!$D:$D))</f>
        <v/>
      </c>
      <c r="G695" s="33"/>
      <c r="H695" s="17"/>
    </row>
    <row r="696" spans="1:8" ht="23.25" customHeight="1" x14ac:dyDescent="0.25">
      <c r="A696" s="17"/>
      <c r="B696" s="32"/>
      <c r="C696" s="33" t="str">
        <f>IF(B696="","", VLOOKUP(B696,'Employee Leave Details'!$B$5:$D999,2,0))</f>
        <v/>
      </c>
      <c r="D696" s="33" t="str">
        <f>IF(B696="","", VLOOKUP(B696,'Employee Leave Details'!$B$5:$D999,3,0))</f>
        <v/>
      </c>
      <c r="E696" s="33" t="str">
        <f>IF(B696="","", VLOOKUP(B696,'Employee Leave Details'!$B$3:$E999,4,0))</f>
        <v/>
      </c>
      <c r="F696" s="33" t="str">
        <f>IF(C696="","",SUMIF('Employee Leave Credit '!$B:$B,C696,'Employee Leave Credit '!$D:$D))</f>
        <v/>
      </c>
      <c r="G696" s="33"/>
      <c r="H696" s="17"/>
    </row>
    <row r="697" spans="1:8" ht="23.25" customHeight="1" x14ac:dyDescent="0.25">
      <c r="A697" s="17"/>
      <c r="B697" s="32"/>
      <c r="C697" s="33" t="str">
        <f>IF(B697="","", VLOOKUP(B697,'Employee Leave Details'!$B$5:$D999,2,0))</f>
        <v/>
      </c>
      <c r="D697" s="33" t="str">
        <f>IF(B697="","", VLOOKUP(B697,'Employee Leave Details'!$B$5:$D999,3,0))</f>
        <v/>
      </c>
      <c r="E697" s="33" t="str">
        <f>IF(B697="","", VLOOKUP(B697,'Employee Leave Details'!$B$3:$E999,4,0))</f>
        <v/>
      </c>
      <c r="F697" s="33" t="str">
        <f>IF(C697="","",SUMIF('Employee Leave Credit '!$B:$B,C697,'Employee Leave Credit '!$D:$D))</f>
        <v/>
      </c>
      <c r="G697" s="33"/>
      <c r="H697" s="17"/>
    </row>
    <row r="698" spans="1:8" ht="23.25" customHeight="1" x14ac:dyDescent="0.25">
      <c r="A698" s="17"/>
      <c r="B698" s="32"/>
      <c r="C698" s="33" t="str">
        <f>IF(B698="","", VLOOKUP(B698,'Employee Leave Details'!$B$5:$D999,2,0))</f>
        <v/>
      </c>
      <c r="D698" s="33" t="str">
        <f>IF(B698="","", VLOOKUP(B698,'Employee Leave Details'!$B$5:$D999,3,0))</f>
        <v/>
      </c>
      <c r="E698" s="33" t="str">
        <f>IF(B698="","", VLOOKUP(B698,'Employee Leave Details'!$B$3:$E999,4,0))</f>
        <v/>
      </c>
      <c r="F698" s="33" t="str">
        <f>IF(C698="","",SUMIF('Employee Leave Credit '!$B:$B,C698,'Employee Leave Credit '!$D:$D))</f>
        <v/>
      </c>
      <c r="G698" s="33"/>
      <c r="H698" s="17"/>
    </row>
    <row r="699" spans="1:8" ht="23.25" customHeight="1" x14ac:dyDescent="0.25">
      <c r="A699" s="17"/>
      <c r="B699" s="32"/>
      <c r="C699" s="33" t="str">
        <f>IF(B699="","", VLOOKUP(B699,'Employee Leave Details'!$B$5:$D999,2,0))</f>
        <v/>
      </c>
      <c r="D699" s="33" t="str">
        <f>IF(B699="","", VLOOKUP(B699,'Employee Leave Details'!$B$5:$D999,3,0))</f>
        <v/>
      </c>
      <c r="E699" s="33" t="str">
        <f>IF(B699="","", VLOOKUP(B699,'Employee Leave Details'!$B$3:$E999,4,0))</f>
        <v/>
      </c>
      <c r="F699" s="33" t="str">
        <f>IF(C699="","",SUMIF('Employee Leave Credit '!$B:$B,C699,'Employee Leave Credit '!$D:$D))</f>
        <v/>
      </c>
      <c r="G699" s="33"/>
      <c r="H699" s="17"/>
    </row>
    <row r="700" spans="1:8" ht="23.25" customHeight="1" x14ac:dyDescent="0.25">
      <c r="A700" s="17"/>
      <c r="B700" s="32"/>
      <c r="C700" s="33" t="str">
        <f>IF(B700="","", VLOOKUP(B700,'Employee Leave Details'!$B$5:$D999,2,0))</f>
        <v/>
      </c>
      <c r="D700" s="33" t="str">
        <f>IF(B700="","", VLOOKUP(B700,'Employee Leave Details'!$B$5:$D999,3,0))</f>
        <v/>
      </c>
      <c r="E700" s="33" t="str">
        <f>IF(B700="","", VLOOKUP(B700,'Employee Leave Details'!$B$3:$E999,4,0))</f>
        <v/>
      </c>
      <c r="F700" s="33" t="str">
        <f>IF(C700="","",SUMIF('Employee Leave Credit '!$B:$B,C700,'Employee Leave Credit '!$D:$D))</f>
        <v/>
      </c>
      <c r="G700" s="33"/>
      <c r="H700" s="17"/>
    </row>
    <row r="701" spans="1:8" ht="23.25" customHeight="1" x14ac:dyDescent="0.25">
      <c r="A701" s="17"/>
      <c r="B701" s="32"/>
      <c r="C701" s="33" t="str">
        <f>IF(B701="","", VLOOKUP(B701,'Employee Leave Details'!$B$5:$D999,2,0))</f>
        <v/>
      </c>
      <c r="D701" s="33" t="str">
        <f>IF(B701="","", VLOOKUP(B701,'Employee Leave Details'!$B$5:$D999,3,0))</f>
        <v/>
      </c>
      <c r="E701" s="33" t="str">
        <f>IF(B701="","", VLOOKUP(B701,'Employee Leave Details'!$B$3:$E999,4,0))</f>
        <v/>
      </c>
      <c r="F701" s="33" t="str">
        <f>IF(C701="","",SUMIF('Employee Leave Credit '!$B:$B,C701,'Employee Leave Credit '!$D:$D))</f>
        <v/>
      </c>
      <c r="G701" s="33"/>
      <c r="H701" s="17"/>
    </row>
    <row r="702" spans="1:8" ht="23.25" customHeight="1" x14ac:dyDescent="0.25">
      <c r="A702" s="17"/>
      <c r="B702" s="32"/>
      <c r="C702" s="33" t="str">
        <f>IF(B702="","", VLOOKUP(B702,'Employee Leave Details'!$B$5:$D999,2,0))</f>
        <v/>
      </c>
      <c r="D702" s="33" t="str">
        <f>IF(B702="","", VLOOKUP(B702,'Employee Leave Details'!$B$5:$D999,3,0))</f>
        <v/>
      </c>
      <c r="E702" s="33" t="str">
        <f>IF(B702="","", VLOOKUP(B702,'Employee Leave Details'!$B$3:$E999,4,0))</f>
        <v/>
      </c>
      <c r="F702" s="33" t="str">
        <f>IF(C702="","",SUMIF('Employee Leave Credit '!$B:$B,C702,'Employee Leave Credit '!$D:$D))</f>
        <v/>
      </c>
      <c r="G702" s="33"/>
      <c r="H702" s="17"/>
    </row>
    <row r="703" spans="1:8" ht="23.25" customHeight="1" x14ac:dyDescent="0.25">
      <c r="A703" s="17"/>
      <c r="B703" s="32"/>
      <c r="C703" s="33" t="str">
        <f>IF(B703="","", VLOOKUP(B703,'Employee Leave Details'!$B$5:$D999,2,0))</f>
        <v/>
      </c>
      <c r="D703" s="33" t="str">
        <f>IF(B703="","", VLOOKUP(B703,'Employee Leave Details'!$B$5:$D999,3,0))</f>
        <v/>
      </c>
      <c r="E703" s="33" t="str">
        <f>IF(B703="","", VLOOKUP(B703,'Employee Leave Details'!$B$3:$E999,4,0))</f>
        <v/>
      </c>
      <c r="F703" s="33" t="str">
        <f>IF(C703="","",SUMIF('Employee Leave Credit '!$B:$B,C703,'Employee Leave Credit '!$D:$D))</f>
        <v/>
      </c>
      <c r="G703" s="33"/>
      <c r="H703" s="17"/>
    </row>
    <row r="704" spans="1:8" ht="23.25" customHeight="1" x14ac:dyDescent="0.25">
      <c r="A704" s="17"/>
      <c r="B704" s="32"/>
      <c r="C704" s="33" t="str">
        <f>IF(B704="","", VLOOKUP(B704,'Employee Leave Details'!$B$5:$D999,2,0))</f>
        <v/>
      </c>
      <c r="D704" s="33" t="str">
        <f>IF(B704="","", VLOOKUP(B704,'Employee Leave Details'!$B$5:$D999,3,0))</f>
        <v/>
      </c>
      <c r="E704" s="33" t="str">
        <f>IF(B704="","", VLOOKUP(B704,'Employee Leave Details'!$B$3:$E999,4,0))</f>
        <v/>
      </c>
      <c r="F704" s="33" t="str">
        <f>IF(C704="","",SUMIF('Employee Leave Credit '!$B:$B,C704,'Employee Leave Credit '!$D:$D))</f>
        <v/>
      </c>
      <c r="G704" s="33"/>
      <c r="H704" s="17"/>
    </row>
    <row r="705" spans="1:8" ht="23.25" customHeight="1" x14ac:dyDescent="0.25">
      <c r="A705" s="17"/>
      <c r="B705" s="32"/>
      <c r="C705" s="33" t="str">
        <f>IF(B705="","", VLOOKUP(B705,'Employee Leave Details'!$B$5:$D999,2,0))</f>
        <v/>
      </c>
      <c r="D705" s="33" t="str">
        <f>IF(B705="","", VLOOKUP(B705,'Employee Leave Details'!$B$5:$D999,3,0))</f>
        <v/>
      </c>
      <c r="E705" s="33" t="str">
        <f>IF(B705="","", VLOOKUP(B705,'Employee Leave Details'!$B$3:$E999,4,0))</f>
        <v/>
      </c>
      <c r="F705" s="33" t="str">
        <f>IF(C705="","",SUMIF('Employee Leave Credit '!$B:$B,C705,'Employee Leave Credit '!$D:$D))</f>
        <v/>
      </c>
      <c r="G705" s="33"/>
      <c r="H705" s="17"/>
    </row>
    <row r="706" spans="1:8" ht="23.25" customHeight="1" x14ac:dyDescent="0.25">
      <c r="A706" s="17"/>
      <c r="B706" s="32"/>
      <c r="C706" s="33" t="str">
        <f>IF(B706="","", VLOOKUP(B706,'Employee Leave Details'!$B$5:$D999,2,0))</f>
        <v/>
      </c>
      <c r="D706" s="33" t="str">
        <f>IF(B706="","", VLOOKUP(B706,'Employee Leave Details'!$B$5:$D999,3,0))</f>
        <v/>
      </c>
      <c r="E706" s="33" t="str">
        <f>IF(B706="","", VLOOKUP(B706,'Employee Leave Details'!$B$3:$E999,4,0))</f>
        <v/>
      </c>
      <c r="F706" s="33" t="str">
        <f>IF(C706="","",SUMIF('Employee Leave Credit '!$B:$B,C706,'Employee Leave Credit '!$D:$D))</f>
        <v/>
      </c>
      <c r="G706" s="33"/>
      <c r="H706" s="17"/>
    </row>
    <row r="707" spans="1:8" ht="23.25" customHeight="1" x14ac:dyDescent="0.25">
      <c r="A707" s="17"/>
      <c r="B707" s="32"/>
      <c r="C707" s="33" t="str">
        <f>IF(B707="","", VLOOKUP(B707,'Employee Leave Details'!$B$5:$D999,2,0))</f>
        <v/>
      </c>
      <c r="D707" s="33" t="str">
        <f>IF(B707="","", VLOOKUP(B707,'Employee Leave Details'!$B$5:$D999,3,0))</f>
        <v/>
      </c>
      <c r="E707" s="33" t="str">
        <f>IF(B707="","", VLOOKUP(B707,'Employee Leave Details'!$B$3:$E999,4,0))</f>
        <v/>
      </c>
      <c r="F707" s="33" t="str">
        <f>IF(C707="","",SUMIF('Employee Leave Credit '!$B:$B,C707,'Employee Leave Credit '!$D:$D))</f>
        <v/>
      </c>
      <c r="G707" s="33"/>
      <c r="H707" s="17"/>
    </row>
    <row r="708" spans="1:8" ht="23.25" customHeight="1" x14ac:dyDescent="0.25">
      <c r="A708" s="17"/>
      <c r="B708" s="32"/>
      <c r="C708" s="33" t="str">
        <f>IF(B708="","", VLOOKUP(B708,'Employee Leave Details'!$B$5:$D999,2,0))</f>
        <v/>
      </c>
      <c r="D708" s="33" t="str">
        <f>IF(B708="","", VLOOKUP(B708,'Employee Leave Details'!$B$5:$D999,3,0))</f>
        <v/>
      </c>
      <c r="E708" s="33" t="str">
        <f>IF(B708="","", VLOOKUP(B708,'Employee Leave Details'!$B$3:$E999,4,0))</f>
        <v/>
      </c>
      <c r="F708" s="33" t="str">
        <f>IF(C708="","",SUMIF('Employee Leave Credit '!$B:$B,C708,'Employee Leave Credit '!$D:$D))</f>
        <v/>
      </c>
      <c r="G708" s="33"/>
      <c r="H708" s="17"/>
    </row>
    <row r="709" spans="1:8" ht="23.25" customHeight="1" x14ac:dyDescent="0.25">
      <c r="A709" s="17"/>
      <c r="B709" s="32"/>
      <c r="C709" s="33" t="str">
        <f>IF(B709="","", VLOOKUP(B709,'Employee Leave Details'!$B$5:$D999,2,0))</f>
        <v/>
      </c>
      <c r="D709" s="33" t="str">
        <f>IF(B709="","", VLOOKUP(B709,'Employee Leave Details'!$B$5:$D999,3,0))</f>
        <v/>
      </c>
      <c r="E709" s="33" t="str">
        <f>IF(B709="","", VLOOKUP(B709,'Employee Leave Details'!$B$3:$E999,4,0))</f>
        <v/>
      </c>
      <c r="F709" s="33" t="str">
        <f>IF(C709="","",SUMIF('Employee Leave Credit '!$B:$B,C709,'Employee Leave Credit '!$D:$D))</f>
        <v/>
      </c>
      <c r="G709" s="33"/>
      <c r="H709" s="17"/>
    </row>
    <row r="710" spans="1:8" ht="23.25" customHeight="1" x14ac:dyDescent="0.25">
      <c r="A710" s="17"/>
      <c r="B710" s="32"/>
      <c r="C710" s="33" t="str">
        <f>IF(B710="","", VLOOKUP(B710,'Employee Leave Details'!$B$5:$D999,2,0))</f>
        <v/>
      </c>
      <c r="D710" s="33" t="str">
        <f>IF(B710="","", VLOOKUP(B710,'Employee Leave Details'!$B$5:$D999,3,0))</f>
        <v/>
      </c>
      <c r="E710" s="33" t="str">
        <f>IF(B710="","", VLOOKUP(B710,'Employee Leave Details'!$B$3:$E999,4,0))</f>
        <v/>
      </c>
      <c r="F710" s="33" t="str">
        <f>IF(C710="","",SUMIF('Employee Leave Credit '!$B:$B,C710,'Employee Leave Credit '!$D:$D))</f>
        <v/>
      </c>
      <c r="G710" s="33"/>
      <c r="H710" s="17"/>
    </row>
    <row r="711" spans="1:8" ht="23.25" customHeight="1" x14ac:dyDescent="0.25">
      <c r="A711" s="17"/>
      <c r="B711" s="32"/>
      <c r="C711" s="33" t="str">
        <f>IF(B711="","", VLOOKUP(B711,'Employee Leave Details'!$B$5:$D999,2,0))</f>
        <v/>
      </c>
      <c r="D711" s="33" t="str">
        <f>IF(B711="","", VLOOKUP(B711,'Employee Leave Details'!$B$5:$D999,3,0))</f>
        <v/>
      </c>
      <c r="E711" s="33" t="str">
        <f>IF(B711="","", VLOOKUP(B711,'Employee Leave Details'!$B$3:$E999,4,0))</f>
        <v/>
      </c>
      <c r="F711" s="33" t="str">
        <f>IF(C711="","",SUMIF('Employee Leave Credit '!$B:$B,C711,'Employee Leave Credit '!$D:$D))</f>
        <v/>
      </c>
      <c r="G711" s="33"/>
      <c r="H711" s="17"/>
    </row>
    <row r="712" spans="1:8" ht="23.25" customHeight="1" x14ac:dyDescent="0.25">
      <c r="A712" s="17"/>
      <c r="B712" s="32"/>
      <c r="C712" s="33" t="str">
        <f>IF(B712="","", VLOOKUP(B712,'Employee Leave Details'!$B$5:$D999,2,0))</f>
        <v/>
      </c>
      <c r="D712" s="33" t="str">
        <f>IF(B712="","", VLOOKUP(B712,'Employee Leave Details'!$B$5:$D999,3,0))</f>
        <v/>
      </c>
      <c r="E712" s="33" t="str">
        <f>IF(B712="","", VLOOKUP(B712,'Employee Leave Details'!$B$3:$E999,4,0))</f>
        <v/>
      </c>
      <c r="F712" s="33" t="str">
        <f>IF(C712="","",SUMIF('Employee Leave Credit '!$B:$B,C712,'Employee Leave Credit '!$D:$D))</f>
        <v/>
      </c>
      <c r="G712" s="33"/>
      <c r="H712" s="17"/>
    </row>
    <row r="713" spans="1:8" ht="23.25" customHeight="1" x14ac:dyDescent="0.25">
      <c r="A713" s="17"/>
      <c r="B713" s="32"/>
      <c r="C713" s="33" t="str">
        <f>IF(B713="","", VLOOKUP(B713,'Employee Leave Details'!$B$5:$D999,2,0))</f>
        <v/>
      </c>
      <c r="D713" s="33" t="str">
        <f>IF(B713="","", VLOOKUP(B713,'Employee Leave Details'!$B$5:$D999,3,0))</f>
        <v/>
      </c>
      <c r="E713" s="33" t="str">
        <f>IF(B713="","", VLOOKUP(B713,'Employee Leave Details'!$B$3:$E999,4,0))</f>
        <v/>
      </c>
      <c r="F713" s="33" t="str">
        <f>IF(C713="","",SUMIF('Employee Leave Credit '!$B:$B,C713,'Employee Leave Credit '!$D:$D))</f>
        <v/>
      </c>
      <c r="G713" s="33"/>
      <c r="H713" s="17"/>
    </row>
    <row r="714" spans="1:8" ht="23.25" customHeight="1" x14ac:dyDescent="0.25">
      <c r="A714" s="17"/>
      <c r="B714" s="32"/>
      <c r="C714" s="33" t="str">
        <f>IF(B714="","", VLOOKUP(B714,'Employee Leave Details'!$B$5:$D999,2,0))</f>
        <v/>
      </c>
      <c r="D714" s="33" t="str">
        <f>IF(B714="","", VLOOKUP(B714,'Employee Leave Details'!$B$5:$D999,3,0))</f>
        <v/>
      </c>
      <c r="E714" s="33" t="str">
        <f>IF(B714="","", VLOOKUP(B714,'Employee Leave Details'!$B$3:$E999,4,0))</f>
        <v/>
      </c>
      <c r="F714" s="33" t="str">
        <f>IF(C714="","",SUMIF('Employee Leave Credit '!$B:$B,C714,'Employee Leave Credit '!$D:$D))</f>
        <v/>
      </c>
      <c r="G714" s="33"/>
      <c r="H714" s="17"/>
    </row>
    <row r="715" spans="1:8" ht="23.25" customHeight="1" x14ac:dyDescent="0.25">
      <c r="A715" s="17"/>
      <c r="B715" s="32"/>
      <c r="C715" s="33" t="str">
        <f>IF(B715="","", VLOOKUP(B715,'Employee Leave Details'!$B$5:$D999,2,0))</f>
        <v/>
      </c>
      <c r="D715" s="33" t="str">
        <f>IF(B715="","", VLOOKUP(B715,'Employee Leave Details'!$B$5:$D999,3,0))</f>
        <v/>
      </c>
      <c r="E715" s="33" t="str">
        <f>IF(B715="","", VLOOKUP(B715,'Employee Leave Details'!$B$3:$E999,4,0))</f>
        <v/>
      </c>
      <c r="F715" s="33" t="str">
        <f>IF(C715="","",SUMIF('Employee Leave Credit '!$B:$B,C715,'Employee Leave Credit '!$D:$D))</f>
        <v/>
      </c>
      <c r="G715" s="33"/>
      <c r="H715" s="17"/>
    </row>
    <row r="716" spans="1:8" ht="23.25" customHeight="1" x14ac:dyDescent="0.25">
      <c r="A716" s="17"/>
      <c r="B716" s="32"/>
      <c r="C716" s="33" t="str">
        <f>IF(B716="","", VLOOKUP(B716,'Employee Leave Details'!$B$5:$D999,2,0))</f>
        <v/>
      </c>
      <c r="D716" s="33" t="str">
        <f>IF(B716="","", VLOOKUP(B716,'Employee Leave Details'!$B$5:$D999,3,0))</f>
        <v/>
      </c>
      <c r="E716" s="33" t="str">
        <f>IF(B716="","", VLOOKUP(B716,'Employee Leave Details'!$B$3:$E999,4,0))</f>
        <v/>
      </c>
      <c r="F716" s="33" t="str">
        <f>IF(C716="","",SUMIF('Employee Leave Credit '!$B:$B,C716,'Employee Leave Credit '!$D:$D))</f>
        <v/>
      </c>
      <c r="G716" s="33"/>
      <c r="H716" s="17"/>
    </row>
    <row r="717" spans="1:8" ht="23.25" customHeight="1" x14ac:dyDescent="0.25">
      <c r="A717" s="17"/>
      <c r="B717" s="32"/>
      <c r="C717" s="33" t="str">
        <f>IF(B717="","", VLOOKUP(B717,'Employee Leave Details'!$B$5:$D999,2,0))</f>
        <v/>
      </c>
      <c r="D717" s="33" t="str">
        <f>IF(B717="","", VLOOKUP(B717,'Employee Leave Details'!$B$5:$D999,3,0))</f>
        <v/>
      </c>
      <c r="E717" s="33" t="str">
        <f>IF(B717="","", VLOOKUP(B717,'Employee Leave Details'!$B$3:$E999,4,0))</f>
        <v/>
      </c>
      <c r="F717" s="33" t="str">
        <f>IF(C717="","",SUMIF('Employee Leave Credit '!$B:$B,C717,'Employee Leave Credit '!$D:$D))</f>
        <v/>
      </c>
      <c r="G717" s="33"/>
      <c r="H717" s="17"/>
    </row>
    <row r="718" spans="1:8" ht="23.25" customHeight="1" x14ac:dyDescent="0.25">
      <c r="A718" s="17"/>
      <c r="B718" s="32"/>
      <c r="C718" s="33" t="str">
        <f>IF(B718="","", VLOOKUP(B718,'Employee Leave Details'!$B$5:$D999,2,0))</f>
        <v/>
      </c>
      <c r="D718" s="33" t="str">
        <f>IF(B718="","", VLOOKUP(B718,'Employee Leave Details'!$B$5:$D999,3,0))</f>
        <v/>
      </c>
      <c r="E718" s="33" t="str">
        <f>IF(B718="","", VLOOKUP(B718,'Employee Leave Details'!$B$3:$E999,4,0))</f>
        <v/>
      </c>
      <c r="F718" s="33" t="str">
        <f>IF(C718="","",SUMIF('Employee Leave Credit '!$B:$B,C718,'Employee Leave Credit '!$D:$D))</f>
        <v/>
      </c>
      <c r="G718" s="33"/>
      <c r="H718" s="17"/>
    </row>
    <row r="719" spans="1:8" ht="23.25" customHeight="1" x14ac:dyDescent="0.25">
      <c r="A719" s="17"/>
      <c r="B719" s="32"/>
      <c r="C719" s="33" t="str">
        <f>IF(B719="","", VLOOKUP(B719,'Employee Leave Details'!$B$5:$D999,2,0))</f>
        <v/>
      </c>
      <c r="D719" s="33" t="str">
        <f>IF(B719="","", VLOOKUP(B719,'Employee Leave Details'!$B$5:$D999,3,0))</f>
        <v/>
      </c>
      <c r="E719" s="33" t="str">
        <f>IF(B719="","", VLOOKUP(B719,'Employee Leave Details'!$B$3:$E999,4,0))</f>
        <v/>
      </c>
      <c r="F719" s="33" t="str">
        <f>IF(C719="","",SUMIF('Employee Leave Credit '!$B:$B,C719,'Employee Leave Credit '!$D:$D))</f>
        <v/>
      </c>
      <c r="G719" s="33"/>
      <c r="H719" s="17"/>
    </row>
    <row r="720" spans="1:8" ht="23.25" customHeight="1" x14ac:dyDescent="0.25">
      <c r="A720" s="17"/>
      <c r="B720" s="32"/>
      <c r="C720" s="33" t="str">
        <f>IF(B720="","", VLOOKUP(B720,'Employee Leave Details'!$B$5:$D999,2,0))</f>
        <v/>
      </c>
      <c r="D720" s="33" t="str">
        <f>IF(B720="","", VLOOKUP(B720,'Employee Leave Details'!$B$5:$D999,3,0))</f>
        <v/>
      </c>
      <c r="E720" s="33" t="str">
        <f>IF(B720="","", VLOOKUP(B720,'Employee Leave Details'!$B$3:$E999,4,0))</f>
        <v/>
      </c>
      <c r="F720" s="33" t="str">
        <f>IF(C720="","",SUMIF('Employee Leave Credit '!$B:$B,C720,'Employee Leave Credit '!$D:$D))</f>
        <v/>
      </c>
      <c r="G720" s="33"/>
      <c r="H720" s="17"/>
    </row>
    <row r="721" spans="1:8" ht="23.25" customHeight="1" x14ac:dyDescent="0.25">
      <c r="A721" s="17"/>
      <c r="B721" s="32"/>
      <c r="C721" s="33" t="str">
        <f>IF(B721="","", VLOOKUP(B721,'Employee Leave Details'!$B$5:$D999,2,0))</f>
        <v/>
      </c>
      <c r="D721" s="33" t="str">
        <f>IF(B721="","", VLOOKUP(B721,'Employee Leave Details'!$B$5:$D999,3,0))</f>
        <v/>
      </c>
      <c r="E721" s="33" t="str">
        <f>IF(B721="","", VLOOKUP(B721,'Employee Leave Details'!$B$3:$E999,4,0))</f>
        <v/>
      </c>
      <c r="F721" s="33" t="str">
        <f>IF(C721="","",SUMIF('Employee Leave Credit '!$B:$B,C721,'Employee Leave Credit '!$D:$D))</f>
        <v/>
      </c>
      <c r="G721" s="33"/>
      <c r="H721" s="17"/>
    </row>
    <row r="722" spans="1:8" ht="23.25" customHeight="1" x14ac:dyDescent="0.25">
      <c r="A722" s="17"/>
      <c r="B722" s="32"/>
      <c r="C722" s="33" t="str">
        <f>IF(B722="","", VLOOKUP(B722,'Employee Leave Details'!$B$5:$D999,2,0))</f>
        <v/>
      </c>
      <c r="D722" s="33" t="str">
        <f>IF(B722="","", VLOOKUP(B722,'Employee Leave Details'!$B$5:$D999,3,0))</f>
        <v/>
      </c>
      <c r="E722" s="33" t="str">
        <f>IF(B722="","", VLOOKUP(B722,'Employee Leave Details'!$B$3:$E999,4,0))</f>
        <v/>
      </c>
      <c r="F722" s="33" t="str">
        <f>IF(C722="","",SUMIF('Employee Leave Credit '!$B:$B,C722,'Employee Leave Credit '!$D:$D))</f>
        <v/>
      </c>
      <c r="G722" s="33"/>
      <c r="H722" s="17"/>
    </row>
    <row r="723" spans="1:8" ht="23.25" customHeight="1" x14ac:dyDescent="0.25">
      <c r="A723" s="17"/>
      <c r="B723" s="32"/>
      <c r="C723" s="33" t="str">
        <f>IF(B723="","", VLOOKUP(B723,'Employee Leave Details'!$B$5:$D999,2,0))</f>
        <v/>
      </c>
      <c r="D723" s="33" t="str">
        <f>IF(B723="","", VLOOKUP(B723,'Employee Leave Details'!$B$5:$D999,3,0))</f>
        <v/>
      </c>
      <c r="E723" s="33" t="str">
        <f>IF(B723="","", VLOOKUP(B723,'Employee Leave Details'!$B$3:$E999,4,0))</f>
        <v/>
      </c>
      <c r="F723" s="33" t="str">
        <f>IF(C723="","",SUMIF('Employee Leave Credit '!$B:$B,C723,'Employee Leave Credit '!$D:$D))</f>
        <v/>
      </c>
      <c r="G723" s="33"/>
      <c r="H723" s="17"/>
    </row>
    <row r="724" spans="1:8" ht="23.25" customHeight="1" x14ac:dyDescent="0.25">
      <c r="A724" s="17"/>
      <c r="B724" s="32"/>
      <c r="C724" s="33" t="str">
        <f>IF(B724="","", VLOOKUP(B724,'Employee Leave Details'!$B$5:$D999,2,0))</f>
        <v/>
      </c>
      <c r="D724" s="33" t="str">
        <f>IF(B724="","", VLOOKUP(B724,'Employee Leave Details'!$B$5:$D999,3,0))</f>
        <v/>
      </c>
      <c r="E724" s="33" t="str">
        <f>IF(B724="","", VLOOKUP(B724,'Employee Leave Details'!$B$3:$E999,4,0))</f>
        <v/>
      </c>
      <c r="F724" s="33" t="str">
        <f>IF(C724="","",SUMIF('Employee Leave Credit '!$B:$B,C724,'Employee Leave Credit '!$D:$D))</f>
        <v/>
      </c>
      <c r="G724" s="33"/>
      <c r="H724" s="17"/>
    </row>
    <row r="725" spans="1:8" ht="23.25" customHeight="1" x14ac:dyDescent="0.25">
      <c r="A725" s="17"/>
      <c r="B725" s="32"/>
      <c r="C725" s="33" t="str">
        <f>IF(B725="","", VLOOKUP(B725,'Employee Leave Details'!$B$5:$D999,2,0))</f>
        <v/>
      </c>
      <c r="D725" s="33" t="str">
        <f>IF(B725="","", VLOOKUP(B725,'Employee Leave Details'!$B$5:$D999,3,0))</f>
        <v/>
      </c>
      <c r="E725" s="33" t="str">
        <f>IF(B725="","", VLOOKUP(B725,'Employee Leave Details'!$B$3:$E999,4,0))</f>
        <v/>
      </c>
      <c r="F725" s="33" t="str">
        <f>IF(C725="","",SUMIF('Employee Leave Credit '!$B:$B,C725,'Employee Leave Credit '!$D:$D))</f>
        <v/>
      </c>
      <c r="G725" s="33"/>
      <c r="H725" s="17"/>
    </row>
    <row r="726" spans="1:8" ht="23.25" customHeight="1" x14ac:dyDescent="0.25">
      <c r="A726" s="17"/>
      <c r="B726" s="32"/>
      <c r="C726" s="33" t="str">
        <f>IF(B726="","", VLOOKUP(B726,'Employee Leave Details'!$B$5:$D999,2,0))</f>
        <v/>
      </c>
      <c r="D726" s="33" t="str">
        <f>IF(B726="","", VLOOKUP(B726,'Employee Leave Details'!$B$5:$D999,3,0))</f>
        <v/>
      </c>
      <c r="E726" s="33" t="str">
        <f>IF(B726="","", VLOOKUP(B726,'Employee Leave Details'!$B$3:$E999,4,0))</f>
        <v/>
      </c>
      <c r="F726" s="33" t="str">
        <f>IF(C726="","",SUMIF('Employee Leave Credit '!$B:$B,C726,'Employee Leave Credit '!$D:$D))</f>
        <v/>
      </c>
      <c r="G726" s="33"/>
      <c r="H726" s="17"/>
    </row>
    <row r="727" spans="1:8" ht="23.25" customHeight="1" x14ac:dyDescent="0.25">
      <c r="A727" s="17"/>
      <c r="B727" s="32"/>
      <c r="C727" s="33" t="str">
        <f>IF(B727="","", VLOOKUP(B727,'Employee Leave Details'!$B$5:$D999,2,0))</f>
        <v/>
      </c>
      <c r="D727" s="33" t="str">
        <f>IF(B727="","", VLOOKUP(B727,'Employee Leave Details'!$B$5:$D999,3,0))</f>
        <v/>
      </c>
      <c r="E727" s="33" t="str">
        <f>IF(B727="","", VLOOKUP(B727,'Employee Leave Details'!$B$3:$E999,4,0))</f>
        <v/>
      </c>
      <c r="F727" s="33" t="str">
        <f>IF(C727="","",SUMIF('Employee Leave Credit '!$B:$B,C727,'Employee Leave Credit '!$D:$D))</f>
        <v/>
      </c>
      <c r="G727" s="33"/>
      <c r="H727" s="17"/>
    </row>
    <row r="728" spans="1:8" ht="23.25" customHeight="1" x14ac:dyDescent="0.25">
      <c r="A728" s="17"/>
      <c r="B728" s="32"/>
      <c r="C728" s="33" t="str">
        <f>IF(B728="","", VLOOKUP(B728,'Employee Leave Details'!$B$5:$D999,2,0))</f>
        <v/>
      </c>
      <c r="D728" s="33" t="str">
        <f>IF(B728="","", VLOOKUP(B728,'Employee Leave Details'!$B$5:$D999,3,0))</f>
        <v/>
      </c>
      <c r="E728" s="33" t="str">
        <f>IF(B728="","", VLOOKUP(B728,'Employee Leave Details'!$B$3:$E999,4,0))</f>
        <v/>
      </c>
      <c r="F728" s="33" t="str">
        <f>IF(C728="","",SUMIF('Employee Leave Credit '!$B:$B,C728,'Employee Leave Credit '!$D:$D))</f>
        <v/>
      </c>
      <c r="G728" s="33"/>
      <c r="H728" s="17"/>
    </row>
    <row r="729" spans="1:8" ht="23.25" customHeight="1" x14ac:dyDescent="0.25">
      <c r="A729" s="17"/>
      <c r="B729" s="32"/>
      <c r="C729" s="33" t="str">
        <f>IF(B729="","", VLOOKUP(B729,'Employee Leave Details'!$B$5:$D999,2,0))</f>
        <v/>
      </c>
      <c r="D729" s="33" t="str">
        <f>IF(B729="","", VLOOKUP(B729,'Employee Leave Details'!$B$5:$D999,3,0))</f>
        <v/>
      </c>
      <c r="E729" s="33" t="str">
        <f>IF(B729="","", VLOOKUP(B729,'Employee Leave Details'!$B$3:$E999,4,0))</f>
        <v/>
      </c>
      <c r="F729" s="33" t="str">
        <f>IF(C729="","",SUMIF('Employee Leave Credit '!$B:$B,C729,'Employee Leave Credit '!$D:$D))</f>
        <v/>
      </c>
      <c r="G729" s="33"/>
      <c r="H729" s="17"/>
    </row>
    <row r="730" spans="1:8" ht="23.25" customHeight="1" x14ac:dyDescent="0.25">
      <c r="A730" s="17"/>
      <c r="B730" s="32"/>
      <c r="C730" s="33" t="str">
        <f>IF(B730="","", VLOOKUP(B730,'Employee Leave Details'!$B$5:$D999,2,0))</f>
        <v/>
      </c>
      <c r="D730" s="33" t="str">
        <f>IF(B730="","", VLOOKUP(B730,'Employee Leave Details'!$B$5:$D999,3,0))</f>
        <v/>
      </c>
      <c r="E730" s="33" t="str">
        <f>IF(B730="","", VLOOKUP(B730,'Employee Leave Details'!$B$3:$E999,4,0))</f>
        <v/>
      </c>
      <c r="F730" s="33" t="str">
        <f>IF(C730="","",SUMIF('Employee Leave Credit '!$B:$B,C730,'Employee Leave Credit '!$D:$D))</f>
        <v/>
      </c>
      <c r="G730" s="33"/>
      <c r="H730" s="17"/>
    </row>
    <row r="731" spans="1:8" ht="23.25" customHeight="1" x14ac:dyDescent="0.25">
      <c r="A731" s="17"/>
      <c r="B731" s="32"/>
      <c r="C731" s="33" t="str">
        <f>IF(B731="","", VLOOKUP(B731,'Employee Leave Details'!$B$5:$D999,2,0))</f>
        <v/>
      </c>
      <c r="D731" s="33" t="str">
        <f>IF(B731="","", VLOOKUP(B731,'Employee Leave Details'!$B$5:$D999,3,0))</f>
        <v/>
      </c>
      <c r="E731" s="33" t="str">
        <f>IF(B731="","", VLOOKUP(B731,'Employee Leave Details'!$B$3:$E999,4,0))</f>
        <v/>
      </c>
      <c r="F731" s="33" t="str">
        <f>IF(C731="","",SUMIF('Employee Leave Credit '!$B:$B,C731,'Employee Leave Credit '!$D:$D))</f>
        <v/>
      </c>
      <c r="G731" s="33"/>
      <c r="H731" s="17"/>
    </row>
    <row r="732" spans="1:8" ht="23.25" customHeight="1" x14ac:dyDescent="0.25">
      <c r="A732" s="17"/>
      <c r="B732" s="32"/>
      <c r="C732" s="33" t="str">
        <f>IF(B732="","", VLOOKUP(B732,'Employee Leave Details'!$B$5:$D999,2,0))</f>
        <v/>
      </c>
      <c r="D732" s="33" t="str">
        <f>IF(B732="","", VLOOKUP(B732,'Employee Leave Details'!$B$5:$D999,3,0))</f>
        <v/>
      </c>
      <c r="E732" s="33" t="str">
        <f>IF(B732="","", VLOOKUP(B732,'Employee Leave Details'!$B$3:$E999,4,0))</f>
        <v/>
      </c>
      <c r="F732" s="33" t="str">
        <f>IF(C732="","",SUMIF('Employee Leave Credit '!$B:$B,C732,'Employee Leave Credit '!$D:$D))</f>
        <v/>
      </c>
      <c r="G732" s="33"/>
      <c r="H732" s="17"/>
    </row>
    <row r="733" spans="1:8" ht="23.25" customHeight="1" x14ac:dyDescent="0.25">
      <c r="A733" s="17"/>
      <c r="B733" s="32"/>
      <c r="C733" s="33" t="str">
        <f>IF(B733="","", VLOOKUP(B733,'Employee Leave Details'!$B$5:$D999,2,0))</f>
        <v/>
      </c>
      <c r="D733" s="33" t="str">
        <f>IF(B733="","", VLOOKUP(B733,'Employee Leave Details'!$B$5:$D999,3,0))</f>
        <v/>
      </c>
      <c r="E733" s="33" t="str">
        <f>IF(B733="","", VLOOKUP(B733,'Employee Leave Details'!$B$3:$E999,4,0))</f>
        <v/>
      </c>
      <c r="F733" s="33" t="str">
        <f>IF(C733="","",SUMIF('Employee Leave Credit '!$B:$B,C733,'Employee Leave Credit '!$D:$D))</f>
        <v/>
      </c>
      <c r="G733" s="33"/>
      <c r="H733" s="17"/>
    </row>
    <row r="734" spans="1:8" ht="23.25" customHeight="1" x14ac:dyDescent="0.25">
      <c r="A734" s="17"/>
      <c r="B734" s="32"/>
      <c r="C734" s="33" t="str">
        <f>IF(B734="","", VLOOKUP(B734,'Employee Leave Details'!$B$5:$D999,2,0))</f>
        <v/>
      </c>
      <c r="D734" s="33" t="str">
        <f>IF(B734="","", VLOOKUP(B734,'Employee Leave Details'!$B$5:$D999,3,0))</f>
        <v/>
      </c>
      <c r="E734" s="33" t="str">
        <f>IF(B734="","", VLOOKUP(B734,'Employee Leave Details'!$B$3:$E999,4,0))</f>
        <v/>
      </c>
      <c r="F734" s="33" t="str">
        <f>IF(C734="","",SUMIF('Employee Leave Credit '!$B:$B,C734,'Employee Leave Credit '!$D:$D))</f>
        <v/>
      </c>
      <c r="G734" s="33"/>
      <c r="H734" s="17"/>
    </row>
    <row r="735" spans="1:8" ht="23.25" customHeight="1" x14ac:dyDescent="0.25">
      <c r="A735" s="17"/>
      <c r="B735" s="32"/>
      <c r="C735" s="33" t="str">
        <f>IF(B735="","", VLOOKUP(B735,'Employee Leave Details'!$B$5:$D999,2,0))</f>
        <v/>
      </c>
      <c r="D735" s="33" t="str">
        <f>IF(B735="","", VLOOKUP(B735,'Employee Leave Details'!$B$5:$D999,3,0))</f>
        <v/>
      </c>
      <c r="E735" s="33" t="str">
        <f>IF(B735="","", VLOOKUP(B735,'Employee Leave Details'!$B$3:$E999,4,0))</f>
        <v/>
      </c>
      <c r="F735" s="33" t="str">
        <f>IF(C735="","",SUMIF('Employee Leave Credit '!$B:$B,C735,'Employee Leave Credit '!$D:$D))</f>
        <v/>
      </c>
      <c r="G735" s="33"/>
      <c r="H735" s="17"/>
    </row>
    <row r="736" spans="1:8" ht="23.25" customHeight="1" x14ac:dyDescent="0.25">
      <c r="A736" s="17"/>
      <c r="B736" s="32"/>
      <c r="C736" s="33" t="str">
        <f>IF(B736="","", VLOOKUP(B736,'Employee Leave Details'!$B$5:$D999,2,0))</f>
        <v/>
      </c>
      <c r="D736" s="33" t="str">
        <f>IF(B736="","", VLOOKUP(B736,'Employee Leave Details'!$B$5:$D999,3,0))</f>
        <v/>
      </c>
      <c r="E736" s="33" t="str">
        <f>IF(B736="","", VLOOKUP(B736,'Employee Leave Details'!$B$3:$E999,4,0))</f>
        <v/>
      </c>
      <c r="F736" s="33" t="str">
        <f>IF(C736="","",SUMIF('Employee Leave Credit '!$B:$B,C736,'Employee Leave Credit '!$D:$D))</f>
        <v/>
      </c>
      <c r="G736" s="33"/>
      <c r="H736" s="17"/>
    </row>
    <row r="737" spans="1:8" ht="23.25" customHeight="1" x14ac:dyDescent="0.25">
      <c r="A737" s="17"/>
      <c r="B737" s="32"/>
      <c r="C737" s="33" t="str">
        <f>IF(B737="","", VLOOKUP(B737,'Employee Leave Details'!$B$5:$D999,2,0))</f>
        <v/>
      </c>
      <c r="D737" s="33" t="str">
        <f>IF(B737="","", VLOOKUP(B737,'Employee Leave Details'!$B$5:$D999,3,0))</f>
        <v/>
      </c>
      <c r="E737" s="33" t="str">
        <f>IF(B737="","", VLOOKUP(B737,'Employee Leave Details'!$B$3:$E999,4,0))</f>
        <v/>
      </c>
      <c r="F737" s="33" t="str">
        <f>IF(C737="","",SUMIF('Employee Leave Credit '!$B:$B,C737,'Employee Leave Credit '!$D:$D))</f>
        <v/>
      </c>
      <c r="G737" s="33"/>
      <c r="H737" s="17"/>
    </row>
    <row r="738" spans="1:8" ht="23.25" customHeight="1" x14ac:dyDescent="0.25">
      <c r="A738" s="17"/>
      <c r="B738" s="32"/>
      <c r="C738" s="33" t="str">
        <f>IF(B738="","", VLOOKUP(B738,'Employee Leave Details'!$B$5:$D999,2,0))</f>
        <v/>
      </c>
      <c r="D738" s="33" t="str">
        <f>IF(B738="","", VLOOKUP(B738,'Employee Leave Details'!$B$5:$D999,3,0))</f>
        <v/>
      </c>
      <c r="E738" s="33" t="str">
        <f>IF(B738="","", VLOOKUP(B738,'Employee Leave Details'!$B$3:$E999,4,0))</f>
        <v/>
      </c>
      <c r="F738" s="33" t="str">
        <f>IF(C738="","",SUMIF('Employee Leave Credit '!$B:$B,C738,'Employee Leave Credit '!$D:$D))</f>
        <v/>
      </c>
      <c r="G738" s="33"/>
      <c r="H738" s="17"/>
    </row>
    <row r="739" spans="1:8" ht="23.25" customHeight="1" x14ac:dyDescent="0.25">
      <c r="A739" s="17"/>
      <c r="B739" s="32"/>
      <c r="C739" s="33" t="str">
        <f>IF(B739="","", VLOOKUP(B739,'Employee Leave Details'!$B$5:$D999,2,0))</f>
        <v/>
      </c>
      <c r="D739" s="33" t="str">
        <f>IF(B739="","", VLOOKUP(B739,'Employee Leave Details'!$B$5:$D999,3,0))</f>
        <v/>
      </c>
      <c r="E739" s="33" t="str">
        <f>IF(B739="","", VLOOKUP(B739,'Employee Leave Details'!$B$3:$E999,4,0))</f>
        <v/>
      </c>
      <c r="F739" s="33" t="str">
        <f>IF(C739="","",SUMIF('Employee Leave Credit '!$B:$B,C739,'Employee Leave Credit '!$D:$D))</f>
        <v/>
      </c>
      <c r="G739" s="33"/>
      <c r="H739" s="17"/>
    </row>
    <row r="740" spans="1:8" ht="23.25" customHeight="1" x14ac:dyDescent="0.25">
      <c r="A740" s="17"/>
      <c r="B740" s="32"/>
      <c r="C740" s="33" t="str">
        <f>IF(B740="","", VLOOKUP(B740,'Employee Leave Details'!$B$5:$D999,2,0))</f>
        <v/>
      </c>
      <c r="D740" s="33" t="str">
        <f>IF(B740="","", VLOOKUP(B740,'Employee Leave Details'!$B$5:$D999,3,0))</f>
        <v/>
      </c>
      <c r="E740" s="33" t="str">
        <f>IF(B740="","", VLOOKUP(B740,'Employee Leave Details'!$B$3:$E999,4,0))</f>
        <v/>
      </c>
      <c r="F740" s="33" t="str">
        <f>IF(C740="","",SUMIF('Employee Leave Credit '!$B:$B,C740,'Employee Leave Credit '!$D:$D))</f>
        <v/>
      </c>
      <c r="G740" s="33"/>
      <c r="H740" s="17"/>
    </row>
    <row r="741" spans="1:8" ht="23.25" customHeight="1" x14ac:dyDescent="0.25">
      <c r="A741" s="17"/>
      <c r="B741" s="32"/>
      <c r="C741" s="33" t="str">
        <f>IF(B741="","", VLOOKUP(B741,'Employee Leave Details'!$B$5:$D999,2,0))</f>
        <v/>
      </c>
      <c r="D741" s="33" t="str">
        <f>IF(B741="","", VLOOKUP(B741,'Employee Leave Details'!$B$5:$D999,3,0))</f>
        <v/>
      </c>
      <c r="E741" s="33" t="str">
        <f>IF(B741="","", VLOOKUP(B741,'Employee Leave Details'!$B$3:$E999,4,0))</f>
        <v/>
      </c>
      <c r="F741" s="33" t="str">
        <f>IF(C741="","",SUMIF('Employee Leave Credit '!$B:$B,C741,'Employee Leave Credit '!$D:$D))</f>
        <v/>
      </c>
      <c r="G741" s="33"/>
      <c r="H741" s="17"/>
    </row>
    <row r="742" spans="1:8" ht="23.25" customHeight="1" x14ac:dyDescent="0.25">
      <c r="A742" s="17"/>
      <c r="B742" s="32"/>
      <c r="C742" s="33" t="str">
        <f>IF(B742="","", VLOOKUP(B742,'Employee Leave Details'!$B$5:$D999,2,0))</f>
        <v/>
      </c>
      <c r="D742" s="33" t="str">
        <f>IF(B742="","", VLOOKUP(B742,'Employee Leave Details'!$B$5:$D999,3,0))</f>
        <v/>
      </c>
      <c r="E742" s="33" t="str">
        <f>IF(B742="","", VLOOKUP(B742,'Employee Leave Details'!$B$3:$E999,4,0))</f>
        <v/>
      </c>
      <c r="F742" s="33" t="str">
        <f>IF(C742="","",SUMIF('Employee Leave Credit '!$B:$B,C742,'Employee Leave Credit '!$D:$D))</f>
        <v/>
      </c>
      <c r="G742" s="33"/>
      <c r="H742" s="17"/>
    </row>
    <row r="743" spans="1:8" ht="23.25" customHeight="1" x14ac:dyDescent="0.25">
      <c r="A743" s="17"/>
      <c r="B743" s="32"/>
      <c r="C743" s="33" t="str">
        <f>IF(B743="","", VLOOKUP(B743,'Employee Leave Details'!$B$5:$D999,2,0))</f>
        <v/>
      </c>
      <c r="D743" s="33" t="str">
        <f>IF(B743="","", VLOOKUP(B743,'Employee Leave Details'!$B$5:$D999,3,0))</f>
        <v/>
      </c>
      <c r="E743" s="33" t="str">
        <f>IF(B743="","", VLOOKUP(B743,'Employee Leave Details'!$B$3:$E999,4,0))</f>
        <v/>
      </c>
      <c r="F743" s="33" t="str">
        <f>IF(C743="","",SUMIF('Employee Leave Credit '!$B:$B,C743,'Employee Leave Credit '!$D:$D))</f>
        <v/>
      </c>
      <c r="G743" s="33"/>
      <c r="H743" s="17"/>
    </row>
    <row r="744" spans="1:8" ht="23.25" customHeight="1" x14ac:dyDescent="0.25">
      <c r="A744" s="17"/>
      <c r="B744" s="32"/>
      <c r="C744" s="33" t="str">
        <f>IF(B744="","", VLOOKUP(B744,'Employee Leave Details'!$B$5:$D999,2,0))</f>
        <v/>
      </c>
      <c r="D744" s="33" t="str">
        <f>IF(B744="","", VLOOKUP(B744,'Employee Leave Details'!$B$5:$D999,3,0))</f>
        <v/>
      </c>
      <c r="E744" s="33" t="str">
        <f>IF(B744="","", VLOOKUP(B744,'Employee Leave Details'!$B$3:$E999,4,0))</f>
        <v/>
      </c>
      <c r="F744" s="33" t="str">
        <f>IF(C744="","",SUMIF('Employee Leave Credit '!$B:$B,C744,'Employee Leave Credit '!$D:$D))</f>
        <v/>
      </c>
      <c r="G744" s="33"/>
      <c r="H744" s="17"/>
    </row>
    <row r="745" spans="1:8" ht="23.25" customHeight="1" x14ac:dyDescent="0.25">
      <c r="A745" s="17"/>
      <c r="B745" s="32"/>
      <c r="C745" s="33" t="str">
        <f>IF(B745="","", VLOOKUP(B745,'Employee Leave Details'!$B$5:$D999,2,0))</f>
        <v/>
      </c>
      <c r="D745" s="33" t="str">
        <f>IF(B745="","", VLOOKUP(B745,'Employee Leave Details'!$B$5:$D999,3,0))</f>
        <v/>
      </c>
      <c r="E745" s="33" t="str">
        <f>IF(B745="","", VLOOKUP(B745,'Employee Leave Details'!$B$3:$E999,4,0))</f>
        <v/>
      </c>
      <c r="F745" s="33" t="str">
        <f>IF(C745="","",SUMIF('Employee Leave Credit '!$B:$B,C745,'Employee Leave Credit '!$D:$D))</f>
        <v/>
      </c>
      <c r="G745" s="33"/>
      <c r="H745" s="17"/>
    </row>
    <row r="746" spans="1:8" ht="23.25" customHeight="1" x14ac:dyDescent="0.25">
      <c r="A746" s="17"/>
      <c r="B746" s="32"/>
      <c r="C746" s="33" t="str">
        <f>IF(B746="","", VLOOKUP(B746,'Employee Leave Details'!$B$5:$D999,2,0))</f>
        <v/>
      </c>
      <c r="D746" s="33" t="str">
        <f>IF(B746="","", VLOOKUP(B746,'Employee Leave Details'!$B$5:$D999,3,0))</f>
        <v/>
      </c>
      <c r="E746" s="33" t="str">
        <f>IF(B746="","", VLOOKUP(B746,'Employee Leave Details'!$B$3:$E999,4,0))</f>
        <v/>
      </c>
      <c r="F746" s="33" t="str">
        <f>IF(C746="","",SUMIF('Employee Leave Credit '!$B:$B,C746,'Employee Leave Credit '!$D:$D))</f>
        <v/>
      </c>
      <c r="G746" s="33"/>
      <c r="H746" s="17"/>
    </row>
    <row r="747" spans="1:8" ht="23.25" customHeight="1" x14ac:dyDescent="0.25">
      <c r="A747" s="17"/>
      <c r="B747" s="32"/>
      <c r="C747" s="33" t="str">
        <f>IF(B747="","", VLOOKUP(B747,'Employee Leave Details'!$B$5:$D999,2,0))</f>
        <v/>
      </c>
      <c r="D747" s="33" t="str">
        <f>IF(B747="","", VLOOKUP(B747,'Employee Leave Details'!$B$5:$D999,3,0))</f>
        <v/>
      </c>
      <c r="E747" s="33" t="str">
        <f>IF(B747="","", VLOOKUP(B747,'Employee Leave Details'!$B$3:$E999,4,0))</f>
        <v/>
      </c>
      <c r="F747" s="33" t="str">
        <f>IF(C747="","",SUMIF('Employee Leave Credit '!$B:$B,C747,'Employee Leave Credit '!$D:$D))</f>
        <v/>
      </c>
      <c r="G747" s="33"/>
      <c r="H747" s="17"/>
    </row>
    <row r="748" spans="1:8" ht="23.25" customHeight="1" x14ac:dyDescent="0.25">
      <c r="A748" s="17"/>
      <c r="B748" s="32"/>
      <c r="C748" s="33" t="str">
        <f>IF(B748="","", VLOOKUP(B748,'Employee Leave Details'!$B$5:$D999,2,0))</f>
        <v/>
      </c>
      <c r="D748" s="33" t="str">
        <f>IF(B748="","", VLOOKUP(B748,'Employee Leave Details'!$B$5:$D999,3,0))</f>
        <v/>
      </c>
      <c r="E748" s="33" t="str">
        <f>IF(B748="","", VLOOKUP(B748,'Employee Leave Details'!$B$3:$E999,4,0))</f>
        <v/>
      </c>
      <c r="F748" s="33" t="str">
        <f>IF(C748="","",SUMIF('Employee Leave Credit '!$B:$B,C748,'Employee Leave Credit '!$D:$D))</f>
        <v/>
      </c>
      <c r="G748" s="33"/>
      <c r="H748" s="17"/>
    </row>
    <row r="749" spans="1:8" ht="23.25" customHeight="1" x14ac:dyDescent="0.25">
      <c r="A749" s="17"/>
      <c r="B749" s="32"/>
      <c r="C749" s="33" t="str">
        <f>IF(B749="","", VLOOKUP(B749,'Employee Leave Details'!$B$5:$D999,2,0))</f>
        <v/>
      </c>
      <c r="D749" s="33" t="str">
        <f>IF(B749="","", VLOOKUP(B749,'Employee Leave Details'!$B$5:$D999,3,0))</f>
        <v/>
      </c>
      <c r="E749" s="33" t="str">
        <f>IF(B749="","", VLOOKUP(B749,'Employee Leave Details'!$B$3:$E999,4,0))</f>
        <v/>
      </c>
      <c r="F749" s="33" t="str">
        <f>IF(C749="","",SUMIF('Employee Leave Credit '!$B:$B,C749,'Employee Leave Credit '!$D:$D))</f>
        <v/>
      </c>
      <c r="G749" s="33"/>
      <c r="H749" s="17"/>
    </row>
    <row r="750" spans="1:8" ht="23.25" customHeight="1" x14ac:dyDescent="0.25">
      <c r="A750" s="17"/>
      <c r="B750" s="32"/>
      <c r="C750" s="33" t="str">
        <f>IF(B750="","", VLOOKUP(B750,'Employee Leave Details'!$B$5:$D999,2,0))</f>
        <v/>
      </c>
      <c r="D750" s="33" t="str">
        <f>IF(B750="","", VLOOKUP(B750,'Employee Leave Details'!$B$5:$D999,3,0))</f>
        <v/>
      </c>
      <c r="E750" s="33" t="str">
        <f>IF(B750="","", VLOOKUP(B750,'Employee Leave Details'!$B$3:$E999,4,0))</f>
        <v/>
      </c>
      <c r="F750" s="33" t="str">
        <f>IF(C750="","",SUMIF('Employee Leave Credit '!$B:$B,C750,'Employee Leave Credit '!$D:$D))</f>
        <v/>
      </c>
      <c r="G750" s="33"/>
      <c r="H750" s="17"/>
    </row>
    <row r="751" spans="1:8" ht="23.25" customHeight="1" x14ac:dyDescent="0.25">
      <c r="A751" s="17"/>
      <c r="B751" s="32"/>
      <c r="C751" s="33" t="str">
        <f>IF(B751="","", VLOOKUP(B751,'Employee Leave Details'!$B$5:$D999,2,0))</f>
        <v/>
      </c>
      <c r="D751" s="33" t="str">
        <f>IF(B751="","", VLOOKUP(B751,'Employee Leave Details'!$B$5:$D999,3,0))</f>
        <v/>
      </c>
      <c r="E751" s="33" t="str">
        <f>IF(B751="","", VLOOKUP(B751,'Employee Leave Details'!$B$3:$E999,4,0))</f>
        <v/>
      </c>
      <c r="F751" s="33" t="str">
        <f>IF(C751="","",SUMIF('Employee Leave Credit '!$B:$B,C751,'Employee Leave Credit '!$D:$D))</f>
        <v/>
      </c>
      <c r="G751" s="33"/>
      <c r="H751" s="17"/>
    </row>
    <row r="752" spans="1:8" ht="23.25" customHeight="1" x14ac:dyDescent="0.25">
      <c r="A752" s="17"/>
      <c r="B752" s="32"/>
      <c r="C752" s="33" t="str">
        <f>IF(B752="","", VLOOKUP(B752,'Employee Leave Details'!$B$5:$D999,2,0))</f>
        <v/>
      </c>
      <c r="D752" s="33" t="str">
        <f>IF(B752="","", VLOOKUP(B752,'Employee Leave Details'!$B$5:$D999,3,0))</f>
        <v/>
      </c>
      <c r="E752" s="33" t="str">
        <f>IF(B752="","", VLOOKUP(B752,'Employee Leave Details'!$B$3:$E999,4,0))</f>
        <v/>
      </c>
      <c r="F752" s="33" t="str">
        <f>IF(C752="","",SUMIF('Employee Leave Credit '!$B:$B,C752,'Employee Leave Credit '!$D:$D))</f>
        <v/>
      </c>
      <c r="G752" s="33"/>
      <c r="H752" s="17"/>
    </row>
    <row r="753" spans="1:8" ht="23.25" customHeight="1" x14ac:dyDescent="0.25">
      <c r="A753" s="17"/>
      <c r="B753" s="32"/>
      <c r="C753" s="33" t="str">
        <f>IF(B753="","", VLOOKUP(B753,'Employee Leave Details'!$B$5:$D999,2,0))</f>
        <v/>
      </c>
      <c r="D753" s="33" t="str">
        <f>IF(B753="","", VLOOKUP(B753,'Employee Leave Details'!$B$5:$D999,3,0))</f>
        <v/>
      </c>
      <c r="E753" s="33" t="str">
        <f>IF(B753="","", VLOOKUP(B753,'Employee Leave Details'!$B$3:$E999,4,0))</f>
        <v/>
      </c>
      <c r="F753" s="33" t="str">
        <f>IF(C753="","",SUMIF('Employee Leave Credit '!$B:$B,C753,'Employee Leave Credit '!$D:$D))</f>
        <v/>
      </c>
      <c r="G753" s="33"/>
      <c r="H753" s="17"/>
    </row>
    <row r="754" spans="1:8" ht="23.25" customHeight="1" x14ac:dyDescent="0.25">
      <c r="A754" s="17"/>
      <c r="B754" s="32"/>
      <c r="C754" s="33" t="str">
        <f>IF(B754="","", VLOOKUP(B754,'Employee Leave Details'!$B$5:$D999,2,0))</f>
        <v/>
      </c>
      <c r="D754" s="33" t="str">
        <f>IF(B754="","", VLOOKUP(B754,'Employee Leave Details'!$B$5:$D999,3,0))</f>
        <v/>
      </c>
      <c r="E754" s="33" t="str">
        <f>IF(B754="","", VLOOKUP(B754,'Employee Leave Details'!$B$3:$E999,4,0))</f>
        <v/>
      </c>
      <c r="F754" s="33" t="str">
        <f>IF(C754="","",SUMIF('Employee Leave Credit '!$B:$B,C754,'Employee Leave Credit '!$D:$D))</f>
        <v/>
      </c>
      <c r="G754" s="33"/>
      <c r="H754" s="17"/>
    </row>
    <row r="755" spans="1:8" ht="23.25" customHeight="1" x14ac:dyDescent="0.25">
      <c r="A755" s="17"/>
      <c r="B755" s="32"/>
      <c r="C755" s="33" t="str">
        <f>IF(B755="","", VLOOKUP(B755,'Employee Leave Details'!$B$5:$D999,2,0))</f>
        <v/>
      </c>
      <c r="D755" s="33" t="str">
        <f>IF(B755="","", VLOOKUP(B755,'Employee Leave Details'!$B$5:$D999,3,0))</f>
        <v/>
      </c>
      <c r="E755" s="33" t="str">
        <f>IF(B755="","", VLOOKUP(B755,'Employee Leave Details'!$B$3:$E999,4,0))</f>
        <v/>
      </c>
      <c r="F755" s="33" t="str">
        <f>IF(C755="","",SUMIF('Employee Leave Credit '!$B:$B,C755,'Employee Leave Credit '!$D:$D))</f>
        <v/>
      </c>
      <c r="G755" s="33"/>
      <c r="H755" s="17"/>
    </row>
    <row r="756" spans="1:8" ht="23.25" customHeight="1" x14ac:dyDescent="0.25">
      <c r="A756" s="17"/>
      <c r="B756" s="32"/>
      <c r="C756" s="33" t="str">
        <f>IF(B756="","", VLOOKUP(B756,'Employee Leave Details'!$B$5:$D999,2,0))</f>
        <v/>
      </c>
      <c r="D756" s="33" t="str">
        <f>IF(B756="","", VLOOKUP(B756,'Employee Leave Details'!$B$5:$D999,3,0))</f>
        <v/>
      </c>
      <c r="E756" s="33" t="str">
        <f>IF(B756="","", VLOOKUP(B756,'Employee Leave Details'!$B$3:$E999,4,0))</f>
        <v/>
      </c>
      <c r="F756" s="33" t="str">
        <f>IF(C756="","",SUMIF('Employee Leave Credit '!$B:$B,C756,'Employee Leave Credit '!$D:$D))</f>
        <v/>
      </c>
      <c r="G756" s="33"/>
      <c r="H756" s="17"/>
    </row>
    <row r="757" spans="1:8" ht="23.25" customHeight="1" x14ac:dyDescent="0.25">
      <c r="A757" s="17"/>
      <c r="B757" s="32"/>
      <c r="C757" s="33" t="str">
        <f>IF(B757="","", VLOOKUP(B757,'Employee Leave Details'!$B$5:$D999,2,0))</f>
        <v/>
      </c>
      <c r="D757" s="33" t="str">
        <f>IF(B757="","", VLOOKUP(B757,'Employee Leave Details'!$B$5:$D999,3,0))</f>
        <v/>
      </c>
      <c r="E757" s="33" t="str">
        <f>IF(B757="","", VLOOKUP(B757,'Employee Leave Details'!$B$3:$E999,4,0))</f>
        <v/>
      </c>
      <c r="F757" s="33" t="str">
        <f>IF(C757="","",SUMIF('Employee Leave Credit '!$B:$B,C757,'Employee Leave Credit '!$D:$D))</f>
        <v/>
      </c>
      <c r="G757" s="33"/>
      <c r="H757" s="17"/>
    </row>
    <row r="758" spans="1:8" ht="23.25" customHeight="1" x14ac:dyDescent="0.25">
      <c r="A758" s="17"/>
      <c r="B758" s="32"/>
      <c r="C758" s="33" t="str">
        <f>IF(B758="","", VLOOKUP(B758,'Employee Leave Details'!$B$5:$D999,2,0))</f>
        <v/>
      </c>
      <c r="D758" s="33" t="str">
        <f>IF(B758="","", VLOOKUP(B758,'Employee Leave Details'!$B$5:$D999,3,0))</f>
        <v/>
      </c>
      <c r="E758" s="33" t="str">
        <f>IF(B758="","", VLOOKUP(B758,'Employee Leave Details'!$B$3:$E999,4,0))</f>
        <v/>
      </c>
      <c r="F758" s="33" t="str">
        <f>IF(C758="","",SUMIF('Employee Leave Credit '!$B:$B,C758,'Employee Leave Credit '!$D:$D))</f>
        <v/>
      </c>
      <c r="G758" s="33"/>
      <c r="H758" s="17"/>
    </row>
    <row r="759" spans="1:8" ht="23.25" customHeight="1" x14ac:dyDescent="0.25">
      <c r="A759" s="17"/>
      <c r="B759" s="32"/>
      <c r="C759" s="33" t="str">
        <f>IF(B759="","", VLOOKUP(B759,'Employee Leave Details'!$B$5:$D999,2,0))</f>
        <v/>
      </c>
      <c r="D759" s="33" t="str">
        <f>IF(B759="","", VLOOKUP(B759,'Employee Leave Details'!$B$5:$D999,3,0))</f>
        <v/>
      </c>
      <c r="E759" s="33" t="str">
        <f>IF(B759="","", VLOOKUP(B759,'Employee Leave Details'!$B$3:$E999,4,0))</f>
        <v/>
      </c>
      <c r="F759" s="33" t="str">
        <f>IF(C759="","",SUMIF('Employee Leave Credit '!$B:$B,C759,'Employee Leave Credit '!$D:$D))</f>
        <v/>
      </c>
      <c r="G759" s="33"/>
      <c r="H759" s="17"/>
    </row>
    <row r="760" spans="1:8" ht="23.25" customHeight="1" x14ac:dyDescent="0.25">
      <c r="A760" s="17"/>
      <c r="B760" s="32"/>
      <c r="C760" s="33" t="str">
        <f>IF(B760="","", VLOOKUP(B760,'Employee Leave Details'!$B$5:$D999,2,0))</f>
        <v/>
      </c>
      <c r="D760" s="33" t="str">
        <f>IF(B760="","", VLOOKUP(B760,'Employee Leave Details'!$B$5:$D999,3,0))</f>
        <v/>
      </c>
      <c r="E760" s="33" t="str">
        <f>IF(B760="","", VLOOKUP(B760,'Employee Leave Details'!$B$3:$E999,4,0))</f>
        <v/>
      </c>
      <c r="F760" s="33" t="str">
        <f>IF(C760="","",SUMIF('Employee Leave Credit '!$B:$B,C760,'Employee Leave Credit '!$D:$D))</f>
        <v/>
      </c>
      <c r="G760" s="33"/>
      <c r="H760" s="17"/>
    </row>
    <row r="761" spans="1:8" ht="23.25" customHeight="1" x14ac:dyDescent="0.25">
      <c r="A761" s="17"/>
      <c r="B761" s="32"/>
      <c r="C761" s="33" t="str">
        <f>IF(B761="","", VLOOKUP(B761,'Employee Leave Details'!$B$5:$D999,2,0))</f>
        <v/>
      </c>
      <c r="D761" s="33" t="str">
        <f>IF(B761="","", VLOOKUP(B761,'Employee Leave Details'!$B$5:$D999,3,0))</f>
        <v/>
      </c>
      <c r="E761" s="33" t="str">
        <f>IF(B761="","", VLOOKUP(B761,'Employee Leave Details'!$B$3:$E999,4,0))</f>
        <v/>
      </c>
      <c r="F761" s="33" t="str">
        <f>IF(C761="","",SUMIF('Employee Leave Credit '!$B:$B,C761,'Employee Leave Credit '!$D:$D))</f>
        <v/>
      </c>
      <c r="G761" s="33"/>
      <c r="H761" s="17"/>
    </row>
    <row r="762" spans="1:8" ht="23.25" customHeight="1" x14ac:dyDescent="0.25">
      <c r="A762" s="17"/>
      <c r="B762" s="32"/>
      <c r="C762" s="33" t="str">
        <f>IF(B762="","", VLOOKUP(B762,'Employee Leave Details'!$B$5:$D999,2,0))</f>
        <v/>
      </c>
      <c r="D762" s="33" t="str">
        <f>IF(B762="","", VLOOKUP(B762,'Employee Leave Details'!$B$5:$D999,3,0))</f>
        <v/>
      </c>
      <c r="E762" s="33" t="str">
        <f>IF(B762="","", VLOOKUP(B762,'Employee Leave Details'!$B$3:$E999,4,0))</f>
        <v/>
      </c>
      <c r="F762" s="33" t="str">
        <f>IF(C762="","",SUMIF('Employee Leave Credit '!$B:$B,C762,'Employee Leave Credit '!$D:$D))</f>
        <v/>
      </c>
      <c r="G762" s="33"/>
      <c r="H762" s="17"/>
    </row>
    <row r="763" spans="1:8" ht="23.25" customHeight="1" x14ac:dyDescent="0.25">
      <c r="A763" s="17"/>
      <c r="B763" s="32"/>
      <c r="C763" s="33" t="str">
        <f>IF(B763="","", VLOOKUP(B763,'Employee Leave Details'!$B$5:$D999,2,0))</f>
        <v/>
      </c>
      <c r="D763" s="33" t="str">
        <f>IF(B763="","", VLOOKUP(B763,'Employee Leave Details'!$B$5:$D999,3,0))</f>
        <v/>
      </c>
      <c r="E763" s="33" t="str">
        <f>IF(B763="","", VLOOKUP(B763,'Employee Leave Details'!$B$3:$E999,4,0))</f>
        <v/>
      </c>
      <c r="F763" s="33" t="str">
        <f>IF(C763="","",SUMIF('Employee Leave Credit '!$B:$B,C763,'Employee Leave Credit '!$D:$D))</f>
        <v/>
      </c>
      <c r="G763" s="33"/>
      <c r="H763" s="17"/>
    </row>
    <row r="764" spans="1:8" ht="23.25" customHeight="1" x14ac:dyDescent="0.25">
      <c r="A764" s="17"/>
      <c r="B764" s="32"/>
      <c r="C764" s="33" t="str">
        <f>IF(B764="","", VLOOKUP(B764,'Employee Leave Details'!$B$5:$D999,2,0))</f>
        <v/>
      </c>
      <c r="D764" s="33" t="str">
        <f>IF(B764="","", VLOOKUP(B764,'Employee Leave Details'!$B$5:$D999,3,0))</f>
        <v/>
      </c>
      <c r="E764" s="33" t="str">
        <f>IF(B764="","", VLOOKUP(B764,'Employee Leave Details'!$B$3:$E999,4,0))</f>
        <v/>
      </c>
      <c r="F764" s="33" t="str">
        <f>IF(C764="","",SUMIF('Employee Leave Credit '!$B:$B,C764,'Employee Leave Credit '!$D:$D))</f>
        <v/>
      </c>
      <c r="G764" s="33"/>
      <c r="H764" s="17"/>
    </row>
    <row r="765" spans="1:8" ht="23.25" customHeight="1" x14ac:dyDescent="0.25">
      <c r="A765" s="17"/>
      <c r="B765" s="32"/>
      <c r="C765" s="33" t="str">
        <f>IF(B765="","", VLOOKUP(B765,'Employee Leave Details'!$B$5:$D999,2,0))</f>
        <v/>
      </c>
      <c r="D765" s="33" t="str">
        <f>IF(B765="","", VLOOKUP(B765,'Employee Leave Details'!$B$5:$D999,3,0))</f>
        <v/>
      </c>
      <c r="E765" s="33" t="str">
        <f>IF(B765="","", VLOOKUP(B765,'Employee Leave Details'!$B$3:$E999,4,0))</f>
        <v/>
      </c>
      <c r="F765" s="33" t="str">
        <f>IF(C765="","",SUMIF('Employee Leave Credit '!$B:$B,C765,'Employee Leave Credit '!$D:$D))</f>
        <v/>
      </c>
      <c r="G765" s="33"/>
      <c r="H765" s="17"/>
    </row>
    <row r="766" spans="1:8" ht="23.25" customHeight="1" x14ac:dyDescent="0.25">
      <c r="A766" s="17"/>
      <c r="B766" s="32"/>
      <c r="C766" s="33" t="str">
        <f>IF(B766="","", VLOOKUP(B766,'Employee Leave Details'!$B$5:$D999,2,0))</f>
        <v/>
      </c>
      <c r="D766" s="33" t="str">
        <f>IF(B766="","", VLOOKUP(B766,'Employee Leave Details'!$B$5:$D999,3,0))</f>
        <v/>
      </c>
      <c r="E766" s="33" t="str">
        <f>IF(B766="","", VLOOKUP(B766,'Employee Leave Details'!$B$3:$E999,4,0))</f>
        <v/>
      </c>
      <c r="F766" s="33" t="str">
        <f>IF(C766="","",SUMIF('Employee Leave Credit '!$B:$B,C766,'Employee Leave Credit '!$D:$D))</f>
        <v/>
      </c>
      <c r="G766" s="33"/>
      <c r="H766" s="17"/>
    </row>
    <row r="767" spans="1:8" ht="23.25" customHeight="1" x14ac:dyDescent="0.25">
      <c r="A767" s="17"/>
      <c r="B767" s="32"/>
      <c r="C767" s="33" t="str">
        <f>IF(B767="","", VLOOKUP(B767,'Employee Leave Details'!$B$5:$D999,2,0))</f>
        <v/>
      </c>
      <c r="D767" s="33" t="str">
        <f>IF(B767="","", VLOOKUP(B767,'Employee Leave Details'!$B$5:$D999,3,0))</f>
        <v/>
      </c>
      <c r="E767" s="33" t="str">
        <f>IF(B767="","", VLOOKUP(B767,'Employee Leave Details'!$B$3:$E999,4,0))</f>
        <v/>
      </c>
      <c r="F767" s="33" t="str">
        <f>IF(C767="","",SUMIF('Employee Leave Credit '!$B:$B,C767,'Employee Leave Credit '!$D:$D))</f>
        <v/>
      </c>
      <c r="G767" s="33"/>
      <c r="H767" s="17"/>
    </row>
    <row r="768" spans="1:8" ht="23.25" customHeight="1" x14ac:dyDescent="0.25">
      <c r="A768" s="17"/>
      <c r="B768" s="32"/>
      <c r="C768" s="33" t="str">
        <f>IF(B768="","", VLOOKUP(B768,'Employee Leave Details'!$B$5:$D999,2,0))</f>
        <v/>
      </c>
      <c r="D768" s="33" t="str">
        <f>IF(B768="","", VLOOKUP(B768,'Employee Leave Details'!$B$5:$D999,3,0))</f>
        <v/>
      </c>
      <c r="E768" s="33" t="str">
        <f>IF(B768="","", VLOOKUP(B768,'Employee Leave Details'!$B$3:$E999,4,0))</f>
        <v/>
      </c>
      <c r="F768" s="33" t="str">
        <f>IF(C768="","",SUMIF('Employee Leave Credit '!$B:$B,C768,'Employee Leave Credit '!$D:$D))</f>
        <v/>
      </c>
      <c r="G768" s="33"/>
      <c r="H768" s="17"/>
    </row>
    <row r="769" spans="1:8" ht="23.25" customHeight="1" x14ac:dyDescent="0.25">
      <c r="A769" s="17"/>
      <c r="B769" s="32"/>
      <c r="C769" s="33" t="str">
        <f>IF(B769="","", VLOOKUP(B769,'Employee Leave Details'!$B$5:$D999,2,0))</f>
        <v/>
      </c>
      <c r="D769" s="33" t="str">
        <f>IF(B769="","", VLOOKUP(B769,'Employee Leave Details'!$B$5:$D999,3,0))</f>
        <v/>
      </c>
      <c r="E769" s="33" t="str">
        <f>IF(B769="","", VLOOKUP(B769,'Employee Leave Details'!$B$3:$E999,4,0))</f>
        <v/>
      </c>
      <c r="F769" s="33" t="str">
        <f>IF(C769="","",SUMIF('Employee Leave Credit '!$B:$B,C769,'Employee Leave Credit '!$D:$D))</f>
        <v/>
      </c>
      <c r="G769" s="33"/>
      <c r="H769" s="17"/>
    </row>
    <row r="770" spans="1:8" ht="23.25" customHeight="1" x14ac:dyDescent="0.25">
      <c r="A770" s="17"/>
      <c r="B770" s="32"/>
      <c r="C770" s="33" t="str">
        <f>IF(B770="","", VLOOKUP(B770,'Employee Leave Details'!$B$5:$D999,2,0))</f>
        <v/>
      </c>
      <c r="D770" s="33" t="str">
        <f>IF(B770="","", VLOOKUP(B770,'Employee Leave Details'!$B$5:$D999,3,0))</f>
        <v/>
      </c>
      <c r="E770" s="33" t="str">
        <f>IF(B770="","", VLOOKUP(B770,'Employee Leave Details'!$B$3:$E999,4,0))</f>
        <v/>
      </c>
      <c r="F770" s="33" t="str">
        <f>IF(C770="","",SUMIF('Employee Leave Credit '!$B:$B,C770,'Employee Leave Credit '!$D:$D))</f>
        <v/>
      </c>
      <c r="G770" s="33"/>
      <c r="H770" s="17"/>
    </row>
    <row r="771" spans="1:8" ht="23.25" customHeight="1" x14ac:dyDescent="0.25">
      <c r="A771" s="17"/>
      <c r="B771" s="32"/>
      <c r="C771" s="33" t="str">
        <f>IF(B771="","", VLOOKUP(B771,'Employee Leave Details'!$B$5:$D999,2,0))</f>
        <v/>
      </c>
      <c r="D771" s="33" t="str">
        <f>IF(B771="","", VLOOKUP(B771,'Employee Leave Details'!$B$5:$D999,3,0))</f>
        <v/>
      </c>
      <c r="E771" s="33" t="str">
        <f>IF(B771="","", VLOOKUP(B771,'Employee Leave Details'!$B$3:$E999,4,0))</f>
        <v/>
      </c>
      <c r="F771" s="33" t="str">
        <f>IF(C771="","",SUMIF('Employee Leave Credit '!$B:$B,C771,'Employee Leave Credit '!$D:$D))</f>
        <v/>
      </c>
      <c r="G771" s="33"/>
      <c r="H771" s="17"/>
    </row>
    <row r="772" spans="1:8" ht="23.25" customHeight="1" x14ac:dyDescent="0.25">
      <c r="A772" s="17"/>
      <c r="B772" s="32"/>
      <c r="C772" s="33" t="str">
        <f>IF(B772="","", VLOOKUP(B772,'Employee Leave Details'!$B$5:$D999,2,0))</f>
        <v/>
      </c>
      <c r="D772" s="33" t="str">
        <f>IF(B772="","", VLOOKUP(B772,'Employee Leave Details'!$B$5:$D999,3,0))</f>
        <v/>
      </c>
      <c r="E772" s="33" t="str">
        <f>IF(B772="","", VLOOKUP(B772,'Employee Leave Details'!$B$3:$E999,4,0))</f>
        <v/>
      </c>
      <c r="F772" s="33" t="str">
        <f>IF(C772="","",SUMIF('Employee Leave Credit '!$B:$B,C772,'Employee Leave Credit '!$D:$D))</f>
        <v/>
      </c>
      <c r="G772" s="33"/>
      <c r="H772" s="17"/>
    </row>
    <row r="773" spans="1:8" ht="23.25" customHeight="1" x14ac:dyDescent="0.25">
      <c r="A773" s="17"/>
      <c r="B773" s="32"/>
      <c r="C773" s="33" t="str">
        <f>IF(B773="","", VLOOKUP(B773,'Employee Leave Details'!$B$5:$D999,2,0))</f>
        <v/>
      </c>
      <c r="D773" s="33" t="str">
        <f>IF(B773="","", VLOOKUP(B773,'Employee Leave Details'!$B$5:$D999,3,0))</f>
        <v/>
      </c>
      <c r="E773" s="33" t="str">
        <f>IF(B773="","", VLOOKUP(B773,'Employee Leave Details'!$B$3:$E999,4,0))</f>
        <v/>
      </c>
      <c r="F773" s="33" t="str">
        <f>IF(C773="","",SUMIF('Employee Leave Credit '!$B:$B,C773,'Employee Leave Credit '!$D:$D))</f>
        <v/>
      </c>
      <c r="G773" s="33"/>
      <c r="H773" s="17"/>
    </row>
    <row r="774" spans="1:8" ht="23.25" customHeight="1" x14ac:dyDescent="0.25">
      <c r="A774" s="17"/>
      <c r="B774" s="32"/>
      <c r="C774" s="33" t="str">
        <f>IF(B774="","", VLOOKUP(B774,'Employee Leave Details'!$B$5:$D999,2,0))</f>
        <v/>
      </c>
      <c r="D774" s="33" t="str">
        <f>IF(B774="","", VLOOKUP(B774,'Employee Leave Details'!$B$5:$D999,3,0))</f>
        <v/>
      </c>
      <c r="E774" s="33" t="str">
        <f>IF(B774="","", VLOOKUP(B774,'Employee Leave Details'!$B$3:$E999,4,0))</f>
        <v/>
      </c>
      <c r="F774" s="33" t="str">
        <f>IF(C774="","",SUMIF('Employee Leave Credit '!$B:$B,C774,'Employee Leave Credit '!$D:$D))</f>
        <v/>
      </c>
      <c r="G774" s="33"/>
      <c r="H774" s="17"/>
    </row>
    <row r="775" spans="1:8" ht="23.25" customHeight="1" x14ac:dyDescent="0.25">
      <c r="A775" s="17"/>
      <c r="B775" s="32"/>
      <c r="C775" s="33" t="str">
        <f>IF(B775="","", VLOOKUP(B775,'Employee Leave Details'!$B$5:$D999,2,0))</f>
        <v/>
      </c>
      <c r="D775" s="33" t="str">
        <f>IF(B775="","", VLOOKUP(B775,'Employee Leave Details'!$B$5:$D999,3,0))</f>
        <v/>
      </c>
      <c r="E775" s="33" t="str">
        <f>IF(B775="","", VLOOKUP(B775,'Employee Leave Details'!$B$3:$E999,4,0))</f>
        <v/>
      </c>
      <c r="F775" s="33" t="str">
        <f>IF(C775="","",SUMIF('Employee Leave Credit '!$B:$B,C775,'Employee Leave Credit '!$D:$D))</f>
        <v/>
      </c>
      <c r="G775" s="33"/>
      <c r="H775" s="17"/>
    </row>
    <row r="776" spans="1:8" ht="23.25" customHeight="1" x14ac:dyDescent="0.25">
      <c r="A776" s="17"/>
      <c r="B776" s="32"/>
      <c r="C776" s="33" t="str">
        <f>IF(B776="","", VLOOKUP(B776,'Employee Leave Details'!$B$5:$D999,2,0))</f>
        <v/>
      </c>
      <c r="D776" s="33" t="str">
        <f>IF(B776="","", VLOOKUP(B776,'Employee Leave Details'!$B$5:$D999,3,0))</f>
        <v/>
      </c>
      <c r="E776" s="33" t="str">
        <f>IF(B776="","", VLOOKUP(B776,'Employee Leave Details'!$B$3:$E999,4,0))</f>
        <v/>
      </c>
      <c r="F776" s="33" t="str">
        <f>IF(C776="","",SUMIF('Employee Leave Credit '!$B:$B,C776,'Employee Leave Credit '!$D:$D))</f>
        <v/>
      </c>
      <c r="G776" s="33"/>
      <c r="H776" s="17"/>
    </row>
    <row r="777" spans="1:8" ht="23.25" customHeight="1" x14ac:dyDescent="0.25">
      <c r="A777" s="17"/>
      <c r="B777" s="32"/>
      <c r="C777" s="33" t="str">
        <f>IF(B777="","", VLOOKUP(B777,'Employee Leave Details'!$B$5:$D999,2,0))</f>
        <v/>
      </c>
      <c r="D777" s="33" t="str">
        <f>IF(B777="","", VLOOKUP(B777,'Employee Leave Details'!$B$5:$D999,3,0))</f>
        <v/>
      </c>
      <c r="E777" s="33" t="str">
        <f>IF(B777="","", VLOOKUP(B777,'Employee Leave Details'!$B$3:$E999,4,0))</f>
        <v/>
      </c>
      <c r="F777" s="33" t="str">
        <f>IF(C777="","",SUMIF('Employee Leave Credit '!$B:$B,C777,'Employee Leave Credit '!$D:$D))</f>
        <v/>
      </c>
      <c r="G777" s="33"/>
      <c r="H777" s="17"/>
    </row>
    <row r="778" spans="1:8" ht="23.25" customHeight="1" x14ac:dyDescent="0.25">
      <c r="A778" s="17"/>
      <c r="B778" s="32"/>
      <c r="C778" s="33" t="str">
        <f>IF(B778="","", VLOOKUP(B778,'Employee Leave Details'!$B$5:$D999,2,0))</f>
        <v/>
      </c>
      <c r="D778" s="33" t="str">
        <f>IF(B778="","", VLOOKUP(B778,'Employee Leave Details'!$B$5:$D999,3,0))</f>
        <v/>
      </c>
      <c r="E778" s="33" t="str">
        <f>IF(B778="","", VLOOKUP(B778,'Employee Leave Details'!$B$3:$E999,4,0))</f>
        <v/>
      </c>
      <c r="F778" s="33" t="str">
        <f>IF(C778="","",SUMIF('Employee Leave Credit '!$B:$B,C778,'Employee Leave Credit '!$D:$D))</f>
        <v/>
      </c>
      <c r="G778" s="33"/>
      <c r="H778" s="17"/>
    </row>
    <row r="779" spans="1:8" ht="23.25" customHeight="1" x14ac:dyDescent="0.25">
      <c r="A779" s="17"/>
      <c r="B779" s="32"/>
      <c r="C779" s="33" t="str">
        <f>IF(B779="","", VLOOKUP(B779,'Employee Leave Details'!$B$5:$D999,2,0))</f>
        <v/>
      </c>
      <c r="D779" s="33" t="str">
        <f>IF(B779="","", VLOOKUP(B779,'Employee Leave Details'!$B$5:$D999,3,0))</f>
        <v/>
      </c>
      <c r="E779" s="33" t="str">
        <f>IF(B779="","", VLOOKUP(B779,'Employee Leave Details'!$B$3:$E999,4,0))</f>
        <v/>
      </c>
      <c r="F779" s="33" t="str">
        <f>IF(C779="","",SUMIF('Employee Leave Credit '!$B:$B,C779,'Employee Leave Credit '!$D:$D))</f>
        <v/>
      </c>
      <c r="G779" s="33"/>
      <c r="H779" s="17"/>
    </row>
    <row r="780" spans="1:8" ht="23.25" customHeight="1" x14ac:dyDescent="0.25">
      <c r="A780" s="17"/>
      <c r="B780" s="32"/>
      <c r="C780" s="33" t="str">
        <f>IF(B780="","", VLOOKUP(B780,'Employee Leave Details'!$B$5:$D999,2,0))</f>
        <v/>
      </c>
      <c r="D780" s="33" t="str">
        <f>IF(B780="","", VLOOKUP(B780,'Employee Leave Details'!$B$5:$D999,3,0))</f>
        <v/>
      </c>
      <c r="E780" s="33" t="str">
        <f>IF(B780="","", VLOOKUP(B780,'Employee Leave Details'!$B$3:$E999,4,0))</f>
        <v/>
      </c>
      <c r="F780" s="33" t="str">
        <f>IF(C780="","",SUMIF('Employee Leave Credit '!$B:$B,C780,'Employee Leave Credit '!$D:$D))</f>
        <v/>
      </c>
      <c r="G780" s="33"/>
      <c r="H780" s="17"/>
    </row>
    <row r="781" spans="1:8" ht="23.25" customHeight="1" x14ac:dyDescent="0.25">
      <c r="A781" s="17"/>
      <c r="B781" s="32"/>
      <c r="C781" s="33" t="str">
        <f>IF(B781="","", VLOOKUP(B781,'Employee Leave Details'!$B$5:$D999,2,0))</f>
        <v/>
      </c>
      <c r="D781" s="33" t="str">
        <f>IF(B781="","", VLOOKUP(B781,'Employee Leave Details'!$B$5:$D999,3,0))</f>
        <v/>
      </c>
      <c r="E781" s="33" t="str">
        <f>IF(B781="","", VLOOKUP(B781,'Employee Leave Details'!$B$3:$E999,4,0))</f>
        <v/>
      </c>
      <c r="F781" s="33" t="str">
        <f>IF(C781="","",SUMIF('Employee Leave Credit '!$B:$B,C781,'Employee Leave Credit '!$D:$D))</f>
        <v/>
      </c>
      <c r="G781" s="33"/>
      <c r="H781" s="17"/>
    </row>
    <row r="782" spans="1:8" ht="23.25" customHeight="1" x14ac:dyDescent="0.25">
      <c r="A782" s="17"/>
      <c r="B782" s="32"/>
      <c r="C782" s="33" t="str">
        <f>IF(B782="","", VLOOKUP(B782,'Employee Leave Details'!$B$5:$D999,2,0))</f>
        <v/>
      </c>
      <c r="D782" s="33" t="str">
        <f>IF(B782="","", VLOOKUP(B782,'Employee Leave Details'!$B$5:$D999,3,0))</f>
        <v/>
      </c>
      <c r="E782" s="33" t="str">
        <f>IF(B782="","", VLOOKUP(B782,'Employee Leave Details'!$B$3:$E999,4,0))</f>
        <v/>
      </c>
      <c r="F782" s="33" t="str">
        <f>IF(C782="","",SUMIF('Employee Leave Credit '!$B:$B,C782,'Employee Leave Credit '!$D:$D))</f>
        <v/>
      </c>
      <c r="G782" s="33"/>
      <c r="H782" s="17"/>
    </row>
    <row r="783" spans="1:8" ht="23.25" customHeight="1" x14ac:dyDescent="0.25">
      <c r="A783" s="17"/>
      <c r="B783" s="32"/>
      <c r="C783" s="33" t="str">
        <f>IF(B783="","", VLOOKUP(B783,'Employee Leave Details'!$B$5:$D999,2,0))</f>
        <v/>
      </c>
      <c r="D783" s="33" t="str">
        <f>IF(B783="","", VLOOKUP(B783,'Employee Leave Details'!$B$5:$D999,3,0))</f>
        <v/>
      </c>
      <c r="E783" s="33" t="str">
        <f>IF(B783="","", VLOOKUP(B783,'Employee Leave Details'!$B$3:$E999,4,0))</f>
        <v/>
      </c>
      <c r="F783" s="33" t="str">
        <f>IF(C783="","",SUMIF('Employee Leave Credit '!$B:$B,C783,'Employee Leave Credit '!$D:$D))</f>
        <v/>
      </c>
      <c r="G783" s="33"/>
      <c r="H783" s="17"/>
    </row>
    <row r="784" spans="1:8" ht="23.25" customHeight="1" x14ac:dyDescent="0.25">
      <c r="A784" s="17"/>
      <c r="B784" s="32"/>
      <c r="C784" s="33" t="str">
        <f>IF(B784="","", VLOOKUP(B784,'Employee Leave Details'!$B$5:$D999,2,0))</f>
        <v/>
      </c>
      <c r="D784" s="33" t="str">
        <f>IF(B784="","", VLOOKUP(B784,'Employee Leave Details'!$B$5:$D999,3,0))</f>
        <v/>
      </c>
      <c r="E784" s="33" t="str">
        <f>IF(B784="","", VLOOKUP(B784,'Employee Leave Details'!$B$3:$E999,4,0))</f>
        <v/>
      </c>
      <c r="F784" s="33" t="str">
        <f>IF(C784="","",SUMIF('Employee Leave Credit '!$B:$B,C784,'Employee Leave Credit '!$D:$D))</f>
        <v/>
      </c>
      <c r="G784" s="33"/>
      <c r="H784" s="17"/>
    </row>
    <row r="785" spans="1:8" ht="23.25" customHeight="1" x14ac:dyDescent="0.25">
      <c r="A785" s="17"/>
      <c r="B785" s="32"/>
      <c r="C785" s="33" t="str">
        <f>IF(B785="","", VLOOKUP(B785,'Employee Leave Details'!$B$5:$D999,2,0))</f>
        <v/>
      </c>
      <c r="D785" s="33" t="str">
        <f>IF(B785="","", VLOOKUP(B785,'Employee Leave Details'!$B$5:$D999,3,0))</f>
        <v/>
      </c>
      <c r="E785" s="33" t="str">
        <f>IF(B785="","", VLOOKUP(B785,'Employee Leave Details'!$B$3:$E999,4,0))</f>
        <v/>
      </c>
      <c r="F785" s="33" t="str">
        <f>IF(C785="","",SUMIF('Employee Leave Credit '!$B:$B,C785,'Employee Leave Credit '!$D:$D))</f>
        <v/>
      </c>
      <c r="G785" s="33"/>
      <c r="H785" s="17"/>
    </row>
    <row r="786" spans="1:8" ht="23.25" customHeight="1" x14ac:dyDescent="0.25">
      <c r="A786" s="17"/>
      <c r="B786" s="32"/>
      <c r="C786" s="33" t="str">
        <f>IF(B786="","", VLOOKUP(B786,'Employee Leave Details'!$B$5:$D999,2,0))</f>
        <v/>
      </c>
      <c r="D786" s="33" t="str">
        <f>IF(B786="","", VLOOKUP(B786,'Employee Leave Details'!$B$5:$D999,3,0))</f>
        <v/>
      </c>
      <c r="E786" s="33" t="str">
        <f>IF(B786="","", VLOOKUP(B786,'Employee Leave Details'!$B$3:$E999,4,0))</f>
        <v/>
      </c>
      <c r="F786" s="33" t="str">
        <f>IF(C786="","",SUMIF('Employee Leave Credit '!$B:$B,C786,'Employee Leave Credit '!$D:$D))</f>
        <v/>
      </c>
      <c r="G786" s="33"/>
      <c r="H786" s="17"/>
    </row>
    <row r="787" spans="1:8" ht="23.25" customHeight="1" x14ac:dyDescent="0.25">
      <c r="A787" s="17"/>
      <c r="B787" s="32"/>
      <c r="C787" s="33" t="str">
        <f>IF(B787="","", VLOOKUP(B787,'Employee Leave Details'!$B$5:$D999,2,0))</f>
        <v/>
      </c>
      <c r="D787" s="33" t="str">
        <f>IF(B787="","", VLOOKUP(B787,'Employee Leave Details'!$B$5:$D999,3,0))</f>
        <v/>
      </c>
      <c r="E787" s="33" t="str">
        <f>IF(B787="","", VLOOKUP(B787,'Employee Leave Details'!$B$3:$E999,4,0))</f>
        <v/>
      </c>
      <c r="F787" s="33" t="str">
        <f>IF(C787="","",SUMIF('Employee Leave Credit '!$B:$B,C787,'Employee Leave Credit '!$D:$D))</f>
        <v/>
      </c>
      <c r="G787" s="33"/>
      <c r="H787" s="17"/>
    </row>
    <row r="788" spans="1:8" ht="23.25" customHeight="1" x14ac:dyDescent="0.25">
      <c r="A788" s="17"/>
      <c r="B788" s="32"/>
      <c r="C788" s="33" t="str">
        <f>IF(B788="","", VLOOKUP(B788,'Employee Leave Details'!$B$5:$D999,2,0))</f>
        <v/>
      </c>
      <c r="D788" s="33" t="str">
        <f>IF(B788="","", VLOOKUP(B788,'Employee Leave Details'!$B$5:$D999,3,0))</f>
        <v/>
      </c>
      <c r="E788" s="33" t="str">
        <f>IF(B788="","", VLOOKUP(B788,'Employee Leave Details'!$B$3:$E999,4,0))</f>
        <v/>
      </c>
      <c r="F788" s="33" t="str">
        <f>IF(C788="","",SUMIF('Employee Leave Credit '!$B:$B,C788,'Employee Leave Credit '!$D:$D))</f>
        <v/>
      </c>
      <c r="G788" s="33"/>
      <c r="H788" s="17"/>
    </row>
    <row r="789" spans="1:8" ht="23.25" customHeight="1" x14ac:dyDescent="0.25">
      <c r="A789" s="17"/>
      <c r="B789" s="32"/>
      <c r="C789" s="33" t="str">
        <f>IF(B789="","", VLOOKUP(B789,'Employee Leave Details'!$B$5:$D999,2,0))</f>
        <v/>
      </c>
      <c r="D789" s="33" t="str">
        <f>IF(B789="","", VLOOKUP(B789,'Employee Leave Details'!$B$5:$D999,3,0))</f>
        <v/>
      </c>
      <c r="E789" s="33" t="str">
        <f>IF(B789="","", VLOOKUP(B789,'Employee Leave Details'!$B$3:$E999,4,0))</f>
        <v/>
      </c>
      <c r="F789" s="33" t="str">
        <f>IF(C789="","",SUMIF('Employee Leave Credit '!$B:$B,C789,'Employee Leave Credit '!$D:$D))</f>
        <v/>
      </c>
      <c r="G789" s="33"/>
      <c r="H789" s="17"/>
    </row>
    <row r="790" spans="1:8" ht="23.25" customHeight="1" x14ac:dyDescent="0.25">
      <c r="A790" s="17"/>
      <c r="B790" s="32"/>
      <c r="C790" s="33" t="str">
        <f>IF(B790="","", VLOOKUP(B790,'Employee Leave Details'!$B$5:$D999,2,0))</f>
        <v/>
      </c>
      <c r="D790" s="33" t="str">
        <f>IF(B790="","", VLOOKUP(B790,'Employee Leave Details'!$B$5:$D999,3,0))</f>
        <v/>
      </c>
      <c r="E790" s="33" t="str">
        <f>IF(B790="","", VLOOKUP(B790,'Employee Leave Details'!$B$3:$E999,4,0))</f>
        <v/>
      </c>
      <c r="F790" s="33" t="str">
        <f>IF(C790="","",SUMIF('Employee Leave Credit '!$B:$B,C790,'Employee Leave Credit '!$D:$D))</f>
        <v/>
      </c>
      <c r="G790" s="33"/>
      <c r="H790" s="17"/>
    </row>
    <row r="791" spans="1:8" ht="23.25" customHeight="1" x14ac:dyDescent="0.25">
      <c r="A791" s="17"/>
      <c r="B791" s="32"/>
      <c r="C791" s="33" t="str">
        <f>IF(B791="","", VLOOKUP(B791,'Employee Leave Details'!$B$5:$D999,2,0))</f>
        <v/>
      </c>
      <c r="D791" s="33" t="str">
        <f>IF(B791="","", VLOOKUP(B791,'Employee Leave Details'!$B$5:$D999,3,0))</f>
        <v/>
      </c>
      <c r="E791" s="33" t="str">
        <f>IF(B791="","", VLOOKUP(B791,'Employee Leave Details'!$B$3:$E999,4,0))</f>
        <v/>
      </c>
      <c r="F791" s="33" t="str">
        <f>IF(C791="","",SUMIF('Employee Leave Credit '!$B:$B,C791,'Employee Leave Credit '!$D:$D))</f>
        <v/>
      </c>
      <c r="G791" s="33"/>
      <c r="H791" s="17"/>
    </row>
    <row r="792" spans="1:8" ht="23.25" customHeight="1" x14ac:dyDescent="0.25">
      <c r="A792" s="17"/>
      <c r="B792" s="32"/>
      <c r="C792" s="33" t="str">
        <f>IF(B792="","", VLOOKUP(B792,'Employee Leave Details'!$B$5:$D999,2,0))</f>
        <v/>
      </c>
      <c r="D792" s="33" t="str">
        <f>IF(B792="","", VLOOKUP(B792,'Employee Leave Details'!$B$5:$D999,3,0))</f>
        <v/>
      </c>
      <c r="E792" s="33" t="str">
        <f>IF(B792="","", VLOOKUP(B792,'Employee Leave Details'!$B$3:$E999,4,0))</f>
        <v/>
      </c>
      <c r="F792" s="33" t="str">
        <f>IF(C792="","",SUMIF('Employee Leave Credit '!$B:$B,C792,'Employee Leave Credit '!$D:$D))</f>
        <v/>
      </c>
      <c r="G792" s="33"/>
      <c r="H792" s="17"/>
    </row>
    <row r="793" spans="1:8" ht="23.25" customHeight="1" x14ac:dyDescent="0.25">
      <c r="A793" s="17"/>
      <c r="B793" s="32"/>
      <c r="C793" s="33" t="str">
        <f>IF(B793="","", VLOOKUP(B793,'Employee Leave Details'!$B$5:$D999,2,0))</f>
        <v/>
      </c>
      <c r="D793" s="33" t="str">
        <f>IF(B793="","", VLOOKUP(B793,'Employee Leave Details'!$B$5:$D999,3,0))</f>
        <v/>
      </c>
      <c r="E793" s="33" t="str">
        <f>IF(B793="","", VLOOKUP(B793,'Employee Leave Details'!$B$3:$E999,4,0))</f>
        <v/>
      </c>
      <c r="F793" s="33" t="str">
        <f>IF(C793="","",SUMIF('Employee Leave Credit '!$B:$B,C793,'Employee Leave Credit '!$D:$D))</f>
        <v/>
      </c>
      <c r="G793" s="33"/>
      <c r="H793" s="17"/>
    </row>
    <row r="794" spans="1:8" ht="23.25" customHeight="1" x14ac:dyDescent="0.25">
      <c r="A794" s="17"/>
      <c r="B794" s="32"/>
      <c r="C794" s="33" t="str">
        <f>IF(B794="","", VLOOKUP(B794,'Employee Leave Details'!$B$5:$D999,2,0))</f>
        <v/>
      </c>
      <c r="D794" s="33" t="str">
        <f>IF(B794="","", VLOOKUP(B794,'Employee Leave Details'!$B$5:$D999,3,0))</f>
        <v/>
      </c>
      <c r="E794" s="33" t="str">
        <f>IF(B794="","", VLOOKUP(B794,'Employee Leave Details'!$B$3:$E999,4,0))</f>
        <v/>
      </c>
      <c r="F794" s="33" t="str">
        <f>IF(C794="","",SUMIF('Employee Leave Credit '!$B:$B,C794,'Employee Leave Credit '!$D:$D))</f>
        <v/>
      </c>
      <c r="G794" s="33"/>
      <c r="H794" s="17"/>
    </row>
    <row r="795" spans="1:8" ht="23.25" customHeight="1" x14ac:dyDescent="0.25">
      <c r="A795" s="17"/>
      <c r="B795" s="32"/>
      <c r="C795" s="33" t="str">
        <f>IF(B795="","", VLOOKUP(B795,'Employee Leave Details'!$B$5:$D999,2,0))</f>
        <v/>
      </c>
      <c r="D795" s="33" t="str">
        <f>IF(B795="","", VLOOKUP(B795,'Employee Leave Details'!$B$5:$D999,3,0))</f>
        <v/>
      </c>
      <c r="E795" s="33" t="str">
        <f>IF(B795="","", VLOOKUP(B795,'Employee Leave Details'!$B$3:$E999,4,0))</f>
        <v/>
      </c>
      <c r="F795" s="33" t="str">
        <f>IF(C795="","",SUMIF('Employee Leave Credit '!$B:$B,C795,'Employee Leave Credit '!$D:$D))</f>
        <v/>
      </c>
      <c r="G795" s="33"/>
      <c r="H795" s="17"/>
    </row>
    <row r="796" spans="1:8" ht="23.25" customHeight="1" x14ac:dyDescent="0.25">
      <c r="A796" s="17"/>
      <c r="B796" s="32"/>
      <c r="C796" s="33" t="str">
        <f>IF(B796="","", VLOOKUP(B796,'Employee Leave Details'!$B$5:$D999,2,0))</f>
        <v/>
      </c>
      <c r="D796" s="33" t="str">
        <f>IF(B796="","", VLOOKUP(B796,'Employee Leave Details'!$B$5:$D999,3,0))</f>
        <v/>
      </c>
      <c r="E796" s="33" t="str">
        <f>IF(B796="","", VLOOKUP(B796,'Employee Leave Details'!$B$3:$E999,4,0))</f>
        <v/>
      </c>
      <c r="F796" s="33" t="str">
        <f>IF(C796="","",SUMIF('Employee Leave Credit '!$B:$B,C796,'Employee Leave Credit '!$D:$D))</f>
        <v/>
      </c>
      <c r="G796" s="33"/>
      <c r="H796" s="17"/>
    </row>
    <row r="797" spans="1:8" ht="23.25" customHeight="1" x14ac:dyDescent="0.25">
      <c r="A797" s="17"/>
      <c r="B797" s="32"/>
      <c r="C797" s="33" t="str">
        <f>IF(B797="","", VLOOKUP(B797,'Employee Leave Details'!$B$5:$D999,2,0))</f>
        <v/>
      </c>
      <c r="D797" s="33" t="str">
        <f>IF(B797="","", VLOOKUP(B797,'Employee Leave Details'!$B$5:$D999,3,0))</f>
        <v/>
      </c>
      <c r="E797" s="33" t="str">
        <f>IF(B797="","", VLOOKUP(B797,'Employee Leave Details'!$B$3:$E999,4,0))</f>
        <v/>
      </c>
      <c r="F797" s="33" t="str">
        <f>IF(C797="","",SUMIF('Employee Leave Credit '!$B:$B,C797,'Employee Leave Credit '!$D:$D))</f>
        <v/>
      </c>
      <c r="G797" s="33"/>
      <c r="H797" s="17"/>
    </row>
    <row r="798" spans="1:8" ht="23.25" customHeight="1" x14ac:dyDescent="0.25">
      <c r="A798" s="17"/>
      <c r="B798" s="32"/>
      <c r="C798" s="33" t="str">
        <f>IF(B798="","", VLOOKUP(B798,'Employee Leave Details'!$B$5:$D999,2,0))</f>
        <v/>
      </c>
      <c r="D798" s="33" t="str">
        <f>IF(B798="","", VLOOKUP(B798,'Employee Leave Details'!$B$5:$D999,3,0))</f>
        <v/>
      </c>
      <c r="E798" s="33" t="str">
        <f>IF(B798="","", VLOOKUP(B798,'Employee Leave Details'!$B$3:$E999,4,0))</f>
        <v/>
      </c>
      <c r="F798" s="33" t="str">
        <f>IF(C798="","",SUMIF('Employee Leave Credit '!$B:$B,C798,'Employee Leave Credit '!$D:$D))</f>
        <v/>
      </c>
      <c r="G798" s="33"/>
      <c r="H798" s="17"/>
    </row>
    <row r="799" spans="1:8" ht="23.25" customHeight="1" x14ac:dyDescent="0.25">
      <c r="A799" s="17"/>
      <c r="B799" s="32"/>
      <c r="C799" s="33" t="str">
        <f>IF(B799="","", VLOOKUP(B799,'Employee Leave Details'!$B$5:$D999,2,0))</f>
        <v/>
      </c>
      <c r="D799" s="33" t="str">
        <f>IF(B799="","", VLOOKUP(B799,'Employee Leave Details'!$B$5:$D999,3,0))</f>
        <v/>
      </c>
      <c r="E799" s="33" t="str">
        <f>IF(B799="","", VLOOKUP(B799,'Employee Leave Details'!$B$3:$E999,4,0))</f>
        <v/>
      </c>
      <c r="F799" s="33" t="str">
        <f>IF(C799="","",SUMIF('Employee Leave Credit '!$B:$B,C799,'Employee Leave Credit '!$D:$D))</f>
        <v/>
      </c>
      <c r="G799" s="33"/>
      <c r="H799" s="17"/>
    </row>
    <row r="800" spans="1:8" ht="23.25" customHeight="1" x14ac:dyDescent="0.25">
      <c r="A800" s="17"/>
      <c r="B800" s="32"/>
      <c r="C800" s="33" t="str">
        <f>IF(B800="","", VLOOKUP(B800,'Employee Leave Details'!$B$5:$D999,2,0))</f>
        <v/>
      </c>
      <c r="D800" s="33" t="str">
        <f>IF(B800="","", VLOOKUP(B800,'Employee Leave Details'!$B$5:$D999,3,0))</f>
        <v/>
      </c>
      <c r="E800" s="33" t="str">
        <f>IF(B800="","", VLOOKUP(B800,'Employee Leave Details'!$B$3:$E999,4,0))</f>
        <v/>
      </c>
      <c r="F800" s="33" t="str">
        <f>IF(C800="","",SUMIF('Employee Leave Credit '!$B:$B,C800,'Employee Leave Credit '!$D:$D))</f>
        <v/>
      </c>
      <c r="G800" s="33"/>
      <c r="H800" s="17"/>
    </row>
    <row r="801" spans="1:8" ht="23.25" customHeight="1" x14ac:dyDescent="0.25">
      <c r="A801" s="17"/>
      <c r="B801" s="32"/>
      <c r="C801" s="33" t="str">
        <f>IF(B801="","", VLOOKUP(B801,'Employee Leave Details'!$B$5:$D999,2,0))</f>
        <v/>
      </c>
      <c r="D801" s="33" t="str">
        <f>IF(B801="","", VLOOKUP(B801,'Employee Leave Details'!$B$5:$D999,3,0))</f>
        <v/>
      </c>
      <c r="E801" s="33" t="str">
        <f>IF(B801="","", VLOOKUP(B801,'Employee Leave Details'!$B$3:$E999,4,0))</f>
        <v/>
      </c>
      <c r="F801" s="33" t="str">
        <f>IF(C801="","",SUMIF('Employee Leave Credit '!$B:$B,C801,'Employee Leave Credit '!$D:$D))</f>
        <v/>
      </c>
      <c r="G801" s="33"/>
      <c r="H801" s="17"/>
    </row>
    <row r="802" spans="1:8" ht="23.25" customHeight="1" x14ac:dyDescent="0.25">
      <c r="A802" s="17"/>
      <c r="B802" s="32"/>
      <c r="C802" s="33" t="str">
        <f>IF(B802="","", VLOOKUP(B802,'Employee Leave Details'!$B$5:$D999,2,0))</f>
        <v/>
      </c>
      <c r="D802" s="33" t="str">
        <f>IF(B802="","", VLOOKUP(B802,'Employee Leave Details'!$B$5:$D999,3,0))</f>
        <v/>
      </c>
      <c r="E802" s="33" t="str">
        <f>IF(B802="","", VLOOKUP(B802,'Employee Leave Details'!$B$3:$E999,4,0))</f>
        <v/>
      </c>
      <c r="F802" s="33" t="str">
        <f>IF(C802="","",SUMIF('Employee Leave Credit '!$B:$B,C802,'Employee Leave Credit '!$D:$D))</f>
        <v/>
      </c>
      <c r="G802" s="33"/>
      <c r="H802" s="17"/>
    </row>
    <row r="803" spans="1:8" ht="23.25" customHeight="1" x14ac:dyDescent="0.25">
      <c r="A803" s="17"/>
      <c r="B803" s="32"/>
      <c r="C803" s="33" t="str">
        <f>IF(B803="","", VLOOKUP(B803,'Employee Leave Details'!$B$5:$D999,2,0))</f>
        <v/>
      </c>
      <c r="D803" s="33" t="str">
        <f>IF(B803="","", VLOOKUP(B803,'Employee Leave Details'!$B$5:$D999,3,0))</f>
        <v/>
      </c>
      <c r="E803" s="33" t="str">
        <f>IF(B803="","", VLOOKUP(B803,'Employee Leave Details'!$B$3:$E999,4,0))</f>
        <v/>
      </c>
      <c r="F803" s="33" t="str">
        <f>IF(C803="","",SUMIF('Employee Leave Credit '!$B:$B,C803,'Employee Leave Credit '!$D:$D))</f>
        <v/>
      </c>
      <c r="G803" s="33"/>
      <c r="H803" s="17"/>
    </row>
    <row r="804" spans="1:8" ht="23.25" customHeight="1" x14ac:dyDescent="0.25">
      <c r="A804" s="17"/>
      <c r="B804" s="32"/>
      <c r="C804" s="33" t="str">
        <f>IF(B804="","", VLOOKUP(B804,'Employee Leave Details'!$B$5:$D999,2,0))</f>
        <v/>
      </c>
      <c r="D804" s="33" t="str">
        <f>IF(B804="","", VLOOKUP(B804,'Employee Leave Details'!$B$5:$D999,3,0))</f>
        <v/>
      </c>
      <c r="E804" s="33" t="str">
        <f>IF(B804="","", VLOOKUP(B804,'Employee Leave Details'!$B$3:$E999,4,0))</f>
        <v/>
      </c>
      <c r="F804" s="33" t="str">
        <f>IF(C804="","",SUMIF('Employee Leave Credit '!$B:$B,C804,'Employee Leave Credit '!$D:$D))</f>
        <v/>
      </c>
      <c r="G804" s="33"/>
      <c r="H804" s="17"/>
    </row>
    <row r="805" spans="1:8" ht="23.25" customHeight="1" x14ac:dyDescent="0.25">
      <c r="A805" s="17"/>
      <c r="B805" s="32"/>
      <c r="C805" s="33" t="str">
        <f>IF(B805="","", VLOOKUP(B805,'Employee Leave Details'!$B$5:$D999,2,0))</f>
        <v/>
      </c>
      <c r="D805" s="33" t="str">
        <f>IF(B805="","", VLOOKUP(B805,'Employee Leave Details'!$B$5:$D999,3,0))</f>
        <v/>
      </c>
      <c r="E805" s="33" t="str">
        <f>IF(B805="","", VLOOKUP(B805,'Employee Leave Details'!$B$3:$E999,4,0))</f>
        <v/>
      </c>
      <c r="F805" s="33" t="str">
        <f>IF(C805="","",SUMIF('Employee Leave Credit '!$B:$B,C805,'Employee Leave Credit '!$D:$D))</f>
        <v/>
      </c>
      <c r="G805" s="33"/>
      <c r="H805" s="17"/>
    </row>
    <row r="806" spans="1:8" ht="23.25" customHeight="1" x14ac:dyDescent="0.25">
      <c r="A806" s="17"/>
      <c r="B806" s="32"/>
      <c r="C806" s="33" t="str">
        <f>IF(B806="","", VLOOKUP(B806,'Employee Leave Details'!$B$5:$D999,2,0))</f>
        <v/>
      </c>
      <c r="D806" s="33" t="str">
        <f>IF(B806="","", VLOOKUP(B806,'Employee Leave Details'!$B$5:$D999,3,0))</f>
        <v/>
      </c>
      <c r="E806" s="33" t="str">
        <f>IF(B806="","", VLOOKUP(B806,'Employee Leave Details'!$B$3:$E999,4,0))</f>
        <v/>
      </c>
      <c r="F806" s="33" t="str">
        <f>IF(C806="","",SUMIF('Employee Leave Credit '!$B:$B,C806,'Employee Leave Credit '!$D:$D))</f>
        <v/>
      </c>
      <c r="G806" s="33"/>
      <c r="H806" s="17"/>
    </row>
    <row r="807" spans="1:8" ht="23.25" customHeight="1" x14ac:dyDescent="0.25">
      <c r="A807" s="17"/>
      <c r="B807" s="32"/>
      <c r="C807" s="33" t="str">
        <f>IF(B807="","", VLOOKUP(B807,'Employee Leave Details'!$B$5:$D999,2,0))</f>
        <v/>
      </c>
      <c r="D807" s="33" t="str">
        <f>IF(B807="","", VLOOKUP(B807,'Employee Leave Details'!$B$5:$D999,3,0))</f>
        <v/>
      </c>
      <c r="E807" s="33" t="str">
        <f>IF(B807="","", VLOOKUP(B807,'Employee Leave Details'!$B$3:$E999,4,0))</f>
        <v/>
      </c>
      <c r="F807" s="33" t="str">
        <f>IF(C807="","",SUMIF('Employee Leave Credit '!$B:$B,C807,'Employee Leave Credit '!$D:$D))</f>
        <v/>
      </c>
      <c r="G807" s="33"/>
      <c r="H807" s="17"/>
    </row>
    <row r="808" spans="1:8" ht="23.25" customHeight="1" x14ac:dyDescent="0.25">
      <c r="A808" s="17"/>
      <c r="B808" s="32"/>
      <c r="C808" s="33" t="str">
        <f>IF(B808="","", VLOOKUP(B808,'Employee Leave Details'!$B$5:$D999,2,0))</f>
        <v/>
      </c>
      <c r="D808" s="33" t="str">
        <f>IF(B808="","", VLOOKUP(B808,'Employee Leave Details'!$B$5:$D999,3,0))</f>
        <v/>
      </c>
      <c r="E808" s="33" t="str">
        <f>IF(B808="","", VLOOKUP(B808,'Employee Leave Details'!$B$3:$E999,4,0))</f>
        <v/>
      </c>
      <c r="F808" s="33" t="str">
        <f>IF(C808="","",SUMIF('Employee Leave Credit '!$B:$B,C808,'Employee Leave Credit '!$D:$D))</f>
        <v/>
      </c>
      <c r="G808" s="33"/>
      <c r="H808" s="17"/>
    </row>
    <row r="809" spans="1:8" ht="23.25" customHeight="1" x14ac:dyDescent="0.25">
      <c r="A809" s="17"/>
      <c r="B809" s="32"/>
      <c r="C809" s="33" t="str">
        <f>IF(B809="","", VLOOKUP(B809,'Employee Leave Details'!$B$5:$D999,2,0))</f>
        <v/>
      </c>
      <c r="D809" s="33" t="str">
        <f>IF(B809="","", VLOOKUP(B809,'Employee Leave Details'!$B$5:$D999,3,0))</f>
        <v/>
      </c>
      <c r="E809" s="33" t="str">
        <f>IF(B809="","", VLOOKUP(B809,'Employee Leave Details'!$B$3:$E999,4,0))</f>
        <v/>
      </c>
      <c r="F809" s="33" t="str">
        <f>IF(C809="","",SUMIF('Employee Leave Credit '!$B:$B,C809,'Employee Leave Credit '!$D:$D))</f>
        <v/>
      </c>
      <c r="G809" s="33"/>
      <c r="H809" s="17"/>
    </row>
    <row r="810" spans="1:8" ht="23.25" customHeight="1" x14ac:dyDescent="0.25">
      <c r="A810" s="17"/>
      <c r="B810" s="32"/>
      <c r="C810" s="33" t="str">
        <f>IF(B810="","", VLOOKUP(B810,'Employee Leave Details'!$B$5:$D999,2,0))</f>
        <v/>
      </c>
      <c r="D810" s="33" t="str">
        <f>IF(B810="","", VLOOKUP(B810,'Employee Leave Details'!$B$5:$D999,3,0))</f>
        <v/>
      </c>
      <c r="E810" s="33" t="str">
        <f>IF(B810="","", VLOOKUP(B810,'Employee Leave Details'!$B$3:$E999,4,0))</f>
        <v/>
      </c>
      <c r="F810" s="33" t="str">
        <f>IF(C810="","",SUMIF('Employee Leave Credit '!$B:$B,C810,'Employee Leave Credit '!$D:$D))</f>
        <v/>
      </c>
      <c r="G810" s="33"/>
      <c r="H810" s="17"/>
    </row>
    <row r="811" spans="1:8" ht="23.25" customHeight="1" x14ac:dyDescent="0.25">
      <c r="A811" s="17"/>
      <c r="B811" s="32"/>
      <c r="C811" s="33" t="str">
        <f>IF(B811="","", VLOOKUP(B811,'Employee Leave Details'!$B$5:$D999,2,0))</f>
        <v/>
      </c>
      <c r="D811" s="33" t="str">
        <f>IF(B811="","", VLOOKUP(B811,'Employee Leave Details'!$B$5:$D999,3,0))</f>
        <v/>
      </c>
      <c r="E811" s="33" t="str">
        <f>IF(B811="","", VLOOKUP(B811,'Employee Leave Details'!$B$3:$E999,4,0))</f>
        <v/>
      </c>
      <c r="F811" s="33" t="str">
        <f>IF(C811="","",SUMIF('Employee Leave Credit '!$B:$B,C811,'Employee Leave Credit '!$D:$D))</f>
        <v/>
      </c>
      <c r="G811" s="33"/>
      <c r="H811" s="17"/>
    </row>
    <row r="812" spans="1:8" ht="23.25" customHeight="1" x14ac:dyDescent="0.25">
      <c r="A812" s="17"/>
      <c r="B812" s="32"/>
      <c r="C812" s="33" t="str">
        <f>IF(B812="","", VLOOKUP(B812,'Employee Leave Details'!$B$5:$D999,2,0))</f>
        <v/>
      </c>
      <c r="D812" s="33" t="str">
        <f>IF(B812="","", VLOOKUP(B812,'Employee Leave Details'!$B$5:$D999,3,0))</f>
        <v/>
      </c>
      <c r="E812" s="33" t="str">
        <f>IF(B812="","", VLOOKUP(B812,'Employee Leave Details'!$B$3:$E999,4,0))</f>
        <v/>
      </c>
      <c r="F812" s="33" t="str">
        <f>IF(C812="","",SUMIF('Employee Leave Credit '!$B:$B,C812,'Employee Leave Credit '!$D:$D))</f>
        <v/>
      </c>
      <c r="G812" s="33"/>
      <c r="H812" s="17"/>
    </row>
    <row r="813" spans="1:8" ht="23.25" customHeight="1" x14ac:dyDescent="0.25">
      <c r="A813" s="17"/>
      <c r="B813" s="32"/>
      <c r="C813" s="33" t="str">
        <f>IF(B813="","", VLOOKUP(B813,'Employee Leave Details'!$B$5:$D999,2,0))</f>
        <v/>
      </c>
      <c r="D813" s="33" t="str">
        <f>IF(B813="","", VLOOKUP(B813,'Employee Leave Details'!$B$5:$D999,3,0))</f>
        <v/>
      </c>
      <c r="E813" s="33" t="str">
        <f>IF(B813="","", VLOOKUP(B813,'Employee Leave Details'!$B$3:$E999,4,0))</f>
        <v/>
      </c>
      <c r="F813" s="33" t="str">
        <f>IF(C813="","",SUMIF('Employee Leave Credit '!$B:$B,C813,'Employee Leave Credit '!$D:$D))</f>
        <v/>
      </c>
      <c r="G813" s="33"/>
      <c r="H813" s="17"/>
    </row>
    <row r="814" spans="1:8" ht="23.25" customHeight="1" x14ac:dyDescent="0.25">
      <c r="A814" s="17"/>
      <c r="B814" s="32"/>
      <c r="C814" s="33" t="str">
        <f>IF(B814="","", VLOOKUP(B814,'Employee Leave Details'!$B$5:$D999,2,0))</f>
        <v/>
      </c>
      <c r="D814" s="33" t="str">
        <f>IF(B814="","", VLOOKUP(B814,'Employee Leave Details'!$B$5:$D999,3,0))</f>
        <v/>
      </c>
      <c r="E814" s="33" t="str">
        <f>IF(B814="","", VLOOKUP(B814,'Employee Leave Details'!$B$3:$E999,4,0))</f>
        <v/>
      </c>
      <c r="F814" s="33" t="str">
        <f>IF(C814="","",SUMIF('Employee Leave Credit '!$B:$B,C814,'Employee Leave Credit '!$D:$D))</f>
        <v/>
      </c>
      <c r="G814" s="33"/>
      <c r="H814" s="17"/>
    </row>
    <row r="815" spans="1:8" ht="23.25" customHeight="1" x14ac:dyDescent="0.25">
      <c r="A815" s="17"/>
      <c r="B815" s="32"/>
      <c r="C815" s="33" t="str">
        <f>IF(B815="","", VLOOKUP(B815,'Employee Leave Details'!$B$5:$D999,2,0))</f>
        <v/>
      </c>
      <c r="D815" s="33" t="str">
        <f>IF(B815="","", VLOOKUP(B815,'Employee Leave Details'!$B$5:$D999,3,0))</f>
        <v/>
      </c>
      <c r="E815" s="33" t="str">
        <f>IF(B815="","", VLOOKUP(B815,'Employee Leave Details'!$B$3:$E999,4,0))</f>
        <v/>
      </c>
      <c r="F815" s="33" t="str">
        <f>IF(C815="","",SUMIF('Employee Leave Credit '!$B:$B,C815,'Employee Leave Credit '!$D:$D))</f>
        <v/>
      </c>
      <c r="G815" s="33"/>
      <c r="H815" s="17"/>
    </row>
    <row r="816" spans="1:8" ht="23.25" customHeight="1" x14ac:dyDescent="0.25">
      <c r="A816" s="17"/>
      <c r="B816" s="32"/>
      <c r="C816" s="33" t="str">
        <f>IF(B816="","", VLOOKUP(B816,'Employee Leave Details'!$B$5:$D999,2,0))</f>
        <v/>
      </c>
      <c r="D816" s="33" t="str">
        <f>IF(B816="","", VLOOKUP(B816,'Employee Leave Details'!$B$5:$D999,3,0))</f>
        <v/>
      </c>
      <c r="E816" s="33" t="str">
        <f>IF(B816="","", VLOOKUP(B816,'Employee Leave Details'!$B$3:$E999,4,0))</f>
        <v/>
      </c>
      <c r="F816" s="33" t="str">
        <f>IF(C816="","",SUMIF('Employee Leave Credit '!$B:$B,C816,'Employee Leave Credit '!$D:$D))</f>
        <v/>
      </c>
      <c r="G816" s="33"/>
      <c r="H816" s="17"/>
    </row>
    <row r="817" spans="1:8" ht="23.25" customHeight="1" x14ac:dyDescent="0.25">
      <c r="A817" s="17"/>
      <c r="B817" s="32"/>
      <c r="C817" s="33" t="str">
        <f>IF(B817="","", VLOOKUP(B817,'Employee Leave Details'!$B$5:$D999,2,0))</f>
        <v/>
      </c>
      <c r="D817" s="33" t="str">
        <f>IF(B817="","", VLOOKUP(B817,'Employee Leave Details'!$B$5:$D999,3,0))</f>
        <v/>
      </c>
      <c r="E817" s="33" t="str">
        <f>IF(B817="","", VLOOKUP(B817,'Employee Leave Details'!$B$3:$E999,4,0))</f>
        <v/>
      </c>
      <c r="F817" s="33" t="str">
        <f>IF(C817="","",SUMIF('Employee Leave Credit '!$B:$B,C817,'Employee Leave Credit '!$D:$D))</f>
        <v/>
      </c>
      <c r="G817" s="33"/>
      <c r="H817" s="17"/>
    </row>
    <row r="818" spans="1:8" ht="23.25" customHeight="1" x14ac:dyDescent="0.25">
      <c r="A818" s="17"/>
      <c r="B818" s="32"/>
      <c r="C818" s="33" t="str">
        <f>IF(B818="","", VLOOKUP(B818,'Employee Leave Details'!$B$5:$D999,2,0))</f>
        <v/>
      </c>
      <c r="D818" s="33" t="str">
        <f>IF(B818="","", VLOOKUP(B818,'Employee Leave Details'!$B$5:$D999,3,0))</f>
        <v/>
      </c>
      <c r="E818" s="33" t="str">
        <f>IF(B818="","", VLOOKUP(B818,'Employee Leave Details'!$B$3:$E999,4,0))</f>
        <v/>
      </c>
      <c r="F818" s="33" t="str">
        <f>IF(C818="","",SUMIF('Employee Leave Credit '!$B:$B,C818,'Employee Leave Credit '!$D:$D))</f>
        <v/>
      </c>
      <c r="G818" s="33"/>
      <c r="H818" s="17"/>
    </row>
    <row r="819" spans="1:8" ht="23.25" customHeight="1" x14ac:dyDescent="0.25">
      <c r="A819" s="17"/>
      <c r="B819" s="32"/>
      <c r="C819" s="33" t="str">
        <f>IF(B819="","", VLOOKUP(B819,'Employee Leave Details'!$B$5:$D999,2,0))</f>
        <v/>
      </c>
      <c r="D819" s="33" t="str">
        <f>IF(B819="","", VLOOKUP(B819,'Employee Leave Details'!$B$5:$D999,3,0))</f>
        <v/>
      </c>
      <c r="E819" s="33" t="str">
        <f>IF(B819="","", VLOOKUP(B819,'Employee Leave Details'!$B$3:$E999,4,0))</f>
        <v/>
      </c>
      <c r="F819" s="33" t="str">
        <f>IF(C819="","",SUMIF('Employee Leave Credit '!$B:$B,C819,'Employee Leave Credit '!$D:$D))</f>
        <v/>
      </c>
      <c r="G819" s="33"/>
      <c r="H819" s="17"/>
    </row>
    <row r="820" spans="1:8" ht="23.25" customHeight="1" x14ac:dyDescent="0.25">
      <c r="A820" s="17"/>
      <c r="B820" s="32"/>
      <c r="C820" s="33" t="str">
        <f>IF(B820="","", VLOOKUP(B820,'Employee Leave Details'!$B$5:$D999,2,0))</f>
        <v/>
      </c>
      <c r="D820" s="33" t="str">
        <f>IF(B820="","", VLOOKUP(B820,'Employee Leave Details'!$B$5:$D999,3,0))</f>
        <v/>
      </c>
      <c r="E820" s="33" t="str">
        <f>IF(B820="","", VLOOKUP(B820,'Employee Leave Details'!$B$3:$E999,4,0))</f>
        <v/>
      </c>
      <c r="F820" s="33" t="str">
        <f>IF(C820="","",SUMIF('Employee Leave Credit '!$B:$B,C820,'Employee Leave Credit '!$D:$D))</f>
        <v/>
      </c>
      <c r="G820" s="33"/>
      <c r="H820" s="17"/>
    </row>
    <row r="821" spans="1:8" ht="23.25" customHeight="1" x14ac:dyDescent="0.25">
      <c r="A821" s="17"/>
      <c r="B821" s="32"/>
      <c r="C821" s="33" t="str">
        <f>IF(B821="","", VLOOKUP(B821,'Employee Leave Details'!$B$5:$D999,2,0))</f>
        <v/>
      </c>
      <c r="D821" s="33" t="str">
        <f>IF(B821="","", VLOOKUP(B821,'Employee Leave Details'!$B$5:$D999,3,0))</f>
        <v/>
      </c>
      <c r="E821" s="33" t="str">
        <f>IF(B821="","", VLOOKUP(B821,'Employee Leave Details'!$B$3:$E999,4,0))</f>
        <v/>
      </c>
      <c r="F821" s="33" t="str">
        <f>IF(C821="","",SUMIF('Employee Leave Credit '!$B:$B,C821,'Employee Leave Credit '!$D:$D))</f>
        <v/>
      </c>
      <c r="G821" s="33"/>
      <c r="H821" s="17"/>
    </row>
    <row r="822" spans="1:8" ht="23.25" customHeight="1" x14ac:dyDescent="0.25">
      <c r="A822" s="17"/>
      <c r="B822" s="32"/>
      <c r="C822" s="33" t="str">
        <f>IF(B822="","", VLOOKUP(B822,'Employee Leave Details'!$B$5:$D999,2,0))</f>
        <v/>
      </c>
      <c r="D822" s="33" t="str">
        <f>IF(B822="","", VLOOKUP(B822,'Employee Leave Details'!$B$5:$D999,3,0))</f>
        <v/>
      </c>
      <c r="E822" s="33" t="str">
        <f>IF(B822="","", VLOOKUP(B822,'Employee Leave Details'!$B$3:$E999,4,0))</f>
        <v/>
      </c>
      <c r="F822" s="33" t="str">
        <f>IF(C822="","",SUMIF('Employee Leave Credit '!$B:$B,C822,'Employee Leave Credit '!$D:$D))</f>
        <v/>
      </c>
      <c r="G822" s="33"/>
      <c r="H822" s="17"/>
    </row>
    <row r="823" spans="1:8" ht="23.25" customHeight="1" x14ac:dyDescent="0.25">
      <c r="A823" s="17"/>
      <c r="B823" s="32"/>
      <c r="C823" s="33" t="str">
        <f>IF(B823="","", VLOOKUP(B823,'Employee Leave Details'!$B$5:$D999,2,0))</f>
        <v/>
      </c>
      <c r="D823" s="33" t="str">
        <f>IF(B823="","", VLOOKUP(B823,'Employee Leave Details'!$B$5:$D999,3,0))</f>
        <v/>
      </c>
      <c r="E823" s="33" t="str">
        <f>IF(B823="","", VLOOKUP(B823,'Employee Leave Details'!$B$3:$E999,4,0))</f>
        <v/>
      </c>
      <c r="F823" s="33" t="str">
        <f>IF(C823="","",SUMIF('Employee Leave Credit '!$B:$B,C823,'Employee Leave Credit '!$D:$D))</f>
        <v/>
      </c>
      <c r="G823" s="33"/>
      <c r="H823" s="17"/>
    </row>
    <row r="824" spans="1:8" ht="23.25" customHeight="1" x14ac:dyDescent="0.25">
      <c r="A824" s="17"/>
      <c r="B824" s="32"/>
      <c r="C824" s="33" t="str">
        <f>IF(B824="","", VLOOKUP(B824,'Employee Leave Details'!$B$5:$D999,2,0))</f>
        <v/>
      </c>
      <c r="D824" s="33" t="str">
        <f>IF(B824="","", VLOOKUP(B824,'Employee Leave Details'!$B$5:$D999,3,0))</f>
        <v/>
      </c>
      <c r="E824" s="33" t="str">
        <f>IF(B824="","", VLOOKUP(B824,'Employee Leave Details'!$B$3:$E999,4,0))</f>
        <v/>
      </c>
      <c r="F824" s="33" t="str">
        <f>IF(C824="","",SUMIF('Employee Leave Credit '!$B:$B,C824,'Employee Leave Credit '!$D:$D))</f>
        <v/>
      </c>
      <c r="G824" s="33"/>
      <c r="H824" s="17"/>
    </row>
    <row r="825" spans="1:8" ht="23.25" customHeight="1" x14ac:dyDescent="0.25">
      <c r="A825" s="17"/>
      <c r="B825" s="32"/>
      <c r="C825" s="33" t="str">
        <f>IF(B825="","", VLOOKUP(B825,'Employee Leave Details'!$B$5:$D999,2,0))</f>
        <v/>
      </c>
      <c r="D825" s="33" t="str">
        <f>IF(B825="","", VLOOKUP(B825,'Employee Leave Details'!$B$5:$D999,3,0))</f>
        <v/>
      </c>
      <c r="E825" s="33" t="str">
        <f>IF(B825="","", VLOOKUP(B825,'Employee Leave Details'!$B$3:$E999,4,0))</f>
        <v/>
      </c>
      <c r="F825" s="33" t="str">
        <f>IF(C825="","",SUMIF('Employee Leave Credit '!$B:$B,C825,'Employee Leave Credit '!$D:$D))</f>
        <v/>
      </c>
      <c r="G825" s="33"/>
      <c r="H825" s="17"/>
    </row>
    <row r="826" spans="1:8" ht="23.25" customHeight="1" x14ac:dyDescent="0.25">
      <c r="A826" s="17"/>
      <c r="B826" s="32"/>
      <c r="C826" s="33" t="str">
        <f>IF(B826="","", VLOOKUP(B826,'Employee Leave Details'!$B$5:$D999,2,0))</f>
        <v/>
      </c>
      <c r="D826" s="33" t="str">
        <f>IF(B826="","", VLOOKUP(B826,'Employee Leave Details'!$B$5:$D999,3,0))</f>
        <v/>
      </c>
      <c r="E826" s="33" t="str">
        <f>IF(B826="","", VLOOKUP(B826,'Employee Leave Details'!$B$3:$E999,4,0))</f>
        <v/>
      </c>
      <c r="F826" s="33" t="str">
        <f>IF(C826="","",SUMIF('Employee Leave Credit '!$B:$B,C826,'Employee Leave Credit '!$D:$D))</f>
        <v/>
      </c>
      <c r="G826" s="33"/>
      <c r="H826" s="17"/>
    </row>
    <row r="827" spans="1:8" ht="23.25" customHeight="1" x14ac:dyDescent="0.25">
      <c r="A827" s="17"/>
      <c r="B827" s="32"/>
      <c r="C827" s="33" t="str">
        <f>IF(B827="","", VLOOKUP(B827,'Employee Leave Details'!$B$5:$D999,2,0))</f>
        <v/>
      </c>
      <c r="D827" s="33" t="str">
        <f>IF(B827="","", VLOOKUP(B827,'Employee Leave Details'!$B$5:$D999,3,0))</f>
        <v/>
      </c>
      <c r="E827" s="33" t="str">
        <f>IF(B827="","", VLOOKUP(B827,'Employee Leave Details'!$B$3:$E999,4,0))</f>
        <v/>
      </c>
      <c r="F827" s="33" t="str">
        <f>IF(C827="","",SUMIF('Employee Leave Credit '!$B:$B,C827,'Employee Leave Credit '!$D:$D))</f>
        <v/>
      </c>
      <c r="G827" s="33"/>
      <c r="H827" s="17"/>
    </row>
    <row r="828" spans="1:8" ht="23.25" customHeight="1" x14ac:dyDescent="0.25">
      <c r="A828" s="17"/>
      <c r="B828" s="32"/>
      <c r="C828" s="33" t="str">
        <f>IF(B828="","", VLOOKUP(B828,'Employee Leave Details'!$B$5:$D999,2,0))</f>
        <v/>
      </c>
      <c r="D828" s="33" t="str">
        <f>IF(B828="","", VLOOKUP(B828,'Employee Leave Details'!$B$5:$D999,3,0))</f>
        <v/>
      </c>
      <c r="E828" s="33" t="str">
        <f>IF(B828="","", VLOOKUP(B828,'Employee Leave Details'!$B$3:$E999,4,0))</f>
        <v/>
      </c>
      <c r="F828" s="33" t="str">
        <f>IF(C828="","",SUMIF('Employee Leave Credit '!$B:$B,C828,'Employee Leave Credit '!$D:$D))</f>
        <v/>
      </c>
      <c r="G828" s="33"/>
      <c r="H828" s="17"/>
    </row>
    <row r="829" spans="1:8" ht="23.25" customHeight="1" x14ac:dyDescent="0.25">
      <c r="A829" s="17"/>
      <c r="B829" s="32"/>
      <c r="C829" s="33" t="str">
        <f>IF(B829="","", VLOOKUP(B829,'Employee Leave Details'!$B$5:$D999,2,0))</f>
        <v/>
      </c>
      <c r="D829" s="33" t="str">
        <f>IF(B829="","", VLOOKUP(B829,'Employee Leave Details'!$B$5:$D999,3,0))</f>
        <v/>
      </c>
      <c r="E829" s="33" t="str">
        <f>IF(B829="","", VLOOKUP(B829,'Employee Leave Details'!$B$3:$E999,4,0))</f>
        <v/>
      </c>
      <c r="F829" s="33" t="str">
        <f>IF(C829="","",SUMIF('Employee Leave Credit '!$B:$B,C829,'Employee Leave Credit '!$D:$D))</f>
        <v/>
      </c>
      <c r="G829" s="33"/>
      <c r="H829" s="17"/>
    </row>
    <row r="830" spans="1:8" ht="23.25" customHeight="1" x14ac:dyDescent="0.25">
      <c r="A830" s="17"/>
      <c r="B830" s="32"/>
      <c r="C830" s="33" t="str">
        <f>IF(B830="","", VLOOKUP(B830,'Employee Leave Details'!$B$5:$D999,2,0))</f>
        <v/>
      </c>
      <c r="D830" s="33" t="str">
        <f>IF(B830="","", VLOOKUP(B830,'Employee Leave Details'!$B$5:$D999,3,0))</f>
        <v/>
      </c>
      <c r="E830" s="33" t="str">
        <f>IF(B830="","", VLOOKUP(B830,'Employee Leave Details'!$B$3:$E999,4,0))</f>
        <v/>
      </c>
      <c r="F830" s="33" t="str">
        <f>IF(C830="","",SUMIF('Employee Leave Credit '!$B:$B,C830,'Employee Leave Credit '!$D:$D))</f>
        <v/>
      </c>
      <c r="G830" s="33"/>
      <c r="H830" s="17"/>
    </row>
    <row r="831" spans="1:8" ht="23.25" customHeight="1" x14ac:dyDescent="0.25">
      <c r="A831" s="17"/>
      <c r="B831" s="32"/>
      <c r="C831" s="33" t="str">
        <f>IF(B831="","", VLOOKUP(B831,'Employee Leave Details'!$B$5:$D999,2,0))</f>
        <v/>
      </c>
      <c r="D831" s="33" t="str">
        <f>IF(B831="","", VLOOKUP(B831,'Employee Leave Details'!$B$5:$D999,3,0))</f>
        <v/>
      </c>
      <c r="E831" s="33" t="str">
        <f>IF(B831="","", VLOOKUP(B831,'Employee Leave Details'!$B$3:$E999,4,0))</f>
        <v/>
      </c>
      <c r="F831" s="33" t="str">
        <f>IF(C831="","",SUMIF('Employee Leave Credit '!$B:$B,C831,'Employee Leave Credit '!$D:$D))</f>
        <v/>
      </c>
      <c r="G831" s="33"/>
      <c r="H831" s="17"/>
    </row>
    <row r="832" spans="1:8" ht="23.25" customHeight="1" x14ac:dyDescent="0.25">
      <c r="A832" s="17"/>
      <c r="B832" s="32"/>
      <c r="C832" s="33" t="str">
        <f>IF(B832="","", VLOOKUP(B832,'Employee Leave Details'!$B$5:$D999,2,0))</f>
        <v/>
      </c>
      <c r="D832" s="33" t="str">
        <f>IF(B832="","", VLOOKUP(B832,'Employee Leave Details'!$B$5:$D999,3,0))</f>
        <v/>
      </c>
      <c r="E832" s="33" t="str">
        <f>IF(B832="","", VLOOKUP(B832,'Employee Leave Details'!$B$3:$E999,4,0))</f>
        <v/>
      </c>
      <c r="F832" s="33" t="str">
        <f>IF(C832="","",SUMIF('Employee Leave Credit '!$B:$B,C832,'Employee Leave Credit '!$D:$D))</f>
        <v/>
      </c>
      <c r="G832" s="33"/>
      <c r="H832" s="17"/>
    </row>
    <row r="833" spans="1:8" ht="23.25" customHeight="1" x14ac:dyDescent="0.25">
      <c r="A833" s="17"/>
      <c r="B833" s="32"/>
      <c r="C833" s="33" t="str">
        <f>IF(B833="","", VLOOKUP(B833,'Employee Leave Details'!$B$5:$D999,2,0))</f>
        <v/>
      </c>
      <c r="D833" s="33" t="str">
        <f>IF(B833="","", VLOOKUP(B833,'Employee Leave Details'!$B$5:$D999,3,0))</f>
        <v/>
      </c>
      <c r="E833" s="33" t="str">
        <f>IF(B833="","", VLOOKUP(B833,'Employee Leave Details'!$B$3:$E999,4,0))</f>
        <v/>
      </c>
      <c r="F833" s="33" t="str">
        <f>IF(C833="","",SUMIF('Employee Leave Credit '!$B:$B,C833,'Employee Leave Credit '!$D:$D))</f>
        <v/>
      </c>
      <c r="G833" s="33"/>
      <c r="H833" s="17"/>
    </row>
    <row r="834" spans="1:8" ht="23.25" customHeight="1" x14ac:dyDescent="0.25">
      <c r="A834" s="17"/>
      <c r="B834" s="32"/>
      <c r="C834" s="33" t="str">
        <f>IF(B834="","", VLOOKUP(B834,'Employee Leave Details'!$B$5:$D999,2,0))</f>
        <v/>
      </c>
      <c r="D834" s="33" t="str">
        <f>IF(B834="","", VLOOKUP(B834,'Employee Leave Details'!$B$5:$D999,3,0))</f>
        <v/>
      </c>
      <c r="E834" s="33" t="str">
        <f>IF(B834="","", VLOOKUP(B834,'Employee Leave Details'!$B$3:$E999,4,0))</f>
        <v/>
      </c>
      <c r="F834" s="33" t="str">
        <f>IF(C834="","",SUMIF('Employee Leave Credit '!$B:$B,C834,'Employee Leave Credit '!$D:$D))</f>
        <v/>
      </c>
      <c r="G834" s="33"/>
      <c r="H834" s="17"/>
    </row>
    <row r="835" spans="1:8" ht="23.25" customHeight="1" x14ac:dyDescent="0.25">
      <c r="A835" s="17"/>
      <c r="B835" s="32"/>
      <c r="C835" s="33" t="str">
        <f>IF(B835="","", VLOOKUP(B835,'Employee Leave Details'!$B$5:$D999,2,0))</f>
        <v/>
      </c>
      <c r="D835" s="33" t="str">
        <f>IF(B835="","", VLOOKUP(B835,'Employee Leave Details'!$B$5:$D999,3,0))</f>
        <v/>
      </c>
      <c r="E835" s="33" t="str">
        <f>IF(B835="","", VLOOKUP(B835,'Employee Leave Details'!$B$3:$E999,4,0))</f>
        <v/>
      </c>
      <c r="F835" s="33" t="str">
        <f>IF(C835="","",SUMIF('Employee Leave Credit '!$B:$B,C835,'Employee Leave Credit '!$D:$D))</f>
        <v/>
      </c>
      <c r="G835" s="33"/>
      <c r="H835" s="17"/>
    </row>
    <row r="836" spans="1:8" ht="23.25" customHeight="1" x14ac:dyDescent="0.25">
      <c r="A836" s="17"/>
      <c r="B836" s="32"/>
      <c r="C836" s="33" t="str">
        <f>IF(B836="","", VLOOKUP(B836,'Employee Leave Details'!$B$5:$D999,2,0))</f>
        <v/>
      </c>
      <c r="D836" s="33" t="str">
        <f>IF(B836="","", VLOOKUP(B836,'Employee Leave Details'!$B$5:$D999,3,0))</f>
        <v/>
      </c>
      <c r="E836" s="33" t="str">
        <f>IF(B836="","", VLOOKUP(B836,'Employee Leave Details'!$B$3:$E999,4,0))</f>
        <v/>
      </c>
      <c r="F836" s="33" t="str">
        <f>IF(C836="","",SUMIF('Employee Leave Credit '!$B:$B,C836,'Employee Leave Credit '!$D:$D))</f>
        <v/>
      </c>
      <c r="G836" s="33"/>
      <c r="H836" s="17"/>
    </row>
    <row r="837" spans="1:8" ht="23.25" customHeight="1" x14ac:dyDescent="0.25">
      <c r="A837" s="17"/>
      <c r="B837" s="32"/>
      <c r="C837" s="33" t="str">
        <f>IF(B837="","", VLOOKUP(B837,'Employee Leave Details'!$B$5:$D999,2,0))</f>
        <v/>
      </c>
      <c r="D837" s="33" t="str">
        <f>IF(B837="","", VLOOKUP(B837,'Employee Leave Details'!$B$5:$D999,3,0))</f>
        <v/>
      </c>
      <c r="E837" s="33" t="str">
        <f>IF(B837="","", VLOOKUP(B837,'Employee Leave Details'!$B$3:$E999,4,0))</f>
        <v/>
      </c>
      <c r="F837" s="33" t="str">
        <f>IF(C837="","",SUMIF('Employee Leave Credit '!$B:$B,C837,'Employee Leave Credit '!$D:$D))</f>
        <v/>
      </c>
      <c r="G837" s="33"/>
      <c r="H837" s="17"/>
    </row>
    <row r="838" spans="1:8" ht="23.25" customHeight="1" x14ac:dyDescent="0.25">
      <c r="A838" s="17"/>
      <c r="B838" s="32"/>
      <c r="C838" s="33" t="str">
        <f>IF(B838="","", VLOOKUP(B838,'Employee Leave Details'!$B$5:$D999,2,0))</f>
        <v/>
      </c>
      <c r="D838" s="33" t="str">
        <f>IF(B838="","", VLOOKUP(B838,'Employee Leave Details'!$B$5:$D999,3,0))</f>
        <v/>
      </c>
      <c r="E838" s="33" t="str">
        <f>IF(B838="","", VLOOKUP(B838,'Employee Leave Details'!$B$3:$E999,4,0))</f>
        <v/>
      </c>
      <c r="F838" s="33" t="str">
        <f>IF(C838="","",SUMIF('Employee Leave Credit '!$B:$B,C838,'Employee Leave Credit '!$D:$D))</f>
        <v/>
      </c>
      <c r="G838" s="33"/>
      <c r="H838" s="17"/>
    </row>
    <row r="839" spans="1:8" ht="23.25" customHeight="1" x14ac:dyDescent="0.25">
      <c r="A839" s="17"/>
      <c r="B839" s="32"/>
      <c r="C839" s="33" t="str">
        <f>IF(B839="","", VLOOKUP(B839,'Employee Leave Details'!$B$5:$D999,2,0))</f>
        <v/>
      </c>
      <c r="D839" s="33" t="str">
        <f>IF(B839="","", VLOOKUP(B839,'Employee Leave Details'!$B$5:$D999,3,0))</f>
        <v/>
      </c>
      <c r="E839" s="33" t="str">
        <f>IF(B839="","", VLOOKUP(B839,'Employee Leave Details'!$B$3:$E999,4,0))</f>
        <v/>
      </c>
      <c r="F839" s="33" t="str">
        <f>IF(C839="","",SUMIF('Employee Leave Credit '!$B:$B,C839,'Employee Leave Credit '!$D:$D))</f>
        <v/>
      </c>
      <c r="G839" s="33"/>
      <c r="H839" s="17"/>
    </row>
    <row r="840" spans="1:8" ht="23.25" customHeight="1" x14ac:dyDescent="0.25">
      <c r="A840" s="17"/>
      <c r="B840" s="32"/>
      <c r="C840" s="33" t="str">
        <f>IF(B840="","", VLOOKUP(B840,'Employee Leave Details'!$B$5:$D999,2,0))</f>
        <v/>
      </c>
      <c r="D840" s="33" t="str">
        <f>IF(B840="","", VLOOKUP(B840,'Employee Leave Details'!$B$5:$D999,3,0))</f>
        <v/>
      </c>
      <c r="E840" s="33" t="str">
        <f>IF(B840="","", VLOOKUP(B840,'Employee Leave Details'!$B$3:$E999,4,0))</f>
        <v/>
      </c>
      <c r="F840" s="33" t="str">
        <f>IF(C840="","",SUMIF('Employee Leave Credit '!$B:$B,C840,'Employee Leave Credit '!$D:$D))</f>
        <v/>
      </c>
      <c r="G840" s="33"/>
      <c r="H840" s="17"/>
    </row>
    <row r="841" spans="1:8" ht="23.25" customHeight="1" x14ac:dyDescent="0.25">
      <c r="A841" s="17"/>
      <c r="B841" s="32"/>
      <c r="C841" s="33" t="str">
        <f>IF(B841="","", VLOOKUP(B841,'Employee Leave Details'!$B$5:$D999,2,0))</f>
        <v/>
      </c>
      <c r="D841" s="33" t="str">
        <f>IF(B841="","", VLOOKUP(B841,'Employee Leave Details'!$B$5:$D999,3,0))</f>
        <v/>
      </c>
      <c r="E841" s="33" t="str">
        <f>IF(B841="","", VLOOKUP(B841,'Employee Leave Details'!$B$3:$E999,4,0))</f>
        <v/>
      </c>
      <c r="F841" s="33" t="str">
        <f>IF(C841="","",SUMIF('Employee Leave Credit '!$B:$B,C841,'Employee Leave Credit '!$D:$D))</f>
        <v/>
      </c>
      <c r="G841" s="33"/>
      <c r="H841" s="17"/>
    </row>
    <row r="842" spans="1:8" ht="23.25" customHeight="1" x14ac:dyDescent="0.25">
      <c r="A842" s="17"/>
      <c r="B842" s="32"/>
      <c r="C842" s="33" t="str">
        <f>IF(B842="","", VLOOKUP(B842,'Employee Leave Details'!$B$5:$D999,2,0))</f>
        <v/>
      </c>
      <c r="D842" s="33" t="str">
        <f>IF(B842="","", VLOOKUP(B842,'Employee Leave Details'!$B$5:$D999,3,0))</f>
        <v/>
      </c>
      <c r="E842" s="33" t="str">
        <f>IF(B842="","", VLOOKUP(B842,'Employee Leave Details'!$B$3:$E999,4,0))</f>
        <v/>
      </c>
      <c r="F842" s="33" t="str">
        <f>IF(C842="","",SUMIF('Employee Leave Credit '!$B:$B,C842,'Employee Leave Credit '!$D:$D))</f>
        <v/>
      </c>
      <c r="G842" s="33"/>
      <c r="H842" s="17"/>
    </row>
    <row r="843" spans="1:8" ht="23.25" customHeight="1" x14ac:dyDescent="0.25">
      <c r="A843" s="17"/>
      <c r="B843" s="32"/>
      <c r="C843" s="33" t="str">
        <f>IF(B843="","", VLOOKUP(B843,'Employee Leave Details'!$B$5:$D999,2,0))</f>
        <v/>
      </c>
      <c r="D843" s="33" t="str">
        <f>IF(B843="","", VLOOKUP(B843,'Employee Leave Details'!$B$5:$D999,3,0))</f>
        <v/>
      </c>
      <c r="E843" s="33" t="str">
        <f>IF(B843="","", VLOOKUP(B843,'Employee Leave Details'!$B$3:$E999,4,0))</f>
        <v/>
      </c>
      <c r="F843" s="33" t="str">
        <f>IF(C843="","",SUMIF('Employee Leave Credit '!$B:$B,C843,'Employee Leave Credit '!$D:$D))</f>
        <v/>
      </c>
      <c r="G843" s="33"/>
      <c r="H843" s="17"/>
    </row>
    <row r="844" spans="1:8" ht="23.25" customHeight="1" x14ac:dyDescent="0.25">
      <c r="A844" s="17"/>
      <c r="B844" s="32"/>
      <c r="C844" s="33" t="str">
        <f>IF(B844="","", VLOOKUP(B844,'Employee Leave Details'!$B$5:$D999,2,0))</f>
        <v/>
      </c>
      <c r="D844" s="33" t="str">
        <f>IF(B844="","", VLOOKUP(B844,'Employee Leave Details'!$B$5:$D999,3,0))</f>
        <v/>
      </c>
      <c r="E844" s="33" t="str">
        <f>IF(B844="","", VLOOKUP(B844,'Employee Leave Details'!$B$3:$E999,4,0))</f>
        <v/>
      </c>
      <c r="F844" s="33" t="str">
        <f>IF(C844="","",SUMIF('Employee Leave Credit '!$B:$B,C844,'Employee Leave Credit '!$D:$D))</f>
        <v/>
      </c>
      <c r="G844" s="33"/>
      <c r="H844" s="17"/>
    </row>
    <row r="845" spans="1:8" ht="23.25" customHeight="1" x14ac:dyDescent="0.25">
      <c r="A845" s="17"/>
      <c r="B845" s="32"/>
      <c r="C845" s="33" t="str">
        <f>IF(B845="","", VLOOKUP(B845,'Employee Leave Details'!$B$5:$D999,2,0))</f>
        <v/>
      </c>
      <c r="D845" s="33" t="str">
        <f>IF(B845="","", VLOOKUP(B845,'Employee Leave Details'!$B$5:$D999,3,0))</f>
        <v/>
      </c>
      <c r="E845" s="33" t="str">
        <f>IF(B845="","", VLOOKUP(B845,'Employee Leave Details'!$B$3:$E999,4,0))</f>
        <v/>
      </c>
      <c r="F845" s="33" t="str">
        <f>IF(C845="","",SUMIF('Employee Leave Credit '!$B:$B,C845,'Employee Leave Credit '!$D:$D))</f>
        <v/>
      </c>
      <c r="G845" s="33"/>
      <c r="H845" s="17"/>
    </row>
    <row r="846" spans="1:8" ht="23.25" customHeight="1" x14ac:dyDescent="0.25">
      <c r="A846" s="17"/>
      <c r="B846" s="32"/>
      <c r="C846" s="33" t="str">
        <f>IF(B846="","", VLOOKUP(B846,'Employee Leave Details'!$B$5:$D999,2,0))</f>
        <v/>
      </c>
      <c r="D846" s="33" t="str">
        <f>IF(B846="","", VLOOKUP(B846,'Employee Leave Details'!$B$5:$D999,3,0))</f>
        <v/>
      </c>
      <c r="E846" s="33" t="str">
        <f>IF(B846="","", VLOOKUP(B846,'Employee Leave Details'!$B$3:$E999,4,0))</f>
        <v/>
      </c>
      <c r="F846" s="33" t="str">
        <f>IF(C846="","",SUMIF('Employee Leave Credit '!$B:$B,C846,'Employee Leave Credit '!$D:$D))</f>
        <v/>
      </c>
      <c r="G846" s="33"/>
      <c r="H846" s="17"/>
    </row>
    <row r="847" spans="1:8" ht="23.25" customHeight="1" x14ac:dyDescent="0.25">
      <c r="A847" s="17"/>
      <c r="B847" s="32"/>
      <c r="C847" s="33" t="str">
        <f>IF(B847="","", VLOOKUP(B847,'Employee Leave Details'!$B$5:$D999,2,0))</f>
        <v/>
      </c>
      <c r="D847" s="33" t="str">
        <f>IF(B847="","", VLOOKUP(B847,'Employee Leave Details'!$B$5:$D999,3,0))</f>
        <v/>
      </c>
      <c r="E847" s="33" t="str">
        <f>IF(B847="","", VLOOKUP(B847,'Employee Leave Details'!$B$3:$E999,4,0))</f>
        <v/>
      </c>
      <c r="F847" s="33" t="str">
        <f>IF(C847="","",SUMIF('Employee Leave Credit '!$B:$B,C847,'Employee Leave Credit '!$D:$D))</f>
        <v/>
      </c>
      <c r="G847" s="33"/>
      <c r="H847" s="17"/>
    </row>
    <row r="848" spans="1:8" ht="23.25" customHeight="1" x14ac:dyDescent="0.25">
      <c r="A848" s="17"/>
      <c r="B848" s="32"/>
      <c r="C848" s="33" t="str">
        <f>IF(B848="","", VLOOKUP(B848,'Employee Leave Details'!$B$5:$D999,2,0))</f>
        <v/>
      </c>
      <c r="D848" s="33" t="str">
        <f>IF(B848="","", VLOOKUP(B848,'Employee Leave Details'!$B$5:$D999,3,0))</f>
        <v/>
      </c>
      <c r="E848" s="33" t="str">
        <f>IF(B848="","", VLOOKUP(B848,'Employee Leave Details'!$B$3:$E999,4,0))</f>
        <v/>
      </c>
      <c r="F848" s="33" t="str">
        <f>IF(C848="","",SUMIF('Employee Leave Credit '!$B:$B,C848,'Employee Leave Credit '!$D:$D))</f>
        <v/>
      </c>
      <c r="G848" s="33"/>
      <c r="H848" s="17"/>
    </row>
    <row r="849" spans="1:8" ht="23.25" customHeight="1" x14ac:dyDescent="0.25">
      <c r="A849" s="17"/>
      <c r="B849" s="32"/>
      <c r="C849" s="33" t="str">
        <f>IF(B849="","", VLOOKUP(B849,'Employee Leave Details'!$B$5:$D999,2,0))</f>
        <v/>
      </c>
      <c r="D849" s="33" t="str">
        <f>IF(B849="","", VLOOKUP(B849,'Employee Leave Details'!$B$5:$D999,3,0))</f>
        <v/>
      </c>
      <c r="E849" s="33" t="str">
        <f>IF(B849="","", VLOOKUP(B849,'Employee Leave Details'!$B$3:$E999,4,0))</f>
        <v/>
      </c>
      <c r="F849" s="33" t="str">
        <f>IF(C849="","",SUMIF('Employee Leave Credit '!$B:$B,C849,'Employee Leave Credit '!$D:$D))</f>
        <v/>
      </c>
      <c r="G849" s="33"/>
      <c r="H849" s="17"/>
    </row>
    <row r="850" spans="1:8" ht="23.25" customHeight="1" x14ac:dyDescent="0.25">
      <c r="A850" s="17"/>
      <c r="B850" s="32"/>
      <c r="C850" s="33" t="str">
        <f>IF(B850="","", VLOOKUP(B850,'Employee Leave Details'!$B$5:$D999,2,0))</f>
        <v/>
      </c>
      <c r="D850" s="33" t="str">
        <f>IF(B850="","", VLOOKUP(B850,'Employee Leave Details'!$B$5:$D999,3,0))</f>
        <v/>
      </c>
      <c r="E850" s="33" t="str">
        <f>IF(B850="","", VLOOKUP(B850,'Employee Leave Details'!$B$3:$E999,4,0))</f>
        <v/>
      </c>
      <c r="F850" s="33" t="str">
        <f>IF(C850="","",SUMIF('Employee Leave Credit '!$B:$B,C850,'Employee Leave Credit '!$D:$D))</f>
        <v/>
      </c>
      <c r="G850" s="33"/>
      <c r="H850" s="17"/>
    </row>
    <row r="851" spans="1:8" ht="23.25" customHeight="1" x14ac:dyDescent="0.25">
      <c r="A851" s="17"/>
      <c r="B851" s="32"/>
      <c r="C851" s="33" t="str">
        <f>IF(B851="","", VLOOKUP(B851,'Employee Leave Details'!$B$5:$D999,2,0))</f>
        <v/>
      </c>
      <c r="D851" s="33" t="str">
        <f>IF(B851="","", VLOOKUP(B851,'Employee Leave Details'!$B$5:$D999,3,0))</f>
        <v/>
      </c>
      <c r="E851" s="33" t="str">
        <f>IF(B851="","", VLOOKUP(B851,'Employee Leave Details'!$B$3:$E999,4,0))</f>
        <v/>
      </c>
      <c r="F851" s="33" t="str">
        <f>IF(C851="","",SUMIF('Employee Leave Credit '!$B:$B,C851,'Employee Leave Credit '!$D:$D))</f>
        <v/>
      </c>
      <c r="G851" s="33"/>
      <c r="H851" s="17"/>
    </row>
    <row r="852" spans="1:8" ht="23.25" customHeight="1" x14ac:dyDescent="0.25">
      <c r="A852" s="17"/>
      <c r="B852" s="32"/>
      <c r="C852" s="33" t="str">
        <f>IF(B852="","", VLOOKUP(B852,'Employee Leave Details'!$B$5:$D999,2,0))</f>
        <v/>
      </c>
      <c r="D852" s="33" t="str">
        <f>IF(B852="","", VLOOKUP(B852,'Employee Leave Details'!$B$5:$D999,3,0))</f>
        <v/>
      </c>
      <c r="E852" s="33" t="str">
        <f>IF(B852="","", VLOOKUP(B852,'Employee Leave Details'!$B$3:$E999,4,0))</f>
        <v/>
      </c>
      <c r="F852" s="33" t="str">
        <f>IF(C852="","",SUMIF('Employee Leave Credit '!$B:$B,C852,'Employee Leave Credit '!$D:$D))</f>
        <v/>
      </c>
      <c r="G852" s="33"/>
      <c r="H852" s="17"/>
    </row>
    <row r="853" spans="1:8" ht="23.25" customHeight="1" x14ac:dyDescent="0.25">
      <c r="A853" s="17"/>
      <c r="B853" s="32"/>
      <c r="C853" s="33" t="str">
        <f>IF(B853="","", VLOOKUP(B853,'Employee Leave Details'!$B$5:$D999,2,0))</f>
        <v/>
      </c>
      <c r="D853" s="33" t="str">
        <f>IF(B853="","", VLOOKUP(B853,'Employee Leave Details'!$B$5:$D999,3,0))</f>
        <v/>
      </c>
      <c r="E853" s="33" t="str">
        <f>IF(B853="","", VLOOKUP(B853,'Employee Leave Details'!$B$3:$E999,4,0))</f>
        <v/>
      </c>
      <c r="F853" s="33" t="str">
        <f>IF(C853="","",SUMIF('Employee Leave Credit '!$B:$B,C853,'Employee Leave Credit '!$D:$D))</f>
        <v/>
      </c>
      <c r="G853" s="33"/>
      <c r="H853" s="17"/>
    </row>
    <row r="854" spans="1:8" ht="23.25" customHeight="1" x14ac:dyDescent="0.25">
      <c r="A854" s="17"/>
      <c r="B854" s="32"/>
      <c r="C854" s="33" t="str">
        <f>IF(B854="","", VLOOKUP(B854,'Employee Leave Details'!$B$5:$D999,2,0))</f>
        <v/>
      </c>
      <c r="D854" s="33" t="str">
        <f>IF(B854="","", VLOOKUP(B854,'Employee Leave Details'!$B$5:$D999,3,0))</f>
        <v/>
      </c>
      <c r="E854" s="33" t="str">
        <f>IF(B854="","", VLOOKUP(B854,'Employee Leave Details'!$B$3:$E999,4,0))</f>
        <v/>
      </c>
      <c r="F854" s="33" t="str">
        <f>IF(C854="","",SUMIF('Employee Leave Credit '!$B:$B,C854,'Employee Leave Credit '!$D:$D))</f>
        <v/>
      </c>
      <c r="G854" s="33"/>
      <c r="H854" s="17"/>
    </row>
    <row r="855" spans="1:8" ht="23.25" customHeight="1" x14ac:dyDescent="0.25">
      <c r="A855" s="17"/>
      <c r="B855" s="32"/>
      <c r="C855" s="33" t="str">
        <f>IF(B855="","", VLOOKUP(B855,'Employee Leave Details'!$B$5:$D999,2,0))</f>
        <v/>
      </c>
      <c r="D855" s="33" t="str">
        <f>IF(B855="","", VLOOKUP(B855,'Employee Leave Details'!$B$5:$D999,3,0))</f>
        <v/>
      </c>
      <c r="E855" s="33" t="str">
        <f>IF(B855="","", VLOOKUP(B855,'Employee Leave Details'!$B$3:$E999,4,0))</f>
        <v/>
      </c>
      <c r="F855" s="33" t="str">
        <f>IF(C855="","",SUMIF('Employee Leave Credit '!$B:$B,C855,'Employee Leave Credit '!$D:$D))</f>
        <v/>
      </c>
      <c r="G855" s="33"/>
      <c r="H855" s="17"/>
    </row>
    <row r="856" spans="1:8" ht="23.25" customHeight="1" x14ac:dyDescent="0.25">
      <c r="A856" s="17"/>
      <c r="B856" s="32"/>
      <c r="C856" s="33" t="str">
        <f>IF(B856="","", VLOOKUP(B856,'Employee Leave Details'!$B$5:$D999,2,0))</f>
        <v/>
      </c>
      <c r="D856" s="33" t="str">
        <f>IF(B856="","", VLOOKUP(B856,'Employee Leave Details'!$B$5:$D999,3,0))</f>
        <v/>
      </c>
      <c r="E856" s="33" t="str">
        <f>IF(B856="","", VLOOKUP(B856,'Employee Leave Details'!$B$3:$E999,4,0))</f>
        <v/>
      </c>
      <c r="F856" s="33" t="str">
        <f>IF(C856="","",SUMIF('Employee Leave Credit '!$B:$B,C856,'Employee Leave Credit '!$D:$D))</f>
        <v/>
      </c>
      <c r="G856" s="33"/>
      <c r="H856" s="17"/>
    </row>
    <row r="857" spans="1:8" ht="23.25" customHeight="1" x14ac:dyDescent="0.25">
      <c r="A857" s="17"/>
      <c r="B857" s="32"/>
      <c r="C857" s="33" t="str">
        <f>IF(B857="","", VLOOKUP(B857,'Employee Leave Details'!$B$5:$D999,2,0))</f>
        <v/>
      </c>
      <c r="D857" s="33" t="str">
        <f>IF(B857="","", VLOOKUP(B857,'Employee Leave Details'!$B$5:$D999,3,0))</f>
        <v/>
      </c>
      <c r="E857" s="33" t="str">
        <f>IF(B857="","", VLOOKUP(B857,'Employee Leave Details'!$B$3:$E999,4,0))</f>
        <v/>
      </c>
      <c r="F857" s="33" t="str">
        <f>IF(C857="","",SUMIF('Employee Leave Credit '!$B:$B,C857,'Employee Leave Credit '!$D:$D))</f>
        <v/>
      </c>
      <c r="G857" s="33"/>
      <c r="H857" s="17"/>
    </row>
    <row r="858" spans="1:8" ht="23.25" customHeight="1" x14ac:dyDescent="0.25">
      <c r="A858" s="17"/>
      <c r="B858" s="32"/>
      <c r="C858" s="33" t="str">
        <f>IF(B858="","", VLOOKUP(B858,'Employee Leave Details'!$B$5:$D999,2,0))</f>
        <v/>
      </c>
      <c r="D858" s="33" t="str">
        <f>IF(B858="","", VLOOKUP(B858,'Employee Leave Details'!$B$5:$D999,3,0))</f>
        <v/>
      </c>
      <c r="E858" s="33" t="str">
        <f>IF(B858="","", VLOOKUP(B858,'Employee Leave Details'!$B$3:$E999,4,0))</f>
        <v/>
      </c>
      <c r="F858" s="33" t="str">
        <f>IF(C858="","",SUMIF('Employee Leave Credit '!$B:$B,C858,'Employee Leave Credit '!$D:$D))</f>
        <v/>
      </c>
      <c r="G858" s="33"/>
      <c r="H858" s="17"/>
    </row>
    <row r="859" spans="1:8" ht="23.25" customHeight="1" x14ac:dyDescent="0.25">
      <c r="A859" s="17"/>
      <c r="B859" s="32"/>
      <c r="C859" s="33" t="str">
        <f>IF(B859="","", VLOOKUP(B859,'Employee Leave Details'!$B$5:$D999,2,0))</f>
        <v/>
      </c>
      <c r="D859" s="33" t="str">
        <f>IF(B859="","", VLOOKUP(B859,'Employee Leave Details'!$B$5:$D999,3,0))</f>
        <v/>
      </c>
      <c r="E859" s="33" t="str">
        <f>IF(B859="","", VLOOKUP(B859,'Employee Leave Details'!$B$3:$E999,4,0))</f>
        <v/>
      </c>
      <c r="F859" s="33" t="str">
        <f>IF(C859="","",SUMIF('Employee Leave Credit '!$B:$B,C859,'Employee Leave Credit '!$D:$D))</f>
        <v/>
      </c>
      <c r="G859" s="33"/>
      <c r="H859" s="17"/>
    </row>
    <row r="860" spans="1:8" ht="23.25" customHeight="1" x14ac:dyDescent="0.25">
      <c r="A860" s="17"/>
      <c r="B860" s="32"/>
      <c r="C860" s="33" t="str">
        <f>IF(B860="","", VLOOKUP(B860,'Employee Leave Details'!$B$5:$D999,2,0))</f>
        <v/>
      </c>
      <c r="D860" s="33" t="str">
        <f>IF(B860="","", VLOOKUP(B860,'Employee Leave Details'!$B$5:$D999,3,0))</f>
        <v/>
      </c>
      <c r="E860" s="33" t="str">
        <f>IF(B860="","", VLOOKUP(B860,'Employee Leave Details'!$B$3:$E999,4,0))</f>
        <v/>
      </c>
      <c r="F860" s="33" t="str">
        <f>IF(C860="","",SUMIF('Employee Leave Credit '!$B:$B,C860,'Employee Leave Credit '!$D:$D))</f>
        <v/>
      </c>
      <c r="G860" s="33"/>
      <c r="H860" s="17"/>
    </row>
    <row r="861" spans="1:8" ht="23.25" customHeight="1" x14ac:dyDescent="0.25">
      <c r="A861" s="17"/>
      <c r="B861" s="32"/>
      <c r="C861" s="33" t="str">
        <f>IF(B861="","", VLOOKUP(B861,'Employee Leave Details'!$B$5:$D999,2,0))</f>
        <v/>
      </c>
      <c r="D861" s="33" t="str">
        <f>IF(B861="","", VLOOKUP(B861,'Employee Leave Details'!$B$5:$D999,3,0))</f>
        <v/>
      </c>
      <c r="E861" s="33" t="str">
        <f>IF(B861="","", VLOOKUP(B861,'Employee Leave Details'!$B$3:$E999,4,0))</f>
        <v/>
      </c>
      <c r="F861" s="33" t="str">
        <f>IF(C861="","",SUMIF('Employee Leave Credit '!$B:$B,C861,'Employee Leave Credit '!$D:$D))</f>
        <v/>
      </c>
      <c r="G861" s="33"/>
      <c r="H861" s="17"/>
    </row>
    <row r="862" spans="1:8" ht="23.25" customHeight="1" x14ac:dyDescent="0.25">
      <c r="A862" s="17"/>
      <c r="B862" s="32"/>
      <c r="C862" s="33" t="str">
        <f>IF(B862="","", VLOOKUP(B862,'Employee Leave Details'!$B$5:$D999,2,0))</f>
        <v/>
      </c>
      <c r="D862" s="33" t="str">
        <f>IF(B862="","", VLOOKUP(B862,'Employee Leave Details'!$B$5:$D999,3,0))</f>
        <v/>
      </c>
      <c r="E862" s="33" t="str">
        <f>IF(B862="","", VLOOKUP(B862,'Employee Leave Details'!$B$3:$E999,4,0))</f>
        <v/>
      </c>
      <c r="F862" s="33" t="str">
        <f>IF(C862="","",SUMIF('Employee Leave Credit '!$B:$B,C862,'Employee Leave Credit '!$D:$D))</f>
        <v/>
      </c>
      <c r="G862" s="33"/>
      <c r="H862" s="17"/>
    </row>
    <row r="863" spans="1:8" ht="23.25" customHeight="1" x14ac:dyDescent="0.25">
      <c r="A863" s="17"/>
      <c r="B863" s="32"/>
      <c r="C863" s="33" t="str">
        <f>IF(B863="","", VLOOKUP(B863,'Employee Leave Details'!$B$5:$D999,2,0))</f>
        <v/>
      </c>
      <c r="D863" s="33" t="str">
        <f>IF(B863="","", VLOOKUP(B863,'Employee Leave Details'!$B$5:$D999,3,0))</f>
        <v/>
      </c>
      <c r="E863" s="33" t="str">
        <f>IF(B863="","", VLOOKUP(B863,'Employee Leave Details'!$B$3:$E999,4,0))</f>
        <v/>
      </c>
      <c r="F863" s="33" t="str">
        <f>IF(C863="","",SUMIF('Employee Leave Credit '!$B:$B,C863,'Employee Leave Credit '!$D:$D))</f>
        <v/>
      </c>
      <c r="G863" s="33"/>
      <c r="H863" s="17"/>
    </row>
    <row r="864" spans="1:8" ht="23.25" customHeight="1" x14ac:dyDescent="0.25">
      <c r="A864" s="17"/>
      <c r="B864" s="32"/>
      <c r="C864" s="33" t="str">
        <f>IF(B864="","", VLOOKUP(B864,'Employee Leave Details'!$B$5:$D999,2,0))</f>
        <v/>
      </c>
      <c r="D864" s="33" t="str">
        <f>IF(B864="","", VLOOKUP(B864,'Employee Leave Details'!$B$5:$D999,3,0))</f>
        <v/>
      </c>
      <c r="E864" s="33" t="str">
        <f>IF(B864="","", VLOOKUP(B864,'Employee Leave Details'!$B$3:$E999,4,0))</f>
        <v/>
      </c>
      <c r="F864" s="33" t="str">
        <f>IF(C864="","",SUMIF('Employee Leave Credit '!$B:$B,C864,'Employee Leave Credit '!$D:$D))</f>
        <v/>
      </c>
      <c r="G864" s="33"/>
      <c r="H864" s="17"/>
    </row>
    <row r="865" spans="1:8" ht="23.25" customHeight="1" x14ac:dyDescent="0.25">
      <c r="A865" s="17"/>
      <c r="B865" s="32"/>
      <c r="C865" s="33" t="str">
        <f>IF(B865="","", VLOOKUP(B865,'Employee Leave Details'!$B$5:$D999,2,0))</f>
        <v/>
      </c>
      <c r="D865" s="33" t="str">
        <f>IF(B865="","", VLOOKUP(B865,'Employee Leave Details'!$B$5:$D999,3,0))</f>
        <v/>
      </c>
      <c r="E865" s="33" t="str">
        <f>IF(B865="","", VLOOKUP(B865,'Employee Leave Details'!$B$3:$E999,4,0))</f>
        <v/>
      </c>
      <c r="F865" s="33" t="str">
        <f>IF(C865="","",SUMIF('Employee Leave Credit '!$B:$B,C865,'Employee Leave Credit '!$D:$D))</f>
        <v/>
      </c>
      <c r="G865" s="33"/>
      <c r="H865" s="17"/>
    </row>
    <row r="866" spans="1:8" ht="23.25" customHeight="1" x14ac:dyDescent="0.25">
      <c r="A866" s="17"/>
      <c r="B866" s="32"/>
      <c r="C866" s="33" t="str">
        <f>IF(B866="","", VLOOKUP(B866,'Employee Leave Details'!$B$5:$D999,2,0))</f>
        <v/>
      </c>
      <c r="D866" s="33" t="str">
        <f>IF(B866="","", VLOOKUP(B866,'Employee Leave Details'!$B$5:$D999,3,0))</f>
        <v/>
      </c>
      <c r="E866" s="33" t="str">
        <f>IF(B866="","", VLOOKUP(B866,'Employee Leave Details'!$B$3:$E999,4,0))</f>
        <v/>
      </c>
      <c r="F866" s="33" t="str">
        <f>IF(C866="","",SUMIF('Employee Leave Credit '!$B:$B,C866,'Employee Leave Credit '!$D:$D))</f>
        <v/>
      </c>
      <c r="G866" s="33"/>
      <c r="H866" s="17"/>
    </row>
    <row r="867" spans="1:8" ht="23.25" customHeight="1" x14ac:dyDescent="0.25">
      <c r="A867" s="17"/>
      <c r="B867" s="32"/>
      <c r="C867" s="33" t="str">
        <f>IF(B867="","", VLOOKUP(B867,'Employee Leave Details'!$B$5:$D999,2,0))</f>
        <v/>
      </c>
      <c r="D867" s="33" t="str">
        <f>IF(B867="","", VLOOKUP(B867,'Employee Leave Details'!$B$5:$D999,3,0))</f>
        <v/>
      </c>
      <c r="E867" s="33" t="str">
        <f>IF(B867="","", VLOOKUP(B867,'Employee Leave Details'!$B$3:$E999,4,0))</f>
        <v/>
      </c>
      <c r="F867" s="33" t="str">
        <f>IF(C867="","",SUMIF('Employee Leave Credit '!$B:$B,C867,'Employee Leave Credit '!$D:$D))</f>
        <v/>
      </c>
      <c r="G867" s="33"/>
      <c r="H867" s="17"/>
    </row>
    <row r="868" spans="1:8" ht="23.25" customHeight="1" x14ac:dyDescent="0.25">
      <c r="A868" s="17"/>
      <c r="B868" s="32"/>
      <c r="C868" s="33" t="str">
        <f>IF(B868="","", VLOOKUP(B868,'Employee Leave Details'!$B$5:$D999,2,0))</f>
        <v/>
      </c>
      <c r="D868" s="33" t="str">
        <f>IF(B868="","", VLOOKUP(B868,'Employee Leave Details'!$B$5:$D999,3,0))</f>
        <v/>
      </c>
      <c r="E868" s="33" t="str">
        <f>IF(B868="","", VLOOKUP(B868,'Employee Leave Details'!$B$3:$E999,4,0))</f>
        <v/>
      </c>
      <c r="F868" s="33" t="str">
        <f>IF(C868="","",SUMIF('Employee Leave Credit '!$B:$B,C868,'Employee Leave Credit '!$D:$D))</f>
        <v/>
      </c>
      <c r="G868" s="33"/>
      <c r="H868" s="17"/>
    </row>
    <row r="869" spans="1:8" ht="23.25" customHeight="1" x14ac:dyDescent="0.25">
      <c r="A869" s="17"/>
      <c r="B869" s="32"/>
      <c r="C869" s="33" t="str">
        <f>IF(B869="","", VLOOKUP(B869,'Employee Leave Details'!$B$5:$D999,2,0))</f>
        <v/>
      </c>
      <c r="D869" s="33" t="str">
        <f>IF(B869="","", VLOOKUP(B869,'Employee Leave Details'!$B$5:$D999,3,0))</f>
        <v/>
      </c>
      <c r="E869" s="33" t="str">
        <f>IF(B869="","", VLOOKUP(B869,'Employee Leave Details'!$B$3:$E999,4,0))</f>
        <v/>
      </c>
      <c r="F869" s="33" t="str">
        <f>IF(C869="","",SUMIF('Employee Leave Credit '!$B:$B,C869,'Employee Leave Credit '!$D:$D))</f>
        <v/>
      </c>
      <c r="G869" s="33"/>
      <c r="H869" s="17"/>
    </row>
    <row r="870" spans="1:8" ht="23.25" customHeight="1" x14ac:dyDescent="0.25">
      <c r="A870" s="17"/>
      <c r="B870" s="32"/>
      <c r="C870" s="33" t="str">
        <f>IF(B870="","", VLOOKUP(B870,'Employee Leave Details'!$B$5:$D999,2,0))</f>
        <v/>
      </c>
      <c r="D870" s="33" t="str">
        <f>IF(B870="","", VLOOKUP(B870,'Employee Leave Details'!$B$5:$D999,3,0))</f>
        <v/>
      </c>
      <c r="E870" s="33" t="str">
        <f>IF(B870="","", VLOOKUP(B870,'Employee Leave Details'!$B$3:$E999,4,0))</f>
        <v/>
      </c>
      <c r="F870" s="33" t="str">
        <f>IF(C870="","",SUMIF('Employee Leave Credit '!$B:$B,C870,'Employee Leave Credit '!$D:$D))</f>
        <v/>
      </c>
      <c r="G870" s="33"/>
      <c r="H870" s="17"/>
    </row>
    <row r="871" spans="1:8" ht="23.25" customHeight="1" x14ac:dyDescent="0.25">
      <c r="A871" s="17"/>
      <c r="B871" s="32"/>
      <c r="C871" s="33" t="str">
        <f>IF(B871="","", VLOOKUP(B871,'Employee Leave Details'!$B$5:$D999,2,0))</f>
        <v/>
      </c>
      <c r="D871" s="33" t="str">
        <f>IF(B871="","", VLOOKUP(B871,'Employee Leave Details'!$B$5:$D999,3,0))</f>
        <v/>
      </c>
      <c r="E871" s="33" t="str">
        <f>IF(B871="","", VLOOKUP(B871,'Employee Leave Details'!$B$3:$E999,4,0))</f>
        <v/>
      </c>
      <c r="F871" s="33" t="str">
        <f>IF(C871="","",SUMIF('Employee Leave Credit '!$B:$B,C871,'Employee Leave Credit '!$D:$D))</f>
        <v/>
      </c>
      <c r="G871" s="33"/>
      <c r="H871" s="17"/>
    </row>
    <row r="872" spans="1:8" ht="23.25" customHeight="1" x14ac:dyDescent="0.25">
      <c r="A872" s="17"/>
      <c r="B872" s="32"/>
      <c r="C872" s="33" t="str">
        <f>IF(B872="","", VLOOKUP(B872,'Employee Leave Details'!$B$5:$D999,2,0))</f>
        <v/>
      </c>
      <c r="D872" s="33" t="str">
        <f>IF(B872="","", VLOOKUP(B872,'Employee Leave Details'!$B$5:$D999,3,0))</f>
        <v/>
      </c>
      <c r="E872" s="33" t="str">
        <f>IF(B872="","", VLOOKUP(B872,'Employee Leave Details'!$B$3:$E999,4,0))</f>
        <v/>
      </c>
      <c r="F872" s="33" t="str">
        <f>IF(C872="","",SUMIF('Employee Leave Credit '!$B:$B,C872,'Employee Leave Credit '!$D:$D))</f>
        <v/>
      </c>
      <c r="G872" s="33"/>
      <c r="H872" s="17"/>
    </row>
    <row r="873" spans="1:8" ht="23.25" customHeight="1" x14ac:dyDescent="0.25">
      <c r="A873" s="17"/>
      <c r="B873" s="32"/>
      <c r="C873" s="33" t="str">
        <f>IF(B873="","", VLOOKUP(B873,'Employee Leave Details'!$B$5:$D999,2,0))</f>
        <v/>
      </c>
      <c r="D873" s="33" t="str">
        <f>IF(B873="","", VLOOKUP(B873,'Employee Leave Details'!$B$5:$D999,3,0))</f>
        <v/>
      </c>
      <c r="E873" s="33" t="str">
        <f>IF(B873="","", VLOOKUP(B873,'Employee Leave Details'!$B$3:$E999,4,0))</f>
        <v/>
      </c>
      <c r="F873" s="33" t="str">
        <f>IF(C873="","",SUMIF('Employee Leave Credit '!$B:$B,C873,'Employee Leave Credit '!$D:$D))</f>
        <v/>
      </c>
      <c r="G873" s="33"/>
      <c r="H873" s="17"/>
    </row>
    <row r="874" spans="1:8" ht="23.25" customHeight="1" x14ac:dyDescent="0.25">
      <c r="A874" s="17"/>
      <c r="B874" s="32"/>
      <c r="C874" s="33" t="str">
        <f>IF(B874="","", VLOOKUP(B874,'Employee Leave Details'!$B$5:$D999,2,0))</f>
        <v/>
      </c>
      <c r="D874" s="33" t="str">
        <f>IF(B874="","", VLOOKUP(B874,'Employee Leave Details'!$B$5:$D999,3,0))</f>
        <v/>
      </c>
      <c r="E874" s="33" t="str">
        <f>IF(B874="","", VLOOKUP(B874,'Employee Leave Details'!$B$3:$E999,4,0))</f>
        <v/>
      </c>
      <c r="F874" s="33" t="str">
        <f>IF(C874="","",SUMIF('Employee Leave Credit '!$B:$B,C874,'Employee Leave Credit '!$D:$D))</f>
        <v/>
      </c>
      <c r="G874" s="33"/>
      <c r="H874" s="17"/>
    </row>
    <row r="875" spans="1:8" ht="23.25" customHeight="1" x14ac:dyDescent="0.25">
      <c r="A875" s="17"/>
      <c r="B875" s="32"/>
      <c r="C875" s="33" t="str">
        <f>IF(B875="","", VLOOKUP(B875,'Employee Leave Details'!$B$5:$D999,2,0))</f>
        <v/>
      </c>
      <c r="D875" s="33" t="str">
        <f>IF(B875="","", VLOOKUP(B875,'Employee Leave Details'!$B$5:$D999,3,0))</f>
        <v/>
      </c>
      <c r="E875" s="33" t="str">
        <f>IF(B875="","", VLOOKUP(B875,'Employee Leave Details'!$B$3:$E999,4,0))</f>
        <v/>
      </c>
      <c r="F875" s="33" t="str">
        <f>IF(C875="","",SUMIF('Employee Leave Credit '!$B:$B,C875,'Employee Leave Credit '!$D:$D))</f>
        <v/>
      </c>
      <c r="G875" s="33"/>
      <c r="H875" s="17"/>
    </row>
    <row r="876" spans="1:8" ht="23.25" customHeight="1" x14ac:dyDescent="0.25">
      <c r="A876" s="17"/>
      <c r="B876" s="32"/>
      <c r="C876" s="33" t="str">
        <f>IF(B876="","", VLOOKUP(B876,'Employee Leave Details'!$B$5:$D999,2,0))</f>
        <v/>
      </c>
      <c r="D876" s="33" t="str">
        <f>IF(B876="","", VLOOKUP(B876,'Employee Leave Details'!$B$5:$D999,3,0))</f>
        <v/>
      </c>
      <c r="E876" s="33" t="str">
        <f>IF(B876="","", VLOOKUP(B876,'Employee Leave Details'!$B$3:$E999,4,0))</f>
        <v/>
      </c>
      <c r="F876" s="33" t="str">
        <f>IF(C876="","",SUMIF('Employee Leave Credit '!$B:$B,C876,'Employee Leave Credit '!$D:$D))</f>
        <v/>
      </c>
      <c r="G876" s="33"/>
      <c r="H876" s="17"/>
    </row>
    <row r="877" spans="1:8" ht="23.25" customHeight="1" x14ac:dyDescent="0.25">
      <c r="A877" s="17"/>
      <c r="B877" s="32"/>
      <c r="C877" s="33" t="str">
        <f>IF(B877="","", VLOOKUP(B877,'Employee Leave Details'!$B$5:$D999,2,0))</f>
        <v/>
      </c>
      <c r="D877" s="33" t="str">
        <f>IF(B877="","", VLOOKUP(B877,'Employee Leave Details'!$B$5:$D999,3,0))</f>
        <v/>
      </c>
      <c r="E877" s="33" t="str">
        <f>IF(B877="","", VLOOKUP(B877,'Employee Leave Details'!$B$3:$E999,4,0))</f>
        <v/>
      </c>
      <c r="F877" s="33" t="str">
        <f>IF(C877="","",SUMIF('Employee Leave Credit '!$B:$B,C877,'Employee Leave Credit '!$D:$D))</f>
        <v/>
      </c>
      <c r="G877" s="33"/>
      <c r="H877" s="17"/>
    </row>
    <row r="878" spans="1:8" ht="23.25" customHeight="1" x14ac:dyDescent="0.25">
      <c r="A878" s="17"/>
      <c r="B878" s="32"/>
      <c r="C878" s="33" t="str">
        <f>IF(B878="","", VLOOKUP(B878,'Employee Leave Details'!$B$5:$D999,2,0))</f>
        <v/>
      </c>
      <c r="D878" s="33" t="str">
        <f>IF(B878="","", VLOOKUP(B878,'Employee Leave Details'!$B$5:$D999,3,0))</f>
        <v/>
      </c>
      <c r="E878" s="33" t="str">
        <f>IF(B878="","", VLOOKUP(B878,'Employee Leave Details'!$B$3:$E999,4,0))</f>
        <v/>
      </c>
      <c r="F878" s="33" t="str">
        <f>IF(C878="","",SUMIF('Employee Leave Credit '!$B:$B,C878,'Employee Leave Credit '!$D:$D))</f>
        <v/>
      </c>
      <c r="G878" s="33"/>
      <c r="H878" s="17"/>
    </row>
    <row r="879" spans="1:8" ht="23.25" customHeight="1" x14ac:dyDescent="0.25">
      <c r="A879" s="17"/>
      <c r="B879" s="32"/>
      <c r="C879" s="33" t="str">
        <f>IF(B879="","", VLOOKUP(B879,'Employee Leave Details'!$B$5:$D999,2,0))</f>
        <v/>
      </c>
      <c r="D879" s="33" t="str">
        <f>IF(B879="","", VLOOKUP(B879,'Employee Leave Details'!$B$5:$D999,3,0))</f>
        <v/>
      </c>
      <c r="E879" s="33" t="str">
        <f>IF(B879="","", VLOOKUP(B879,'Employee Leave Details'!$B$3:$E999,4,0))</f>
        <v/>
      </c>
      <c r="F879" s="33" t="str">
        <f>IF(C879="","",SUMIF('Employee Leave Credit '!$B:$B,C879,'Employee Leave Credit '!$D:$D))</f>
        <v/>
      </c>
      <c r="G879" s="33"/>
      <c r="H879" s="17"/>
    </row>
    <row r="880" spans="1:8" ht="23.25" customHeight="1" x14ac:dyDescent="0.25">
      <c r="A880" s="17"/>
      <c r="B880" s="32"/>
      <c r="C880" s="33" t="str">
        <f>IF(B880="","", VLOOKUP(B880,'Employee Leave Details'!$B$5:$D999,2,0))</f>
        <v/>
      </c>
      <c r="D880" s="33" t="str">
        <f>IF(B880="","", VLOOKUP(B880,'Employee Leave Details'!$B$5:$D999,3,0))</f>
        <v/>
      </c>
      <c r="E880" s="33" t="str">
        <f>IF(B880="","", VLOOKUP(B880,'Employee Leave Details'!$B$3:$E999,4,0))</f>
        <v/>
      </c>
      <c r="F880" s="33" t="str">
        <f>IF(C880="","",SUMIF('Employee Leave Credit '!$B:$B,C880,'Employee Leave Credit '!$D:$D))</f>
        <v/>
      </c>
      <c r="G880" s="33"/>
      <c r="H880" s="17"/>
    </row>
    <row r="881" spans="1:8" ht="23.25" customHeight="1" x14ac:dyDescent="0.25">
      <c r="A881" s="17"/>
      <c r="B881" s="32"/>
      <c r="C881" s="33" t="str">
        <f>IF(B881="","", VLOOKUP(B881,'Employee Leave Details'!$B$5:$D999,2,0))</f>
        <v/>
      </c>
      <c r="D881" s="33" t="str">
        <f>IF(B881="","", VLOOKUP(B881,'Employee Leave Details'!$B$5:$D999,3,0))</f>
        <v/>
      </c>
      <c r="E881" s="33" t="str">
        <f>IF(B881="","", VLOOKUP(B881,'Employee Leave Details'!$B$3:$E999,4,0))</f>
        <v/>
      </c>
      <c r="F881" s="33" t="str">
        <f>IF(C881="","",SUMIF('Employee Leave Credit '!$B:$B,C881,'Employee Leave Credit '!$D:$D))</f>
        <v/>
      </c>
      <c r="G881" s="33"/>
      <c r="H881" s="17"/>
    </row>
    <row r="882" spans="1:8" ht="23.25" customHeight="1" x14ac:dyDescent="0.25">
      <c r="A882" s="17"/>
      <c r="B882" s="32"/>
      <c r="C882" s="33" t="str">
        <f>IF(B882="","", VLOOKUP(B882,'Employee Leave Details'!$B$5:$D999,2,0))</f>
        <v/>
      </c>
      <c r="D882" s="33" t="str">
        <f>IF(B882="","", VLOOKUP(B882,'Employee Leave Details'!$B$5:$D999,3,0))</f>
        <v/>
      </c>
      <c r="E882" s="33" t="str">
        <f>IF(B882="","", VLOOKUP(B882,'Employee Leave Details'!$B$3:$E999,4,0))</f>
        <v/>
      </c>
      <c r="F882" s="33" t="str">
        <f>IF(C882="","",SUMIF('Employee Leave Credit '!$B:$B,C882,'Employee Leave Credit '!$D:$D))</f>
        <v/>
      </c>
      <c r="G882" s="33"/>
      <c r="H882" s="17"/>
    </row>
    <row r="883" spans="1:8" ht="23.25" customHeight="1" x14ac:dyDescent="0.25">
      <c r="A883" s="17"/>
      <c r="B883" s="32"/>
      <c r="C883" s="33" t="str">
        <f>IF(B883="","", VLOOKUP(B883,'Employee Leave Details'!$B$5:$D999,2,0))</f>
        <v/>
      </c>
      <c r="D883" s="33" t="str">
        <f>IF(B883="","", VLOOKUP(B883,'Employee Leave Details'!$B$5:$D999,3,0))</f>
        <v/>
      </c>
      <c r="E883" s="33" t="str">
        <f>IF(B883="","", VLOOKUP(B883,'Employee Leave Details'!$B$3:$E999,4,0))</f>
        <v/>
      </c>
      <c r="F883" s="33" t="str">
        <f>IF(C883="","",SUMIF('Employee Leave Credit '!$B:$B,C883,'Employee Leave Credit '!$D:$D))</f>
        <v/>
      </c>
      <c r="G883" s="33"/>
      <c r="H883" s="17"/>
    </row>
    <row r="884" spans="1:8" ht="23.25" customHeight="1" x14ac:dyDescent="0.25">
      <c r="A884" s="17"/>
      <c r="B884" s="32"/>
      <c r="C884" s="33" t="str">
        <f>IF(B884="","", VLOOKUP(B884,'Employee Leave Details'!$B$5:$D999,2,0))</f>
        <v/>
      </c>
      <c r="D884" s="33" t="str">
        <f>IF(B884="","", VLOOKUP(B884,'Employee Leave Details'!$B$5:$D999,3,0))</f>
        <v/>
      </c>
      <c r="E884" s="33" t="str">
        <f>IF(B884="","", VLOOKUP(B884,'Employee Leave Details'!$B$3:$E999,4,0))</f>
        <v/>
      </c>
      <c r="F884" s="33" t="str">
        <f>IF(C884="","",SUMIF('Employee Leave Credit '!$B:$B,C884,'Employee Leave Credit '!$D:$D))</f>
        <v/>
      </c>
      <c r="G884" s="33"/>
      <c r="H884" s="17"/>
    </row>
    <row r="885" spans="1:8" ht="23.25" customHeight="1" x14ac:dyDescent="0.25">
      <c r="A885" s="17"/>
      <c r="B885" s="32"/>
      <c r="C885" s="33" t="str">
        <f>IF(B885="","", VLOOKUP(B885,'Employee Leave Details'!$B$5:$D999,2,0))</f>
        <v/>
      </c>
      <c r="D885" s="33" t="str">
        <f>IF(B885="","", VLOOKUP(B885,'Employee Leave Details'!$B$5:$D999,3,0))</f>
        <v/>
      </c>
      <c r="E885" s="33" t="str">
        <f>IF(B885="","", VLOOKUP(B885,'Employee Leave Details'!$B$3:$E999,4,0))</f>
        <v/>
      </c>
      <c r="F885" s="33" t="str">
        <f>IF(C885="","",SUMIF('Employee Leave Credit '!$B:$B,C885,'Employee Leave Credit '!$D:$D))</f>
        <v/>
      </c>
      <c r="G885" s="33"/>
      <c r="H885" s="17"/>
    </row>
    <row r="886" spans="1:8" ht="23.25" customHeight="1" x14ac:dyDescent="0.25">
      <c r="A886" s="17"/>
      <c r="B886" s="32"/>
      <c r="C886" s="33" t="str">
        <f>IF(B886="","", VLOOKUP(B886,'Employee Leave Details'!$B$5:$D999,2,0))</f>
        <v/>
      </c>
      <c r="D886" s="33" t="str">
        <f>IF(B886="","", VLOOKUP(B886,'Employee Leave Details'!$B$5:$D999,3,0))</f>
        <v/>
      </c>
      <c r="E886" s="33" t="str">
        <f>IF(B886="","", VLOOKUP(B886,'Employee Leave Details'!$B$3:$E999,4,0))</f>
        <v/>
      </c>
      <c r="F886" s="33" t="str">
        <f>IF(C886="","",SUMIF('Employee Leave Credit '!$B:$B,C886,'Employee Leave Credit '!$D:$D))</f>
        <v/>
      </c>
      <c r="G886" s="33"/>
      <c r="H886" s="17"/>
    </row>
    <row r="887" spans="1:8" ht="23.25" customHeight="1" x14ac:dyDescent="0.25">
      <c r="A887" s="17"/>
      <c r="B887" s="32"/>
      <c r="C887" s="33" t="str">
        <f>IF(B887="","", VLOOKUP(B887,'Employee Leave Details'!$B$5:$D999,2,0))</f>
        <v/>
      </c>
      <c r="D887" s="33" t="str">
        <f>IF(B887="","", VLOOKUP(B887,'Employee Leave Details'!$B$5:$D999,3,0))</f>
        <v/>
      </c>
      <c r="E887" s="33" t="str">
        <f>IF(B887="","", VLOOKUP(B887,'Employee Leave Details'!$B$3:$E999,4,0))</f>
        <v/>
      </c>
      <c r="F887" s="33" t="str">
        <f>IF(C887="","",SUMIF('Employee Leave Credit '!$B:$B,C887,'Employee Leave Credit '!$D:$D))</f>
        <v/>
      </c>
      <c r="G887" s="33"/>
      <c r="H887" s="17"/>
    </row>
    <row r="888" spans="1:8" ht="23.25" customHeight="1" x14ac:dyDescent="0.25">
      <c r="A888" s="17"/>
      <c r="B888" s="32"/>
      <c r="C888" s="33" t="str">
        <f>IF(B888="","", VLOOKUP(B888,'Employee Leave Details'!$B$5:$D999,2,0))</f>
        <v/>
      </c>
      <c r="D888" s="33" t="str">
        <f>IF(B888="","", VLOOKUP(B888,'Employee Leave Details'!$B$5:$D999,3,0))</f>
        <v/>
      </c>
      <c r="E888" s="33" t="str">
        <f>IF(B888="","", VLOOKUP(B888,'Employee Leave Details'!$B$3:$E999,4,0))</f>
        <v/>
      </c>
      <c r="F888" s="33" t="str">
        <f>IF(C888="","",SUMIF('Employee Leave Credit '!$B:$B,C888,'Employee Leave Credit '!$D:$D))</f>
        <v/>
      </c>
      <c r="G888" s="33"/>
      <c r="H888" s="17"/>
    </row>
    <row r="889" spans="1:8" ht="23.25" customHeight="1" x14ac:dyDescent="0.25">
      <c r="A889" s="17"/>
      <c r="B889" s="32"/>
      <c r="C889" s="33" t="str">
        <f>IF(B889="","", VLOOKUP(B889,'Employee Leave Details'!$B$5:$D999,2,0))</f>
        <v/>
      </c>
      <c r="D889" s="33" t="str">
        <f>IF(B889="","", VLOOKUP(B889,'Employee Leave Details'!$B$5:$D999,3,0))</f>
        <v/>
      </c>
      <c r="E889" s="33" t="str">
        <f>IF(B889="","", VLOOKUP(B889,'Employee Leave Details'!$B$3:$E999,4,0))</f>
        <v/>
      </c>
      <c r="F889" s="33" t="str">
        <f>IF(C889="","",SUMIF('Employee Leave Credit '!$B:$B,C889,'Employee Leave Credit '!$D:$D))</f>
        <v/>
      </c>
      <c r="G889" s="33"/>
      <c r="H889" s="17"/>
    </row>
    <row r="890" spans="1:8" ht="23.25" customHeight="1" x14ac:dyDescent="0.25">
      <c r="A890" s="17"/>
      <c r="B890" s="32"/>
      <c r="C890" s="33" t="str">
        <f>IF(B890="","", VLOOKUP(B890,'Employee Leave Details'!$B$5:$D999,2,0))</f>
        <v/>
      </c>
      <c r="D890" s="33" t="str">
        <f>IF(B890="","", VLOOKUP(B890,'Employee Leave Details'!$B$5:$D999,3,0))</f>
        <v/>
      </c>
      <c r="E890" s="33" t="str">
        <f>IF(B890="","", VLOOKUP(B890,'Employee Leave Details'!$B$3:$E999,4,0))</f>
        <v/>
      </c>
      <c r="F890" s="33" t="str">
        <f>IF(C890="","",SUMIF('Employee Leave Credit '!$B:$B,C890,'Employee Leave Credit '!$D:$D))</f>
        <v/>
      </c>
      <c r="G890" s="33"/>
      <c r="H890" s="17"/>
    </row>
    <row r="891" spans="1:8" ht="23.25" customHeight="1" x14ac:dyDescent="0.25">
      <c r="A891" s="17"/>
      <c r="B891" s="32"/>
      <c r="C891" s="33" t="str">
        <f>IF(B891="","", VLOOKUP(B891,'Employee Leave Details'!$B$5:$D999,2,0))</f>
        <v/>
      </c>
      <c r="D891" s="33" t="str">
        <f>IF(B891="","", VLOOKUP(B891,'Employee Leave Details'!$B$5:$D999,3,0))</f>
        <v/>
      </c>
      <c r="E891" s="33" t="str">
        <f>IF(B891="","", VLOOKUP(B891,'Employee Leave Details'!$B$3:$E999,4,0))</f>
        <v/>
      </c>
      <c r="F891" s="33" t="str">
        <f>IF(C891="","",SUMIF('Employee Leave Credit '!$B:$B,C891,'Employee Leave Credit '!$D:$D))</f>
        <v/>
      </c>
      <c r="G891" s="33"/>
      <c r="H891" s="17"/>
    </row>
    <row r="892" spans="1:8" ht="23.25" customHeight="1" x14ac:dyDescent="0.25">
      <c r="A892" s="17"/>
      <c r="B892" s="32"/>
      <c r="C892" s="33" t="str">
        <f>IF(B892="","", VLOOKUP(B892,'Employee Leave Details'!$B$5:$D999,2,0))</f>
        <v/>
      </c>
      <c r="D892" s="33" t="str">
        <f>IF(B892="","", VLOOKUP(B892,'Employee Leave Details'!$B$5:$D999,3,0))</f>
        <v/>
      </c>
      <c r="E892" s="33" t="str">
        <f>IF(B892="","", VLOOKUP(B892,'Employee Leave Details'!$B$3:$E999,4,0))</f>
        <v/>
      </c>
      <c r="F892" s="33" t="str">
        <f>IF(C892="","",SUMIF('Employee Leave Credit '!$B:$B,C892,'Employee Leave Credit '!$D:$D))</f>
        <v/>
      </c>
      <c r="G892" s="33"/>
      <c r="H892" s="17"/>
    </row>
    <row r="893" spans="1:8" ht="23.25" customHeight="1" x14ac:dyDescent="0.25">
      <c r="A893" s="17"/>
      <c r="B893" s="32"/>
      <c r="C893" s="33" t="str">
        <f>IF(B893="","", VLOOKUP(B893,'Employee Leave Details'!$B$5:$D999,2,0))</f>
        <v/>
      </c>
      <c r="D893" s="33" t="str">
        <f>IF(B893="","", VLOOKUP(B893,'Employee Leave Details'!$B$5:$D999,3,0))</f>
        <v/>
      </c>
      <c r="E893" s="33" t="str">
        <f>IF(B893="","", VLOOKUP(B893,'Employee Leave Details'!$B$3:$E999,4,0))</f>
        <v/>
      </c>
      <c r="F893" s="33" t="str">
        <f>IF(C893="","",SUMIF('Employee Leave Credit '!$B:$B,C893,'Employee Leave Credit '!$D:$D))</f>
        <v/>
      </c>
      <c r="G893" s="33"/>
      <c r="H893" s="17"/>
    </row>
    <row r="894" spans="1:8" ht="23.25" customHeight="1" x14ac:dyDescent="0.25">
      <c r="A894" s="17"/>
      <c r="B894" s="32"/>
      <c r="C894" s="33" t="str">
        <f>IF(B894="","", VLOOKUP(B894,'Employee Leave Details'!$B$5:$D999,2,0))</f>
        <v/>
      </c>
      <c r="D894" s="33" t="str">
        <f>IF(B894="","", VLOOKUP(B894,'Employee Leave Details'!$B$5:$D999,3,0))</f>
        <v/>
      </c>
      <c r="E894" s="33" t="str">
        <f>IF(B894="","", VLOOKUP(B894,'Employee Leave Details'!$B$3:$E999,4,0))</f>
        <v/>
      </c>
      <c r="F894" s="33" t="str">
        <f>IF(C894="","",SUMIF('Employee Leave Credit '!$B:$B,C894,'Employee Leave Credit '!$D:$D))</f>
        <v/>
      </c>
      <c r="G894" s="33"/>
      <c r="H894" s="17"/>
    </row>
    <row r="895" spans="1:8" ht="23.25" customHeight="1" x14ac:dyDescent="0.25">
      <c r="A895" s="17"/>
      <c r="B895" s="32"/>
      <c r="C895" s="33" t="str">
        <f>IF(B895="","", VLOOKUP(B895,'Employee Leave Details'!$B$5:$D999,2,0))</f>
        <v/>
      </c>
      <c r="D895" s="33" t="str">
        <f>IF(B895="","", VLOOKUP(B895,'Employee Leave Details'!$B$5:$D999,3,0))</f>
        <v/>
      </c>
      <c r="E895" s="33" t="str">
        <f>IF(B895="","", VLOOKUP(B895,'Employee Leave Details'!$B$3:$E999,4,0))</f>
        <v/>
      </c>
      <c r="F895" s="33" t="str">
        <f>IF(C895="","",SUMIF('Employee Leave Credit '!$B:$B,C895,'Employee Leave Credit '!$D:$D))</f>
        <v/>
      </c>
      <c r="G895" s="33"/>
      <c r="H895" s="17"/>
    </row>
    <row r="896" spans="1:8" ht="23.25" customHeight="1" x14ac:dyDescent="0.25">
      <c r="A896" s="17"/>
      <c r="B896" s="32"/>
      <c r="C896" s="33" t="str">
        <f>IF(B896="","", VLOOKUP(B896,'Employee Leave Details'!$B$5:$D999,2,0))</f>
        <v/>
      </c>
      <c r="D896" s="33" t="str">
        <f>IF(B896="","", VLOOKUP(B896,'Employee Leave Details'!$B$5:$D999,3,0))</f>
        <v/>
      </c>
      <c r="E896" s="33" t="str">
        <f>IF(B896="","", VLOOKUP(B896,'Employee Leave Details'!$B$3:$E999,4,0))</f>
        <v/>
      </c>
      <c r="F896" s="33" t="str">
        <f>IF(C896="","",SUMIF('Employee Leave Credit '!$B:$B,C896,'Employee Leave Credit '!$D:$D))</f>
        <v/>
      </c>
      <c r="G896" s="33"/>
      <c r="H896" s="17"/>
    </row>
    <row r="897" spans="1:8" ht="23.25" customHeight="1" x14ac:dyDescent="0.25">
      <c r="A897" s="17"/>
      <c r="B897" s="32"/>
      <c r="C897" s="33" t="str">
        <f>IF(B897="","", VLOOKUP(B897,'Employee Leave Details'!$B$5:$D999,2,0))</f>
        <v/>
      </c>
      <c r="D897" s="33" t="str">
        <f>IF(B897="","", VLOOKUP(B897,'Employee Leave Details'!$B$5:$D999,3,0))</f>
        <v/>
      </c>
      <c r="E897" s="33" t="str">
        <f>IF(B897="","", VLOOKUP(B897,'Employee Leave Details'!$B$3:$E999,4,0))</f>
        <v/>
      </c>
      <c r="F897" s="33" t="str">
        <f>IF(C897="","",SUMIF('Employee Leave Credit '!$B:$B,C897,'Employee Leave Credit '!$D:$D))</f>
        <v/>
      </c>
      <c r="G897" s="33"/>
      <c r="H897" s="17"/>
    </row>
    <row r="898" spans="1:8" ht="23.25" customHeight="1" x14ac:dyDescent="0.25">
      <c r="A898" s="17"/>
      <c r="B898" s="32"/>
      <c r="C898" s="33" t="str">
        <f>IF(B898="","", VLOOKUP(B898,'Employee Leave Details'!$B$5:$D999,2,0))</f>
        <v/>
      </c>
      <c r="D898" s="33" t="str">
        <f>IF(B898="","", VLOOKUP(B898,'Employee Leave Details'!$B$5:$D999,3,0))</f>
        <v/>
      </c>
      <c r="E898" s="33" t="str">
        <f>IF(B898="","", VLOOKUP(B898,'Employee Leave Details'!$B$3:$E999,4,0))</f>
        <v/>
      </c>
      <c r="F898" s="33" t="str">
        <f>IF(C898="","",SUMIF('Employee Leave Credit '!$B:$B,C898,'Employee Leave Credit '!$D:$D))</f>
        <v/>
      </c>
      <c r="G898" s="33"/>
      <c r="H898" s="17"/>
    </row>
    <row r="899" spans="1:8" ht="23.25" customHeight="1" x14ac:dyDescent="0.25">
      <c r="A899" s="17"/>
      <c r="B899" s="32"/>
      <c r="C899" s="33" t="str">
        <f>IF(B899="","", VLOOKUP(B899,'Employee Leave Details'!$B$5:$D999,2,0))</f>
        <v/>
      </c>
      <c r="D899" s="33" t="str">
        <f>IF(B899="","", VLOOKUP(B899,'Employee Leave Details'!$B$5:$D999,3,0))</f>
        <v/>
      </c>
      <c r="E899" s="33" t="str">
        <f>IF(B899="","", VLOOKUP(B899,'Employee Leave Details'!$B$3:$E999,4,0))</f>
        <v/>
      </c>
      <c r="F899" s="33" t="str">
        <f>IF(C899="","",SUMIF('Employee Leave Credit '!$B:$B,C899,'Employee Leave Credit '!$D:$D))</f>
        <v/>
      </c>
      <c r="G899" s="33"/>
      <c r="H899" s="17"/>
    </row>
    <row r="900" spans="1:8" ht="23.25" customHeight="1" x14ac:dyDescent="0.25">
      <c r="A900" s="17"/>
      <c r="B900" s="32"/>
      <c r="C900" s="33" t="str">
        <f>IF(B900="","", VLOOKUP(B900,'Employee Leave Details'!$B$5:$D999,2,0))</f>
        <v/>
      </c>
      <c r="D900" s="33" t="str">
        <f>IF(B900="","", VLOOKUP(B900,'Employee Leave Details'!$B$5:$D999,3,0))</f>
        <v/>
      </c>
      <c r="E900" s="33" t="str">
        <f>IF(B900="","", VLOOKUP(B900,'Employee Leave Details'!$B$3:$E999,4,0))</f>
        <v/>
      </c>
      <c r="F900" s="33" t="str">
        <f>IF(C900="","",SUMIF('Employee Leave Credit '!$B:$B,C900,'Employee Leave Credit '!$D:$D))</f>
        <v/>
      </c>
      <c r="G900" s="33"/>
      <c r="H900" s="17"/>
    </row>
    <row r="901" spans="1:8" ht="23.25" customHeight="1" x14ac:dyDescent="0.25">
      <c r="A901" s="17"/>
      <c r="B901" s="32"/>
      <c r="C901" s="33" t="str">
        <f>IF(B901="","", VLOOKUP(B901,'Employee Leave Details'!$B$5:$D999,2,0))</f>
        <v/>
      </c>
      <c r="D901" s="33" t="str">
        <f>IF(B901="","", VLOOKUP(B901,'Employee Leave Details'!$B$5:$D999,3,0))</f>
        <v/>
      </c>
      <c r="E901" s="33" t="str">
        <f>IF(B901="","", VLOOKUP(B901,'Employee Leave Details'!$B$3:$E999,4,0))</f>
        <v/>
      </c>
      <c r="F901" s="33" t="str">
        <f>IF(C901="","",SUMIF('Employee Leave Credit '!$B:$B,C901,'Employee Leave Credit '!$D:$D))</f>
        <v/>
      </c>
      <c r="G901" s="33"/>
      <c r="H901" s="17"/>
    </row>
    <row r="902" spans="1:8" ht="23.25" customHeight="1" x14ac:dyDescent="0.25">
      <c r="A902" s="17"/>
      <c r="B902" s="32"/>
      <c r="C902" s="33" t="str">
        <f>IF(B902="","", VLOOKUP(B902,'Employee Leave Details'!$B$5:$D999,2,0))</f>
        <v/>
      </c>
      <c r="D902" s="33" t="str">
        <f>IF(B902="","", VLOOKUP(B902,'Employee Leave Details'!$B$5:$D999,3,0))</f>
        <v/>
      </c>
      <c r="E902" s="33" t="str">
        <f>IF(B902="","", VLOOKUP(B902,'Employee Leave Details'!$B$3:$E999,4,0))</f>
        <v/>
      </c>
      <c r="F902" s="33" t="str">
        <f>IF(C902="","",SUMIF('Employee Leave Credit '!$B:$B,C902,'Employee Leave Credit '!$D:$D))</f>
        <v/>
      </c>
      <c r="G902" s="33"/>
      <c r="H902" s="17"/>
    </row>
    <row r="903" spans="1:8" ht="23.25" customHeight="1" x14ac:dyDescent="0.25">
      <c r="A903" s="17"/>
      <c r="B903" s="32"/>
      <c r="C903" s="33" t="str">
        <f>IF(B903="","", VLOOKUP(B903,'Employee Leave Details'!$B$5:$D999,2,0))</f>
        <v/>
      </c>
      <c r="D903" s="33" t="str">
        <f>IF(B903="","", VLOOKUP(B903,'Employee Leave Details'!$B$5:$D999,3,0))</f>
        <v/>
      </c>
      <c r="E903" s="33" t="str">
        <f>IF(B903="","", VLOOKUP(B903,'Employee Leave Details'!$B$3:$E999,4,0))</f>
        <v/>
      </c>
      <c r="F903" s="33" t="str">
        <f>IF(C903="","",SUMIF('Employee Leave Credit '!$B:$B,C903,'Employee Leave Credit '!$D:$D))</f>
        <v/>
      </c>
      <c r="G903" s="33"/>
      <c r="H903" s="17"/>
    </row>
    <row r="904" spans="1:8" ht="23.25" customHeight="1" x14ac:dyDescent="0.25">
      <c r="A904" s="17"/>
      <c r="B904" s="32"/>
      <c r="C904" s="33" t="str">
        <f>IF(B904="","", VLOOKUP(B904,'Employee Leave Details'!$B$5:$D999,2,0))</f>
        <v/>
      </c>
      <c r="D904" s="33" t="str">
        <f>IF(B904="","", VLOOKUP(B904,'Employee Leave Details'!$B$5:$D999,3,0))</f>
        <v/>
      </c>
      <c r="E904" s="33" t="str">
        <f>IF(B904="","", VLOOKUP(B904,'Employee Leave Details'!$B$3:$E999,4,0))</f>
        <v/>
      </c>
      <c r="F904" s="33" t="str">
        <f>IF(C904="","",SUMIF('Employee Leave Credit '!$B:$B,C904,'Employee Leave Credit '!$D:$D))</f>
        <v/>
      </c>
      <c r="G904" s="33"/>
      <c r="H904" s="17"/>
    </row>
    <row r="905" spans="1:8" ht="23.25" customHeight="1" x14ac:dyDescent="0.25">
      <c r="A905" s="17"/>
      <c r="B905" s="32"/>
      <c r="C905" s="33" t="str">
        <f>IF(B905="","", VLOOKUP(B905,'Employee Leave Details'!$B$5:$D999,2,0))</f>
        <v/>
      </c>
      <c r="D905" s="33" t="str">
        <f>IF(B905="","", VLOOKUP(B905,'Employee Leave Details'!$B$5:$D999,3,0))</f>
        <v/>
      </c>
      <c r="E905" s="33" t="str">
        <f>IF(B905="","", VLOOKUP(B905,'Employee Leave Details'!$B$3:$E999,4,0))</f>
        <v/>
      </c>
      <c r="F905" s="33" t="str">
        <f>IF(C905="","",SUMIF('Employee Leave Credit '!$B:$B,C905,'Employee Leave Credit '!$D:$D))</f>
        <v/>
      </c>
      <c r="G905" s="33"/>
      <c r="H905" s="17"/>
    </row>
    <row r="906" spans="1:8" ht="23.25" customHeight="1" x14ac:dyDescent="0.25">
      <c r="A906" s="17"/>
      <c r="B906" s="32"/>
      <c r="C906" s="33" t="str">
        <f>IF(B906="","", VLOOKUP(B906,'Employee Leave Details'!$B$5:$D999,2,0))</f>
        <v/>
      </c>
      <c r="D906" s="33" t="str">
        <f>IF(B906="","", VLOOKUP(B906,'Employee Leave Details'!$B$5:$D999,3,0))</f>
        <v/>
      </c>
      <c r="E906" s="33" t="str">
        <f>IF(B906="","", VLOOKUP(B906,'Employee Leave Details'!$B$3:$E999,4,0))</f>
        <v/>
      </c>
      <c r="F906" s="33" t="str">
        <f>IF(C906="","",SUMIF('Employee Leave Credit '!$B:$B,C906,'Employee Leave Credit '!$D:$D))</f>
        <v/>
      </c>
      <c r="G906" s="33"/>
      <c r="H906" s="17"/>
    </row>
    <row r="907" spans="1:8" ht="23.25" customHeight="1" x14ac:dyDescent="0.25">
      <c r="A907" s="17"/>
      <c r="B907" s="32"/>
      <c r="C907" s="33" t="str">
        <f>IF(B907="","", VLOOKUP(B907,'Employee Leave Details'!$B$5:$D999,2,0))</f>
        <v/>
      </c>
      <c r="D907" s="33" t="str">
        <f>IF(B907="","", VLOOKUP(B907,'Employee Leave Details'!$B$5:$D999,3,0))</f>
        <v/>
      </c>
      <c r="E907" s="33" t="str">
        <f>IF(B907="","", VLOOKUP(B907,'Employee Leave Details'!$B$3:$E999,4,0))</f>
        <v/>
      </c>
      <c r="F907" s="33" t="str">
        <f>IF(C907="","",SUMIF('Employee Leave Credit '!$B:$B,C907,'Employee Leave Credit '!$D:$D))</f>
        <v/>
      </c>
      <c r="G907" s="33"/>
      <c r="H907" s="17"/>
    </row>
    <row r="908" spans="1:8" ht="23.25" customHeight="1" x14ac:dyDescent="0.25">
      <c r="A908" s="17"/>
      <c r="B908" s="32"/>
      <c r="C908" s="33" t="str">
        <f>IF(B908="","", VLOOKUP(B908,'Employee Leave Details'!$B$5:$D999,2,0))</f>
        <v/>
      </c>
      <c r="D908" s="33" t="str">
        <f>IF(B908="","", VLOOKUP(B908,'Employee Leave Details'!$B$5:$D999,3,0))</f>
        <v/>
      </c>
      <c r="E908" s="33" t="str">
        <f>IF(B908="","", VLOOKUP(B908,'Employee Leave Details'!$B$3:$E999,4,0))</f>
        <v/>
      </c>
      <c r="F908" s="33" t="str">
        <f>IF(C908="","",SUMIF('Employee Leave Credit '!$B:$B,C908,'Employee Leave Credit '!$D:$D))</f>
        <v/>
      </c>
      <c r="G908" s="33"/>
      <c r="H908" s="17"/>
    </row>
    <row r="909" spans="1:8" ht="23.25" customHeight="1" x14ac:dyDescent="0.25">
      <c r="A909" s="17"/>
      <c r="B909" s="32"/>
      <c r="C909" s="33" t="str">
        <f>IF(B909="","", VLOOKUP(B909,'Employee Leave Details'!$B$5:$D999,2,0))</f>
        <v/>
      </c>
      <c r="D909" s="33" t="str">
        <f>IF(B909="","", VLOOKUP(B909,'Employee Leave Details'!$B$5:$D999,3,0))</f>
        <v/>
      </c>
      <c r="E909" s="33" t="str">
        <f>IF(B909="","", VLOOKUP(B909,'Employee Leave Details'!$B$3:$E999,4,0))</f>
        <v/>
      </c>
      <c r="F909" s="33" t="str">
        <f>IF(C909="","",SUMIF('Employee Leave Credit '!$B:$B,C909,'Employee Leave Credit '!$D:$D))</f>
        <v/>
      </c>
      <c r="G909" s="33"/>
      <c r="H909" s="17"/>
    </row>
    <row r="910" spans="1:8" ht="23.25" customHeight="1" x14ac:dyDescent="0.25">
      <c r="A910" s="17"/>
      <c r="B910" s="32"/>
      <c r="C910" s="33" t="str">
        <f>IF(B910="","", VLOOKUP(B910,'Employee Leave Details'!$B$5:$D999,2,0))</f>
        <v/>
      </c>
      <c r="D910" s="33" t="str">
        <f>IF(B910="","", VLOOKUP(B910,'Employee Leave Details'!$B$5:$D999,3,0))</f>
        <v/>
      </c>
      <c r="E910" s="33" t="str">
        <f>IF(B910="","", VLOOKUP(B910,'Employee Leave Details'!$B$3:$E999,4,0))</f>
        <v/>
      </c>
      <c r="F910" s="33" t="str">
        <f>IF(C910="","",SUMIF('Employee Leave Credit '!$B:$B,C910,'Employee Leave Credit '!$D:$D))</f>
        <v/>
      </c>
      <c r="G910" s="33"/>
      <c r="H910" s="17"/>
    </row>
    <row r="911" spans="1:8" ht="23.25" customHeight="1" x14ac:dyDescent="0.25">
      <c r="A911" s="17"/>
      <c r="B911" s="32"/>
      <c r="C911" s="33" t="str">
        <f>IF(B911="","", VLOOKUP(B911,'Employee Leave Details'!$B$5:$D999,2,0))</f>
        <v/>
      </c>
      <c r="D911" s="33" t="str">
        <f>IF(B911="","", VLOOKUP(B911,'Employee Leave Details'!$B$5:$D999,3,0))</f>
        <v/>
      </c>
      <c r="E911" s="33" t="str">
        <f>IF(B911="","", VLOOKUP(B911,'Employee Leave Details'!$B$3:$E999,4,0))</f>
        <v/>
      </c>
      <c r="F911" s="33" t="str">
        <f>IF(C911="","",SUMIF('Employee Leave Credit '!$B:$B,C911,'Employee Leave Credit '!$D:$D))</f>
        <v/>
      </c>
      <c r="G911" s="33"/>
      <c r="H911" s="17"/>
    </row>
    <row r="912" spans="1:8" ht="23.25" customHeight="1" x14ac:dyDescent="0.25">
      <c r="A912" s="17"/>
      <c r="B912" s="32"/>
      <c r="C912" s="33" t="str">
        <f>IF(B912="","", VLOOKUP(B912,'Employee Leave Details'!$B$5:$D999,2,0))</f>
        <v/>
      </c>
      <c r="D912" s="33" t="str">
        <f>IF(B912="","", VLOOKUP(B912,'Employee Leave Details'!$B$5:$D999,3,0))</f>
        <v/>
      </c>
      <c r="E912" s="33" t="str">
        <f>IF(B912="","", VLOOKUP(B912,'Employee Leave Details'!$B$3:$E999,4,0))</f>
        <v/>
      </c>
      <c r="F912" s="33" t="str">
        <f>IF(C912="","",SUMIF('Employee Leave Credit '!$B:$B,C912,'Employee Leave Credit '!$D:$D))</f>
        <v/>
      </c>
      <c r="G912" s="33"/>
      <c r="H912" s="17"/>
    </row>
    <row r="913" spans="1:8" ht="23.25" customHeight="1" x14ac:dyDescent="0.25">
      <c r="A913" s="17"/>
      <c r="B913" s="32"/>
      <c r="C913" s="33" t="str">
        <f>IF(B913="","", VLOOKUP(B913,'Employee Leave Details'!$B$5:$D999,2,0))</f>
        <v/>
      </c>
      <c r="D913" s="33" t="str">
        <f>IF(B913="","", VLOOKUP(B913,'Employee Leave Details'!$B$5:$D999,3,0))</f>
        <v/>
      </c>
      <c r="E913" s="33" t="str">
        <f>IF(B913="","", VLOOKUP(B913,'Employee Leave Details'!$B$3:$E999,4,0))</f>
        <v/>
      </c>
      <c r="F913" s="33" t="str">
        <f>IF(C913="","",SUMIF('Employee Leave Credit '!$B:$B,C913,'Employee Leave Credit '!$D:$D))</f>
        <v/>
      </c>
      <c r="G913" s="33"/>
      <c r="H913" s="17"/>
    </row>
    <row r="914" spans="1:8" ht="23.25" customHeight="1" x14ac:dyDescent="0.25">
      <c r="A914" s="17"/>
      <c r="B914" s="32"/>
      <c r="C914" s="33" t="str">
        <f>IF(B914="","", VLOOKUP(B914,'Employee Leave Details'!$B$5:$D999,2,0))</f>
        <v/>
      </c>
      <c r="D914" s="33" t="str">
        <f>IF(B914="","", VLOOKUP(B914,'Employee Leave Details'!$B$5:$D999,3,0))</f>
        <v/>
      </c>
      <c r="E914" s="33" t="str">
        <f>IF(B914="","", VLOOKUP(B914,'Employee Leave Details'!$B$3:$E999,4,0))</f>
        <v/>
      </c>
      <c r="F914" s="33" t="str">
        <f>IF(C914="","",SUMIF('Employee Leave Credit '!$B:$B,C914,'Employee Leave Credit '!$D:$D))</f>
        <v/>
      </c>
      <c r="G914" s="33"/>
      <c r="H914" s="17"/>
    </row>
    <row r="915" spans="1:8" ht="23.25" customHeight="1" x14ac:dyDescent="0.25">
      <c r="A915" s="17"/>
      <c r="B915" s="32"/>
      <c r="C915" s="33" t="str">
        <f>IF(B915="","", VLOOKUP(B915,'Employee Leave Details'!$B$5:$D999,2,0))</f>
        <v/>
      </c>
      <c r="D915" s="33" t="str">
        <f>IF(B915="","", VLOOKUP(B915,'Employee Leave Details'!$B$5:$D999,3,0))</f>
        <v/>
      </c>
      <c r="E915" s="33" t="str">
        <f>IF(B915="","", VLOOKUP(B915,'Employee Leave Details'!$B$3:$E999,4,0))</f>
        <v/>
      </c>
      <c r="F915" s="33" t="str">
        <f>IF(C915="","",SUMIF('Employee Leave Credit '!$B:$B,C915,'Employee Leave Credit '!$D:$D))</f>
        <v/>
      </c>
      <c r="G915" s="33"/>
      <c r="H915" s="17"/>
    </row>
    <row r="916" spans="1:8" ht="23.25" customHeight="1" x14ac:dyDescent="0.25">
      <c r="A916" s="17"/>
      <c r="B916" s="32"/>
      <c r="C916" s="33" t="str">
        <f>IF(B916="","", VLOOKUP(B916,'Employee Leave Details'!$B$5:$D999,2,0))</f>
        <v/>
      </c>
      <c r="D916" s="33" t="str">
        <f>IF(B916="","", VLOOKUP(B916,'Employee Leave Details'!$B$5:$D999,3,0))</f>
        <v/>
      </c>
      <c r="E916" s="33" t="str">
        <f>IF(B916="","", VLOOKUP(B916,'Employee Leave Details'!$B$3:$E999,4,0))</f>
        <v/>
      </c>
      <c r="F916" s="33" t="str">
        <f>IF(C916="","",SUMIF('Employee Leave Credit '!$B:$B,C916,'Employee Leave Credit '!$D:$D))</f>
        <v/>
      </c>
      <c r="G916" s="33"/>
      <c r="H916" s="17"/>
    </row>
    <row r="917" spans="1:8" ht="23.25" customHeight="1" x14ac:dyDescent="0.25">
      <c r="A917" s="17"/>
      <c r="B917" s="32"/>
      <c r="C917" s="33" t="str">
        <f>IF(B917="","", VLOOKUP(B917,'Employee Leave Details'!$B$5:$D999,2,0))</f>
        <v/>
      </c>
      <c r="D917" s="33" t="str">
        <f>IF(B917="","", VLOOKUP(B917,'Employee Leave Details'!$B$5:$D999,3,0))</f>
        <v/>
      </c>
      <c r="E917" s="33" t="str">
        <f>IF(B917="","", VLOOKUP(B917,'Employee Leave Details'!$B$3:$E999,4,0))</f>
        <v/>
      </c>
      <c r="F917" s="33" t="str">
        <f>IF(C917="","",SUMIF('Employee Leave Credit '!$B:$B,C917,'Employee Leave Credit '!$D:$D))</f>
        <v/>
      </c>
      <c r="G917" s="33"/>
      <c r="H917" s="17"/>
    </row>
    <row r="918" spans="1:8" ht="23.25" customHeight="1" x14ac:dyDescent="0.25">
      <c r="A918" s="17"/>
      <c r="B918" s="32"/>
      <c r="C918" s="33" t="str">
        <f>IF(B918="","", VLOOKUP(B918,'Employee Leave Details'!$B$5:$D999,2,0))</f>
        <v/>
      </c>
      <c r="D918" s="33" t="str">
        <f>IF(B918="","", VLOOKUP(B918,'Employee Leave Details'!$B$5:$D999,3,0))</f>
        <v/>
      </c>
      <c r="E918" s="33" t="str">
        <f>IF(B918="","", VLOOKUP(B918,'Employee Leave Details'!$B$3:$E999,4,0))</f>
        <v/>
      </c>
      <c r="F918" s="33" t="str">
        <f>IF(C918="","",SUMIF('Employee Leave Credit '!$B:$B,C918,'Employee Leave Credit '!$D:$D))</f>
        <v/>
      </c>
      <c r="G918" s="33"/>
      <c r="H918" s="17"/>
    </row>
    <row r="919" spans="1:8" ht="23.25" customHeight="1" x14ac:dyDescent="0.25">
      <c r="A919" s="17"/>
      <c r="B919" s="32"/>
      <c r="C919" s="33" t="str">
        <f>IF(B919="","", VLOOKUP(B919,'Employee Leave Details'!$B$5:$D999,2,0))</f>
        <v/>
      </c>
      <c r="D919" s="33" t="str">
        <f>IF(B919="","", VLOOKUP(B919,'Employee Leave Details'!$B$5:$D999,3,0))</f>
        <v/>
      </c>
      <c r="E919" s="33" t="str">
        <f>IF(B919="","", VLOOKUP(B919,'Employee Leave Details'!$B$3:$E999,4,0))</f>
        <v/>
      </c>
      <c r="F919" s="33" t="str">
        <f>IF(C919="","",SUMIF('Employee Leave Credit '!$B:$B,C919,'Employee Leave Credit '!$D:$D))</f>
        <v/>
      </c>
      <c r="G919" s="33"/>
      <c r="H919" s="17"/>
    </row>
    <row r="920" spans="1:8" ht="23.25" customHeight="1" x14ac:dyDescent="0.25">
      <c r="A920" s="17"/>
      <c r="B920" s="32"/>
      <c r="C920" s="33" t="str">
        <f>IF(B920="","", VLOOKUP(B920,'Employee Leave Details'!$B$5:$D999,2,0))</f>
        <v/>
      </c>
      <c r="D920" s="33" t="str">
        <f>IF(B920="","", VLOOKUP(B920,'Employee Leave Details'!$B$5:$D999,3,0))</f>
        <v/>
      </c>
      <c r="E920" s="33" t="str">
        <f>IF(B920="","", VLOOKUP(B920,'Employee Leave Details'!$B$3:$E999,4,0))</f>
        <v/>
      </c>
      <c r="F920" s="33" t="str">
        <f>IF(C920="","",SUMIF('Employee Leave Credit '!$B:$B,C920,'Employee Leave Credit '!$D:$D))</f>
        <v/>
      </c>
      <c r="G920" s="33"/>
      <c r="H920" s="17"/>
    </row>
    <row r="921" spans="1:8" ht="23.25" customHeight="1" x14ac:dyDescent="0.25">
      <c r="A921" s="17"/>
      <c r="B921" s="32"/>
      <c r="C921" s="33" t="str">
        <f>IF(B921="","", VLOOKUP(B921,'Employee Leave Details'!$B$5:$D999,2,0))</f>
        <v/>
      </c>
      <c r="D921" s="33" t="str">
        <f>IF(B921="","", VLOOKUP(B921,'Employee Leave Details'!$B$5:$D999,3,0))</f>
        <v/>
      </c>
      <c r="E921" s="33" t="str">
        <f>IF(B921="","", VLOOKUP(B921,'Employee Leave Details'!$B$3:$E999,4,0))</f>
        <v/>
      </c>
      <c r="F921" s="33" t="str">
        <f>IF(C921="","",SUMIF('Employee Leave Credit '!$B:$B,C921,'Employee Leave Credit '!$D:$D))</f>
        <v/>
      </c>
      <c r="G921" s="33"/>
      <c r="H921" s="17"/>
    </row>
    <row r="922" spans="1:8" ht="23.25" customHeight="1" x14ac:dyDescent="0.25">
      <c r="A922" s="17"/>
      <c r="B922" s="32"/>
      <c r="C922" s="33" t="str">
        <f>IF(B922="","", VLOOKUP(B922,'Employee Leave Details'!$B$5:$D999,2,0))</f>
        <v/>
      </c>
      <c r="D922" s="33" t="str">
        <f>IF(B922="","", VLOOKUP(B922,'Employee Leave Details'!$B$5:$D999,3,0))</f>
        <v/>
      </c>
      <c r="E922" s="33" t="str">
        <f>IF(B922="","", VLOOKUP(B922,'Employee Leave Details'!$B$3:$E999,4,0))</f>
        <v/>
      </c>
      <c r="F922" s="33" t="str">
        <f>IF(C922="","",SUMIF('Employee Leave Credit '!$B:$B,C922,'Employee Leave Credit '!$D:$D))</f>
        <v/>
      </c>
      <c r="G922" s="33"/>
      <c r="H922" s="17"/>
    </row>
    <row r="923" spans="1:8" ht="23.25" customHeight="1" x14ac:dyDescent="0.25">
      <c r="A923" s="17"/>
      <c r="B923" s="32"/>
      <c r="C923" s="33" t="str">
        <f>IF(B923="","", VLOOKUP(B923,'Employee Leave Details'!$B$5:$D999,2,0))</f>
        <v/>
      </c>
      <c r="D923" s="33" t="str">
        <f>IF(B923="","", VLOOKUP(B923,'Employee Leave Details'!$B$5:$D999,3,0))</f>
        <v/>
      </c>
      <c r="E923" s="33" t="str">
        <f>IF(B923="","", VLOOKUP(B923,'Employee Leave Details'!$B$3:$E999,4,0))</f>
        <v/>
      </c>
      <c r="F923" s="33" t="str">
        <f>IF(C923="","",SUMIF('Employee Leave Credit '!$B:$B,C923,'Employee Leave Credit '!$D:$D))</f>
        <v/>
      </c>
      <c r="G923" s="33"/>
      <c r="H923" s="17"/>
    </row>
    <row r="924" spans="1:8" ht="23.25" customHeight="1" x14ac:dyDescent="0.25">
      <c r="A924" s="17"/>
      <c r="B924" s="32"/>
      <c r="C924" s="33" t="str">
        <f>IF(B924="","", VLOOKUP(B924,'Employee Leave Details'!$B$5:$D999,2,0))</f>
        <v/>
      </c>
      <c r="D924" s="33" t="str">
        <f>IF(B924="","", VLOOKUP(B924,'Employee Leave Details'!$B$5:$D999,3,0))</f>
        <v/>
      </c>
      <c r="E924" s="33" t="str">
        <f>IF(B924="","", VLOOKUP(B924,'Employee Leave Details'!$B$3:$E999,4,0))</f>
        <v/>
      </c>
      <c r="F924" s="33" t="str">
        <f>IF(C924="","",SUMIF('Employee Leave Credit '!$B:$B,C924,'Employee Leave Credit '!$D:$D))</f>
        <v/>
      </c>
      <c r="G924" s="33"/>
      <c r="H924" s="17"/>
    </row>
    <row r="925" spans="1:8" ht="23.25" customHeight="1" x14ac:dyDescent="0.25">
      <c r="A925" s="17"/>
      <c r="B925" s="32"/>
      <c r="C925" s="33" t="str">
        <f>IF(B925="","", VLOOKUP(B925,'Employee Leave Details'!$B$5:$D999,2,0))</f>
        <v/>
      </c>
      <c r="D925" s="33" t="str">
        <f>IF(B925="","", VLOOKUP(B925,'Employee Leave Details'!$B$5:$D999,3,0))</f>
        <v/>
      </c>
      <c r="E925" s="33" t="str">
        <f>IF(B925="","", VLOOKUP(B925,'Employee Leave Details'!$B$3:$E999,4,0))</f>
        <v/>
      </c>
      <c r="F925" s="33" t="str">
        <f>IF(C925="","",SUMIF('Employee Leave Credit '!$B:$B,C925,'Employee Leave Credit '!$D:$D))</f>
        <v/>
      </c>
      <c r="G925" s="33"/>
      <c r="H925" s="17"/>
    </row>
    <row r="926" spans="1:8" ht="23.25" customHeight="1" x14ac:dyDescent="0.25">
      <c r="A926" s="17"/>
      <c r="B926" s="32"/>
      <c r="C926" s="33" t="str">
        <f>IF(B926="","", VLOOKUP(B926,'Employee Leave Details'!$B$5:$D999,2,0))</f>
        <v/>
      </c>
      <c r="D926" s="33" t="str">
        <f>IF(B926="","", VLOOKUP(B926,'Employee Leave Details'!$B$5:$D999,3,0))</f>
        <v/>
      </c>
      <c r="E926" s="33" t="str">
        <f>IF(B926="","", VLOOKUP(B926,'Employee Leave Details'!$B$3:$E999,4,0))</f>
        <v/>
      </c>
      <c r="F926" s="33" t="str">
        <f>IF(C926="","",SUMIF('Employee Leave Credit '!$B:$B,C926,'Employee Leave Credit '!$D:$D))</f>
        <v/>
      </c>
      <c r="G926" s="33"/>
      <c r="H926" s="17"/>
    </row>
    <row r="927" spans="1:8" ht="23.25" customHeight="1" x14ac:dyDescent="0.25">
      <c r="A927" s="17"/>
      <c r="B927" s="32"/>
      <c r="C927" s="33" t="str">
        <f>IF(B927="","", VLOOKUP(B927,'Employee Leave Details'!$B$5:$D999,2,0))</f>
        <v/>
      </c>
      <c r="D927" s="33" t="str">
        <f>IF(B927="","", VLOOKUP(B927,'Employee Leave Details'!$B$5:$D999,3,0))</f>
        <v/>
      </c>
      <c r="E927" s="33" t="str">
        <f>IF(B927="","", VLOOKUP(B927,'Employee Leave Details'!$B$3:$E999,4,0))</f>
        <v/>
      </c>
      <c r="F927" s="33" t="str">
        <f>IF(C927="","",SUMIF('Employee Leave Credit '!$B:$B,C927,'Employee Leave Credit '!$D:$D))</f>
        <v/>
      </c>
      <c r="G927" s="33"/>
      <c r="H927" s="17"/>
    </row>
    <row r="928" spans="1:8" ht="23.25" customHeight="1" x14ac:dyDescent="0.25">
      <c r="A928" s="17"/>
      <c r="B928" s="32"/>
      <c r="C928" s="33" t="str">
        <f>IF(B928="","", VLOOKUP(B928,'Employee Leave Details'!$B$5:$D999,2,0))</f>
        <v/>
      </c>
      <c r="D928" s="33" t="str">
        <f>IF(B928="","", VLOOKUP(B928,'Employee Leave Details'!$B$5:$D999,3,0))</f>
        <v/>
      </c>
      <c r="E928" s="33" t="str">
        <f>IF(B928="","", VLOOKUP(B928,'Employee Leave Details'!$B$3:$E999,4,0))</f>
        <v/>
      </c>
      <c r="F928" s="33" t="str">
        <f>IF(C928="","",SUMIF('Employee Leave Credit '!$B:$B,C928,'Employee Leave Credit '!$D:$D))</f>
        <v/>
      </c>
      <c r="G928" s="33"/>
      <c r="H928" s="17"/>
    </row>
    <row r="929" spans="1:8" ht="23.25" customHeight="1" x14ac:dyDescent="0.25">
      <c r="A929" s="17"/>
      <c r="B929" s="32"/>
      <c r="C929" s="33" t="str">
        <f>IF(B929="","", VLOOKUP(B929,'Employee Leave Details'!$B$5:$D999,2,0))</f>
        <v/>
      </c>
      <c r="D929" s="33" t="str">
        <f>IF(B929="","", VLOOKUP(B929,'Employee Leave Details'!$B$5:$D999,3,0))</f>
        <v/>
      </c>
      <c r="E929" s="33" t="str">
        <f>IF(B929="","", VLOOKUP(B929,'Employee Leave Details'!$B$3:$E999,4,0))</f>
        <v/>
      </c>
      <c r="F929" s="33" t="str">
        <f>IF(C929="","",SUMIF('Employee Leave Credit '!$B:$B,C929,'Employee Leave Credit '!$D:$D))</f>
        <v/>
      </c>
      <c r="G929" s="33"/>
      <c r="H929" s="17"/>
    </row>
    <row r="930" spans="1:8" ht="23.25" customHeight="1" x14ac:dyDescent="0.25">
      <c r="A930" s="17"/>
      <c r="B930" s="32"/>
      <c r="C930" s="33" t="str">
        <f>IF(B930="","", VLOOKUP(B930,'Employee Leave Details'!$B$5:$D999,2,0))</f>
        <v/>
      </c>
      <c r="D930" s="33" t="str">
        <f>IF(B930="","", VLOOKUP(B930,'Employee Leave Details'!$B$5:$D999,3,0))</f>
        <v/>
      </c>
      <c r="E930" s="33" t="str">
        <f>IF(B930="","", VLOOKUP(B930,'Employee Leave Details'!$B$3:$E999,4,0))</f>
        <v/>
      </c>
      <c r="F930" s="33" t="str">
        <f>IF(C930="","",SUMIF('Employee Leave Credit '!$B:$B,C930,'Employee Leave Credit '!$D:$D))</f>
        <v/>
      </c>
      <c r="G930" s="33"/>
      <c r="H930" s="17"/>
    </row>
    <row r="931" spans="1:8" ht="23.25" customHeight="1" x14ac:dyDescent="0.25">
      <c r="A931" s="17"/>
      <c r="B931" s="32"/>
      <c r="C931" s="33" t="str">
        <f>IF(B931="","", VLOOKUP(B931,'Employee Leave Details'!$B$5:$D999,2,0))</f>
        <v/>
      </c>
      <c r="D931" s="33" t="str">
        <f>IF(B931="","", VLOOKUP(B931,'Employee Leave Details'!$B$5:$D999,3,0))</f>
        <v/>
      </c>
      <c r="E931" s="33" t="str">
        <f>IF(B931="","", VLOOKUP(B931,'Employee Leave Details'!$B$3:$E999,4,0))</f>
        <v/>
      </c>
      <c r="F931" s="33" t="str">
        <f>IF(C931="","",SUMIF('Employee Leave Credit '!$B:$B,C931,'Employee Leave Credit '!$D:$D))</f>
        <v/>
      </c>
      <c r="G931" s="33"/>
      <c r="H931" s="17"/>
    </row>
    <row r="932" spans="1:8" ht="23.25" customHeight="1" x14ac:dyDescent="0.25">
      <c r="A932" s="17"/>
      <c r="B932" s="32"/>
      <c r="C932" s="33" t="str">
        <f>IF(B932="","", VLOOKUP(B932,'Employee Leave Details'!$B$5:$D999,2,0))</f>
        <v/>
      </c>
      <c r="D932" s="33" t="str">
        <f>IF(B932="","", VLOOKUP(B932,'Employee Leave Details'!$B$5:$D999,3,0))</f>
        <v/>
      </c>
      <c r="E932" s="33" t="str">
        <f>IF(B932="","", VLOOKUP(B932,'Employee Leave Details'!$B$3:$E999,4,0))</f>
        <v/>
      </c>
      <c r="F932" s="33" t="str">
        <f>IF(C932="","",SUMIF('Employee Leave Credit '!$B:$B,C932,'Employee Leave Credit '!$D:$D))</f>
        <v/>
      </c>
      <c r="G932" s="33"/>
      <c r="H932" s="17"/>
    </row>
    <row r="933" spans="1:8" ht="23.25" customHeight="1" x14ac:dyDescent="0.25">
      <c r="A933" s="17"/>
      <c r="B933" s="32"/>
      <c r="C933" s="33" t="str">
        <f>IF(B933="","", VLOOKUP(B933,'Employee Leave Details'!$B$5:$D999,2,0))</f>
        <v/>
      </c>
      <c r="D933" s="33" t="str">
        <f>IF(B933="","", VLOOKUP(B933,'Employee Leave Details'!$B$5:$D999,3,0))</f>
        <v/>
      </c>
      <c r="E933" s="33" t="str">
        <f>IF(B933="","", VLOOKUP(B933,'Employee Leave Details'!$B$3:$E999,4,0))</f>
        <v/>
      </c>
      <c r="F933" s="33" t="str">
        <f>IF(C933="","",SUMIF('Employee Leave Credit '!$B:$B,C933,'Employee Leave Credit '!$D:$D))</f>
        <v/>
      </c>
      <c r="G933" s="33"/>
      <c r="H933" s="17"/>
    </row>
    <row r="934" spans="1:8" ht="23.25" customHeight="1" x14ac:dyDescent="0.25">
      <c r="A934" s="17"/>
      <c r="B934" s="32"/>
      <c r="C934" s="33" t="str">
        <f>IF(B934="","", VLOOKUP(B934,'Employee Leave Details'!$B$5:$D999,2,0))</f>
        <v/>
      </c>
      <c r="D934" s="33" t="str">
        <f>IF(B934="","", VLOOKUP(B934,'Employee Leave Details'!$B$5:$D999,3,0))</f>
        <v/>
      </c>
      <c r="E934" s="33" t="str">
        <f>IF(B934="","", VLOOKUP(B934,'Employee Leave Details'!$B$3:$E999,4,0))</f>
        <v/>
      </c>
      <c r="F934" s="33" t="str">
        <f>IF(C934="","",SUMIF('Employee Leave Credit '!$B:$B,C934,'Employee Leave Credit '!$D:$D))</f>
        <v/>
      </c>
      <c r="G934" s="33"/>
      <c r="H934" s="17"/>
    </row>
    <row r="935" spans="1:8" ht="23.25" customHeight="1" x14ac:dyDescent="0.25">
      <c r="A935" s="17"/>
      <c r="B935" s="32"/>
      <c r="C935" s="33" t="str">
        <f>IF(B935="","", VLOOKUP(B935,'Employee Leave Details'!$B$5:$D999,2,0))</f>
        <v/>
      </c>
      <c r="D935" s="33" t="str">
        <f>IF(B935="","", VLOOKUP(B935,'Employee Leave Details'!$B$5:$D999,3,0))</f>
        <v/>
      </c>
      <c r="E935" s="33" t="str">
        <f>IF(B935="","", VLOOKUP(B935,'Employee Leave Details'!$B$3:$E999,4,0))</f>
        <v/>
      </c>
      <c r="F935" s="33" t="str">
        <f>IF(C935="","",SUMIF('Employee Leave Credit '!$B:$B,C935,'Employee Leave Credit '!$D:$D))</f>
        <v/>
      </c>
      <c r="G935" s="33"/>
      <c r="H935" s="17"/>
    </row>
    <row r="936" spans="1:8" ht="23.25" customHeight="1" x14ac:dyDescent="0.25">
      <c r="A936" s="17"/>
      <c r="B936" s="32"/>
      <c r="C936" s="33" t="str">
        <f>IF(B936="","", VLOOKUP(B936,'Employee Leave Details'!$B$5:$D999,2,0))</f>
        <v/>
      </c>
      <c r="D936" s="33" t="str">
        <f>IF(B936="","", VLOOKUP(B936,'Employee Leave Details'!$B$5:$D999,3,0))</f>
        <v/>
      </c>
      <c r="E936" s="33" t="str">
        <f>IF(B936="","", VLOOKUP(B936,'Employee Leave Details'!$B$3:$E999,4,0))</f>
        <v/>
      </c>
      <c r="F936" s="33" t="str">
        <f>IF(C936="","",SUMIF('Employee Leave Credit '!$B:$B,C936,'Employee Leave Credit '!$D:$D))</f>
        <v/>
      </c>
      <c r="G936" s="33"/>
      <c r="H936" s="17"/>
    </row>
    <row r="937" spans="1:8" ht="23.25" customHeight="1" x14ac:dyDescent="0.25">
      <c r="A937" s="17"/>
      <c r="B937" s="32"/>
      <c r="C937" s="33" t="str">
        <f>IF(B937="","", VLOOKUP(B937,'Employee Leave Details'!$B$5:$D999,2,0))</f>
        <v/>
      </c>
      <c r="D937" s="33" t="str">
        <f>IF(B937="","", VLOOKUP(B937,'Employee Leave Details'!$B$5:$D999,3,0))</f>
        <v/>
      </c>
      <c r="E937" s="33" t="str">
        <f>IF(B937="","", VLOOKUP(B937,'Employee Leave Details'!$B$3:$E999,4,0))</f>
        <v/>
      </c>
      <c r="F937" s="33" t="str">
        <f>IF(C937="","",SUMIF('Employee Leave Credit '!$B:$B,C937,'Employee Leave Credit '!$D:$D))</f>
        <v/>
      </c>
      <c r="G937" s="33"/>
      <c r="H937" s="17"/>
    </row>
    <row r="938" spans="1:8" ht="23.25" customHeight="1" x14ac:dyDescent="0.25">
      <c r="A938" s="17"/>
      <c r="B938" s="32"/>
      <c r="C938" s="33" t="str">
        <f>IF(B938="","", VLOOKUP(B938,'Employee Leave Details'!$B$5:$D999,2,0))</f>
        <v/>
      </c>
      <c r="D938" s="33" t="str">
        <f>IF(B938="","", VLOOKUP(B938,'Employee Leave Details'!$B$5:$D999,3,0))</f>
        <v/>
      </c>
      <c r="E938" s="33" t="str">
        <f>IF(B938="","", VLOOKUP(B938,'Employee Leave Details'!$B$3:$E999,4,0))</f>
        <v/>
      </c>
      <c r="F938" s="33" t="str">
        <f>IF(C938="","",SUMIF('Employee Leave Credit '!$B:$B,C938,'Employee Leave Credit '!$D:$D))</f>
        <v/>
      </c>
      <c r="G938" s="33"/>
      <c r="H938" s="17"/>
    </row>
    <row r="939" spans="1:8" ht="23.25" customHeight="1" x14ac:dyDescent="0.25">
      <c r="A939" s="17"/>
      <c r="B939" s="32"/>
      <c r="C939" s="33" t="str">
        <f>IF(B939="","", VLOOKUP(B939,'Employee Leave Details'!$B$5:$D999,2,0))</f>
        <v/>
      </c>
      <c r="D939" s="33" t="str">
        <f>IF(B939="","", VLOOKUP(B939,'Employee Leave Details'!$B$5:$D999,3,0))</f>
        <v/>
      </c>
      <c r="E939" s="33" t="str">
        <f>IF(B939="","", VLOOKUP(B939,'Employee Leave Details'!$B$3:$E999,4,0))</f>
        <v/>
      </c>
      <c r="F939" s="33" t="str">
        <f>IF(C939="","",SUMIF('Employee Leave Credit '!$B:$B,C939,'Employee Leave Credit '!$D:$D))</f>
        <v/>
      </c>
      <c r="G939" s="33"/>
      <c r="H939" s="17"/>
    </row>
    <row r="940" spans="1:8" ht="23.25" customHeight="1" x14ac:dyDescent="0.25">
      <c r="A940" s="17"/>
      <c r="B940" s="32"/>
      <c r="C940" s="33" t="str">
        <f>IF(B940="","", VLOOKUP(B940,'Employee Leave Details'!$B$5:$D999,2,0))</f>
        <v/>
      </c>
      <c r="D940" s="33" t="str">
        <f>IF(B940="","", VLOOKUP(B940,'Employee Leave Details'!$B$5:$D999,3,0))</f>
        <v/>
      </c>
      <c r="E940" s="33" t="str">
        <f>IF(B940="","", VLOOKUP(B940,'Employee Leave Details'!$B$3:$E999,4,0))</f>
        <v/>
      </c>
      <c r="F940" s="33" t="str">
        <f>IF(C940="","",SUMIF('Employee Leave Credit '!$B:$B,C940,'Employee Leave Credit '!$D:$D))</f>
        <v/>
      </c>
      <c r="G940" s="33"/>
      <c r="H940" s="17"/>
    </row>
    <row r="941" spans="1:8" ht="23.25" customHeight="1" x14ac:dyDescent="0.25">
      <c r="A941" s="17"/>
      <c r="B941" s="32"/>
      <c r="C941" s="33" t="str">
        <f>IF(B941="","", VLOOKUP(B941,'Employee Leave Details'!$B$5:$D999,2,0))</f>
        <v/>
      </c>
      <c r="D941" s="33" t="str">
        <f>IF(B941="","", VLOOKUP(B941,'Employee Leave Details'!$B$5:$D999,3,0))</f>
        <v/>
      </c>
      <c r="E941" s="33" t="str">
        <f>IF(B941="","", VLOOKUP(B941,'Employee Leave Details'!$B$3:$E999,4,0))</f>
        <v/>
      </c>
      <c r="F941" s="33" t="str">
        <f>IF(C941="","",SUMIF('Employee Leave Credit '!$B:$B,C941,'Employee Leave Credit '!$D:$D))</f>
        <v/>
      </c>
      <c r="G941" s="33"/>
      <c r="H941" s="17"/>
    </row>
    <row r="942" spans="1:8" ht="23.25" customHeight="1" x14ac:dyDescent="0.25">
      <c r="A942" s="17"/>
      <c r="B942" s="32"/>
      <c r="C942" s="33" t="str">
        <f>IF(B942="","", VLOOKUP(B942,'Employee Leave Details'!$B$5:$D999,2,0))</f>
        <v/>
      </c>
      <c r="D942" s="33" t="str">
        <f>IF(B942="","", VLOOKUP(B942,'Employee Leave Details'!$B$5:$D999,3,0))</f>
        <v/>
      </c>
      <c r="E942" s="33" t="str">
        <f>IF(B942="","", VLOOKUP(B942,'Employee Leave Details'!$B$3:$E999,4,0))</f>
        <v/>
      </c>
      <c r="F942" s="33" t="str">
        <f>IF(C942="","",SUMIF('Employee Leave Credit '!$B:$B,C942,'Employee Leave Credit '!$D:$D))</f>
        <v/>
      </c>
      <c r="G942" s="33"/>
      <c r="H942" s="17"/>
    </row>
    <row r="943" spans="1:8" ht="23.25" customHeight="1" x14ac:dyDescent="0.25">
      <c r="A943" s="17"/>
      <c r="B943" s="32"/>
      <c r="C943" s="33" t="str">
        <f>IF(B943="","", VLOOKUP(B943,'Employee Leave Details'!$B$5:$D999,2,0))</f>
        <v/>
      </c>
      <c r="D943" s="33" t="str">
        <f>IF(B943="","", VLOOKUP(B943,'Employee Leave Details'!$B$5:$D999,3,0))</f>
        <v/>
      </c>
      <c r="E943" s="33" t="str">
        <f>IF(B943="","", VLOOKUP(B943,'Employee Leave Details'!$B$3:$E999,4,0))</f>
        <v/>
      </c>
      <c r="F943" s="33" t="str">
        <f>IF(C943="","",SUMIF('Employee Leave Credit '!$B:$B,C943,'Employee Leave Credit '!$D:$D))</f>
        <v/>
      </c>
      <c r="G943" s="33"/>
      <c r="H943" s="17"/>
    </row>
    <row r="944" spans="1:8" ht="23.25" customHeight="1" x14ac:dyDescent="0.25">
      <c r="A944" s="17"/>
      <c r="B944" s="32"/>
      <c r="C944" s="33" t="str">
        <f>IF(B944="","", VLOOKUP(B944,'Employee Leave Details'!$B$5:$D999,2,0))</f>
        <v/>
      </c>
      <c r="D944" s="33" t="str">
        <f>IF(B944="","", VLOOKUP(B944,'Employee Leave Details'!$B$5:$D999,3,0))</f>
        <v/>
      </c>
      <c r="E944" s="33" t="str">
        <f>IF(B944="","", VLOOKUP(B944,'Employee Leave Details'!$B$3:$E999,4,0))</f>
        <v/>
      </c>
      <c r="F944" s="33" t="str">
        <f>IF(C944="","",SUMIF('Employee Leave Credit '!$B:$B,C944,'Employee Leave Credit '!$D:$D))</f>
        <v/>
      </c>
      <c r="G944" s="33"/>
      <c r="H944" s="17"/>
    </row>
    <row r="945" spans="1:8" ht="23.25" customHeight="1" x14ac:dyDescent="0.25">
      <c r="A945" s="17"/>
      <c r="B945" s="32"/>
      <c r="C945" s="33" t="str">
        <f>IF(B945="","", VLOOKUP(B945,'Employee Leave Details'!$B$5:$D999,2,0))</f>
        <v/>
      </c>
      <c r="D945" s="33" t="str">
        <f>IF(B945="","", VLOOKUP(B945,'Employee Leave Details'!$B$5:$D999,3,0))</f>
        <v/>
      </c>
      <c r="E945" s="33" t="str">
        <f>IF(B945="","", VLOOKUP(B945,'Employee Leave Details'!$B$3:$E999,4,0))</f>
        <v/>
      </c>
      <c r="F945" s="33" t="str">
        <f>IF(C945="","",SUMIF('Employee Leave Credit '!$B:$B,C945,'Employee Leave Credit '!$D:$D))</f>
        <v/>
      </c>
      <c r="G945" s="33"/>
      <c r="H945" s="17"/>
    </row>
    <row r="946" spans="1:8" ht="23.25" customHeight="1" x14ac:dyDescent="0.25">
      <c r="A946" s="17"/>
      <c r="B946" s="32"/>
      <c r="C946" s="33" t="str">
        <f>IF(B946="","", VLOOKUP(B946,'Employee Leave Details'!$B$5:$D999,2,0))</f>
        <v/>
      </c>
      <c r="D946" s="33" t="str">
        <f>IF(B946="","", VLOOKUP(B946,'Employee Leave Details'!$B$5:$D999,3,0))</f>
        <v/>
      </c>
      <c r="E946" s="33" t="str">
        <f>IF(B946="","", VLOOKUP(B946,'Employee Leave Details'!$B$3:$E999,4,0))</f>
        <v/>
      </c>
      <c r="F946" s="33" t="str">
        <f>IF(C946="","",SUMIF('Employee Leave Credit '!$B:$B,C946,'Employee Leave Credit '!$D:$D))</f>
        <v/>
      </c>
      <c r="G946" s="33"/>
      <c r="H946" s="17"/>
    </row>
    <row r="947" spans="1:8" ht="23.25" customHeight="1" x14ac:dyDescent="0.25">
      <c r="A947" s="17"/>
      <c r="B947" s="32"/>
      <c r="C947" s="33" t="str">
        <f>IF(B947="","", VLOOKUP(B947,'Employee Leave Details'!$B$5:$D999,2,0))</f>
        <v/>
      </c>
      <c r="D947" s="33" t="str">
        <f>IF(B947="","", VLOOKUP(B947,'Employee Leave Details'!$B$5:$D999,3,0))</f>
        <v/>
      </c>
      <c r="E947" s="33" t="str">
        <f>IF(B947="","", VLOOKUP(B947,'Employee Leave Details'!$B$3:$E999,4,0))</f>
        <v/>
      </c>
      <c r="F947" s="33" t="str">
        <f>IF(C947="","",SUMIF('Employee Leave Credit '!$B:$B,C947,'Employee Leave Credit '!$D:$D))</f>
        <v/>
      </c>
      <c r="G947" s="33"/>
      <c r="H947" s="17"/>
    </row>
    <row r="948" spans="1:8" ht="23.25" customHeight="1" x14ac:dyDescent="0.25">
      <c r="A948" s="17"/>
      <c r="B948" s="32"/>
      <c r="C948" s="33" t="str">
        <f>IF(B948="","", VLOOKUP(B948,'Employee Leave Details'!$B$5:$D999,2,0))</f>
        <v/>
      </c>
      <c r="D948" s="33" t="str">
        <f>IF(B948="","", VLOOKUP(B948,'Employee Leave Details'!$B$5:$D999,3,0))</f>
        <v/>
      </c>
      <c r="E948" s="33" t="str">
        <f>IF(B948="","", VLOOKUP(B948,'Employee Leave Details'!$B$3:$E999,4,0))</f>
        <v/>
      </c>
      <c r="F948" s="33" t="str">
        <f>IF(C948="","",SUMIF('Employee Leave Credit '!$B:$B,C948,'Employee Leave Credit '!$D:$D))</f>
        <v/>
      </c>
      <c r="G948" s="33"/>
      <c r="H948" s="17"/>
    </row>
    <row r="949" spans="1:8" ht="23.25" customHeight="1" x14ac:dyDescent="0.25">
      <c r="A949" s="17"/>
      <c r="B949" s="32"/>
      <c r="C949" s="33" t="str">
        <f>IF(B949="","", VLOOKUP(B949,'Employee Leave Details'!$B$5:$D999,2,0))</f>
        <v/>
      </c>
      <c r="D949" s="33" t="str">
        <f>IF(B949="","", VLOOKUP(B949,'Employee Leave Details'!$B$5:$D999,3,0))</f>
        <v/>
      </c>
      <c r="E949" s="33" t="str">
        <f>IF(B949="","", VLOOKUP(B949,'Employee Leave Details'!$B$3:$E999,4,0))</f>
        <v/>
      </c>
      <c r="F949" s="33" t="str">
        <f>IF(C949="","",SUMIF('Employee Leave Credit '!$B:$B,C949,'Employee Leave Credit '!$D:$D))</f>
        <v/>
      </c>
      <c r="G949" s="33"/>
      <c r="H949" s="17"/>
    </row>
    <row r="950" spans="1:8" ht="23.25" customHeight="1" x14ac:dyDescent="0.25">
      <c r="A950" s="17"/>
      <c r="B950" s="32"/>
      <c r="C950" s="33" t="str">
        <f>IF(B950="","", VLOOKUP(B950,'Employee Leave Details'!$B$5:$D999,2,0))</f>
        <v/>
      </c>
      <c r="D950" s="33" t="str">
        <f>IF(B950="","", VLOOKUP(B950,'Employee Leave Details'!$B$5:$D999,3,0))</f>
        <v/>
      </c>
      <c r="E950" s="33" t="str">
        <f>IF(B950="","", VLOOKUP(B950,'Employee Leave Details'!$B$3:$E999,4,0))</f>
        <v/>
      </c>
      <c r="F950" s="33" t="str">
        <f>IF(C950="","",SUMIF('Employee Leave Credit '!$B:$B,C950,'Employee Leave Credit '!$D:$D))</f>
        <v/>
      </c>
      <c r="G950" s="33"/>
      <c r="H950" s="17"/>
    </row>
    <row r="951" spans="1:8" ht="23.25" customHeight="1" x14ac:dyDescent="0.25">
      <c r="A951" s="17"/>
      <c r="B951" s="32"/>
      <c r="C951" s="33" t="str">
        <f>IF(B951="","", VLOOKUP(B951,'Employee Leave Details'!$B$5:$D999,2,0))</f>
        <v/>
      </c>
      <c r="D951" s="33" t="str">
        <f>IF(B951="","", VLOOKUP(B951,'Employee Leave Details'!$B$5:$D999,3,0))</f>
        <v/>
      </c>
      <c r="E951" s="33" t="str">
        <f>IF(B951="","", VLOOKUP(B951,'Employee Leave Details'!$B$3:$E999,4,0))</f>
        <v/>
      </c>
      <c r="F951" s="33" t="str">
        <f>IF(C951="","",SUMIF('Employee Leave Credit '!$B:$B,C951,'Employee Leave Credit '!$D:$D))</f>
        <v/>
      </c>
      <c r="G951" s="33"/>
      <c r="H951" s="17"/>
    </row>
    <row r="952" spans="1:8" ht="23.25" customHeight="1" x14ac:dyDescent="0.25">
      <c r="A952" s="17"/>
      <c r="B952" s="32"/>
      <c r="C952" s="33" t="str">
        <f>IF(B952="","", VLOOKUP(B952,'Employee Leave Details'!$B$5:$D999,2,0))</f>
        <v/>
      </c>
      <c r="D952" s="33" t="str">
        <f>IF(B952="","", VLOOKUP(B952,'Employee Leave Details'!$B$5:$D999,3,0))</f>
        <v/>
      </c>
      <c r="E952" s="33" t="str">
        <f>IF(B952="","", VLOOKUP(B952,'Employee Leave Details'!$B$3:$E999,4,0))</f>
        <v/>
      </c>
      <c r="F952" s="33" t="str">
        <f>IF(C952="","",SUMIF('Employee Leave Credit '!$B:$B,C952,'Employee Leave Credit '!$D:$D))</f>
        <v/>
      </c>
      <c r="G952" s="33"/>
      <c r="H952" s="17"/>
    </row>
    <row r="953" spans="1:8" ht="23.25" customHeight="1" x14ac:dyDescent="0.25">
      <c r="A953" s="17"/>
      <c r="B953" s="32"/>
      <c r="C953" s="33" t="str">
        <f>IF(B953="","", VLOOKUP(B953,'Employee Leave Details'!$B$5:$D999,2,0))</f>
        <v/>
      </c>
      <c r="D953" s="33" t="str">
        <f>IF(B953="","", VLOOKUP(B953,'Employee Leave Details'!$B$5:$D999,3,0))</f>
        <v/>
      </c>
      <c r="E953" s="33" t="str">
        <f>IF(B953="","", VLOOKUP(B953,'Employee Leave Details'!$B$3:$E999,4,0))</f>
        <v/>
      </c>
      <c r="F953" s="33" t="str">
        <f>IF(C953="","",SUMIF('Employee Leave Credit '!$B:$B,C953,'Employee Leave Credit '!$D:$D))</f>
        <v/>
      </c>
      <c r="G953" s="33"/>
      <c r="H953" s="17"/>
    </row>
    <row r="954" spans="1:8" ht="23.25" customHeight="1" x14ac:dyDescent="0.25">
      <c r="A954" s="17"/>
      <c r="B954" s="32"/>
      <c r="C954" s="33" t="str">
        <f>IF(B954="","", VLOOKUP(B954,'Employee Leave Details'!$B$5:$D999,2,0))</f>
        <v/>
      </c>
      <c r="D954" s="33" t="str">
        <f>IF(B954="","", VLOOKUP(B954,'Employee Leave Details'!$B$5:$D999,3,0))</f>
        <v/>
      </c>
      <c r="E954" s="33" t="str">
        <f>IF(B954="","", VLOOKUP(B954,'Employee Leave Details'!$B$3:$E999,4,0))</f>
        <v/>
      </c>
      <c r="F954" s="33" t="str">
        <f>IF(C954="","",SUMIF('Employee Leave Credit '!$B:$B,C954,'Employee Leave Credit '!$D:$D))</f>
        <v/>
      </c>
      <c r="G954" s="33"/>
      <c r="H954" s="17"/>
    </row>
    <row r="955" spans="1:8" ht="23.25" customHeight="1" x14ac:dyDescent="0.25">
      <c r="A955" s="17"/>
      <c r="B955" s="32"/>
      <c r="C955" s="33" t="str">
        <f>IF(B955="","", VLOOKUP(B955,'Employee Leave Details'!$B$5:$D999,2,0))</f>
        <v/>
      </c>
      <c r="D955" s="33" t="str">
        <f>IF(B955="","", VLOOKUP(B955,'Employee Leave Details'!$B$5:$D999,3,0))</f>
        <v/>
      </c>
      <c r="E955" s="33" t="str">
        <f>IF(B955="","", VLOOKUP(B955,'Employee Leave Details'!$B$3:$E999,4,0))</f>
        <v/>
      </c>
      <c r="F955" s="33" t="str">
        <f>IF(C955="","",SUMIF('Employee Leave Credit '!$B:$B,C955,'Employee Leave Credit '!$D:$D))</f>
        <v/>
      </c>
      <c r="G955" s="33"/>
      <c r="H955" s="17"/>
    </row>
    <row r="956" spans="1:8" ht="23.25" customHeight="1" x14ac:dyDescent="0.25">
      <c r="A956" s="17"/>
      <c r="B956" s="32"/>
      <c r="C956" s="33" t="str">
        <f>IF(B956="","", VLOOKUP(B956,'Employee Leave Details'!$B$5:$D999,2,0))</f>
        <v/>
      </c>
      <c r="D956" s="33" t="str">
        <f>IF(B956="","", VLOOKUP(B956,'Employee Leave Details'!$B$5:$D999,3,0))</f>
        <v/>
      </c>
      <c r="E956" s="33" t="str">
        <f>IF(B956="","", VLOOKUP(B956,'Employee Leave Details'!$B$3:$E999,4,0))</f>
        <v/>
      </c>
      <c r="F956" s="33" t="str">
        <f>IF(C956="","",SUMIF('Employee Leave Credit '!$B:$B,C956,'Employee Leave Credit '!$D:$D))</f>
        <v/>
      </c>
      <c r="G956" s="33"/>
      <c r="H956" s="17"/>
    </row>
    <row r="957" spans="1:8" ht="23.25" customHeight="1" x14ac:dyDescent="0.25">
      <c r="A957" s="17"/>
      <c r="B957" s="32"/>
      <c r="C957" s="33" t="str">
        <f>IF(B957="","", VLOOKUP(B957,'Employee Leave Details'!$B$5:$D999,2,0))</f>
        <v/>
      </c>
      <c r="D957" s="33" t="str">
        <f>IF(B957="","", VLOOKUP(B957,'Employee Leave Details'!$B$5:$D999,3,0))</f>
        <v/>
      </c>
      <c r="E957" s="33" t="str">
        <f>IF(B957="","", VLOOKUP(B957,'Employee Leave Details'!$B$3:$E999,4,0))</f>
        <v/>
      </c>
      <c r="F957" s="33" t="str">
        <f>IF(C957="","",SUMIF('Employee Leave Credit '!$B:$B,C957,'Employee Leave Credit '!$D:$D))</f>
        <v/>
      </c>
      <c r="G957" s="33"/>
      <c r="H957" s="17"/>
    </row>
    <row r="958" spans="1:8" ht="23.25" customHeight="1" x14ac:dyDescent="0.25">
      <c r="A958" s="17"/>
      <c r="B958" s="32"/>
      <c r="C958" s="33" t="str">
        <f>IF(B958="","", VLOOKUP(B958,'Employee Leave Details'!$B$5:$D999,2,0))</f>
        <v/>
      </c>
      <c r="D958" s="33" t="str">
        <f>IF(B958="","", VLOOKUP(B958,'Employee Leave Details'!$B$5:$D999,3,0))</f>
        <v/>
      </c>
      <c r="E958" s="33" t="str">
        <f>IF(B958="","", VLOOKUP(B958,'Employee Leave Details'!$B$3:$E999,4,0))</f>
        <v/>
      </c>
      <c r="F958" s="33" t="str">
        <f>IF(C958="","",SUMIF('Employee Leave Credit '!$B:$B,C958,'Employee Leave Credit '!$D:$D))</f>
        <v/>
      </c>
      <c r="G958" s="33"/>
      <c r="H958" s="17"/>
    </row>
    <row r="959" spans="1:8" ht="23.25" customHeight="1" x14ac:dyDescent="0.25">
      <c r="A959" s="17"/>
      <c r="B959" s="32"/>
      <c r="C959" s="33" t="str">
        <f>IF(B959="","", VLOOKUP(B959,'Employee Leave Details'!$B$5:$D999,2,0))</f>
        <v/>
      </c>
      <c r="D959" s="33" t="str">
        <f>IF(B959="","", VLOOKUP(B959,'Employee Leave Details'!$B$5:$D999,3,0))</f>
        <v/>
      </c>
      <c r="E959" s="33" t="str">
        <f>IF(B959="","", VLOOKUP(B959,'Employee Leave Details'!$B$3:$E999,4,0))</f>
        <v/>
      </c>
      <c r="F959" s="33" t="str">
        <f>IF(C959="","",SUMIF('Employee Leave Credit '!$B:$B,C959,'Employee Leave Credit '!$D:$D))</f>
        <v/>
      </c>
      <c r="G959" s="33"/>
      <c r="H959" s="17"/>
    </row>
    <row r="960" spans="1:8" ht="23.25" customHeight="1" x14ac:dyDescent="0.25">
      <c r="A960" s="17"/>
      <c r="B960" s="32"/>
      <c r="C960" s="33" t="str">
        <f>IF(B960="","", VLOOKUP(B960,'Employee Leave Details'!$B$5:$D999,2,0))</f>
        <v/>
      </c>
      <c r="D960" s="33" t="str">
        <f>IF(B960="","", VLOOKUP(B960,'Employee Leave Details'!$B$5:$D999,3,0))</f>
        <v/>
      </c>
      <c r="E960" s="33" t="str">
        <f>IF(B960="","", VLOOKUP(B960,'Employee Leave Details'!$B$3:$E999,4,0))</f>
        <v/>
      </c>
      <c r="F960" s="33" t="str">
        <f>IF(C960="","",SUMIF('Employee Leave Credit '!$B:$B,C960,'Employee Leave Credit '!$D:$D))</f>
        <v/>
      </c>
      <c r="G960" s="33"/>
      <c r="H960" s="17"/>
    </row>
    <row r="961" spans="1:8" ht="23.25" customHeight="1" x14ac:dyDescent="0.25">
      <c r="A961" s="17"/>
      <c r="B961" s="32"/>
      <c r="C961" s="33" t="str">
        <f>IF(B961="","", VLOOKUP(B961,'Employee Leave Details'!$B$5:$D999,2,0))</f>
        <v/>
      </c>
      <c r="D961" s="33" t="str">
        <f>IF(B961="","", VLOOKUP(B961,'Employee Leave Details'!$B$5:$D999,3,0))</f>
        <v/>
      </c>
      <c r="E961" s="33" t="str">
        <f>IF(B961="","", VLOOKUP(B961,'Employee Leave Details'!$B$3:$E999,4,0))</f>
        <v/>
      </c>
      <c r="F961" s="33" t="str">
        <f>IF(C961="","",SUMIF('Employee Leave Credit '!$B:$B,C961,'Employee Leave Credit '!$D:$D))</f>
        <v/>
      </c>
      <c r="G961" s="33"/>
      <c r="H961" s="17"/>
    </row>
    <row r="962" spans="1:8" ht="23.25" customHeight="1" x14ac:dyDescent="0.25">
      <c r="A962" s="17"/>
      <c r="B962" s="32"/>
      <c r="C962" s="33" t="str">
        <f>IF(B962="","", VLOOKUP(B962,'Employee Leave Details'!$B$5:$D999,2,0))</f>
        <v/>
      </c>
      <c r="D962" s="33" t="str">
        <f>IF(B962="","", VLOOKUP(B962,'Employee Leave Details'!$B$5:$D999,3,0))</f>
        <v/>
      </c>
      <c r="E962" s="33" t="str">
        <f>IF(B962="","", VLOOKUP(B962,'Employee Leave Details'!$B$3:$E999,4,0))</f>
        <v/>
      </c>
      <c r="F962" s="33" t="str">
        <f>IF(C962="","",SUMIF('Employee Leave Credit '!$B:$B,C962,'Employee Leave Credit '!$D:$D))</f>
        <v/>
      </c>
      <c r="G962" s="33"/>
      <c r="H962" s="17"/>
    </row>
    <row r="963" spans="1:8" ht="23.25" customHeight="1" x14ac:dyDescent="0.25">
      <c r="A963" s="17"/>
      <c r="B963" s="32"/>
      <c r="C963" s="33" t="str">
        <f>IF(B963="","", VLOOKUP(B963,'Employee Leave Details'!$B$5:$D999,2,0))</f>
        <v/>
      </c>
      <c r="D963" s="33" t="str">
        <f>IF(B963="","", VLOOKUP(B963,'Employee Leave Details'!$B$5:$D999,3,0))</f>
        <v/>
      </c>
      <c r="E963" s="33" t="str">
        <f>IF(B963="","", VLOOKUP(B963,'Employee Leave Details'!$B$3:$E999,4,0))</f>
        <v/>
      </c>
      <c r="F963" s="33" t="str">
        <f>IF(C963="","",SUMIF('Employee Leave Credit '!$B:$B,C963,'Employee Leave Credit '!$D:$D))</f>
        <v/>
      </c>
      <c r="G963" s="33"/>
      <c r="H963" s="17"/>
    </row>
    <row r="964" spans="1:8" ht="23.25" customHeight="1" x14ac:dyDescent="0.25">
      <c r="A964" s="17"/>
      <c r="B964" s="32"/>
      <c r="C964" s="33" t="str">
        <f>IF(B964="","", VLOOKUP(B964,'Employee Leave Details'!$B$5:$D999,2,0))</f>
        <v/>
      </c>
      <c r="D964" s="33" t="str">
        <f>IF(B964="","", VLOOKUP(B964,'Employee Leave Details'!$B$5:$D999,3,0))</f>
        <v/>
      </c>
      <c r="E964" s="33" t="str">
        <f>IF(B964="","", VLOOKUP(B964,'Employee Leave Details'!$B$3:$E999,4,0))</f>
        <v/>
      </c>
      <c r="F964" s="33" t="str">
        <f>IF(C964="","",SUMIF('Employee Leave Credit '!$B:$B,C964,'Employee Leave Credit '!$D:$D))</f>
        <v/>
      </c>
      <c r="G964" s="33"/>
      <c r="H964" s="17"/>
    </row>
    <row r="965" spans="1:8" ht="23.25" customHeight="1" x14ac:dyDescent="0.25">
      <c r="A965" s="17"/>
      <c r="B965" s="32"/>
      <c r="C965" s="33" t="str">
        <f>IF(B965="","", VLOOKUP(B965,'Employee Leave Details'!$B$5:$D999,2,0))</f>
        <v/>
      </c>
      <c r="D965" s="33" t="str">
        <f>IF(B965="","", VLOOKUP(B965,'Employee Leave Details'!$B$5:$D999,3,0))</f>
        <v/>
      </c>
      <c r="E965" s="33" t="str">
        <f>IF(B965="","", VLOOKUP(B965,'Employee Leave Details'!$B$3:$E999,4,0))</f>
        <v/>
      </c>
      <c r="F965" s="33" t="str">
        <f>IF(C965="","",SUMIF('Employee Leave Credit '!$B:$B,C965,'Employee Leave Credit '!$D:$D))</f>
        <v/>
      </c>
      <c r="G965" s="33"/>
      <c r="H965" s="17"/>
    </row>
    <row r="966" spans="1:8" ht="23.25" customHeight="1" x14ac:dyDescent="0.25">
      <c r="A966" s="17"/>
      <c r="B966" s="32"/>
      <c r="C966" s="33" t="str">
        <f>IF(B966="","", VLOOKUP(B966,'Employee Leave Details'!$B$5:$D999,2,0))</f>
        <v/>
      </c>
      <c r="D966" s="33" t="str">
        <f>IF(B966="","", VLOOKUP(B966,'Employee Leave Details'!$B$5:$D999,3,0))</f>
        <v/>
      </c>
      <c r="E966" s="33" t="str">
        <f>IF(B966="","", VLOOKUP(B966,'Employee Leave Details'!$B$3:$E999,4,0))</f>
        <v/>
      </c>
      <c r="F966" s="33" t="str">
        <f>IF(C966="","",SUMIF('Employee Leave Credit '!$B:$B,C966,'Employee Leave Credit '!$D:$D))</f>
        <v/>
      </c>
      <c r="G966" s="33"/>
      <c r="H966" s="17"/>
    </row>
    <row r="967" spans="1:8" ht="23.25" customHeight="1" x14ac:dyDescent="0.25">
      <c r="A967" s="17"/>
      <c r="B967" s="32"/>
      <c r="C967" s="33" t="str">
        <f>IF(B967="","", VLOOKUP(B967,'Employee Leave Details'!$B$5:$D999,2,0))</f>
        <v/>
      </c>
      <c r="D967" s="33" t="str">
        <f>IF(B967="","", VLOOKUP(B967,'Employee Leave Details'!$B$5:$D999,3,0))</f>
        <v/>
      </c>
      <c r="E967" s="33" t="str">
        <f>IF(B967="","", VLOOKUP(B967,'Employee Leave Details'!$B$3:$E999,4,0))</f>
        <v/>
      </c>
      <c r="F967" s="33" t="str">
        <f>IF(C967="","",SUMIF('Employee Leave Credit '!$B:$B,C967,'Employee Leave Credit '!$D:$D))</f>
        <v/>
      </c>
      <c r="G967" s="33"/>
      <c r="H967" s="17"/>
    </row>
    <row r="968" spans="1:8" ht="23.25" customHeight="1" x14ac:dyDescent="0.25">
      <c r="A968" s="17"/>
      <c r="B968" s="32"/>
      <c r="C968" s="33" t="str">
        <f>IF(B968="","", VLOOKUP(B968,'Employee Leave Details'!$B$5:$D999,2,0))</f>
        <v/>
      </c>
      <c r="D968" s="33" t="str">
        <f>IF(B968="","", VLOOKUP(B968,'Employee Leave Details'!$B$5:$D999,3,0))</f>
        <v/>
      </c>
      <c r="E968" s="33" t="str">
        <f>IF(B968="","", VLOOKUP(B968,'Employee Leave Details'!$B$3:$E999,4,0))</f>
        <v/>
      </c>
      <c r="F968" s="33" t="str">
        <f>IF(C968="","",SUMIF('Employee Leave Credit '!$B:$B,C968,'Employee Leave Credit '!$D:$D))</f>
        <v/>
      </c>
      <c r="G968" s="33"/>
      <c r="H968" s="17"/>
    </row>
    <row r="969" spans="1:8" ht="23.25" customHeight="1" x14ac:dyDescent="0.25">
      <c r="A969" s="17"/>
      <c r="B969" s="32"/>
      <c r="C969" s="33" t="str">
        <f>IF(B969="","", VLOOKUP(B969,'Employee Leave Details'!$B$5:$D999,2,0))</f>
        <v/>
      </c>
      <c r="D969" s="33" t="str">
        <f>IF(B969="","", VLOOKUP(B969,'Employee Leave Details'!$B$5:$D999,3,0))</f>
        <v/>
      </c>
      <c r="E969" s="33" t="str">
        <f>IF(B969="","", VLOOKUP(B969,'Employee Leave Details'!$B$3:$E999,4,0))</f>
        <v/>
      </c>
      <c r="F969" s="33" t="str">
        <f>IF(C969="","",SUMIF('Employee Leave Credit '!$B:$B,C969,'Employee Leave Credit '!$D:$D))</f>
        <v/>
      </c>
      <c r="G969" s="33"/>
      <c r="H969" s="17"/>
    </row>
    <row r="970" spans="1:8" ht="23.25" customHeight="1" x14ac:dyDescent="0.25">
      <c r="A970" s="17"/>
      <c r="B970" s="32"/>
      <c r="C970" s="33" t="str">
        <f>IF(B970="","", VLOOKUP(B970,'Employee Leave Details'!$B$5:$D999,2,0))</f>
        <v/>
      </c>
      <c r="D970" s="33" t="str">
        <f>IF(B970="","", VLOOKUP(B970,'Employee Leave Details'!$B$5:$D999,3,0))</f>
        <v/>
      </c>
      <c r="E970" s="33" t="str">
        <f>IF(B970="","", VLOOKUP(B970,'Employee Leave Details'!$B$3:$E999,4,0))</f>
        <v/>
      </c>
      <c r="F970" s="33" t="str">
        <f>IF(C970="","",SUMIF('Employee Leave Credit '!$B:$B,C970,'Employee Leave Credit '!$D:$D))</f>
        <v/>
      </c>
      <c r="G970" s="33"/>
      <c r="H970" s="17"/>
    </row>
    <row r="971" spans="1:8" ht="23.25" customHeight="1" x14ac:dyDescent="0.25">
      <c r="A971" s="17"/>
      <c r="B971" s="32"/>
      <c r="C971" s="33" t="str">
        <f>IF(B971="","", VLOOKUP(B971,'Employee Leave Details'!$B$5:$D999,2,0))</f>
        <v/>
      </c>
      <c r="D971" s="33" t="str">
        <f>IF(B971="","", VLOOKUP(B971,'Employee Leave Details'!$B$5:$D999,3,0))</f>
        <v/>
      </c>
      <c r="E971" s="33" t="str">
        <f>IF(B971="","", VLOOKUP(B971,'Employee Leave Details'!$B$3:$E999,4,0))</f>
        <v/>
      </c>
      <c r="F971" s="33" t="str">
        <f>IF(C971="","",SUMIF('Employee Leave Credit '!$B:$B,C971,'Employee Leave Credit '!$D:$D))</f>
        <v/>
      </c>
      <c r="G971" s="33"/>
      <c r="H971" s="17"/>
    </row>
    <row r="972" spans="1:8" ht="23.25" customHeight="1" x14ac:dyDescent="0.25">
      <c r="A972" s="17"/>
      <c r="B972" s="32"/>
      <c r="C972" s="33" t="str">
        <f>IF(B972="","", VLOOKUP(B972,'Employee Leave Details'!$B$5:$D999,2,0))</f>
        <v/>
      </c>
      <c r="D972" s="33" t="str">
        <f>IF(B972="","", VLOOKUP(B972,'Employee Leave Details'!$B$5:$D999,3,0))</f>
        <v/>
      </c>
      <c r="E972" s="33" t="str">
        <f>IF(B972="","", VLOOKUP(B972,'Employee Leave Details'!$B$3:$E999,4,0))</f>
        <v/>
      </c>
      <c r="F972" s="33" t="str">
        <f>IF(C972="","",SUMIF('Employee Leave Credit '!$B:$B,C972,'Employee Leave Credit '!$D:$D))</f>
        <v/>
      </c>
      <c r="G972" s="33"/>
      <c r="H972" s="17"/>
    </row>
    <row r="973" spans="1:8" ht="23.25" customHeight="1" x14ac:dyDescent="0.25">
      <c r="A973" s="17"/>
      <c r="B973" s="32"/>
      <c r="C973" s="33" t="str">
        <f>IF(B973="","", VLOOKUP(B973,'Employee Leave Details'!$B$5:$D999,2,0))</f>
        <v/>
      </c>
      <c r="D973" s="33" t="str">
        <f>IF(B973="","", VLOOKUP(B973,'Employee Leave Details'!$B$5:$D999,3,0))</f>
        <v/>
      </c>
      <c r="E973" s="33" t="str">
        <f>IF(B973="","", VLOOKUP(B973,'Employee Leave Details'!$B$3:$E999,4,0))</f>
        <v/>
      </c>
      <c r="F973" s="33" t="str">
        <f>IF(C973="","",SUMIF('Employee Leave Credit '!$B:$B,C973,'Employee Leave Credit '!$D:$D))</f>
        <v/>
      </c>
      <c r="G973" s="33"/>
      <c r="H973" s="17"/>
    </row>
    <row r="974" spans="1:8" ht="23.25" customHeight="1" x14ac:dyDescent="0.25">
      <c r="A974" s="17"/>
      <c r="B974" s="32"/>
      <c r="C974" s="33" t="str">
        <f>IF(B974="","", VLOOKUP(B974,'Employee Leave Details'!$B$5:$D999,2,0))</f>
        <v/>
      </c>
      <c r="D974" s="33" t="str">
        <f>IF(B974="","", VLOOKUP(B974,'Employee Leave Details'!$B$5:$D999,3,0))</f>
        <v/>
      </c>
      <c r="E974" s="33" t="str">
        <f>IF(B974="","", VLOOKUP(B974,'Employee Leave Details'!$B$3:$E999,4,0))</f>
        <v/>
      </c>
      <c r="F974" s="33" t="str">
        <f>IF(C974="","",SUMIF('Employee Leave Credit '!$B:$B,C974,'Employee Leave Credit '!$D:$D))</f>
        <v/>
      </c>
      <c r="G974" s="33"/>
      <c r="H974" s="17"/>
    </row>
    <row r="975" spans="1:8" ht="23.25" customHeight="1" x14ac:dyDescent="0.25">
      <c r="A975" s="17"/>
      <c r="B975" s="32"/>
      <c r="C975" s="33" t="str">
        <f>IF(B975="","", VLOOKUP(B975,'Employee Leave Details'!$B$5:$D999,2,0))</f>
        <v/>
      </c>
      <c r="D975" s="33" t="str">
        <f>IF(B975="","", VLOOKUP(B975,'Employee Leave Details'!$B$5:$D999,3,0))</f>
        <v/>
      </c>
      <c r="E975" s="33" t="str">
        <f>IF(B975="","", VLOOKUP(B975,'Employee Leave Details'!$B$3:$E999,4,0))</f>
        <v/>
      </c>
      <c r="F975" s="33" t="str">
        <f>IF(C975="","",SUMIF('Employee Leave Credit '!$B:$B,C975,'Employee Leave Credit '!$D:$D))</f>
        <v/>
      </c>
      <c r="G975" s="33"/>
      <c r="H975" s="17"/>
    </row>
    <row r="976" spans="1:8" ht="23.25" customHeight="1" x14ac:dyDescent="0.25">
      <c r="A976" s="17"/>
      <c r="B976" s="32"/>
      <c r="C976" s="33" t="str">
        <f>IF(B976="","", VLOOKUP(B976,'Employee Leave Details'!$B$5:$D999,2,0))</f>
        <v/>
      </c>
      <c r="D976" s="33" t="str">
        <f>IF(B976="","", VLOOKUP(B976,'Employee Leave Details'!$B$5:$D999,3,0))</f>
        <v/>
      </c>
      <c r="E976" s="33" t="str">
        <f>IF(B976="","", VLOOKUP(B976,'Employee Leave Details'!$B$3:$E999,4,0))</f>
        <v/>
      </c>
      <c r="F976" s="33" t="str">
        <f>IF(C976="","",SUMIF('Employee Leave Credit '!$B:$B,C976,'Employee Leave Credit '!$D:$D))</f>
        <v/>
      </c>
      <c r="G976" s="33"/>
      <c r="H976" s="17"/>
    </row>
    <row r="977" spans="1:8" ht="23.25" customHeight="1" x14ac:dyDescent="0.25">
      <c r="A977" s="17"/>
      <c r="B977" s="32"/>
      <c r="C977" s="33" t="str">
        <f>IF(B977="","", VLOOKUP(B977,'Employee Leave Details'!$B$5:$D999,2,0))</f>
        <v/>
      </c>
      <c r="D977" s="33" t="str">
        <f>IF(B977="","", VLOOKUP(B977,'Employee Leave Details'!$B$5:$D999,3,0))</f>
        <v/>
      </c>
      <c r="E977" s="33" t="str">
        <f>IF(B977="","", VLOOKUP(B977,'Employee Leave Details'!$B$3:$E999,4,0))</f>
        <v/>
      </c>
      <c r="F977" s="33" t="str">
        <f>IF(C977="","",SUMIF('Employee Leave Credit '!$B:$B,C977,'Employee Leave Credit '!$D:$D))</f>
        <v/>
      </c>
      <c r="G977" s="33"/>
      <c r="H977" s="17"/>
    </row>
    <row r="978" spans="1:8" ht="23.25" customHeight="1" x14ac:dyDescent="0.25">
      <c r="A978" s="17"/>
      <c r="B978" s="32"/>
      <c r="C978" s="33" t="str">
        <f>IF(B978="","", VLOOKUP(B978,'Employee Leave Details'!$B$5:$D999,2,0))</f>
        <v/>
      </c>
      <c r="D978" s="33" t="str">
        <f>IF(B978="","", VLOOKUP(B978,'Employee Leave Details'!$B$5:$D999,3,0))</f>
        <v/>
      </c>
      <c r="E978" s="33" t="str">
        <f>IF(B978="","", VLOOKUP(B978,'Employee Leave Details'!$B$3:$E999,4,0))</f>
        <v/>
      </c>
      <c r="F978" s="33" t="str">
        <f>IF(C978="","",SUMIF('Employee Leave Credit '!$B:$B,C978,'Employee Leave Credit '!$D:$D))</f>
        <v/>
      </c>
      <c r="G978" s="33"/>
      <c r="H978" s="17"/>
    </row>
    <row r="979" spans="1:8" ht="23.25" customHeight="1" x14ac:dyDescent="0.25">
      <c r="A979" s="17"/>
      <c r="B979" s="32"/>
      <c r="C979" s="33" t="str">
        <f>IF(B979="","", VLOOKUP(B979,'Employee Leave Details'!$B$5:$D999,2,0))</f>
        <v/>
      </c>
      <c r="D979" s="33" t="str">
        <f>IF(B979="","", VLOOKUP(B979,'Employee Leave Details'!$B$5:$D999,3,0))</f>
        <v/>
      </c>
      <c r="E979" s="33" t="str">
        <f>IF(B979="","", VLOOKUP(B979,'Employee Leave Details'!$B$3:$E999,4,0))</f>
        <v/>
      </c>
      <c r="F979" s="33" t="str">
        <f>IF(C979="","",SUMIF('Employee Leave Credit '!$B:$B,C979,'Employee Leave Credit '!$D:$D))</f>
        <v/>
      </c>
      <c r="G979" s="33"/>
      <c r="H979" s="17"/>
    </row>
    <row r="980" spans="1:8" ht="23.25" customHeight="1" x14ac:dyDescent="0.25">
      <c r="A980" s="17"/>
      <c r="B980" s="32"/>
      <c r="C980" s="33" t="str">
        <f>IF(B980="","", VLOOKUP(B980,'Employee Leave Details'!$B$5:$D999,2,0))</f>
        <v/>
      </c>
      <c r="D980" s="33" t="str">
        <f>IF(B980="","", VLOOKUP(B980,'Employee Leave Details'!$B$5:$D999,3,0))</f>
        <v/>
      </c>
      <c r="E980" s="33" t="str">
        <f>IF(B980="","", VLOOKUP(B980,'Employee Leave Details'!$B$3:$E999,4,0))</f>
        <v/>
      </c>
      <c r="F980" s="33" t="str">
        <f>IF(C980="","",SUMIF('Employee Leave Credit '!$B:$B,C980,'Employee Leave Credit '!$D:$D))</f>
        <v/>
      </c>
      <c r="G980" s="33"/>
      <c r="H980" s="17"/>
    </row>
    <row r="981" spans="1:8" ht="23.25" customHeight="1" x14ac:dyDescent="0.25">
      <c r="A981" s="17"/>
      <c r="B981" s="32"/>
      <c r="C981" s="33" t="str">
        <f>IF(B981="","", VLOOKUP(B981,'Employee Leave Details'!$B$5:$D999,2,0))</f>
        <v/>
      </c>
      <c r="D981" s="33" t="str">
        <f>IF(B981="","", VLOOKUP(B981,'Employee Leave Details'!$B$5:$D999,3,0))</f>
        <v/>
      </c>
      <c r="E981" s="33" t="str">
        <f>IF(B981="","", VLOOKUP(B981,'Employee Leave Details'!$B$3:$E999,4,0))</f>
        <v/>
      </c>
      <c r="F981" s="33" t="str">
        <f>IF(C981="","",SUMIF('Employee Leave Credit '!$B:$B,C981,'Employee Leave Credit '!$D:$D))</f>
        <v/>
      </c>
      <c r="G981" s="33"/>
      <c r="H981" s="17"/>
    </row>
    <row r="982" spans="1:8" ht="23.25" customHeight="1" x14ac:dyDescent="0.25">
      <c r="A982" s="17"/>
      <c r="B982" s="32"/>
      <c r="C982" s="33" t="str">
        <f>IF(B982="","", VLOOKUP(B982,'Employee Leave Details'!$B$5:$D999,2,0))</f>
        <v/>
      </c>
      <c r="D982" s="33" t="str">
        <f>IF(B982="","", VLOOKUP(B982,'Employee Leave Details'!$B$5:$D999,3,0))</f>
        <v/>
      </c>
      <c r="E982" s="33" t="str">
        <f>IF(B982="","", VLOOKUP(B982,'Employee Leave Details'!$B$3:$E999,4,0))</f>
        <v/>
      </c>
      <c r="F982" s="33" t="str">
        <f>IF(C982="","",SUMIF('Employee Leave Credit '!$B:$B,C982,'Employee Leave Credit '!$D:$D))</f>
        <v/>
      </c>
      <c r="G982" s="33"/>
      <c r="H982" s="17"/>
    </row>
    <row r="983" spans="1:8" ht="23.25" customHeight="1" x14ac:dyDescent="0.25">
      <c r="A983" s="17"/>
      <c r="B983" s="32"/>
      <c r="C983" s="33" t="str">
        <f>IF(B983="","", VLOOKUP(B983,'Employee Leave Details'!$B$5:$D999,2,0))</f>
        <v/>
      </c>
      <c r="D983" s="33" t="str">
        <f>IF(B983="","", VLOOKUP(B983,'Employee Leave Details'!$B$5:$D999,3,0))</f>
        <v/>
      </c>
      <c r="E983" s="33" t="str">
        <f>IF(B983="","", VLOOKUP(B983,'Employee Leave Details'!$B$3:$E999,4,0))</f>
        <v/>
      </c>
      <c r="F983" s="33" t="str">
        <f>IF(C983="","",SUMIF('Employee Leave Credit '!$B:$B,C983,'Employee Leave Credit '!$D:$D))</f>
        <v/>
      </c>
      <c r="G983" s="33"/>
      <c r="H983" s="17"/>
    </row>
    <row r="984" spans="1:8" ht="23.25" customHeight="1" x14ac:dyDescent="0.25">
      <c r="A984" s="17"/>
      <c r="B984" s="32"/>
      <c r="C984" s="33" t="str">
        <f>IF(B984="","", VLOOKUP(B984,'Employee Leave Details'!$B$5:$D999,2,0))</f>
        <v/>
      </c>
      <c r="D984" s="33" t="str">
        <f>IF(B984="","", VLOOKUP(B984,'Employee Leave Details'!$B$5:$D999,3,0))</f>
        <v/>
      </c>
      <c r="E984" s="33" t="str">
        <f>IF(B984="","", VLOOKUP(B984,'Employee Leave Details'!$B$3:$E999,4,0))</f>
        <v/>
      </c>
      <c r="F984" s="33" t="str">
        <f>IF(C984="","",SUMIF('Employee Leave Credit '!$B:$B,C984,'Employee Leave Credit '!$D:$D))</f>
        <v/>
      </c>
      <c r="G984" s="33"/>
      <c r="H984" s="17"/>
    </row>
    <row r="985" spans="1:8" ht="23.25" customHeight="1" x14ac:dyDescent="0.25">
      <c r="A985" s="17"/>
      <c r="B985" s="32"/>
      <c r="C985" s="33" t="str">
        <f>IF(B985="","", VLOOKUP(B985,'Employee Leave Details'!$B$5:$D999,2,0))</f>
        <v/>
      </c>
      <c r="D985" s="33" t="str">
        <f>IF(B985="","", VLOOKUP(B985,'Employee Leave Details'!$B$5:$D999,3,0))</f>
        <v/>
      </c>
      <c r="E985" s="33" t="str">
        <f>IF(B985="","", VLOOKUP(B985,'Employee Leave Details'!$B$3:$E999,4,0))</f>
        <v/>
      </c>
      <c r="F985" s="33" t="str">
        <f>IF(C985="","",SUMIF('Employee Leave Credit '!$B:$B,C985,'Employee Leave Credit '!$D:$D))</f>
        <v/>
      </c>
      <c r="G985" s="33"/>
      <c r="H985" s="17"/>
    </row>
    <row r="986" spans="1:8" ht="23.25" customHeight="1" x14ac:dyDescent="0.25">
      <c r="A986" s="17"/>
      <c r="B986" s="32"/>
      <c r="C986" s="33" t="str">
        <f>IF(B986="","", VLOOKUP(B986,'Employee Leave Details'!$B$5:$D999,2,0))</f>
        <v/>
      </c>
      <c r="D986" s="33" t="str">
        <f>IF(B986="","", VLOOKUP(B986,'Employee Leave Details'!$B$5:$D999,3,0))</f>
        <v/>
      </c>
      <c r="E986" s="33" t="str">
        <f>IF(B986="","", VLOOKUP(B986,'Employee Leave Details'!$B$3:$E999,4,0))</f>
        <v/>
      </c>
      <c r="F986" s="33" t="str">
        <f>IF(C986="","",SUMIF('Employee Leave Credit '!$B:$B,C986,'Employee Leave Credit '!$D:$D))</f>
        <v/>
      </c>
      <c r="G986" s="33"/>
      <c r="H986" s="17"/>
    </row>
    <row r="987" spans="1:8" ht="23.25" customHeight="1" x14ac:dyDescent="0.25">
      <c r="A987" s="17"/>
      <c r="B987" s="32"/>
      <c r="C987" s="33" t="str">
        <f>IF(B987="","", VLOOKUP(B987,'Employee Leave Details'!$B$5:$D999,2,0))</f>
        <v/>
      </c>
      <c r="D987" s="33" t="str">
        <f>IF(B987="","", VLOOKUP(B987,'Employee Leave Details'!$B$5:$D999,3,0))</f>
        <v/>
      </c>
      <c r="E987" s="33" t="str">
        <f>IF(B987="","", VLOOKUP(B987,'Employee Leave Details'!$B$3:$E999,4,0))</f>
        <v/>
      </c>
      <c r="F987" s="33" t="str">
        <f>IF(C987="","",SUMIF('Employee Leave Credit '!$B:$B,C987,'Employee Leave Credit '!$D:$D))</f>
        <v/>
      </c>
      <c r="G987" s="33"/>
      <c r="H987" s="17"/>
    </row>
    <row r="988" spans="1:8" ht="23.25" customHeight="1" x14ac:dyDescent="0.25">
      <c r="A988" s="17"/>
      <c r="B988" s="32"/>
      <c r="C988" s="33" t="str">
        <f>IF(B988="","", VLOOKUP(B988,'Employee Leave Details'!$B$5:$D999,2,0))</f>
        <v/>
      </c>
      <c r="D988" s="33" t="str">
        <f>IF(B988="","", VLOOKUP(B988,'Employee Leave Details'!$B$5:$D999,3,0))</f>
        <v/>
      </c>
      <c r="E988" s="33" t="str">
        <f>IF(B988="","", VLOOKUP(B988,'Employee Leave Details'!$B$3:$E999,4,0))</f>
        <v/>
      </c>
      <c r="F988" s="33" t="str">
        <f>IF(C988="","",SUMIF('Employee Leave Credit '!$B:$B,C988,'Employee Leave Credit '!$D:$D))</f>
        <v/>
      </c>
      <c r="G988" s="33"/>
      <c r="H988" s="17"/>
    </row>
    <row r="989" spans="1:8" ht="23.25" customHeight="1" x14ac:dyDescent="0.25">
      <c r="A989" s="17"/>
      <c r="B989" s="32"/>
      <c r="C989" s="33" t="str">
        <f>IF(B989="","", VLOOKUP(B989,'Employee Leave Details'!$B$5:$D999,2,0))</f>
        <v/>
      </c>
      <c r="D989" s="33" t="str">
        <f>IF(B989="","", VLOOKUP(B989,'Employee Leave Details'!$B$5:$D999,3,0))</f>
        <v/>
      </c>
      <c r="E989" s="33" t="str">
        <f>IF(B989="","", VLOOKUP(B989,'Employee Leave Details'!$B$3:$E999,4,0))</f>
        <v/>
      </c>
      <c r="F989" s="33" t="str">
        <f>IF(C989="","",SUMIF('Employee Leave Credit '!$B:$B,C989,'Employee Leave Credit '!$D:$D))</f>
        <v/>
      </c>
      <c r="G989" s="33"/>
      <c r="H989" s="17"/>
    </row>
    <row r="990" spans="1:8" ht="23.25" customHeight="1" x14ac:dyDescent="0.25">
      <c r="A990" s="17"/>
      <c r="B990" s="32"/>
      <c r="C990" s="33" t="str">
        <f>IF(B990="","", VLOOKUP(B990,'Employee Leave Details'!$B$5:$D999,2,0))</f>
        <v/>
      </c>
      <c r="D990" s="33" t="str">
        <f>IF(B990="","", VLOOKUP(B990,'Employee Leave Details'!$B$5:$D999,3,0))</f>
        <v/>
      </c>
      <c r="E990" s="33" t="str">
        <f>IF(B990="","", VLOOKUP(B990,'Employee Leave Details'!$B$3:$E999,4,0))</f>
        <v/>
      </c>
      <c r="F990" s="33" t="str">
        <f>IF(C990="","",SUMIF('Employee Leave Credit '!$B:$B,C990,'Employee Leave Credit '!$D:$D))</f>
        <v/>
      </c>
      <c r="G990" s="33"/>
      <c r="H990" s="17"/>
    </row>
    <row r="991" spans="1:8" ht="23.25" customHeight="1" x14ac:dyDescent="0.25">
      <c r="A991" s="17"/>
      <c r="B991" s="32"/>
      <c r="C991" s="33" t="str">
        <f>IF(B991="","", VLOOKUP(B991,'Employee Leave Details'!$B$5:$D999,2,0))</f>
        <v/>
      </c>
      <c r="D991" s="33" t="str">
        <f>IF(B991="","", VLOOKUP(B991,'Employee Leave Details'!$B$5:$D999,3,0))</f>
        <v/>
      </c>
      <c r="E991" s="33" t="str">
        <f>IF(B991="","", VLOOKUP(B991,'Employee Leave Details'!$B$3:$E999,4,0))</f>
        <v/>
      </c>
      <c r="F991" s="33" t="str">
        <f>IF(C991="","",SUMIF('Employee Leave Credit '!$B:$B,C991,'Employee Leave Credit '!$D:$D))</f>
        <v/>
      </c>
      <c r="G991" s="33"/>
      <c r="H991" s="17"/>
    </row>
    <row r="992" spans="1:8" ht="23.25" customHeight="1" x14ac:dyDescent="0.25">
      <c r="A992" s="17"/>
      <c r="B992" s="32"/>
      <c r="C992" s="33" t="str">
        <f>IF(B992="","", VLOOKUP(B992,'Employee Leave Details'!$B$5:$D999,2,0))</f>
        <v/>
      </c>
      <c r="D992" s="33" t="str">
        <f>IF(B992="","", VLOOKUP(B992,'Employee Leave Details'!$B$5:$D999,3,0))</f>
        <v/>
      </c>
      <c r="E992" s="33" t="str">
        <f>IF(B992="","", VLOOKUP(B992,'Employee Leave Details'!$B$3:$E999,4,0))</f>
        <v/>
      </c>
      <c r="F992" s="33" t="str">
        <f>IF(C992="","",SUMIF('Employee Leave Credit '!$B:$B,C992,'Employee Leave Credit '!$D:$D))</f>
        <v/>
      </c>
      <c r="G992" s="33"/>
      <c r="H992" s="17"/>
    </row>
    <row r="993" spans="1:8" ht="23.25" customHeight="1" x14ac:dyDescent="0.25">
      <c r="A993" s="17"/>
      <c r="B993" s="32"/>
      <c r="C993" s="33" t="str">
        <f>IF(B993="","", VLOOKUP(B993,'Employee Leave Details'!$B$5:$D999,2,0))</f>
        <v/>
      </c>
      <c r="D993" s="33" t="str">
        <f>IF(B993="","", VLOOKUP(B993,'Employee Leave Details'!$B$5:$D999,3,0))</f>
        <v/>
      </c>
      <c r="E993" s="33" t="str">
        <f>IF(B993="","", VLOOKUP(B993,'Employee Leave Details'!$B$3:$E999,4,0))</f>
        <v/>
      </c>
      <c r="F993" s="33" t="str">
        <f>IF(C993="","",SUMIF('Employee Leave Credit '!$B:$B,C993,'Employee Leave Credit '!$D:$D))</f>
        <v/>
      </c>
      <c r="G993" s="33"/>
      <c r="H993" s="17"/>
    </row>
    <row r="994" spans="1:8" ht="23.25" customHeight="1" x14ac:dyDescent="0.25">
      <c r="A994" s="17"/>
      <c r="B994" s="32"/>
      <c r="C994" s="33" t="str">
        <f>IF(B994="","", VLOOKUP(B994,'Employee Leave Details'!$B$5:$D999,2,0))</f>
        <v/>
      </c>
      <c r="D994" s="33" t="str">
        <f>IF(B994="","", VLOOKUP(B994,'Employee Leave Details'!$B$5:$D999,3,0))</f>
        <v/>
      </c>
      <c r="E994" s="33" t="str">
        <f>IF(B994="","", VLOOKUP(B994,'Employee Leave Details'!$B$3:$E999,4,0))</f>
        <v/>
      </c>
      <c r="F994" s="33" t="str">
        <f>IF(C994="","",SUMIF('Employee Leave Credit '!$B:$B,C994,'Employee Leave Credit '!$D:$D))</f>
        <v/>
      </c>
      <c r="G994" s="33"/>
      <c r="H994" s="17"/>
    </row>
    <row r="995" spans="1:8" ht="23.25" customHeight="1" x14ac:dyDescent="0.25">
      <c r="A995" s="17"/>
      <c r="B995" s="32"/>
      <c r="C995" s="33" t="str">
        <f>IF(B995="","", VLOOKUP(B995,'Employee Leave Details'!$B$5:$D999,2,0))</f>
        <v/>
      </c>
      <c r="D995" s="33" t="str">
        <f>IF(B995="","", VLOOKUP(B995,'Employee Leave Details'!$B$5:$D999,3,0))</f>
        <v/>
      </c>
      <c r="E995" s="33" t="str">
        <f>IF(B995="","", VLOOKUP(B995,'Employee Leave Details'!$B$3:$E999,4,0))</f>
        <v/>
      </c>
      <c r="F995" s="33" t="str">
        <f>IF(C995="","",SUMIF('Employee Leave Credit '!$B:$B,C995,'Employee Leave Credit '!$D:$D))</f>
        <v/>
      </c>
      <c r="G995" s="33"/>
      <c r="H995" s="17"/>
    </row>
    <row r="996" spans="1:8" ht="23.25" customHeight="1" x14ac:dyDescent="0.25">
      <c r="A996" s="17"/>
      <c r="B996" s="32"/>
      <c r="C996" s="33" t="str">
        <f>IF(B996="","", VLOOKUP(B996,'Employee Leave Details'!$B$5:$D999,2,0))</f>
        <v/>
      </c>
      <c r="D996" s="33" t="str">
        <f>IF(B996="","", VLOOKUP(B996,'Employee Leave Details'!$B$5:$D999,3,0))</f>
        <v/>
      </c>
      <c r="E996" s="33" t="str">
        <f>IF(B996="","", VLOOKUP(B996,'Employee Leave Details'!$B$3:$E999,4,0))</f>
        <v/>
      </c>
      <c r="F996" s="33" t="str">
        <f>IF(C996="","",SUMIF('Employee Leave Credit '!$B:$B,C996,'Employee Leave Credit '!$D:$D))</f>
        <v/>
      </c>
      <c r="G996" s="33"/>
      <c r="H996" s="17"/>
    </row>
    <row r="997" spans="1:8" ht="23.25" customHeight="1" x14ac:dyDescent="0.25">
      <c r="A997" s="17"/>
      <c r="B997" s="32"/>
      <c r="C997" s="33" t="str">
        <f>IF(B997="","", VLOOKUP(B997,'Employee Leave Details'!$B$5:$D999,2,0))</f>
        <v/>
      </c>
      <c r="D997" s="33" t="str">
        <f>IF(B997="","", VLOOKUP(B997,'Employee Leave Details'!$B$5:$D999,3,0))</f>
        <v/>
      </c>
      <c r="E997" s="33" t="str">
        <f>IF(B997="","", VLOOKUP(B997,'Employee Leave Details'!$B$3:$E999,4,0))</f>
        <v/>
      </c>
      <c r="F997" s="33" t="str">
        <f>IF(C997="","",SUMIF('Employee Leave Credit '!$B:$B,C997,'Employee Leave Credit '!$D:$D))</f>
        <v/>
      </c>
      <c r="G997" s="33"/>
      <c r="H997" s="17"/>
    </row>
    <row r="998" spans="1:8" ht="23.25" customHeight="1" x14ac:dyDescent="0.25">
      <c r="A998" s="17"/>
      <c r="B998" s="32"/>
      <c r="C998" s="33" t="str">
        <f>IF(B998="","", VLOOKUP(B998,'Employee Leave Details'!$B$5:$D999,2,0))</f>
        <v/>
      </c>
      <c r="D998" s="33" t="str">
        <f>IF(B998="","", VLOOKUP(B998,'Employee Leave Details'!$B$5:$D999,3,0))</f>
        <v/>
      </c>
      <c r="E998" s="33" t="str">
        <f>IF(B998="","", VLOOKUP(B998,'Employee Leave Details'!$B$3:$E999,4,0))</f>
        <v/>
      </c>
      <c r="F998" s="33" t="str">
        <f>IF(C998="","",SUMIF('Employee Leave Credit '!$B:$B,C998,'Employee Leave Credit '!$D:$D))</f>
        <v/>
      </c>
      <c r="G998" s="33"/>
      <c r="H998" s="17"/>
    </row>
    <row r="999" spans="1:8" ht="23.25" customHeight="1" x14ac:dyDescent="0.25">
      <c r="A999" s="17"/>
      <c r="B999" s="40"/>
      <c r="C999" s="41" t="str">
        <f>IF(B999="","", VLOOKUP(B999,'Employee Leave Details'!$B$5:$D999,2,0))</f>
        <v/>
      </c>
      <c r="D999" s="41" t="str">
        <f>IF(B999="","", VLOOKUP(B999,'Employee Leave Details'!$B$5:$D999,3,0))</f>
        <v/>
      </c>
      <c r="E999" s="41" t="str">
        <f>IF(B999="","", VLOOKUP(B999,'Employee Leave Details'!$B$3:$E999,4,0))</f>
        <v/>
      </c>
      <c r="F999" s="41" t="str">
        <f>IF(C999="","",SUMIF('Employee Leave Credit '!$B:$B,C999,'Employee Leave Credit '!$D:$D))</f>
        <v/>
      </c>
      <c r="G999" s="41"/>
      <c r="H999" s="17"/>
    </row>
  </sheetData>
  <mergeCells count="3">
    <mergeCell ref="B2:G3"/>
    <mergeCell ref="B4:D4"/>
    <mergeCell ref="F4:G4"/>
  </mergeCells>
  <conditionalFormatting sqref="B6:G999">
    <cfRule type="expression" dxfId="0" priority="1">
      <formula>AND($G6=0, $G6&lt;&gt;"")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showGridLines="0" workbookViewId="0">
      <selection activeCell="B7" sqref="B7"/>
    </sheetView>
  </sheetViews>
  <sheetFormatPr defaultColWidth="12.5546875" defaultRowHeight="15" customHeight="1" x14ac:dyDescent="0.25"/>
  <cols>
    <col min="1" max="1" width="4.5546875" customWidth="1"/>
    <col min="2" max="2" width="19.33203125" customWidth="1"/>
    <col min="3" max="3" width="23.5546875" customWidth="1"/>
    <col min="4" max="4" width="33.44140625" customWidth="1"/>
    <col min="5" max="5" width="18.88671875" customWidth="1"/>
    <col min="6" max="6" width="4.5546875" customWidth="1"/>
  </cols>
  <sheetData>
    <row r="1" spans="1:6" ht="13.2" x14ac:dyDescent="0.25">
      <c r="A1" s="42"/>
      <c r="B1" s="42"/>
      <c r="C1" s="42"/>
      <c r="D1" s="42"/>
      <c r="E1" s="42"/>
      <c r="F1" s="42"/>
    </row>
    <row r="2" spans="1:6" ht="31.5" customHeight="1" x14ac:dyDescent="0.25">
      <c r="A2" s="42"/>
      <c r="B2" s="128" t="s">
        <v>35</v>
      </c>
      <c r="C2" s="100"/>
      <c r="D2" s="100"/>
      <c r="E2" s="100"/>
      <c r="F2" s="42"/>
    </row>
    <row r="3" spans="1:6" ht="13.2" x14ac:dyDescent="0.25">
      <c r="A3" s="42"/>
      <c r="B3" s="42"/>
      <c r="C3" s="42"/>
      <c r="D3" s="42"/>
      <c r="E3" s="42"/>
      <c r="F3" s="42"/>
    </row>
    <row r="4" spans="1:6" ht="25.5" customHeight="1" x14ac:dyDescent="0.25">
      <c r="A4" s="43"/>
      <c r="B4" s="44" t="s">
        <v>8</v>
      </c>
      <c r="C4" s="44" t="s">
        <v>21</v>
      </c>
      <c r="D4" s="44" t="s">
        <v>22</v>
      </c>
      <c r="E4" s="44" t="s">
        <v>23</v>
      </c>
      <c r="F4" s="43"/>
    </row>
    <row r="5" spans="1:6" ht="21.75" customHeight="1" x14ac:dyDescent="0.25">
      <c r="A5" s="42"/>
      <c r="B5" s="45" t="str">
        <f t="shared" ref="B5:B259" si="0">IF(C5="","", TEXT(ROW(E6)-5, "00-0000"))</f>
        <v>00-0001</v>
      </c>
      <c r="C5" s="46" t="s">
        <v>36</v>
      </c>
      <c r="D5" s="46" t="s">
        <v>37</v>
      </c>
      <c r="E5" s="47">
        <v>10</v>
      </c>
      <c r="F5" s="42"/>
    </row>
    <row r="6" spans="1:6" ht="21.75" customHeight="1" x14ac:dyDescent="0.25">
      <c r="A6" s="42"/>
      <c r="B6" s="48" t="str">
        <f t="shared" si="0"/>
        <v>00-0002</v>
      </c>
      <c r="C6" s="49" t="s">
        <v>38</v>
      </c>
      <c r="D6" s="49" t="s">
        <v>39</v>
      </c>
      <c r="E6" s="50">
        <v>9</v>
      </c>
      <c r="F6" s="42"/>
    </row>
    <row r="7" spans="1:6" ht="21.75" customHeight="1" x14ac:dyDescent="0.25">
      <c r="A7" s="42"/>
      <c r="B7" s="48" t="str">
        <f t="shared" si="0"/>
        <v>00-0003</v>
      </c>
      <c r="C7" s="49" t="s">
        <v>40</v>
      </c>
      <c r="D7" s="49" t="s">
        <v>41</v>
      </c>
      <c r="E7" s="50">
        <v>8</v>
      </c>
      <c r="F7" s="42"/>
    </row>
    <row r="8" spans="1:6" ht="21.75" customHeight="1" x14ac:dyDescent="0.25">
      <c r="A8" s="42"/>
      <c r="B8" s="48" t="str">
        <f t="shared" si="0"/>
        <v>00-0004</v>
      </c>
      <c r="C8" s="49" t="s">
        <v>42</v>
      </c>
      <c r="D8" s="49" t="s">
        <v>43</v>
      </c>
      <c r="E8" s="50">
        <v>9</v>
      </c>
      <c r="F8" s="42"/>
    </row>
    <row r="9" spans="1:6" ht="21.75" customHeight="1" x14ac:dyDescent="0.25">
      <c r="A9" s="42"/>
      <c r="B9" s="48" t="str">
        <f t="shared" si="0"/>
        <v>00-0005</v>
      </c>
      <c r="C9" s="49" t="s">
        <v>44</v>
      </c>
      <c r="D9" s="49" t="s">
        <v>45</v>
      </c>
      <c r="E9" s="50">
        <v>5</v>
      </c>
      <c r="F9" s="42"/>
    </row>
    <row r="10" spans="1:6" ht="21.75" customHeight="1" x14ac:dyDescent="0.25">
      <c r="A10" s="42"/>
      <c r="B10" s="48" t="str">
        <f t="shared" si="0"/>
        <v>00-0006</v>
      </c>
      <c r="C10" s="49" t="s">
        <v>46</v>
      </c>
      <c r="D10" s="49" t="s">
        <v>47</v>
      </c>
      <c r="E10" s="50">
        <v>11</v>
      </c>
      <c r="F10" s="42"/>
    </row>
    <row r="11" spans="1:6" ht="21.75" customHeight="1" x14ac:dyDescent="0.25">
      <c r="A11" s="42"/>
      <c r="B11" s="48" t="str">
        <f t="shared" si="0"/>
        <v>00-0007</v>
      </c>
      <c r="C11" s="49" t="s">
        <v>48</v>
      </c>
      <c r="D11" s="49" t="s">
        <v>49</v>
      </c>
      <c r="E11" s="50">
        <v>6</v>
      </c>
      <c r="F11" s="42"/>
    </row>
    <row r="12" spans="1:6" ht="21.75" customHeight="1" x14ac:dyDescent="0.25">
      <c r="A12" s="42"/>
      <c r="B12" s="48" t="str">
        <f t="shared" si="0"/>
        <v>00-0008</v>
      </c>
      <c r="C12" s="49" t="s">
        <v>50</v>
      </c>
      <c r="D12" s="49" t="s">
        <v>51</v>
      </c>
      <c r="E12" s="50">
        <v>5</v>
      </c>
      <c r="F12" s="42"/>
    </row>
    <row r="13" spans="1:6" ht="21.75" customHeight="1" x14ac:dyDescent="0.25">
      <c r="A13" s="42"/>
      <c r="B13" s="48" t="str">
        <f t="shared" si="0"/>
        <v>00-0009</v>
      </c>
      <c r="C13" s="49" t="s">
        <v>52</v>
      </c>
      <c r="D13" s="49" t="s">
        <v>53</v>
      </c>
      <c r="E13" s="50">
        <v>8</v>
      </c>
      <c r="F13" s="42"/>
    </row>
    <row r="14" spans="1:6" ht="21.75" customHeight="1" x14ac:dyDescent="0.25">
      <c r="A14" s="42"/>
      <c r="B14" s="48" t="str">
        <f t="shared" si="0"/>
        <v>00-0010</v>
      </c>
      <c r="C14" s="49" t="s">
        <v>54</v>
      </c>
      <c r="D14" s="49" t="s">
        <v>55</v>
      </c>
      <c r="E14" s="50">
        <v>8</v>
      </c>
      <c r="F14" s="42"/>
    </row>
    <row r="15" spans="1:6" ht="21.75" customHeight="1" x14ac:dyDescent="0.25">
      <c r="A15" s="42"/>
      <c r="B15" s="48" t="str">
        <f t="shared" si="0"/>
        <v/>
      </c>
      <c r="C15" s="49"/>
      <c r="D15" s="49"/>
      <c r="E15" s="51"/>
      <c r="F15" s="42"/>
    </row>
    <row r="16" spans="1:6" ht="21.75" customHeight="1" x14ac:dyDescent="0.25">
      <c r="A16" s="42"/>
      <c r="B16" s="48" t="str">
        <f t="shared" si="0"/>
        <v/>
      </c>
      <c r="C16" s="49"/>
      <c r="D16" s="49"/>
      <c r="E16" s="51"/>
      <c r="F16" s="42"/>
    </row>
    <row r="17" spans="1:6" ht="21.75" customHeight="1" x14ac:dyDescent="0.25">
      <c r="A17" s="42"/>
      <c r="B17" s="48" t="str">
        <f t="shared" si="0"/>
        <v/>
      </c>
      <c r="C17" s="49"/>
      <c r="D17" s="49"/>
      <c r="E17" s="51"/>
      <c r="F17" s="42"/>
    </row>
    <row r="18" spans="1:6" ht="21.75" customHeight="1" x14ac:dyDescent="0.25">
      <c r="A18" s="42"/>
      <c r="B18" s="48" t="str">
        <f t="shared" si="0"/>
        <v/>
      </c>
      <c r="C18" s="49"/>
      <c r="D18" s="49"/>
      <c r="E18" s="51"/>
      <c r="F18" s="42"/>
    </row>
    <row r="19" spans="1:6" ht="21.75" customHeight="1" x14ac:dyDescent="0.25">
      <c r="A19" s="42"/>
      <c r="B19" s="48" t="str">
        <f t="shared" si="0"/>
        <v/>
      </c>
      <c r="C19" s="49"/>
      <c r="D19" s="49"/>
      <c r="E19" s="51"/>
      <c r="F19" s="42"/>
    </row>
    <row r="20" spans="1:6" ht="21.75" customHeight="1" x14ac:dyDescent="0.25">
      <c r="A20" s="42"/>
      <c r="B20" s="48" t="str">
        <f t="shared" si="0"/>
        <v/>
      </c>
      <c r="C20" s="49"/>
      <c r="D20" s="49"/>
      <c r="E20" s="51"/>
      <c r="F20" s="42"/>
    </row>
    <row r="21" spans="1:6" ht="21.75" customHeight="1" x14ac:dyDescent="0.25">
      <c r="A21" s="42"/>
      <c r="B21" s="48" t="str">
        <f t="shared" si="0"/>
        <v/>
      </c>
      <c r="C21" s="49"/>
      <c r="D21" s="49"/>
      <c r="E21" s="51"/>
      <c r="F21" s="42"/>
    </row>
    <row r="22" spans="1:6" ht="21.75" customHeight="1" x14ac:dyDescent="0.25">
      <c r="A22" s="42"/>
      <c r="B22" s="48" t="str">
        <f t="shared" si="0"/>
        <v/>
      </c>
      <c r="C22" s="49"/>
      <c r="D22" s="49"/>
      <c r="E22" s="51"/>
      <c r="F22" s="42"/>
    </row>
    <row r="23" spans="1:6" ht="21.75" customHeight="1" x14ac:dyDescent="0.25">
      <c r="A23" s="42"/>
      <c r="B23" s="48" t="str">
        <f t="shared" si="0"/>
        <v/>
      </c>
      <c r="C23" s="49"/>
      <c r="D23" s="49"/>
      <c r="E23" s="51"/>
      <c r="F23" s="42"/>
    </row>
    <row r="24" spans="1:6" ht="21.75" customHeight="1" x14ac:dyDescent="0.25">
      <c r="A24" s="42"/>
      <c r="B24" s="48" t="str">
        <f t="shared" si="0"/>
        <v/>
      </c>
      <c r="C24" s="49"/>
      <c r="D24" s="49"/>
      <c r="E24" s="51"/>
      <c r="F24" s="42"/>
    </row>
    <row r="25" spans="1:6" ht="21.75" customHeight="1" x14ac:dyDescent="0.25">
      <c r="A25" s="42"/>
      <c r="B25" s="48" t="str">
        <f t="shared" si="0"/>
        <v/>
      </c>
      <c r="C25" s="49"/>
      <c r="D25" s="49"/>
      <c r="E25" s="51"/>
      <c r="F25" s="42"/>
    </row>
    <row r="26" spans="1:6" ht="21.75" customHeight="1" x14ac:dyDescent="0.25">
      <c r="A26" s="42"/>
      <c r="B26" s="48" t="str">
        <f t="shared" si="0"/>
        <v/>
      </c>
      <c r="C26" s="49"/>
      <c r="D26" s="49"/>
      <c r="E26" s="51"/>
      <c r="F26" s="42"/>
    </row>
    <row r="27" spans="1:6" ht="21.75" customHeight="1" x14ac:dyDescent="0.25">
      <c r="A27" s="42"/>
      <c r="B27" s="48" t="str">
        <f t="shared" si="0"/>
        <v/>
      </c>
      <c r="C27" s="49"/>
      <c r="D27" s="49"/>
      <c r="E27" s="51"/>
      <c r="F27" s="42"/>
    </row>
    <row r="28" spans="1:6" ht="21.75" customHeight="1" x14ac:dyDescent="0.25">
      <c r="A28" s="42"/>
      <c r="B28" s="48" t="str">
        <f t="shared" si="0"/>
        <v/>
      </c>
      <c r="C28" s="49"/>
      <c r="D28" s="49"/>
      <c r="E28" s="51"/>
      <c r="F28" s="42"/>
    </row>
    <row r="29" spans="1:6" ht="21.75" customHeight="1" x14ac:dyDescent="0.25">
      <c r="A29" s="42"/>
      <c r="B29" s="48" t="str">
        <f t="shared" si="0"/>
        <v/>
      </c>
      <c r="C29" s="49"/>
      <c r="D29" s="49"/>
      <c r="E29" s="51"/>
      <c r="F29" s="42"/>
    </row>
    <row r="30" spans="1:6" ht="21.75" customHeight="1" x14ac:dyDescent="0.25">
      <c r="A30" s="42"/>
      <c r="B30" s="48" t="str">
        <f t="shared" si="0"/>
        <v/>
      </c>
      <c r="C30" s="49"/>
      <c r="D30" s="49"/>
      <c r="E30" s="51"/>
      <c r="F30" s="42"/>
    </row>
    <row r="31" spans="1:6" ht="21.75" customHeight="1" x14ac:dyDescent="0.25">
      <c r="A31" s="42"/>
      <c r="B31" s="48" t="str">
        <f t="shared" si="0"/>
        <v/>
      </c>
      <c r="C31" s="49"/>
      <c r="D31" s="49"/>
      <c r="E31" s="51"/>
      <c r="F31" s="42"/>
    </row>
    <row r="32" spans="1:6" ht="21.75" customHeight="1" x14ac:dyDescent="0.25">
      <c r="A32" s="42"/>
      <c r="B32" s="48" t="str">
        <f t="shared" si="0"/>
        <v/>
      </c>
      <c r="C32" s="49"/>
      <c r="D32" s="49"/>
      <c r="E32" s="51"/>
      <c r="F32" s="42"/>
    </row>
    <row r="33" spans="1:6" ht="21.75" customHeight="1" x14ac:dyDescent="0.25">
      <c r="A33" s="42"/>
      <c r="B33" s="48" t="str">
        <f t="shared" si="0"/>
        <v/>
      </c>
      <c r="C33" s="49"/>
      <c r="D33" s="49"/>
      <c r="E33" s="51"/>
      <c r="F33" s="42"/>
    </row>
    <row r="34" spans="1:6" ht="21.75" customHeight="1" x14ac:dyDescent="0.25">
      <c r="A34" s="42"/>
      <c r="B34" s="48" t="str">
        <f t="shared" si="0"/>
        <v/>
      </c>
      <c r="C34" s="49"/>
      <c r="D34" s="49"/>
      <c r="E34" s="51"/>
      <c r="F34" s="42"/>
    </row>
    <row r="35" spans="1:6" ht="21.75" customHeight="1" x14ac:dyDescent="0.25">
      <c r="A35" s="42"/>
      <c r="B35" s="48" t="str">
        <f t="shared" si="0"/>
        <v/>
      </c>
      <c r="C35" s="49"/>
      <c r="D35" s="49"/>
      <c r="E35" s="51"/>
      <c r="F35" s="42"/>
    </row>
    <row r="36" spans="1:6" ht="21.75" customHeight="1" x14ac:dyDescent="0.25">
      <c r="A36" s="42"/>
      <c r="B36" s="48" t="str">
        <f t="shared" si="0"/>
        <v/>
      </c>
      <c r="C36" s="49"/>
      <c r="D36" s="49"/>
      <c r="E36" s="51"/>
      <c r="F36" s="42"/>
    </row>
    <row r="37" spans="1:6" ht="21.75" customHeight="1" x14ac:dyDescent="0.25">
      <c r="A37" s="42"/>
      <c r="B37" s="48" t="str">
        <f t="shared" si="0"/>
        <v/>
      </c>
      <c r="C37" s="49"/>
      <c r="D37" s="49"/>
      <c r="E37" s="51"/>
      <c r="F37" s="42"/>
    </row>
    <row r="38" spans="1:6" ht="21.75" customHeight="1" x14ac:dyDescent="0.25">
      <c r="A38" s="42"/>
      <c r="B38" s="48" t="str">
        <f t="shared" si="0"/>
        <v/>
      </c>
      <c r="C38" s="49"/>
      <c r="D38" s="49"/>
      <c r="E38" s="51"/>
      <c r="F38" s="42"/>
    </row>
    <row r="39" spans="1:6" ht="21.75" customHeight="1" x14ac:dyDescent="0.25">
      <c r="A39" s="42"/>
      <c r="B39" s="48" t="str">
        <f t="shared" si="0"/>
        <v/>
      </c>
      <c r="C39" s="49"/>
      <c r="D39" s="49"/>
      <c r="E39" s="51"/>
      <c r="F39" s="42"/>
    </row>
    <row r="40" spans="1:6" ht="21.75" customHeight="1" x14ac:dyDescent="0.25">
      <c r="A40" s="42"/>
      <c r="B40" s="48" t="str">
        <f t="shared" si="0"/>
        <v/>
      </c>
      <c r="C40" s="49"/>
      <c r="D40" s="49"/>
      <c r="E40" s="51"/>
      <c r="F40" s="42"/>
    </row>
    <row r="41" spans="1:6" ht="21.75" customHeight="1" x14ac:dyDescent="0.25">
      <c r="A41" s="42"/>
      <c r="B41" s="48" t="str">
        <f t="shared" si="0"/>
        <v/>
      </c>
      <c r="C41" s="49"/>
      <c r="D41" s="49"/>
      <c r="E41" s="51"/>
      <c r="F41" s="42"/>
    </row>
    <row r="42" spans="1:6" ht="21.75" customHeight="1" x14ac:dyDescent="0.25">
      <c r="A42" s="42"/>
      <c r="B42" s="48" t="str">
        <f t="shared" si="0"/>
        <v/>
      </c>
      <c r="C42" s="49"/>
      <c r="D42" s="49"/>
      <c r="E42" s="51"/>
      <c r="F42" s="42"/>
    </row>
    <row r="43" spans="1:6" ht="21.75" customHeight="1" x14ac:dyDescent="0.25">
      <c r="A43" s="42"/>
      <c r="B43" s="48" t="str">
        <f t="shared" si="0"/>
        <v/>
      </c>
      <c r="C43" s="49"/>
      <c r="D43" s="49"/>
      <c r="E43" s="51"/>
      <c r="F43" s="42"/>
    </row>
    <row r="44" spans="1:6" ht="21.75" customHeight="1" x14ac:dyDescent="0.25">
      <c r="A44" s="42"/>
      <c r="B44" s="48" t="str">
        <f t="shared" si="0"/>
        <v/>
      </c>
      <c r="C44" s="49"/>
      <c r="D44" s="49"/>
      <c r="E44" s="51"/>
      <c r="F44" s="42"/>
    </row>
    <row r="45" spans="1:6" ht="21.75" customHeight="1" x14ac:dyDescent="0.25">
      <c r="A45" s="42"/>
      <c r="B45" s="48" t="str">
        <f t="shared" si="0"/>
        <v/>
      </c>
      <c r="C45" s="49"/>
      <c r="D45" s="49"/>
      <c r="E45" s="51"/>
      <c r="F45" s="42"/>
    </row>
    <row r="46" spans="1:6" ht="21.75" customHeight="1" x14ac:dyDescent="0.25">
      <c r="A46" s="42"/>
      <c r="B46" s="48" t="str">
        <f t="shared" si="0"/>
        <v/>
      </c>
      <c r="C46" s="49"/>
      <c r="D46" s="49"/>
      <c r="E46" s="51"/>
      <c r="F46" s="42"/>
    </row>
    <row r="47" spans="1:6" ht="21.75" customHeight="1" x14ac:dyDescent="0.25">
      <c r="A47" s="42"/>
      <c r="B47" s="48" t="str">
        <f t="shared" si="0"/>
        <v/>
      </c>
      <c r="C47" s="49"/>
      <c r="D47" s="49"/>
      <c r="E47" s="51"/>
      <c r="F47" s="42"/>
    </row>
    <row r="48" spans="1:6" ht="21.75" customHeight="1" x14ac:dyDescent="0.25">
      <c r="A48" s="42"/>
      <c r="B48" s="48" t="str">
        <f t="shared" si="0"/>
        <v/>
      </c>
      <c r="C48" s="49"/>
      <c r="D48" s="49"/>
      <c r="E48" s="51"/>
      <c r="F48" s="42"/>
    </row>
    <row r="49" spans="1:6" ht="21.75" customHeight="1" x14ac:dyDescent="0.25">
      <c r="A49" s="42"/>
      <c r="B49" s="48" t="str">
        <f t="shared" si="0"/>
        <v/>
      </c>
      <c r="C49" s="49"/>
      <c r="D49" s="49"/>
      <c r="E49" s="51"/>
      <c r="F49" s="42"/>
    </row>
    <row r="50" spans="1:6" ht="21.75" customHeight="1" x14ac:dyDescent="0.25">
      <c r="A50" s="42"/>
      <c r="B50" s="48" t="str">
        <f t="shared" si="0"/>
        <v/>
      </c>
      <c r="C50" s="49"/>
      <c r="D50" s="49"/>
      <c r="E50" s="51"/>
      <c r="F50" s="42"/>
    </row>
    <row r="51" spans="1:6" ht="21.75" customHeight="1" x14ac:dyDescent="0.25">
      <c r="A51" s="42"/>
      <c r="B51" s="48" t="str">
        <f t="shared" si="0"/>
        <v/>
      </c>
      <c r="C51" s="49"/>
      <c r="D51" s="49"/>
      <c r="E51" s="51"/>
      <c r="F51" s="42"/>
    </row>
    <row r="52" spans="1:6" ht="21.75" customHeight="1" x14ac:dyDescent="0.25">
      <c r="A52" s="42"/>
      <c r="B52" s="48" t="str">
        <f t="shared" si="0"/>
        <v/>
      </c>
      <c r="C52" s="49"/>
      <c r="D52" s="49"/>
      <c r="E52" s="51"/>
      <c r="F52" s="42"/>
    </row>
    <row r="53" spans="1:6" ht="21.75" customHeight="1" x14ac:dyDescent="0.25">
      <c r="A53" s="42"/>
      <c r="B53" s="48" t="str">
        <f t="shared" si="0"/>
        <v/>
      </c>
      <c r="C53" s="49"/>
      <c r="D53" s="49"/>
      <c r="E53" s="51"/>
      <c r="F53" s="42"/>
    </row>
    <row r="54" spans="1:6" ht="21.75" customHeight="1" x14ac:dyDescent="0.25">
      <c r="A54" s="42"/>
      <c r="B54" s="48" t="str">
        <f t="shared" si="0"/>
        <v/>
      </c>
      <c r="C54" s="49"/>
      <c r="D54" s="49"/>
      <c r="E54" s="51"/>
      <c r="F54" s="42"/>
    </row>
    <row r="55" spans="1:6" ht="21.75" customHeight="1" x14ac:dyDescent="0.25">
      <c r="A55" s="42"/>
      <c r="B55" s="48" t="str">
        <f t="shared" si="0"/>
        <v/>
      </c>
      <c r="C55" s="49"/>
      <c r="D55" s="49"/>
      <c r="E55" s="51"/>
      <c r="F55" s="42"/>
    </row>
    <row r="56" spans="1:6" ht="21.75" customHeight="1" x14ac:dyDescent="0.25">
      <c r="A56" s="42"/>
      <c r="B56" s="48" t="str">
        <f t="shared" si="0"/>
        <v/>
      </c>
      <c r="C56" s="49"/>
      <c r="D56" s="49"/>
      <c r="E56" s="51"/>
      <c r="F56" s="42"/>
    </row>
    <row r="57" spans="1:6" ht="21.75" customHeight="1" x14ac:dyDescent="0.25">
      <c r="A57" s="42"/>
      <c r="B57" s="48" t="str">
        <f t="shared" si="0"/>
        <v/>
      </c>
      <c r="C57" s="49"/>
      <c r="D57" s="49"/>
      <c r="E57" s="51"/>
      <c r="F57" s="42"/>
    </row>
    <row r="58" spans="1:6" ht="21.75" customHeight="1" x14ac:dyDescent="0.25">
      <c r="A58" s="42"/>
      <c r="B58" s="48" t="str">
        <f t="shared" si="0"/>
        <v/>
      </c>
      <c r="C58" s="49"/>
      <c r="D58" s="49"/>
      <c r="E58" s="51"/>
      <c r="F58" s="42"/>
    </row>
    <row r="59" spans="1:6" ht="21.75" customHeight="1" x14ac:dyDescent="0.25">
      <c r="A59" s="42"/>
      <c r="B59" s="48" t="str">
        <f t="shared" si="0"/>
        <v/>
      </c>
      <c r="C59" s="49"/>
      <c r="D59" s="49"/>
      <c r="E59" s="51"/>
      <c r="F59" s="42"/>
    </row>
    <row r="60" spans="1:6" ht="21.75" customHeight="1" x14ac:dyDescent="0.25">
      <c r="A60" s="42"/>
      <c r="B60" s="48" t="str">
        <f t="shared" si="0"/>
        <v/>
      </c>
      <c r="C60" s="49"/>
      <c r="D60" s="49"/>
      <c r="E60" s="51"/>
      <c r="F60" s="42"/>
    </row>
    <row r="61" spans="1:6" ht="21.75" customHeight="1" x14ac:dyDescent="0.25">
      <c r="A61" s="42"/>
      <c r="B61" s="48" t="str">
        <f t="shared" si="0"/>
        <v/>
      </c>
      <c r="C61" s="49"/>
      <c r="D61" s="49"/>
      <c r="E61" s="51"/>
      <c r="F61" s="42"/>
    </row>
    <row r="62" spans="1:6" ht="21.75" customHeight="1" x14ac:dyDescent="0.25">
      <c r="A62" s="42"/>
      <c r="B62" s="48" t="str">
        <f t="shared" si="0"/>
        <v/>
      </c>
      <c r="C62" s="49"/>
      <c r="D62" s="49"/>
      <c r="E62" s="51"/>
      <c r="F62" s="42"/>
    </row>
    <row r="63" spans="1:6" ht="21.75" customHeight="1" x14ac:dyDescent="0.25">
      <c r="A63" s="42"/>
      <c r="B63" s="48" t="str">
        <f t="shared" si="0"/>
        <v/>
      </c>
      <c r="C63" s="49"/>
      <c r="D63" s="49"/>
      <c r="E63" s="51"/>
      <c r="F63" s="42"/>
    </row>
    <row r="64" spans="1:6" ht="21.75" customHeight="1" x14ac:dyDescent="0.25">
      <c r="A64" s="42"/>
      <c r="B64" s="48" t="str">
        <f t="shared" si="0"/>
        <v/>
      </c>
      <c r="C64" s="49"/>
      <c r="D64" s="49"/>
      <c r="E64" s="51"/>
      <c r="F64" s="42"/>
    </row>
    <row r="65" spans="1:6" ht="21.75" customHeight="1" x14ac:dyDescent="0.25">
      <c r="A65" s="42"/>
      <c r="B65" s="48" t="str">
        <f t="shared" si="0"/>
        <v/>
      </c>
      <c r="C65" s="49"/>
      <c r="D65" s="49"/>
      <c r="E65" s="51"/>
      <c r="F65" s="42"/>
    </row>
    <row r="66" spans="1:6" ht="21.75" customHeight="1" x14ac:dyDescent="0.25">
      <c r="A66" s="42"/>
      <c r="B66" s="48" t="str">
        <f t="shared" si="0"/>
        <v/>
      </c>
      <c r="C66" s="49"/>
      <c r="D66" s="49"/>
      <c r="E66" s="51"/>
      <c r="F66" s="42"/>
    </row>
    <row r="67" spans="1:6" ht="21.75" customHeight="1" x14ac:dyDescent="0.25">
      <c r="A67" s="42"/>
      <c r="B67" s="48" t="str">
        <f t="shared" si="0"/>
        <v/>
      </c>
      <c r="C67" s="49"/>
      <c r="D67" s="49"/>
      <c r="E67" s="51"/>
      <c r="F67" s="42"/>
    </row>
    <row r="68" spans="1:6" ht="21.75" customHeight="1" x14ac:dyDescent="0.25">
      <c r="A68" s="42"/>
      <c r="B68" s="48" t="str">
        <f t="shared" si="0"/>
        <v/>
      </c>
      <c r="C68" s="49"/>
      <c r="D68" s="49"/>
      <c r="E68" s="51"/>
      <c r="F68" s="42"/>
    </row>
    <row r="69" spans="1:6" ht="21.75" customHeight="1" x14ac:dyDescent="0.25">
      <c r="A69" s="42"/>
      <c r="B69" s="48" t="str">
        <f t="shared" si="0"/>
        <v/>
      </c>
      <c r="C69" s="49"/>
      <c r="D69" s="49"/>
      <c r="E69" s="51"/>
      <c r="F69" s="42"/>
    </row>
    <row r="70" spans="1:6" ht="21.75" customHeight="1" x14ac:dyDescent="0.25">
      <c r="A70" s="42"/>
      <c r="B70" s="48" t="str">
        <f t="shared" si="0"/>
        <v/>
      </c>
      <c r="C70" s="49"/>
      <c r="D70" s="49"/>
      <c r="E70" s="51"/>
      <c r="F70" s="42"/>
    </row>
    <row r="71" spans="1:6" ht="21.75" customHeight="1" x14ac:dyDescent="0.25">
      <c r="A71" s="42"/>
      <c r="B71" s="48" t="str">
        <f t="shared" si="0"/>
        <v/>
      </c>
      <c r="C71" s="49"/>
      <c r="D71" s="49"/>
      <c r="E71" s="51"/>
      <c r="F71" s="42"/>
    </row>
    <row r="72" spans="1:6" ht="21.75" customHeight="1" x14ac:dyDescent="0.25">
      <c r="A72" s="42"/>
      <c r="B72" s="48" t="str">
        <f t="shared" si="0"/>
        <v/>
      </c>
      <c r="C72" s="49"/>
      <c r="D72" s="49"/>
      <c r="E72" s="51"/>
      <c r="F72" s="42"/>
    </row>
    <row r="73" spans="1:6" ht="21.75" customHeight="1" x14ac:dyDescent="0.25">
      <c r="A73" s="42"/>
      <c r="B73" s="48" t="str">
        <f t="shared" si="0"/>
        <v/>
      </c>
      <c r="C73" s="49"/>
      <c r="D73" s="49"/>
      <c r="E73" s="51"/>
      <c r="F73" s="42"/>
    </row>
    <row r="74" spans="1:6" ht="21.75" customHeight="1" x14ac:dyDescent="0.25">
      <c r="A74" s="42"/>
      <c r="B74" s="48" t="str">
        <f t="shared" si="0"/>
        <v/>
      </c>
      <c r="C74" s="49"/>
      <c r="D74" s="49"/>
      <c r="E74" s="51"/>
      <c r="F74" s="42"/>
    </row>
    <row r="75" spans="1:6" ht="21.75" customHeight="1" x14ac:dyDescent="0.25">
      <c r="A75" s="42"/>
      <c r="B75" s="48" t="str">
        <f t="shared" si="0"/>
        <v/>
      </c>
      <c r="C75" s="49"/>
      <c r="D75" s="49"/>
      <c r="E75" s="51"/>
      <c r="F75" s="42"/>
    </row>
    <row r="76" spans="1:6" ht="21.75" customHeight="1" x14ac:dyDescent="0.25">
      <c r="A76" s="42"/>
      <c r="B76" s="48" t="str">
        <f t="shared" si="0"/>
        <v/>
      </c>
      <c r="C76" s="49"/>
      <c r="D76" s="49"/>
      <c r="E76" s="51"/>
      <c r="F76" s="42"/>
    </row>
    <row r="77" spans="1:6" ht="21.75" customHeight="1" x14ac:dyDescent="0.25">
      <c r="A77" s="42"/>
      <c r="B77" s="48" t="str">
        <f t="shared" si="0"/>
        <v/>
      </c>
      <c r="C77" s="49"/>
      <c r="D77" s="49"/>
      <c r="E77" s="51"/>
      <c r="F77" s="42"/>
    </row>
    <row r="78" spans="1:6" ht="21.75" customHeight="1" x14ac:dyDescent="0.25">
      <c r="A78" s="42"/>
      <c r="B78" s="48" t="str">
        <f t="shared" si="0"/>
        <v/>
      </c>
      <c r="C78" s="49"/>
      <c r="D78" s="49"/>
      <c r="E78" s="51"/>
      <c r="F78" s="42"/>
    </row>
    <row r="79" spans="1:6" ht="21.75" customHeight="1" x14ac:dyDescent="0.25">
      <c r="A79" s="42"/>
      <c r="B79" s="48" t="str">
        <f t="shared" si="0"/>
        <v/>
      </c>
      <c r="C79" s="49"/>
      <c r="D79" s="49"/>
      <c r="E79" s="51"/>
      <c r="F79" s="42"/>
    </row>
    <row r="80" spans="1:6" ht="21.75" customHeight="1" x14ac:dyDescent="0.25">
      <c r="A80" s="42"/>
      <c r="B80" s="48" t="str">
        <f t="shared" si="0"/>
        <v/>
      </c>
      <c r="C80" s="49"/>
      <c r="D80" s="49"/>
      <c r="E80" s="51"/>
      <c r="F80" s="42"/>
    </row>
    <row r="81" spans="1:6" ht="21.75" customHeight="1" x14ac:dyDescent="0.25">
      <c r="A81" s="42"/>
      <c r="B81" s="48" t="str">
        <f t="shared" si="0"/>
        <v/>
      </c>
      <c r="C81" s="49"/>
      <c r="D81" s="49"/>
      <c r="E81" s="51"/>
      <c r="F81" s="42"/>
    </row>
    <row r="82" spans="1:6" ht="21.75" customHeight="1" x14ac:dyDescent="0.25">
      <c r="A82" s="42"/>
      <c r="B82" s="48" t="str">
        <f t="shared" si="0"/>
        <v/>
      </c>
      <c r="C82" s="49"/>
      <c r="D82" s="49"/>
      <c r="E82" s="51"/>
      <c r="F82" s="42"/>
    </row>
    <row r="83" spans="1:6" ht="21.75" customHeight="1" x14ac:dyDescent="0.25">
      <c r="A83" s="42"/>
      <c r="B83" s="48" t="str">
        <f t="shared" si="0"/>
        <v/>
      </c>
      <c r="C83" s="49"/>
      <c r="D83" s="49"/>
      <c r="E83" s="51"/>
      <c r="F83" s="42"/>
    </row>
    <row r="84" spans="1:6" ht="21.75" customHeight="1" x14ac:dyDescent="0.25">
      <c r="A84" s="42"/>
      <c r="B84" s="48" t="str">
        <f t="shared" si="0"/>
        <v/>
      </c>
      <c r="C84" s="49"/>
      <c r="D84" s="49"/>
      <c r="E84" s="51"/>
      <c r="F84" s="42"/>
    </row>
    <row r="85" spans="1:6" ht="21.75" customHeight="1" x14ac:dyDescent="0.25">
      <c r="A85" s="42"/>
      <c r="B85" s="48" t="str">
        <f t="shared" si="0"/>
        <v/>
      </c>
      <c r="C85" s="49"/>
      <c r="D85" s="49"/>
      <c r="E85" s="51"/>
      <c r="F85" s="42"/>
    </row>
    <row r="86" spans="1:6" ht="21.75" customHeight="1" x14ac:dyDescent="0.25">
      <c r="A86" s="42"/>
      <c r="B86" s="48" t="str">
        <f t="shared" si="0"/>
        <v/>
      </c>
      <c r="C86" s="49"/>
      <c r="D86" s="49"/>
      <c r="E86" s="51"/>
      <c r="F86" s="42"/>
    </row>
    <row r="87" spans="1:6" ht="21.75" customHeight="1" x14ac:dyDescent="0.25">
      <c r="A87" s="42"/>
      <c r="B87" s="48" t="str">
        <f t="shared" si="0"/>
        <v/>
      </c>
      <c r="C87" s="49"/>
      <c r="D87" s="49"/>
      <c r="E87" s="51"/>
      <c r="F87" s="42"/>
    </row>
    <row r="88" spans="1:6" ht="21.75" customHeight="1" x14ac:dyDescent="0.25">
      <c r="A88" s="42"/>
      <c r="B88" s="48" t="str">
        <f t="shared" si="0"/>
        <v/>
      </c>
      <c r="C88" s="49"/>
      <c r="D88" s="49"/>
      <c r="E88" s="51"/>
      <c r="F88" s="42"/>
    </row>
    <row r="89" spans="1:6" ht="21.75" customHeight="1" x14ac:dyDescent="0.25">
      <c r="A89" s="42"/>
      <c r="B89" s="48" t="str">
        <f t="shared" si="0"/>
        <v/>
      </c>
      <c r="C89" s="49"/>
      <c r="D89" s="49"/>
      <c r="E89" s="51"/>
      <c r="F89" s="42"/>
    </row>
    <row r="90" spans="1:6" ht="21.75" customHeight="1" x14ac:dyDescent="0.25">
      <c r="A90" s="42"/>
      <c r="B90" s="48" t="str">
        <f t="shared" si="0"/>
        <v/>
      </c>
      <c r="C90" s="49"/>
      <c r="D90" s="49"/>
      <c r="E90" s="51"/>
      <c r="F90" s="42"/>
    </row>
    <row r="91" spans="1:6" ht="21.75" customHeight="1" x14ac:dyDescent="0.25">
      <c r="A91" s="42"/>
      <c r="B91" s="48" t="str">
        <f t="shared" si="0"/>
        <v/>
      </c>
      <c r="C91" s="49"/>
      <c r="D91" s="49"/>
      <c r="E91" s="51"/>
      <c r="F91" s="42"/>
    </row>
    <row r="92" spans="1:6" ht="21.75" customHeight="1" x14ac:dyDescent="0.25">
      <c r="A92" s="42"/>
      <c r="B92" s="48" t="str">
        <f t="shared" si="0"/>
        <v/>
      </c>
      <c r="C92" s="49"/>
      <c r="D92" s="49"/>
      <c r="E92" s="51"/>
      <c r="F92" s="42"/>
    </row>
    <row r="93" spans="1:6" ht="21.75" customHeight="1" x14ac:dyDescent="0.25">
      <c r="A93" s="42"/>
      <c r="B93" s="48" t="str">
        <f t="shared" si="0"/>
        <v/>
      </c>
      <c r="C93" s="49"/>
      <c r="D93" s="49"/>
      <c r="E93" s="51"/>
      <c r="F93" s="42"/>
    </row>
    <row r="94" spans="1:6" ht="21.75" customHeight="1" x14ac:dyDescent="0.25">
      <c r="A94" s="42"/>
      <c r="B94" s="48" t="str">
        <f t="shared" si="0"/>
        <v/>
      </c>
      <c r="C94" s="49"/>
      <c r="D94" s="49"/>
      <c r="E94" s="51"/>
      <c r="F94" s="42"/>
    </row>
    <row r="95" spans="1:6" ht="21.75" customHeight="1" x14ac:dyDescent="0.25">
      <c r="A95" s="42"/>
      <c r="B95" s="48" t="str">
        <f t="shared" si="0"/>
        <v/>
      </c>
      <c r="C95" s="49"/>
      <c r="D95" s="49"/>
      <c r="E95" s="51"/>
      <c r="F95" s="42"/>
    </row>
    <row r="96" spans="1:6" ht="21.75" customHeight="1" x14ac:dyDescent="0.25">
      <c r="A96" s="42"/>
      <c r="B96" s="48" t="str">
        <f t="shared" si="0"/>
        <v/>
      </c>
      <c r="C96" s="49"/>
      <c r="D96" s="49"/>
      <c r="E96" s="51"/>
      <c r="F96" s="42"/>
    </row>
    <row r="97" spans="1:6" ht="21.75" customHeight="1" x14ac:dyDescent="0.25">
      <c r="A97" s="42"/>
      <c r="B97" s="48" t="str">
        <f t="shared" si="0"/>
        <v/>
      </c>
      <c r="C97" s="49"/>
      <c r="D97" s="49"/>
      <c r="E97" s="51"/>
      <c r="F97" s="42"/>
    </row>
    <row r="98" spans="1:6" ht="21.75" customHeight="1" x14ac:dyDescent="0.25">
      <c r="A98" s="42"/>
      <c r="B98" s="48" t="str">
        <f t="shared" si="0"/>
        <v/>
      </c>
      <c r="C98" s="49"/>
      <c r="D98" s="49"/>
      <c r="E98" s="51"/>
      <c r="F98" s="42"/>
    </row>
    <row r="99" spans="1:6" ht="21.75" customHeight="1" x14ac:dyDescent="0.25">
      <c r="A99" s="42"/>
      <c r="B99" s="48" t="str">
        <f t="shared" si="0"/>
        <v/>
      </c>
      <c r="C99" s="49"/>
      <c r="D99" s="49"/>
      <c r="E99" s="51"/>
      <c r="F99" s="42"/>
    </row>
    <row r="100" spans="1:6" ht="21.75" customHeight="1" x14ac:dyDescent="0.25">
      <c r="A100" s="42"/>
      <c r="B100" s="48" t="str">
        <f t="shared" si="0"/>
        <v/>
      </c>
      <c r="C100" s="49"/>
      <c r="D100" s="49"/>
      <c r="E100" s="51"/>
      <c r="F100" s="42"/>
    </row>
    <row r="101" spans="1:6" ht="21.75" customHeight="1" x14ac:dyDescent="0.25">
      <c r="A101" s="42"/>
      <c r="B101" s="48" t="str">
        <f t="shared" si="0"/>
        <v/>
      </c>
      <c r="C101" s="49"/>
      <c r="D101" s="49"/>
      <c r="E101" s="51"/>
      <c r="F101" s="42"/>
    </row>
    <row r="102" spans="1:6" ht="21.75" customHeight="1" x14ac:dyDescent="0.25">
      <c r="A102" s="42"/>
      <c r="B102" s="48" t="str">
        <f t="shared" si="0"/>
        <v/>
      </c>
      <c r="C102" s="49"/>
      <c r="D102" s="49"/>
      <c r="E102" s="51"/>
      <c r="F102" s="42"/>
    </row>
    <row r="103" spans="1:6" ht="21.75" customHeight="1" x14ac:dyDescent="0.25">
      <c r="A103" s="42"/>
      <c r="B103" s="48" t="str">
        <f t="shared" si="0"/>
        <v/>
      </c>
      <c r="C103" s="49"/>
      <c r="D103" s="49"/>
      <c r="E103" s="51"/>
      <c r="F103" s="42"/>
    </row>
    <row r="104" spans="1:6" ht="21.75" customHeight="1" x14ac:dyDescent="0.25">
      <c r="A104" s="42"/>
      <c r="B104" s="48" t="str">
        <f t="shared" si="0"/>
        <v/>
      </c>
      <c r="C104" s="49"/>
      <c r="D104" s="49"/>
      <c r="E104" s="51"/>
      <c r="F104" s="42"/>
    </row>
    <row r="105" spans="1:6" ht="21.75" customHeight="1" x14ac:dyDescent="0.25">
      <c r="A105" s="42"/>
      <c r="B105" s="48" t="str">
        <f t="shared" si="0"/>
        <v/>
      </c>
      <c r="C105" s="49"/>
      <c r="D105" s="49"/>
      <c r="E105" s="51"/>
      <c r="F105" s="42"/>
    </row>
    <row r="106" spans="1:6" ht="21.75" customHeight="1" x14ac:dyDescent="0.25">
      <c r="A106" s="42"/>
      <c r="B106" s="48" t="str">
        <f t="shared" si="0"/>
        <v/>
      </c>
      <c r="C106" s="49"/>
      <c r="D106" s="49"/>
      <c r="E106" s="51"/>
      <c r="F106" s="42"/>
    </row>
    <row r="107" spans="1:6" ht="21.75" customHeight="1" x14ac:dyDescent="0.25">
      <c r="A107" s="42"/>
      <c r="B107" s="48" t="str">
        <f t="shared" si="0"/>
        <v/>
      </c>
      <c r="C107" s="49"/>
      <c r="D107" s="49"/>
      <c r="E107" s="51"/>
      <c r="F107" s="42"/>
    </row>
    <row r="108" spans="1:6" ht="21.75" customHeight="1" x14ac:dyDescent="0.25">
      <c r="A108" s="42"/>
      <c r="B108" s="48" t="str">
        <f t="shared" si="0"/>
        <v/>
      </c>
      <c r="C108" s="49"/>
      <c r="D108" s="49"/>
      <c r="E108" s="51"/>
      <c r="F108" s="42"/>
    </row>
    <row r="109" spans="1:6" ht="21.75" customHeight="1" x14ac:dyDescent="0.25">
      <c r="A109" s="42"/>
      <c r="B109" s="48" t="str">
        <f t="shared" si="0"/>
        <v/>
      </c>
      <c r="C109" s="49"/>
      <c r="D109" s="49"/>
      <c r="E109" s="51"/>
      <c r="F109" s="42"/>
    </row>
    <row r="110" spans="1:6" ht="21.75" customHeight="1" x14ac:dyDescent="0.25">
      <c r="A110" s="42"/>
      <c r="B110" s="48" t="str">
        <f t="shared" si="0"/>
        <v/>
      </c>
      <c r="C110" s="49"/>
      <c r="D110" s="49"/>
      <c r="E110" s="51"/>
      <c r="F110" s="42"/>
    </row>
    <row r="111" spans="1:6" ht="21.75" customHeight="1" x14ac:dyDescent="0.25">
      <c r="A111" s="42"/>
      <c r="B111" s="48" t="str">
        <f t="shared" si="0"/>
        <v/>
      </c>
      <c r="C111" s="49"/>
      <c r="D111" s="49"/>
      <c r="E111" s="51"/>
      <c r="F111" s="42"/>
    </row>
    <row r="112" spans="1:6" ht="21.75" customHeight="1" x14ac:dyDescent="0.25">
      <c r="A112" s="42"/>
      <c r="B112" s="48" t="str">
        <f t="shared" si="0"/>
        <v/>
      </c>
      <c r="C112" s="49"/>
      <c r="D112" s="49"/>
      <c r="E112" s="51"/>
      <c r="F112" s="42"/>
    </row>
    <row r="113" spans="1:6" ht="21.75" customHeight="1" x14ac:dyDescent="0.25">
      <c r="A113" s="42"/>
      <c r="B113" s="48" t="str">
        <f t="shared" si="0"/>
        <v/>
      </c>
      <c r="C113" s="49"/>
      <c r="D113" s="49"/>
      <c r="E113" s="51"/>
      <c r="F113" s="42"/>
    </row>
    <row r="114" spans="1:6" ht="21.75" customHeight="1" x14ac:dyDescent="0.25">
      <c r="A114" s="42"/>
      <c r="B114" s="48" t="str">
        <f t="shared" si="0"/>
        <v/>
      </c>
      <c r="C114" s="49"/>
      <c r="D114" s="49"/>
      <c r="E114" s="51"/>
      <c r="F114" s="42"/>
    </row>
    <row r="115" spans="1:6" ht="21.75" customHeight="1" x14ac:dyDescent="0.25">
      <c r="A115" s="42"/>
      <c r="B115" s="48" t="str">
        <f t="shared" si="0"/>
        <v/>
      </c>
      <c r="C115" s="49"/>
      <c r="D115" s="49"/>
      <c r="E115" s="51"/>
      <c r="F115" s="42"/>
    </row>
    <row r="116" spans="1:6" ht="21.75" customHeight="1" x14ac:dyDescent="0.25">
      <c r="A116" s="42"/>
      <c r="B116" s="48" t="str">
        <f t="shared" si="0"/>
        <v/>
      </c>
      <c r="C116" s="49"/>
      <c r="D116" s="49"/>
      <c r="E116" s="51"/>
      <c r="F116" s="42"/>
    </row>
    <row r="117" spans="1:6" ht="21.75" customHeight="1" x14ac:dyDescent="0.25">
      <c r="A117" s="42"/>
      <c r="B117" s="48" t="str">
        <f t="shared" si="0"/>
        <v/>
      </c>
      <c r="C117" s="49"/>
      <c r="D117" s="49"/>
      <c r="E117" s="51"/>
      <c r="F117" s="42"/>
    </row>
    <row r="118" spans="1:6" ht="21.75" customHeight="1" x14ac:dyDescent="0.25">
      <c r="A118" s="42"/>
      <c r="B118" s="48" t="str">
        <f t="shared" si="0"/>
        <v/>
      </c>
      <c r="C118" s="49"/>
      <c r="D118" s="49"/>
      <c r="E118" s="51"/>
      <c r="F118" s="42"/>
    </row>
    <row r="119" spans="1:6" ht="21.75" customHeight="1" x14ac:dyDescent="0.25">
      <c r="A119" s="42"/>
      <c r="B119" s="48" t="str">
        <f t="shared" si="0"/>
        <v/>
      </c>
      <c r="C119" s="49"/>
      <c r="D119" s="49"/>
      <c r="E119" s="51"/>
      <c r="F119" s="42"/>
    </row>
    <row r="120" spans="1:6" ht="21.75" customHeight="1" x14ac:dyDescent="0.25">
      <c r="A120" s="42"/>
      <c r="B120" s="48" t="str">
        <f t="shared" si="0"/>
        <v/>
      </c>
      <c r="C120" s="49"/>
      <c r="D120" s="49"/>
      <c r="E120" s="51"/>
      <c r="F120" s="42"/>
    </row>
    <row r="121" spans="1:6" ht="21.75" customHeight="1" x14ac:dyDescent="0.25">
      <c r="A121" s="42"/>
      <c r="B121" s="48" t="str">
        <f t="shared" si="0"/>
        <v/>
      </c>
      <c r="C121" s="49"/>
      <c r="D121" s="49"/>
      <c r="E121" s="51"/>
      <c r="F121" s="42"/>
    </row>
    <row r="122" spans="1:6" ht="21.75" customHeight="1" x14ac:dyDescent="0.25">
      <c r="A122" s="42"/>
      <c r="B122" s="48" t="str">
        <f t="shared" si="0"/>
        <v/>
      </c>
      <c r="C122" s="49"/>
      <c r="D122" s="49"/>
      <c r="E122" s="51"/>
      <c r="F122" s="42"/>
    </row>
    <row r="123" spans="1:6" ht="21.75" customHeight="1" x14ac:dyDescent="0.25">
      <c r="A123" s="42"/>
      <c r="B123" s="48" t="str">
        <f t="shared" si="0"/>
        <v/>
      </c>
      <c r="C123" s="49"/>
      <c r="D123" s="49"/>
      <c r="E123" s="51"/>
      <c r="F123" s="42"/>
    </row>
    <row r="124" spans="1:6" ht="21.75" customHeight="1" x14ac:dyDescent="0.25">
      <c r="A124" s="42"/>
      <c r="B124" s="48" t="str">
        <f t="shared" si="0"/>
        <v/>
      </c>
      <c r="C124" s="49"/>
      <c r="D124" s="49"/>
      <c r="E124" s="51"/>
      <c r="F124" s="42"/>
    </row>
    <row r="125" spans="1:6" ht="21.75" customHeight="1" x14ac:dyDescent="0.25">
      <c r="A125" s="42"/>
      <c r="B125" s="48" t="str">
        <f t="shared" si="0"/>
        <v/>
      </c>
      <c r="C125" s="49"/>
      <c r="D125" s="49"/>
      <c r="E125" s="51"/>
      <c r="F125" s="42"/>
    </row>
    <row r="126" spans="1:6" ht="21.75" customHeight="1" x14ac:dyDescent="0.25">
      <c r="A126" s="42"/>
      <c r="B126" s="48" t="str">
        <f t="shared" si="0"/>
        <v/>
      </c>
      <c r="C126" s="49"/>
      <c r="D126" s="49"/>
      <c r="E126" s="51"/>
      <c r="F126" s="42"/>
    </row>
    <row r="127" spans="1:6" ht="21.75" customHeight="1" x14ac:dyDescent="0.25">
      <c r="A127" s="42"/>
      <c r="B127" s="48" t="str">
        <f t="shared" si="0"/>
        <v/>
      </c>
      <c r="C127" s="49"/>
      <c r="D127" s="49"/>
      <c r="E127" s="51"/>
      <c r="F127" s="42"/>
    </row>
    <row r="128" spans="1:6" ht="21.75" customHeight="1" x14ac:dyDescent="0.25">
      <c r="A128" s="42"/>
      <c r="B128" s="48" t="str">
        <f t="shared" si="0"/>
        <v/>
      </c>
      <c r="C128" s="49"/>
      <c r="D128" s="49"/>
      <c r="E128" s="51"/>
      <c r="F128" s="42"/>
    </row>
    <row r="129" spans="1:6" ht="21.75" customHeight="1" x14ac:dyDescent="0.25">
      <c r="A129" s="42"/>
      <c r="B129" s="48" t="str">
        <f t="shared" si="0"/>
        <v/>
      </c>
      <c r="C129" s="49"/>
      <c r="D129" s="49"/>
      <c r="E129" s="51"/>
      <c r="F129" s="42"/>
    </row>
    <row r="130" spans="1:6" ht="21.75" customHeight="1" x14ac:dyDescent="0.25">
      <c r="A130" s="42"/>
      <c r="B130" s="48" t="str">
        <f t="shared" si="0"/>
        <v/>
      </c>
      <c r="C130" s="49"/>
      <c r="D130" s="49"/>
      <c r="E130" s="51"/>
      <c r="F130" s="42"/>
    </row>
    <row r="131" spans="1:6" ht="21.75" customHeight="1" x14ac:dyDescent="0.25">
      <c r="A131" s="42"/>
      <c r="B131" s="48" t="str">
        <f t="shared" si="0"/>
        <v/>
      </c>
      <c r="C131" s="49"/>
      <c r="D131" s="49"/>
      <c r="E131" s="51"/>
      <c r="F131" s="42"/>
    </row>
    <row r="132" spans="1:6" ht="21.75" customHeight="1" x14ac:dyDescent="0.25">
      <c r="A132" s="42"/>
      <c r="B132" s="48" t="str">
        <f t="shared" si="0"/>
        <v/>
      </c>
      <c r="C132" s="49"/>
      <c r="D132" s="49"/>
      <c r="E132" s="51"/>
      <c r="F132" s="42"/>
    </row>
    <row r="133" spans="1:6" ht="21.75" customHeight="1" x14ac:dyDescent="0.25">
      <c r="A133" s="42"/>
      <c r="B133" s="48" t="str">
        <f t="shared" si="0"/>
        <v/>
      </c>
      <c r="C133" s="49"/>
      <c r="D133" s="49"/>
      <c r="E133" s="51"/>
      <c r="F133" s="42"/>
    </row>
    <row r="134" spans="1:6" ht="21.75" customHeight="1" x14ac:dyDescent="0.25">
      <c r="A134" s="42"/>
      <c r="B134" s="48" t="str">
        <f t="shared" si="0"/>
        <v/>
      </c>
      <c r="C134" s="49"/>
      <c r="D134" s="49"/>
      <c r="E134" s="51"/>
      <c r="F134" s="42"/>
    </row>
    <row r="135" spans="1:6" ht="21.75" customHeight="1" x14ac:dyDescent="0.25">
      <c r="A135" s="42"/>
      <c r="B135" s="48" t="str">
        <f t="shared" si="0"/>
        <v/>
      </c>
      <c r="C135" s="49"/>
      <c r="D135" s="49"/>
      <c r="E135" s="51"/>
      <c r="F135" s="42"/>
    </row>
    <row r="136" spans="1:6" ht="21.75" customHeight="1" x14ac:dyDescent="0.25">
      <c r="A136" s="42"/>
      <c r="B136" s="48" t="str">
        <f t="shared" si="0"/>
        <v/>
      </c>
      <c r="C136" s="49"/>
      <c r="D136" s="49"/>
      <c r="E136" s="51"/>
      <c r="F136" s="42"/>
    </row>
    <row r="137" spans="1:6" ht="21.75" customHeight="1" x14ac:dyDescent="0.25">
      <c r="A137" s="42"/>
      <c r="B137" s="48" t="str">
        <f t="shared" si="0"/>
        <v/>
      </c>
      <c r="C137" s="49"/>
      <c r="D137" s="49"/>
      <c r="E137" s="51"/>
      <c r="F137" s="42"/>
    </row>
    <row r="138" spans="1:6" ht="21.75" customHeight="1" x14ac:dyDescent="0.25">
      <c r="A138" s="42"/>
      <c r="B138" s="48" t="str">
        <f t="shared" si="0"/>
        <v/>
      </c>
      <c r="C138" s="49"/>
      <c r="D138" s="49"/>
      <c r="E138" s="51"/>
      <c r="F138" s="42"/>
    </row>
    <row r="139" spans="1:6" ht="21.75" customHeight="1" x14ac:dyDescent="0.25">
      <c r="A139" s="42"/>
      <c r="B139" s="48" t="str">
        <f t="shared" si="0"/>
        <v/>
      </c>
      <c r="C139" s="49"/>
      <c r="D139" s="49"/>
      <c r="E139" s="51"/>
      <c r="F139" s="42"/>
    </row>
    <row r="140" spans="1:6" ht="21.75" customHeight="1" x14ac:dyDescent="0.25">
      <c r="A140" s="42"/>
      <c r="B140" s="48" t="str">
        <f t="shared" si="0"/>
        <v/>
      </c>
      <c r="C140" s="49"/>
      <c r="D140" s="49"/>
      <c r="E140" s="51"/>
      <c r="F140" s="42"/>
    </row>
    <row r="141" spans="1:6" ht="21.75" customHeight="1" x14ac:dyDescent="0.25">
      <c r="A141" s="42"/>
      <c r="B141" s="48" t="str">
        <f t="shared" si="0"/>
        <v/>
      </c>
      <c r="C141" s="49"/>
      <c r="D141" s="49"/>
      <c r="E141" s="51"/>
      <c r="F141" s="42"/>
    </row>
    <row r="142" spans="1:6" ht="21.75" customHeight="1" x14ac:dyDescent="0.25">
      <c r="A142" s="42"/>
      <c r="B142" s="48" t="str">
        <f t="shared" si="0"/>
        <v/>
      </c>
      <c r="C142" s="49"/>
      <c r="D142" s="49"/>
      <c r="E142" s="51"/>
      <c r="F142" s="42"/>
    </row>
    <row r="143" spans="1:6" ht="21.75" customHeight="1" x14ac:dyDescent="0.25">
      <c r="A143" s="42"/>
      <c r="B143" s="48" t="str">
        <f t="shared" si="0"/>
        <v/>
      </c>
      <c r="C143" s="49"/>
      <c r="D143" s="49"/>
      <c r="E143" s="51"/>
      <c r="F143" s="42"/>
    </row>
    <row r="144" spans="1:6" ht="21.75" customHeight="1" x14ac:dyDescent="0.25">
      <c r="A144" s="42"/>
      <c r="B144" s="48" t="str">
        <f t="shared" si="0"/>
        <v/>
      </c>
      <c r="C144" s="49"/>
      <c r="D144" s="49"/>
      <c r="E144" s="51"/>
      <c r="F144" s="42"/>
    </row>
    <row r="145" spans="1:6" ht="21.75" customHeight="1" x14ac:dyDescent="0.25">
      <c r="A145" s="42"/>
      <c r="B145" s="48" t="str">
        <f t="shared" si="0"/>
        <v/>
      </c>
      <c r="C145" s="49"/>
      <c r="D145" s="49"/>
      <c r="E145" s="51"/>
      <c r="F145" s="42"/>
    </row>
    <row r="146" spans="1:6" ht="21.75" customHeight="1" x14ac:dyDescent="0.25">
      <c r="A146" s="42"/>
      <c r="B146" s="48" t="str">
        <f t="shared" si="0"/>
        <v/>
      </c>
      <c r="C146" s="49"/>
      <c r="D146" s="49"/>
      <c r="E146" s="51"/>
      <c r="F146" s="42"/>
    </row>
    <row r="147" spans="1:6" ht="21.75" customHeight="1" x14ac:dyDescent="0.25">
      <c r="A147" s="42"/>
      <c r="B147" s="48" t="str">
        <f t="shared" si="0"/>
        <v/>
      </c>
      <c r="C147" s="49"/>
      <c r="D147" s="49"/>
      <c r="E147" s="51"/>
      <c r="F147" s="42"/>
    </row>
    <row r="148" spans="1:6" ht="21.75" customHeight="1" x14ac:dyDescent="0.25">
      <c r="A148" s="42"/>
      <c r="B148" s="48" t="str">
        <f t="shared" si="0"/>
        <v/>
      </c>
      <c r="C148" s="49"/>
      <c r="D148" s="49"/>
      <c r="E148" s="51"/>
      <c r="F148" s="42"/>
    </row>
    <row r="149" spans="1:6" ht="21.75" customHeight="1" x14ac:dyDescent="0.25">
      <c r="A149" s="42"/>
      <c r="B149" s="48" t="str">
        <f t="shared" si="0"/>
        <v/>
      </c>
      <c r="C149" s="49"/>
      <c r="D149" s="49"/>
      <c r="E149" s="51"/>
      <c r="F149" s="42"/>
    </row>
    <row r="150" spans="1:6" ht="21.75" customHeight="1" x14ac:dyDescent="0.25">
      <c r="A150" s="42"/>
      <c r="B150" s="48" t="str">
        <f t="shared" si="0"/>
        <v/>
      </c>
      <c r="C150" s="49"/>
      <c r="D150" s="49"/>
      <c r="E150" s="51"/>
      <c r="F150" s="42"/>
    </row>
    <row r="151" spans="1:6" ht="21.75" customHeight="1" x14ac:dyDescent="0.25">
      <c r="A151" s="42"/>
      <c r="B151" s="48" t="str">
        <f t="shared" si="0"/>
        <v/>
      </c>
      <c r="C151" s="49"/>
      <c r="D151" s="49"/>
      <c r="E151" s="51"/>
      <c r="F151" s="42"/>
    </row>
    <row r="152" spans="1:6" ht="21.75" customHeight="1" x14ac:dyDescent="0.25">
      <c r="A152" s="42"/>
      <c r="B152" s="48" t="str">
        <f t="shared" si="0"/>
        <v/>
      </c>
      <c r="C152" s="49"/>
      <c r="D152" s="49"/>
      <c r="E152" s="51"/>
      <c r="F152" s="42"/>
    </row>
    <row r="153" spans="1:6" ht="21.75" customHeight="1" x14ac:dyDescent="0.25">
      <c r="A153" s="42"/>
      <c r="B153" s="48" t="str">
        <f t="shared" si="0"/>
        <v/>
      </c>
      <c r="C153" s="49"/>
      <c r="D153" s="49"/>
      <c r="E153" s="51"/>
      <c r="F153" s="42"/>
    </row>
    <row r="154" spans="1:6" ht="21.75" customHeight="1" x14ac:dyDescent="0.25">
      <c r="A154" s="42"/>
      <c r="B154" s="48" t="str">
        <f t="shared" si="0"/>
        <v/>
      </c>
      <c r="C154" s="49"/>
      <c r="D154" s="49"/>
      <c r="E154" s="51"/>
      <c r="F154" s="42"/>
    </row>
    <row r="155" spans="1:6" ht="21.75" customHeight="1" x14ac:dyDescent="0.25">
      <c r="A155" s="42"/>
      <c r="B155" s="48" t="str">
        <f t="shared" si="0"/>
        <v/>
      </c>
      <c r="C155" s="49"/>
      <c r="D155" s="49"/>
      <c r="E155" s="51"/>
      <c r="F155" s="42"/>
    </row>
    <row r="156" spans="1:6" ht="21.75" customHeight="1" x14ac:dyDescent="0.25">
      <c r="A156" s="42"/>
      <c r="B156" s="48" t="str">
        <f t="shared" si="0"/>
        <v/>
      </c>
      <c r="C156" s="49"/>
      <c r="D156" s="49"/>
      <c r="E156" s="51"/>
      <c r="F156" s="42"/>
    </row>
    <row r="157" spans="1:6" ht="21.75" customHeight="1" x14ac:dyDescent="0.25">
      <c r="A157" s="42"/>
      <c r="B157" s="48" t="str">
        <f t="shared" si="0"/>
        <v/>
      </c>
      <c r="C157" s="49"/>
      <c r="D157" s="49"/>
      <c r="E157" s="51"/>
      <c r="F157" s="42"/>
    </row>
    <row r="158" spans="1:6" ht="21.75" customHeight="1" x14ac:dyDescent="0.25">
      <c r="A158" s="42"/>
      <c r="B158" s="48" t="str">
        <f t="shared" si="0"/>
        <v/>
      </c>
      <c r="C158" s="49"/>
      <c r="D158" s="49"/>
      <c r="E158" s="51"/>
      <c r="F158" s="42"/>
    </row>
    <row r="159" spans="1:6" ht="21.75" customHeight="1" x14ac:dyDescent="0.25">
      <c r="A159" s="42"/>
      <c r="B159" s="48" t="str">
        <f t="shared" si="0"/>
        <v/>
      </c>
      <c r="C159" s="49"/>
      <c r="D159" s="49"/>
      <c r="E159" s="51"/>
      <c r="F159" s="42"/>
    </row>
    <row r="160" spans="1:6" ht="21.75" customHeight="1" x14ac:dyDescent="0.25">
      <c r="A160" s="42"/>
      <c r="B160" s="48" t="str">
        <f t="shared" si="0"/>
        <v/>
      </c>
      <c r="C160" s="49"/>
      <c r="D160" s="49"/>
      <c r="E160" s="51"/>
      <c r="F160" s="42"/>
    </row>
    <row r="161" spans="1:6" ht="21.75" customHeight="1" x14ac:dyDescent="0.25">
      <c r="A161" s="42"/>
      <c r="B161" s="48" t="str">
        <f t="shared" si="0"/>
        <v/>
      </c>
      <c r="C161" s="49"/>
      <c r="D161" s="49"/>
      <c r="E161" s="51"/>
      <c r="F161" s="42"/>
    </row>
    <row r="162" spans="1:6" ht="21.75" customHeight="1" x14ac:dyDescent="0.25">
      <c r="A162" s="42"/>
      <c r="B162" s="48" t="str">
        <f t="shared" si="0"/>
        <v/>
      </c>
      <c r="C162" s="49"/>
      <c r="D162" s="49"/>
      <c r="E162" s="51"/>
      <c r="F162" s="42"/>
    </row>
    <row r="163" spans="1:6" ht="21.75" customHeight="1" x14ac:dyDescent="0.25">
      <c r="A163" s="42"/>
      <c r="B163" s="48" t="str">
        <f t="shared" si="0"/>
        <v/>
      </c>
      <c r="C163" s="49"/>
      <c r="D163" s="49"/>
      <c r="E163" s="51"/>
      <c r="F163" s="42"/>
    </row>
    <row r="164" spans="1:6" ht="21.75" customHeight="1" x14ac:dyDescent="0.25">
      <c r="A164" s="42"/>
      <c r="B164" s="48" t="str">
        <f t="shared" si="0"/>
        <v/>
      </c>
      <c r="C164" s="49"/>
      <c r="D164" s="49"/>
      <c r="E164" s="51"/>
      <c r="F164" s="42"/>
    </row>
    <row r="165" spans="1:6" ht="21.75" customHeight="1" x14ac:dyDescent="0.25">
      <c r="A165" s="42"/>
      <c r="B165" s="48" t="str">
        <f t="shared" si="0"/>
        <v/>
      </c>
      <c r="C165" s="49"/>
      <c r="D165" s="49"/>
      <c r="E165" s="51"/>
      <c r="F165" s="42"/>
    </row>
    <row r="166" spans="1:6" ht="21.75" customHeight="1" x14ac:dyDescent="0.25">
      <c r="A166" s="42"/>
      <c r="B166" s="48" t="str">
        <f t="shared" si="0"/>
        <v/>
      </c>
      <c r="C166" s="49"/>
      <c r="D166" s="49"/>
      <c r="E166" s="51"/>
      <c r="F166" s="42"/>
    </row>
    <row r="167" spans="1:6" ht="21.75" customHeight="1" x14ac:dyDescent="0.25">
      <c r="A167" s="42"/>
      <c r="B167" s="48" t="str">
        <f t="shared" si="0"/>
        <v/>
      </c>
      <c r="C167" s="49"/>
      <c r="D167" s="49"/>
      <c r="E167" s="51"/>
      <c r="F167" s="42"/>
    </row>
    <row r="168" spans="1:6" ht="21.75" customHeight="1" x14ac:dyDescent="0.25">
      <c r="A168" s="42"/>
      <c r="B168" s="48" t="str">
        <f t="shared" si="0"/>
        <v/>
      </c>
      <c r="C168" s="49"/>
      <c r="D168" s="49"/>
      <c r="E168" s="51"/>
      <c r="F168" s="42"/>
    </row>
    <row r="169" spans="1:6" ht="21.75" customHeight="1" x14ac:dyDescent="0.25">
      <c r="A169" s="42"/>
      <c r="B169" s="48" t="str">
        <f t="shared" si="0"/>
        <v/>
      </c>
      <c r="C169" s="49"/>
      <c r="D169" s="49"/>
      <c r="E169" s="51"/>
      <c r="F169" s="42"/>
    </row>
    <row r="170" spans="1:6" ht="21.75" customHeight="1" x14ac:dyDescent="0.25">
      <c r="A170" s="42"/>
      <c r="B170" s="48" t="str">
        <f t="shared" si="0"/>
        <v/>
      </c>
      <c r="C170" s="49"/>
      <c r="D170" s="49"/>
      <c r="E170" s="51"/>
      <c r="F170" s="42"/>
    </row>
    <row r="171" spans="1:6" ht="21.75" customHeight="1" x14ac:dyDescent="0.25">
      <c r="A171" s="42"/>
      <c r="B171" s="48" t="str">
        <f t="shared" si="0"/>
        <v/>
      </c>
      <c r="C171" s="49"/>
      <c r="D171" s="49"/>
      <c r="E171" s="51"/>
      <c r="F171" s="42"/>
    </row>
    <row r="172" spans="1:6" ht="21.75" customHeight="1" x14ac:dyDescent="0.25">
      <c r="A172" s="42"/>
      <c r="B172" s="48" t="str">
        <f t="shared" si="0"/>
        <v/>
      </c>
      <c r="C172" s="49"/>
      <c r="D172" s="49"/>
      <c r="E172" s="51"/>
      <c r="F172" s="42"/>
    </row>
    <row r="173" spans="1:6" ht="21.75" customHeight="1" x14ac:dyDescent="0.25">
      <c r="A173" s="42"/>
      <c r="B173" s="48" t="str">
        <f t="shared" si="0"/>
        <v/>
      </c>
      <c r="C173" s="49"/>
      <c r="D173" s="49"/>
      <c r="E173" s="51"/>
      <c r="F173" s="42"/>
    </row>
    <row r="174" spans="1:6" ht="21.75" customHeight="1" x14ac:dyDescent="0.25">
      <c r="A174" s="42"/>
      <c r="B174" s="48" t="str">
        <f t="shared" si="0"/>
        <v/>
      </c>
      <c r="C174" s="49"/>
      <c r="D174" s="49"/>
      <c r="E174" s="51"/>
      <c r="F174" s="42"/>
    </row>
    <row r="175" spans="1:6" ht="21.75" customHeight="1" x14ac:dyDescent="0.25">
      <c r="A175" s="42"/>
      <c r="B175" s="48" t="str">
        <f t="shared" si="0"/>
        <v/>
      </c>
      <c r="C175" s="49"/>
      <c r="D175" s="49"/>
      <c r="E175" s="51"/>
      <c r="F175" s="42"/>
    </row>
    <row r="176" spans="1:6" ht="21.75" customHeight="1" x14ac:dyDescent="0.25">
      <c r="A176" s="42"/>
      <c r="B176" s="48" t="str">
        <f t="shared" si="0"/>
        <v/>
      </c>
      <c r="C176" s="49"/>
      <c r="D176" s="49"/>
      <c r="E176" s="51"/>
      <c r="F176" s="42"/>
    </row>
    <row r="177" spans="1:6" ht="21.75" customHeight="1" x14ac:dyDescent="0.25">
      <c r="A177" s="42"/>
      <c r="B177" s="48" t="str">
        <f t="shared" si="0"/>
        <v/>
      </c>
      <c r="C177" s="49"/>
      <c r="D177" s="49"/>
      <c r="E177" s="51"/>
      <c r="F177" s="42"/>
    </row>
    <row r="178" spans="1:6" ht="21.75" customHeight="1" x14ac:dyDescent="0.25">
      <c r="A178" s="42"/>
      <c r="B178" s="48" t="str">
        <f t="shared" si="0"/>
        <v/>
      </c>
      <c r="C178" s="49"/>
      <c r="D178" s="49"/>
      <c r="E178" s="51"/>
      <c r="F178" s="42"/>
    </row>
    <row r="179" spans="1:6" ht="21.75" customHeight="1" x14ac:dyDescent="0.25">
      <c r="A179" s="42"/>
      <c r="B179" s="48" t="str">
        <f t="shared" si="0"/>
        <v/>
      </c>
      <c r="C179" s="49"/>
      <c r="D179" s="49"/>
      <c r="E179" s="51"/>
      <c r="F179" s="42"/>
    </row>
    <row r="180" spans="1:6" ht="21.75" customHeight="1" x14ac:dyDescent="0.25">
      <c r="A180" s="42"/>
      <c r="B180" s="48" t="str">
        <f t="shared" si="0"/>
        <v/>
      </c>
      <c r="C180" s="49"/>
      <c r="D180" s="49"/>
      <c r="E180" s="51"/>
      <c r="F180" s="42"/>
    </row>
    <row r="181" spans="1:6" ht="21.75" customHeight="1" x14ac:dyDescent="0.25">
      <c r="A181" s="42"/>
      <c r="B181" s="48" t="str">
        <f t="shared" si="0"/>
        <v/>
      </c>
      <c r="C181" s="49"/>
      <c r="D181" s="49"/>
      <c r="E181" s="51"/>
      <c r="F181" s="42"/>
    </row>
    <row r="182" spans="1:6" ht="21.75" customHeight="1" x14ac:dyDescent="0.25">
      <c r="A182" s="42"/>
      <c r="B182" s="48" t="str">
        <f t="shared" si="0"/>
        <v/>
      </c>
      <c r="C182" s="49"/>
      <c r="D182" s="49"/>
      <c r="E182" s="51"/>
      <c r="F182" s="42"/>
    </row>
    <row r="183" spans="1:6" ht="21.75" customHeight="1" x14ac:dyDescent="0.25">
      <c r="A183" s="42"/>
      <c r="B183" s="48" t="str">
        <f t="shared" si="0"/>
        <v/>
      </c>
      <c r="C183" s="49"/>
      <c r="D183" s="49"/>
      <c r="E183" s="51"/>
      <c r="F183" s="42"/>
    </row>
    <row r="184" spans="1:6" ht="21.75" customHeight="1" x14ac:dyDescent="0.25">
      <c r="A184" s="42"/>
      <c r="B184" s="48" t="str">
        <f t="shared" si="0"/>
        <v/>
      </c>
      <c r="C184" s="49"/>
      <c r="D184" s="49"/>
      <c r="E184" s="51"/>
      <c r="F184" s="42"/>
    </row>
    <row r="185" spans="1:6" ht="21.75" customHeight="1" x14ac:dyDescent="0.25">
      <c r="A185" s="42"/>
      <c r="B185" s="48" t="str">
        <f t="shared" si="0"/>
        <v/>
      </c>
      <c r="C185" s="49"/>
      <c r="D185" s="49"/>
      <c r="E185" s="51"/>
      <c r="F185" s="42"/>
    </row>
    <row r="186" spans="1:6" ht="21.75" customHeight="1" x14ac:dyDescent="0.25">
      <c r="A186" s="42"/>
      <c r="B186" s="48" t="str">
        <f t="shared" si="0"/>
        <v/>
      </c>
      <c r="C186" s="49"/>
      <c r="D186" s="49"/>
      <c r="E186" s="51"/>
      <c r="F186" s="42"/>
    </row>
    <row r="187" spans="1:6" ht="21.75" customHeight="1" x14ac:dyDescent="0.25">
      <c r="A187" s="42"/>
      <c r="B187" s="48" t="str">
        <f t="shared" si="0"/>
        <v/>
      </c>
      <c r="C187" s="49"/>
      <c r="D187" s="49"/>
      <c r="E187" s="51"/>
      <c r="F187" s="42"/>
    </row>
    <row r="188" spans="1:6" ht="21.75" customHeight="1" x14ac:dyDescent="0.25">
      <c r="A188" s="42"/>
      <c r="B188" s="48" t="str">
        <f t="shared" si="0"/>
        <v/>
      </c>
      <c r="C188" s="49"/>
      <c r="D188" s="49"/>
      <c r="E188" s="51"/>
      <c r="F188" s="42"/>
    </row>
    <row r="189" spans="1:6" ht="21.75" customHeight="1" x14ac:dyDescent="0.25">
      <c r="A189" s="42"/>
      <c r="B189" s="48" t="str">
        <f t="shared" si="0"/>
        <v/>
      </c>
      <c r="C189" s="49"/>
      <c r="D189" s="49"/>
      <c r="E189" s="51"/>
      <c r="F189" s="42"/>
    </row>
    <row r="190" spans="1:6" ht="21.75" customHeight="1" x14ac:dyDescent="0.25">
      <c r="A190" s="42"/>
      <c r="B190" s="48" t="str">
        <f t="shared" si="0"/>
        <v/>
      </c>
      <c r="C190" s="49"/>
      <c r="D190" s="49"/>
      <c r="E190" s="51"/>
      <c r="F190" s="42"/>
    </row>
    <row r="191" spans="1:6" ht="21.75" customHeight="1" x14ac:dyDescent="0.25">
      <c r="A191" s="42"/>
      <c r="B191" s="48" t="str">
        <f t="shared" si="0"/>
        <v/>
      </c>
      <c r="C191" s="49"/>
      <c r="D191" s="49"/>
      <c r="E191" s="51"/>
      <c r="F191" s="42"/>
    </row>
    <row r="192" spans="1:6" ht="21.75" customHeight="1" x14ac:dyDescent="0.25">
      <c r="A192" s="42"/>
      <c r="B192" s="48" t="str">
        <f t="shared" si="0"/>
        <v/>
      </c>
      <c r="C192" s="49"/>
      <c r="D192" s="49"/>
      <c r="E192" s="51"/>
      <c r="F192" s="42"/>
    </row>
    <row r="193" spans="1:6" ht="21.75" customHeight="1" x14ac:dyDescent="0.25">
      <c r="A193" s="42"/>
      <c r="B193" s="48" t="str">
        <f t="shared" si="0"/>
        <v/>
      </c>
      <c r="C193" s="49"/>
      <c r="D193" s="49"/>
      <c r="E193" s="51"/>
      <c r="F193" s="42"/>
    </row>
    <row r="194" spans="1:6" ht="21.75" customHeight="1" x14ac:dyDescent="0.25">
      <c r="A194" s="42"/>
      <c r="B194" s="48" t="str">
        <f t="shared" si="0"/>
        <v/>
      </c>
      <c r="C194" s="49"/>
      <c r="D194" s="49"/>
      <c r="E194" s="51"/>
      <c r="F194" s="42"/>
    </row>
    <row r="195" spans="1:6" ht="21.75" customHeight="1" x14ac:dyDescent="0.25">
      <c r="A195" s="42"/>
      <c r="B195" s="48" t="str">
        <f t="shared" si="0"/>
        <v/>
      </c>
      <c r="C195" s="49"/>
      <c r="D195" s="49"/>
      <c r="E195" s="51"/>
      <c r="F195" s="42"/>
    </row>
    <row r="196" spans="1:6" ht="21.75" customHeight="1" x14ac:dyDescent="0.25">
      <c r="A196" s="42"/>
      <c r="B196" s="48" t="str">
        <f t="shared" si="0"/>
        <v/>
      </c>
      <c r="C196" s="49"/>
      <c r="D196" s="49"/>
      <c r="E196" s="51"/>
      <c r="F196" s="42"/>
    </row>
    <row r="197" spans="1:6" ht="21.75" customHeight="1" x14ac:dyDescent="0.25">
      <c r="A197" s="42"/>
      <c r="B197" s="48" t="str">
        <f t="shared" si="0"/>
        <v/>
      </c>
      <c r="C197" s="49"/>
      <c r="D197" s="49"/>
      <c r="E197" s="51"/>
      <c r="F197" s="42"/>
    </row>
    <row r="198" spans="1:6" ht="21.75" customHeight="1" x14ac:dyDescent="0.25">
      <c r="A198" s="42"/>
      <c r="B198" s="48" t="str">
        <f t="shared" si="0"/>
        <v/>
      </c>
      <c r="C198" s="49"/>
      <c r="D198" s="49"/>
      <c r="E198" s="51"/>
      <c r="F198" s="42"/>
    </row>
    <row r="199" spans="1:6" ht="21.75" customHeight="1" x14ac:dyDescent="0.25">
      <c r="A199" s="42"/>
      <c r="B199" s="48" t="str">
        <f t="shared" si="0"/>
        <v/>
      </c>
      <c r="C199" s="49"/>
      <c r="D199" s="49"/>
      <c r="E199" s="51"/>
      <c r="F199" s="42"/>
    </row>
    <row r="200" spans="1:6" ht="21.75" customHeight="1" x14ac:dyDescent="0.25">
      <c r="A200" s="42"/>
      <c r="B200" s="48" t="str">
        <f t="shared" si="0"/>
        <v/>
      </c>
      <c r="C200" s="49"/>
      <c r="D200" s="49"/>
      <c r="E200" s="51"/>
      <c r="F200" s="42"/>
    </row>
    <row r="201" spans="1:6" ht="21.75" customHeight="1" x14ac:dyDescent="0.25">
      <c r="A201" s="42"/>
      <c r="B201" s="48" t="str">
        <f t="shared" si="0"/>
        <v/>
      </c>
      <c r="C201" s="49"/>
      <c r="D201" s="49"/>
      <c r="E201" s="51"/>
      <c r="F201" s="42"/>
    </row>
    <row r="202" spans="1:6" ht="21.75" customHeight="1" x14ac:dyDescent="0.25">
      <c r="A202" s="42"/>
      <c r="B202" s="48" t="str">
        <f t="shared" si="0"/>
        <v/>
      </c>
      <c r="C202" s="49"/>
      <c r="D202" s="49"/>
      <c r="E202" s="51"/>
      <c r="F202" s="42"/>
    </row>
    <row r="203" spans="1:6" ht="21.75" customHeight="1" x14ac:dyDescent="0.25">
      <c r="A203" s="42"/>
      <c r="B203" s="48" t="str">
        <f t="shared" si="0"/>
        <v/>
      </c>
      <c r="C203" s="49"/>
      <c r="D203" s="49"/>
      <c r="E203" s="51"/>
      <c r="F203" s="42"/>
    </row>
    <row r="204" spans="1:6" ht="21.75" customHeight="1" x14ac:dyDescent="0.25">
      <c r="A204" s="42"/>
      <c r="B204" s="48" t="str">
        <f t="shared" si="0"/>
        <v/>
      </c>
      <c r="C204" s="49"/>
      <c r="D204" s="49"/>
      <c r="E204" s="51"/>
      <c r="F204" s="42"/>
    </row>
    <row r="205" spans="1:6" ht="21.75" customHeight="1" x14ac:dyDescent="0.25">
      <c r="A205" s="42"/>
      <c r="B205" s="48" t="str">
        <f t="shared" si="0"/>
        <v/>
      </c>
      <c r="C205" s="49"/>
      <c r="D205" s="49"/>
      <c r="E205" s="51"/>
      <c r="F205" s="42"/>
    </row>
    <row r="206" spans="1:6" ht="21.75" customHeight="1" x14ac:dyDescent="0.25">
      <c r="A206" s="42"/>
      <c r="B206" s="48" t="str">
        <f t="shared" si="0"/>
        <v/>
      </c>
      <c r="C206" s="49"/>
      <c r="D206" s="49"/>
      <c r="E206" s="51"/>
      <c r="F206" s="42"/>
    </row>
    <row r="207" spans="1:6" ht="21.75" customHeight="1" x14ac:dyDescent="0.25">
      <c r="A207" s="42"/>
      <c r="B207" s="48" t="str">
        <f t="shared" si="0"/>
        <v/>
      </c>
      <c r="C207" s="49"/>
      <c r="D207" s="49"/>
      <c r="E207" s="51"/>
      <c r="F207" s="42"/>
    </row>
    <row r="208" spans="1:6" ht="21.75" customHeight="1" x14ac:dyDescent="0.25">
      <c r="A208" s="42"/>
      <c r="B208" s="48" t="str">
        <f t="shared" si="0"/>
        <v/>
      </c>
      <c r="C208" s="49"/>
      <c r="D208" s="49"/>
      <c r="E208" s="51"/>
      <c r="F208" s="42"/>
    </row>
    <row r="209" spans="1:6" ht="21.75" customHeight="1" x14ac:dyDescent="0.25">
      <c r="A209" s="42"/>
      <c r="B209" s="48" t="str">
        <f t="shared" si="0"/>
        <v/>
      </c>
      <c r="C209" s="49"/>
      <c r="D209" s="49"/>
      <c r="E209" s="51"/>
      <c r="F209" s="42"/>
    </row>
    <row r="210" spans="1:6" ht="21.75" customHeight="1" x14ac:dyDescent="0.25">
      <c r="A210" s="42"/>
      <c r="B210" s="48" t="str">
        <f t="shared" si="0"/>
        <v/>
      </c>
      <c r="C210" s="49"/>
      <c r="D210" s="49"/>
      <c r="E210" s="51"/>
      <c r="F210" s="42"/>
    </row>
    <row r="211" spans="1:6" ht="21.75" customHeight="1" x14ac:dyDescent="0.25">
      <c r="A211" s="42"/>
      <c r="B211" s="48" t="str">
        <f t="shared" si="0"/>
        <v/>
      </c>
      <c r="C211" s="49"/>
      <c r="D211" s="49"/>
      <c r="E211" s="51"/>
      <c r="F211" s="42"/>
    </row>
    <row r="212" spans="1:6" ht="21.75" customHeight="1" x14ac:dyDescent="0.25">
      <c r="A212" s="42"/>
      <c r="B212" s="48" t="str">
        <f t="shared" si="0"/>
        <v/>
      </c>
      <c r="C212" s="49"/>
      <c r="D212" s="49"/>
      <c r="E212" s="51"/>
      <c r="F212" s="42"/>
    </row>
    <row r="213" spans="1:6" ht="21.75" customHeight="1" x14ac:dyDescent="0.25">
      <c r="A213" s="42"/>
      <c r="B213" s="48" t="str">
        <f t="shared" si="0"/>
        <v/>
      </c>
      <c r="C213" s="49"/>
      <c r="D213" s="49"/>
      <c r="E213" s="51"/>
      <c r="F213" s="42"/>
    </row>
    <row r="214" spans="1:6" ht="21.75" customHeight="1" x14ac:dyDescent="0.25">
      <c r="A214" s="42"/>
      <c r="B214" s="48" t="str">
        <f t="shared" si="0"/>
        <v/>
      </c>
      <c r="C214" s="49"/>
      <c r="D214" s="49"/>
      <c r="E214" s="51"/>
      <c r="F214" s="42"/>
    </row>
    <row r="215" spans="1:6" ht="21.75" customHeight="1" x14ac:dyDescent="0.25">
      <c r="A215" s="42"/>
      <c r="B215" s="48" t="str">
        <f t="shared" si="0"/>
        <v/>
      </c>
      <c r="C215" s="49"/>
      <c r="D215" s="49"/>
      <c r="E215" s="51"/>
      <c r="F215" s="42"/>
    </row>
    <row r="216" spans="1:6" ht="21.75" customHeight="1" x14ac:dyDescent="0.25">
      <c r="A216" s="42"/>
      <c r="B216" s="48" t="str">
        <f t="shared" si="0"/>
        <v/>
      </c>
      <c r="C216" s="49"/>
      <c r="D216" s="49"/>
      <c r="E216" s="51"/>
      <c r="F216" s="42"/>
    </row>
    <row r="217" spans="1:6" ht="21.75" customHeight="1" x14ac:dyDescent="0.25">
      <c r="A217" s="42"/>
      <c r="B217" s="48" t="str">
        <f t="shared" si="0"/>
        <v/>
      </c>
      <c r="C217" s="49"/>
      <c r="D217" s="49"/>
      <c r="E217" s="51"/>
      <c r="F217" s="42"/>
    </row>
    <row r="218" spans="1:6" ht="21.75" customHeight="1" x14ac:dyDescent="0.25">
      <c r="A218" s="42"/>
      <c r="B218" s="48" t="str">
        <f t="shared" si="0"/>
        <v/>
      </c>
      <c r="C218" s="49"/>
      <c r="D218" s="49"/>
      <c r="E218" s="51"/>
      <c r="F218" s="42"/>
    </row>
    <row r="219" spans="1:6" ht="21.75" customHeight="1" x14ac:dyDescent="0.25">
      <c r="A219" s="42"/>
      <c r="B219" s="48" t="str">
        <f t="shared" si="0"/>
        <v/>
      </c>
      <c r="C219" s="49"/>
      <c r="D219" s="49"/>
      <c r="E219" s="51"/>
      <c r="F219" s="42"/>
    </row>
    <row r="220" spans="1:6" ht="21.75" customHeight="1" x14ac:dyDescent="0.25">
      <c r="A220" s="42"/>
      <c r="B220" s="48" t="str">
        <f t="shared" si="0"/>
        <v/>
      </c>
      <c r="C220" s="49"/>
      <c r="D220" s="49"/>
      <c r="E220" s="51"/>
      <c r="F220" s="42"/>
    </row>
    <row r="221" spans="1:6" ht="21.75" customHeight="1" x14ac:dyDescent="0.25">
      <c r="A221" s="42"/>
      <c r="B221" s="48" t="str">
        <f t="shared" si="0"/>
        <v/>
      </c>
      <c r="C221" s="49"/>
      <c r="D221" s="49"/>
      <c r="E221" s="51"/>
      <c r="F221" s="42"/>
    </row>
    <row r="222" spans="1:6" ht="21.75" customHeight="1" x14ac:dyDescent="0.25">
      <c r="A222" s="42"/>
      <c r="B222" s="48" t="str">
        <f t="shared" si="0"/>
        <v/>
      </c>
      <c r="C222" s="49"/>
      <c r="D222" s="49"/>
      <c r="E222" s="51"/>
      <c r="F222" s="42"/>
    </row>
    <row r="223" spans="1:6" ht="21.75" customHeight="1" x14ac:dyDescent="0.25">
      <c r="A223" s="42"/>
      <c r="B223" s="48" t="str">
        <f t="shared" si="0"/>
        <v/>
      </c>
      <c r="C223" s="49"/>
      <c r="D223" s="49"/>
      <c r="E223" s="51"/>
      <c r="F223" s="42"/>
    </row>
    <row r="224" spans="1:6" ht="21.75" customHeight="1" x14ac:dyDescent="0.25">
      <c r="A224" s="42"/>
      <c r="B224" s="48" t="str">
        <f t="shared" si="0"/>
        <v/>
      </c>
      <c r="C224" s="49"/>
      <c r="D224" s="49"/>
      <c r="E224" s="51"/>
      <c r="F224" s="42"/>
    </row>
    <row r="225" spans="1:6" ht="21.75" customHeight="1" x14ac:dyDescent="0.25">
      <c r="A225" s="42"/>
      <c r="B225" s="48" t="str">
        <f t="shared" si="0"/>
        <v/>
      </c>
      <c r="C225" s="49"/>
      <c r="D225" s="49"/>
      <c r="E225" s="51"/>
      <c r="F225" s="42"/>
    </row>
    <row r="226" spans="1:6" ht="21.75" customHeight="1" x14ac:dyDescent="0.25">
      <c r="A226" s="42"/>
      <c r="B226" s="48" t="str">
        <f t="shared" si="0"/>
        <v/>
      </c>
      <c r="C226" s="49"/>
      <c r="D226" s="49"/>
      <c r="E226" s="51"/>
      <c r="F226" s="42"/>
    </row>
    <row r="227" spans="1:6" ht="21.75" customHeight="1" x14ac:dyDescent="0.25">
      <c r="A227" s="42"/>
      <c r="B227" s="48" t="str">
        <f t="shared" si="0"/>
        <v/>
      </c>
      <c r="C227" s="49"/>
      <c r="D227" s="49"/>
      <c r="E227" s="51"/>
      <c r="F227" s="42"/>
    </row>
    <row r="228" spans="1:6" ht="21.75" customHeight="1" x14ac:dyDescent="0.25">
      <c r="A228" s="42"/>
      <c r="B228" s="48" t="str">
        <f t="shared" si="0"/>
        <v/>
      </c>
      <c r="C228" s="49"/>
      <c r="D228" s="49"/>
      <c r="E228" s="51"/>
      <c r="F228" s="42"/>
    </row>
    <row r="229" spans="1:6" ht="21.75" customHeight="1" x14ac:dyDescent="0.25">
      <c r="A229" s="42"/>
      <c r="B229" s="48" t="str">
        <f t="shared" si="0"/>
        <v/>
      </c>
      <c r="C229" s="49"/>
      <c r="D229" s="49"/>
      <c r="E229" s="51"/>
      <c r="F229" s="42"/>
    </row>
    <row r="230" spans="1:6" ht="21.75" customHeight="1" x14ac:dyDescent="0.25">
      <c r="A230" s="42"/>
      <c r="B230" s="48" t="str">
        <f t="shared" si="0"/>
        <v/>
      </c>
      <c r="C230" s="49"/>
      <c r="D230" s="49"/>
      <c r="E230" s="51"/>
      <c r="F230" s="42"/>
    </row>
    <row r="231" spans="1:6" ht="21.75" customHeight="1" x14ac:dyDescent="0.25">
      <c r="A231" s="42"/>
      <c r="B231" s="48" t="str">
        <f t="shared" si="0"/>
        <v/>
      </c>
      <c r="C231" s="49"/>
      <c r="D231" s="49"/>
      <c r="E231" s="51"/>
      <c r="F231" s="42"/>
    </row>
    <row r="232" spans="1:6" ht="21.75" customHeight="1" x14ac:dyDescent="0.25">
      <c r="A232" s="42"/>
      <c r="B232" s="48" t="str">
        <f t="shared" si="0"/>
        <v/>
      </c>
      <c r="C232" s="49"/>
      <c r="D232" s="49"/>
      <c r="E232" s="51"/>
      <c r="F232" s="42"/>
    </row>
    <row r="233" spans="1:6" ht="21.75" customHeight="1" x14ac:dyDescent="0.25">
      <c r="A233" s="42"/>
      <c r="B233" s="48" t="str">
        <f t="shared" si="0"/>
        <v/>
      </c>
      <c r="C233" s="49"/>
      <c r="D233" s="49"/>
      <c r="E233" s="51"/>
      <c r="F233" s="42"/>
    </row>
    <row r="234" spans="1:6" ht="21.75" customHeight="1" x14ac:dyDescent="0.25">
      <c r="A234" s="42"/>
      <c r="B234" s="48" t="str">
        <f t="shared" si="0"/>
        <v/>
      </c>
      <c r="C234" s="49"/>
      <c r="D234" s="49"/>
      <c r="E234" s="51"/>
      <c r="F234" s="42"/>
    </row>
    <row r="235" spans="1:6" ht="21.75" customHeight="1" x14ac:dyDescent="0.25">
      <c r="A235" s="42"/>
      <c r="B235" s="48" t="str">
        <f t="shared" si="0"/>
        <v/>
      </c>
      <c r="C235" s="49"/>
      <c r="D235" s="49"/>
      <c r="E235" s="51"/>
      <c r="F235" s="42"/>
    </row>
    <row r="236" spans="1:6" ht="21.75" customHeight="1" x14ac:dyDescent="0.25">
      <c r="A236" s="42"/>
      <c r="B236" s="48" t="str">
        <f t="shared" si="0"/>
        <v/>
      </c>
      <c r="C236" s="49"/>
      <c r="D236" s="49"/>
      <c r="E236" s="51"/>
      <c r="F236" s="42"/>
    </row>
    <row r="237" spans="1:6" ht="21.75" customHeight="1" x14ac:dyDescent="0.25">
      <c r="A237" s="42"/>
      <c r="B237" s="48" t="str">
        <f t="shared" si="0"/>
        <v/>
      </c>
      <c r="C237" s="49"/>
      <c r="D237" s="49"/>
      <c r="E237" s="51"/>
      <c r="F237" s="42"/>
    </row>
    <row r="238" spans="1:6" ht="21.75" customHeight="1" x14ac:dyDescent="0.25">
      <c r="A238" s="42"/>
      <c r="B238" s="48" t="str">
        <f t="shared" si="0"/>
        <v/>
      </c>
      <c r="C238" s="49"/>
      <c r="D238" s="49"/>
      <c r="E238" s="51"/>
      <c r="F238" s="42"/>
    </row>
    <row r="239" spans="1:6" ht="21.75" customHeight="1" x14ac:dyDescent="0.25">
      <c r="A239" s="42"/>
      <c r="B239" s="48" t="str">
        <f t="shared" si="0"/>
        <v/>
      </c>
      <c r="C239" s="49"/>
      <c r="D239" s="49"/>
      <c r="E239" s="51"/>
      <c r="F239" s="42"/>
    </row>
    <row r="240" spans="1:6" ht="21.75" customHeight="1" x14ac:dyDescent="0.25">
      <c r="A240" s="42"/>
      <c r="B240" s="48" t="str">
        <f t="shared" si="0"/>
        <v/>
      </c>
      <c r="C240" s="49"/>
      <c r="D240" s="49"/>
      <c r="E240" s="51"/>
      <c r="F240" s="42"/>
    </row>
    <row r="241" spans="1:6" ht="21.75" customHeight="1" x14ac:dyDescent="0.25">
      <c r="A241" s="42"/>
      <c r="B241" s="48" t="str">
        <f t="shared" si="0"/>
        <v/>
      </c>
      <c r="C241" s="49"/>
      <c r="D241" s="49"/>
      <c r="E241" s="51"/>
      <c r="F241" s="42"/>
    </row>
    <row r="242" spans="1:6" ht="21.75" customHeight="1" x14ac:dyDescent="0.25">
      <c r="A242" s="42"/>
      <c r="B242" s="48" t="str">
        <f t="shared" si="0"/>
        <v/>
      </c>
      <c r="C242" s="49"/>
      <c r="D242" s="49"/>
      <c r="E242" s="51"/>
      <c r="F242" s="42"/>
    </row>
    <row r="243" spans="1:6" ht="21.75" customHeight="1" x14ac:dyDescent="0.25">
      <c r="A243" s="42"/>
      <c r="B243" s="48" t="str">
        <f t="shared" si="0"/>
        <v/>
      </c>
      <c r="C243" s="49"/>
      <c r="D243" s="49"/>
      <c r="E243" s="51"/>
      <c r="F243" s="42"/>
    </row>
    <row r="244" spans="1:6" ht="21.75" customHeight="1" x14ac:dyDescent="0.25">
      <c r="A244" s="42"/>
      <c r="B244" s="48" t="str">
        <f t="shared" si="0"/>
        <v/>
      </c>
      <c r="C244" s="49"/>
      <c r="D244" s="49"/>
      <c r="E244" s="51"/>
      <c r="F244" s="42"/>
    </row>
    <row r="245" spans="1:6" ht="21.75" customHeight="1" x14ac:dyDescent="0.25">
      <c r="A245" s="42"/>
      <c r="B245" s="48" t="str">
        <f t="shared" si="0"/>
        <v/>
      </c>
      <c r="C245" s="49"/>
      <c r="D245" s="49"/>
      <c r="E245" s="51"/>
      <c r="F245" s="42"/>
    </row>
    <row r="246" spans="1:6" ht="21.75" customHeight="1" x14ac:dyDescent="0.25">
      <c r="A246" s="42"/>
      <c r="B246" s="48" t="str">
        <f t="shared" si="0"/>
        <v/>
      </c>
      <c r="C246" s="49"/>
      <c r="D246" s="49"/>
      <c r="E246" s="51"/>
      <c r="F246" s="42"/>
    </row>
    <row r="247" spans="1:6" ht="21.75" customHeight="1" x14ac:dyDescent="0.25">
      <c r="A247" s="42"/>
      <c r="B247" s="48" t="str">
        <f t="shared" si="0"/>
        <v/>
      </c>
      <c r="C247" s="49"/>
      <c r="D247" s="49"/>
      <c r="E247" s="51"/>
      <c r="F247" s="42"/>
    </row>
    <row r="248" spans="1:6" ht="21.75" customHeight="1" x14ac:dyDescent="0.25">
      <c r="A248" s="42"/>
      <c r="B248" s="48" t="str">
        <f t="shared" si="0"/>
        <v/>
      </c>
      <c r="C248" s="49"/>
      <c r="D248" s="49"/>
      <c r="E248" s="51"/>
      <c r="F248" s="42"/>
    </row>
    <row r="249" spans="1:6" ht="21.75" customHeight="1" x14ac:dyDescent="0.25">
      <c r="A249" s="42"/>
      <c r="B249" s="48" t="str">
        <f t="shared" si="0"/>
        <v/>
      </c>
      <c r="C249" s="49"/>
      <c r="D249" s="49"/>
      <c r="E249" s="51"/>
      <c r="F249" s="42"/>
    </row>
    <row r="250" spans="1:6" ht="21.75" customHeight="1" x14ac:dyDescent="0.25">
      <c r="A250" s="42"/>
      <c r="B250" s="48" t="str">
        <f t="shared" si="0"/>
        <v/>
      </c>
      <c r="C250" s="49"/>
      <c r="D250" s="49"/>
      <c r="E250" s="51"/>
      <c r="F250" s="42"/>
    </row>
    <row r="251" spans="1:6" ht="21.75" customHeight="1" x14ac:dyDescent="0.25">
      <c r="A251" s="42"/>
      <c r="B251" s="48" t="str">
        <f t="shared" si="0"/>
        <v/>
      </c>
      <c r="C251" s="49"/>
      <c r="D251" s="49"/>
      <c r="E251" s="51"/>
      <c r="F251" s="42"/>
    </row>
    <row r="252" spans="1:6" ht="21.75" customHeight="1" x14ac:dyDescent="0.25">
      <c r="A252" s="42"/>
      <c r="B252" s="48" t="str">
        <f t="shared" si="0"/>
        <v/>
      </c>
      <c r="C252" s="49"/>
      <c r="D252" s="49"/>
      <c r="E252" s="51"/>
      <c r="F252" s="42"/>
    </row>
    <row r="253" spans="1:6" ht="21.75" customHeight="1" x14ac:dyDescent="0.25">
      <c r="A253" s="42"/>
      <c r="B253" s="48" t="str">
        <f t="shared" si="0"/>
        <v/>
      </c>
      <c r="C253" s="49"/>
      <c r="D253" s="49"/>
      <c r="E253" s="51"/>
      <c r="F253" s="42"/>
    </row>
    <row r="254" spans="1:6" ht="21.75" customHeight="1" x14ac:dyDescent="0.25">
      <c r="A254" s="42"/>
      <c r="B254" s="48" t="str">
        <f t="shared" si="0"/>
        <v/>
      </c>
      <c r="C254" s="49"/>
      <c r="D254" s="49"/>
      <c r="E254" s="51"/>
      <c r="F254" s="42"/>
    </row>
    <row r="255" spans="1:6" ht="21.75" customHeight="1" x14ac:dyDescent="0.25">
      <c r="A255" s="42"/>
      <c r="B255" s="48" t="str">
        <f t="shared" si="0"/>
        <v/>
      </c>
      <c r="C255" s="49"/>
      <c r="D255" s="49"/>
      <c r="E255" s="51"/>
      <c r="F255" s="42"/>
    </row>
    <row r="256" spans="1:6" ht="21.75" customHeight="1" x14ac:dyDescent="0.25">
      <c r="A256" s="42"/>
      <c r="B256" s="48" t="str">
        <f t="shared" si="0"/>
        <v/>
      </c>
      <c r="C256" s="49"/>
      <c r="D256" s="49"/>
      <c r="E256" s="51"/>
      <c r="F256" s="42"/>
    </row>
    <row r="257" spans="1:6" ht="21.75" customHeight="1" x14ac:dyDescent="0.25">
      <c r="A257" s="42"/>
      <c r="B257" s="48" t="str">
        <f t="shared" si="0"/>
        <v/>
      </c>
      <c r="C257" s="49"/>
      <c r="D257" s="49"/>
      <c r="E257" s="51"/>
      <c r="F257" s="42"/>
    </row>
    <row r="258" spans="1:6" ht="21.75" customHeight="1" x14ac:dyDescent="0.25">
      <c r="A258" s="42"/>
      <c r="B258" s="48" t="str">
        <f t="shared" si="0"/>
        <v/>
      </c>
      <c r="C258" s="49"/>
      <c r="D258" s="49"/>
      <c r="E258" s="51"/>
      <c r="F258" s="42"/>
    </row>
    <row r="259" spans="1:6" ht="21.75" customHeight="1" x14ac:dyDescent="0.25">
      <c r="A259" s="42"/>
      <c r="B259" s="48" t="str">
        <f t="shared" si="0"/>
        <v/>
      </c>
      <c r="C259" s="49"/>
      <c r="D259" s="49"/>
      <c r="E259" s="51"/>
      <c r="F259" s="42"/>
    </row>
    <row r="260" spans="1:6" ht="21.75" customHeight="1" x14ac:dyDescent="0.25">
      <c r="A260" s="42"/>
      <c r="B260" s="48" t="str">
        <f t="shared" ref="B260:B514" si="1">IF(C260="","", TEXT(ROW(E261)-5, "00-0000"))</f>
        <v/>
      </c>
      <c r="C260" s="49"/>
      <c r="D260" s="49"/>
      <c r="E260" s="51"/>
      <c r="F260" s="42"/>
    </row>
    <row r="261" spans="1:6" ht="21.75" customHeight="1" x14ac:dyDescent="0.25">
      <c r="A261" s="42"/>
      <c r="B261" s="48" t="str">
        <f t="shared" si="1"/>
        <v/>
      </c>
      <c r="C261" s="49"/>
      <c r="D261" s="49"/>
      <c r="E261" s="51"/>
      <c r="F261" s="42"/>
    </row>
    <row r="262" spans="1:6" ht="21.75" customHeight="1" x14ac:dyDescent="0.25">
      <c r="A262" s="42"/>
      <c r="B262" s="48" t="str">
        <f t="shared" si="1"/>
        <v/>
      </c>
      <c r="C262" s="49"/>
      <c r="D262" s="49"/>
      <c r="E262" s="51"/>
      <c r="F262" s="42"/>
    </row>
    <row r="263" spans="1:6" ht="21.75" customHeight="1" x14ac:dyDescent="0.25">
      <c r="A263" s="42"/>
      <c r="B263" s="48" t="str">
        <f t="shared" si="1"/>
        <v/>
      </c>
      <c r="C263" s="49"/>
      <c r="D263" s="49"/>
      <c r="E263" s="51"/>
      <c r="F263" s="42"/>
    </row>
    <row r="264" spans="1:6" ht="21.75" customHeight="1" x14ac:dyDescent="0.25">
      <c r="A264" s="42"/>
      <c r="B264" s="48" t="str">
        <f t="shared" si="1"/>
        <v/>
      </c>
      <c r="C264" s="49"/>
      <c r="D264" s="49"/>
      <c r="E264" s="51"/>
      <c r="F264" s="42"/>
    </row>
    <row r="265" spans="1:6" ht="21.75" customHeight="1" x14ac:dyDescent="0.25">
      <c r="A265" s="42"/>
      <c r="B265" s="48" t="str">
        <f t="shared" si="1"/>
        <v/>
      </c>
      <c r="C265" s="49"/>
      <c r="D265" s="49"/>
      <c r="E265" s="51"/>
      <c r="F265" s="42"/>
    </row>
    <row r="266" spans="1:6" ht="21.75" customHeight="1" x14ac:dyDescent="0.25">
      <c r="A266" s="42"/>
      <c r="B266" s="48" t="str">
        <f t="shared" si="1"/>
        <v/>
      </c>
      <c r="C266" s="49"/>
      <c r="D266" s="49"/>
      <c r="E266" s="51"/>
      <c r="F266" s="42"/>
    </row>
    <row r="267" spans="1:6" ht="21.75" customHeight="1" x14ac:dyDescent="0.25">
      <c r="A267" s="42"/>
      <c r="B267" s="48" t="str">
        <f t="shared" si="1"/>
        <v/>
      </c>
      <c r="C267" s="49"/>
      <c r="D267" s="49"/>
      <c r="E267" s="51"/>
      <c r="F267" s="42"/>
    </row>
    <row r="268" spans="1:6" ht="21.75" customHeight="1" x14ac:dyDescent="0.25">
      <c r="A268" s="42"/>
      <c r="B268" s="48" t="str">
        <f t="shared" si="1"/>
        <v/>
      </c>
      <c r="C268" s="49"/>
      <c r="D268" s="49"/>
      <c r="E268" s="51"/>
      <c r="F268" s="42"/>
    </row>
    <row r="269" spans="1:6" ht="21.75" customHeight="1" x14ac:dyDescent="0.25">
      <c r="A269" s="42"/>
      <c r="B269" s="48" t="str">
        <f t="shared" si="1"/>
        <v/>
      </c>
      <c r="C269" s="49"/>
      <c r="D269" s="49"/>
      <c r="E269" s="51"/>
      <c r="F269" s="42"/>
    </row>
    <row r="270" spans="1:6" ht="21.75" customHeight="1" x14ac:dyDescent="0.25">
      <c r="A270" s="42"/>
      <c r="B270" s="48" t="str">
        <f t="shared" si="1"/>
        <v/>
      </c>
      <c r="C270" s="49"/>
      <c r="D270" s="49"/>
      <c r="E270" s="51"/>
      <c r="F270" s="42"/>
    </row>
    <row r="271" spans="1:6" ht="21.75" customHeight="1" x14ac:dyDescent="0.25">
      <c r="A271" s="42"/>
      <c r="B271" s="48" t="str">
        <f t="shared" si="1"/>
        <v/>
      </c>
      <c r="C271" s="49"/>
      <c r="D271" s="49"/>
      <c r="E271" s="51"/>
      <c r="F271" s="42"/>
    </row>
    <row r="272" spans="1:6" ht="21.75" customHeight="1" x14ac:dyDescent="0.25">
      <c r="A272" s="42"/>
      <c r="B272" s="48" t="str">
        <f t="shared" si="1"/>
        <v/>
      </c>
      <c r="C272" s="49"/>
      <c r="D272" s="49"/>
      <c r="E272" s="51"/>
      <c r="F272" s="42"/>
    </row>
    <row r="273" spans="1:6" ht="21.75" customHeight="1" x14ac:dyDescent="0.25">
      <c r="A273" s="42"/>
      <c r="B273" s="48" t="str">
        <f t="shared" si="1"/>
        <v/>
      </c>
      <c r="C273" s="49"/>
      <c r="D273" s="49"/>
      <c r="E273" s="51"/>
      <c r="F273" s="42"/>
    </row>
    <row r="274" spans="1:6" ht="21.75" customHeight="1" x14ac:dyDescent="0.25">
      <c r="A274" s="42"/>
      <c r="B274" s="48" t="str">
        <f t="shared" si="1"/>
        <v/>
      </c>
      <c r="C274" s="49"/>
      <c r="D274" s="49"/>
      <c r="E274" s="51"/>
      <c r="F274" s="42"/>
    </row>
    <row r="275" spans="1:6" ht="21.75" customHeight="1" x14ac:dyDescent="0.25">
      <c r="A275" s="42"/>
      <c r="B275" s="48" t="str">
        <f t="shared" si="1"/>
        <v/>
      </c>
      <c r="C275" s="49"/>
      <c r="D275" s="49"/>
      <c r="E275" s="51"/>
      <c r="F275" s="42"/>
    </row>
    <row r="276" spans="1:6" ht="21.75" customHeight="1" x14ac:dyDescent="0.25">
      <c r="A276" s="42"/>
      <c r="B276" s="48" t="str">
        <f t="shared" si="1"/>
        <v/>
      </c>
      <c r="C276" s="49"/>
      <c r="D276" s="49"/>
      <c r="E276" s="51"/>
      <c r="F276" s="42"/>
    </row>
    <row r="277" spans="1:6" ht="21.75" customHeight="1" x14ac:dyDescent="0.25">
      <c r="A277" s="42"/>
      <c r="B277" s="48" t="str">
        <f t="shared" si="1"/>
        <v/>
      </c>
      <c r="C277" s="49"/>
      <c r="D277" s="49"/>
      <c r="E277" s="51"/>
      <c r="F277" s="42"/>
    </row>
    <row r="278" spans="1:6" ht="21.75" customHeight="1" x14ac:dyDescent="0.25">
      <c r="A278" s="42"/>
      <c r="B278" s="48" t="str">
        <f t="shared" si="1"/>
        <v/>
      </c>
      <c r="C278" s="49"/>
      <c r="D278" s="49"/>
      <c r="E278" s="51"/>
      <c r="F278" s="42"/>
    </row>
    <row r="279" spans="1:6" ht="21.75" customHeight="1" x14ac:dyDescent="0.25">
      <c r="A279" s="42"/>
      <c r="B279" s="48" t="str">
        <f t="shared" si="1"/>
        <v/>
      </c>
      <c r="C279" s="49"/>
      <c r="D279" s="49"/>
      <c r="E279" s="51"/>
      <c r="F279" s="42"/>
    </row>
    <row r="280" spans="1:6" ht="21.75" customHeight="1" x14ac:dyDescent="0.25">
      <c r="A280" s="42"/>
      <c r="B280" s="48" t="str">
        <f t="shared" si="1"/>
        <v/>
      </c>
      <c r="C280" s="49"/>
      <c r="D280" s="49"/>
      <c r="E280" s="51"/>
      <c r="F280" s="42"/>
    </row>
    <row r="281" spans="1:6" ht="21.75" customHeight="1" x14ac:dyDescent="0.25">
      <c r="A281" s="42"/>
      <c r="B281" s="48" t="str">
        <f t="shared" si="1"/>
        <v/>
      </c>
      <c r="C281" s="49"/>
      <c r="D281" s="49"/>
      <c r="E281" s="51"/>
      <c r="F281" s="42"/>
    </row>
    <row r="282" spans="1:6" ht="21.75" customHeight="1" x14ac:dyDescent="0.25">
      <c r="A282" s="42"/>
      <c r="B282" s="48" t="str">
        <f t="shared" si="1"/>
        <v/>
      </c>
      <c r="C282" s="49"/>
      <c r="D282" s="49"/>
      <c r="E282" s="51"/>
      <c r="F282" s="42"/>
    </row>
    <row r="283" spans="1:6" ht="21.75" customHeight="1" x14ac:dyDescent="0.25">
      <c r="A283" s="42"/>
      <c r="B283" s="48" t="str">
        <f t="shared" si="1"/>
        <v/>
      </c>
      <c r="C283" s="49"/>
      <c r="D283" s="49"/>
      <c r="E283" s="51"/>
      <c r="F283" s="42"/>
    </row>
    <row r="284" spans="1:6" ht="21.75" customHeight="1" x14ac:dyDescent="0.25">
      <c r="A284" s="42"/>
      <c r="B284" s="48" t="str">
        <f t="shared" si="1"/>
        <v/>
      </c>
      <c r="C284" s="49"/>
      <c r="D284" s="49"/>
      <c r="E284" s="51"/>
      <c r="F284" s="42"/>
    </row>
    <row r="285" spans="1:6" ht="21.75" customHeight="1" x14ac:dyDescent="0.25">
      <c r="A285" s="42"/>
      <c r="B285" s="48" t="str">
        <f t="shared" si="1"/>
        <v/>
      </c>
      <c r="C285" s="49"/>
      <c r="D285" s="49"/>
      <c r="E285" s="51"/>
      <c r="F285" s="42"/>
    </row>
    <row r="286" spans="1:6" ht="21.75" customHeight="1" x14ac:dyDescent="0.25">
      <c r="A286" s="42"/>
      <c r="B286" s="48" t="str">
        <f t="shared" si="1"/>
        <v/>
      </c>
      <c r="C286" s="49"/>
      <c r="D286" s="49"/>
      <c r="E286" s="51"/>
      <c r="F286" s="42"/>
    </row>
    <row r="287" spans="1:6" ht="21.75" customHeight="1" x14ac:dyDescent="0.25">
      <c r="A287" s="42"/>
      <c r="B287" s="48" t="str">
        <f t="shared" si="1"/>
        <v/>
      </c>
      <c r="C287" s="49"/>
      <c r="D287" s="49"/>
      <c r="E287" s="51"/>
      <c r="F287" s="42"/>
    </row>
    <row r="288" spans="1:6" ht="21.75" customHeight="1" x14ac:dyDescent="0.25">
      <c r="A288" s="42"/>
      <c r="B288" s="48" t="str">
        <f t="shared" si="1"/>
        <v/>
      </c>
      <c r="C288" s="49"/>
      <c r="D288" s="49"/>
      <c r="E288" s="51"/>
      <c r="F288" s="42"/>
    </row>
    <row r="289" spans="1:6" ht="21.75" customHeight="1" x14ac:dyDescent="0.25">
      <c r="A289" s="42"/>
      <c r="B289" s="48" t="str">
        <f t="shared" si="1"/>
        <v/>
      </c>
      <c r="C289" s="49"/>
      <c r="D289" s="49"/>
      <c r="E289" s="51"/>
      <c r="F289" s="42"/>
    </row>
    <row r="290" spans="1:6" ht="21.75" customHeight="1" x14ac:dyDescent="0.25">
      <c r="A290" s="42"/>
      <c r="B290" s="48" t="str">
        <f t="shared" si="1"/>
        <v/>
      </c>
      <c r="C290" s="49"/>
      <c r="D290" s="49"/>
      <c r="E290" s="51"/>
      <c r="F290" s="42"/>
    </row>
    <row r="291" spans="1:6" ht="21.75" customHeight="1" x14ac:dyDescent="0.25">
      <c r="A291" s="42"/>
      <c r="B291" s="48" t="str">
        <f t="shared" si="1"/>
        <v/>
      </c>
      <c r="C291" s="49"/>
      <c r="D291" s="49"/>
      <c r="E291" s="51"/>
      <c r="F291" s="42"/>
    </row>
    <row r="292" spans="1:6" ht="21.75" customHeight="1" x14ac:dyDescent="0.25">
      <c r="A292" s="42"/>
      <c r="B292" s="48" t="str">
        <f t="shared" si="1"/>
        <v/>
      </c>
      <c r="C292" s="49"/>
      <c r="D292" s="49"/>
      <c r="E292" s="51"/>
      <c r="F292" s="42"/>
    </row>
    <row r="293" spans="1:6" ht="21.75" customHeight="1" x14ac:dyDescent="0.25">
      <c r="A293" s="42"/>
      <c r="B293" s="48" t="str">
        <f t="shared" si="1"/>
        <v/>
      </c>
      <c r="C293" s="49"/>
      <c r="D293" s="49"/>
      <c r="E293" s="51"/>
      <c r="F293" s="42"/>
    </row>
    <row r="294" spans="1:6" ht="21.75" customHeight="1" x14ac:dyDescent="0.25">
      <c r="A294" s="42"/>
      <c r="B294" s="48" t="str">
        <f t="shared" si="1"/>
        <v/>
      </c>
      <c r="C294" s="49"/>
      <c r="D294" s="49"/>
      <c r="E294" s="51"/>
      <c r="F294" s="42"/>
    </row>
    <row r="295" spans="1:6" ht="21.75" customHeight="1" x14ac:dyDescent="0.25">
      <c r="A295" s="42"/>
      <c r="B295" s="48" t="str">
        <f t="shared" si="1"/>
        <v/>
      </c>
      <c r="C295" s="49"/>
      <c r="D295" s="49"/>
      <c r="E295" s="51"/>
      <c r="F295" s="42"/>
    </row>
    <row r="296" spans="1:6" ht="21.75" customHeight="1" x14ac:dyDescent="0.25">
      <c r="A296" s="42"/>
      <c r="B296" s="48" t="str">
        <f t="shared" si="1"/>
        <v/>
      </c>
      <c r="C296" s="49"/>
      <c r="D296" s="49"/>
      <c r="E296" s="51"/>
      <c r="F296" s="42"/>
    </row>
    <row r="297" spans="1:6" ht="21.75" customHeight="1" x14ac:dyDescent="0.25">
      <c r="A297" s="42"/>
      <c r="B297" s="48" t="str">
        <f t="shared" si="1"/>
        <v/>
      </c>
      <c r="C297" s="49"/>
      <c r="D297" s="49"/>
      <c r="E297" s="51"/>
      <c r="F297" s="42"/>
    </row>
    <row r="298" spans="1:6" ht="21.75" customHeight="1" x14ac:dyDescent="0.25">
      <c r="A298" s="42"/>
      <c r="B298" s="48" t="str">
        <f t="shared" si="1"/>
        <v/>
      </c>
      <c r="C298" s="49"/>
      <c r="D298" s="49"/>
      <c r="E298" s="51"/>
      <c r="F298" s="42"/>
    </row>
    <row r="299" spans="1:6" ht="21.75" customHeight="1" x14ac:dyDescent="0.25">
      <c r="A299" s="42"/>
      <c r="B299" s="48" t="str">
        <f t="shared" si="1"/>
        <v/>
      </c>
      <c r="C299" s="49"/>
      <c r="D299" s="49"/>
      <c r="E299" s="51"/>
      <c r="F299" s="42"/>
    </row>
    <row r="300" spans="1:6" ht="21.75" customHeight="1" x14ac:dyDescent="0.25">
      <c r="A300" s="42"/>
      <c r="B300" s="48" t="str">
        <f t="shared" si="1"/>
        <v/>
      </c>
      <c r="C300" s="49"/>
      <c r="D300" s="49"/>
      <c r="E300" s="51"/>
      <c r="F300" s="42"/>
    </row>
    <row r="301" spans="1:6" ht="21.75" customHeight="1" x14ac:dyDescent="0.25">
      <c r="A301" s="42"/>
      <c r="B301" s="48" t="str">
        <f t="shared" si="1"/>
        <v/>
      </c>
      <c r="C301" s="49"/>
      <c r="D301" s="49"/>
      <c r="E301" s="51"/>
      <c r="F301" s="42"/>
    </row>
    <row r="302" spans="1:6" ht="21.75" customHeight="1" x14ac:dyDescent="0.25">
      <c r="A302" s="42"/>
      <c r="B302" s="48" t="str">
        <f t="shared" si="1"/>
        <v/>
      </c>
      <c r="C302" s="49"/>
      <c r="D302" s="49"/>
      <c r="E302" s="51"/>
      <c r="F302" s="42"/>
    </row>
    <row r="303" spans="1:6" ht="21.75" customHeight="1" x14ac:dyDescent="0.25">
      <c r="A303" s="42"/>
      <c r="B303" s="48" t="str">
        <f t="shared" si="1"/>
        <v/>
      </c>
      <c r="C303" s="49"/>
      <c r="D303" s="49"/>
      <c r="E303" s="51"/>
      <c r="F303" s="42"/>
    </row>
    <row r="304" spans="1:6" ht="21.75" customHeight="1" x14ac:dyDescent="0.25">
      <c r="A304" s="42"/>
      <c r="B304" s="48" t="str">
        <f t="shared" si="1"/>
        <v/>
      </c>
      <c r="C304" s="49"/>
      <c r="D304" s="49"/>
      <c r="E304" s="51"/>
      <c r="F304" s="42"/>
    </row>
    <row r="305" spans="1:6" ht="21.75" customHeight="1" x14ac:dyDescent="0.25">
      <c r="A305" s="42"/>
      <c r="B305" s="48" t="str">
        <f t="shared" si="1"/>
        <v/>
      </c>
      <c r="C305" s="49"/>
      <c r="D305" s="49"/>
      <c r="E305" s="51"/>
      <c r="F305" s="42"/>
    </row>
    <row r="306" spans="1:6" ht="21.75" customHeight="1" x14ac:dyDescent="0.25">
      <c r="A306" s="42"/>
      <c r="B306" s="48" t="str">
        <f t="shared" si="1"/>
        <v/>
      </c>
      <c r="C306" s="49"/>
      <c r="D306" s="49"/>
      <c r="E306" s="51"/>
      <c r="F306" s="42"/>
    </row>
    <row r="307" spans="1:6" ht="21.75" customHeight="1" x14ac:dyDescent="0.25">
      <c r="A307" s="42"/>
      <c r="B307" s="48" t="str">
        <f t="shared" si="1"/>
        <v/>
      </c>
      <c r="C307" s="49"/>
      <c r="D307" s="49"/>
      <c r="E307" s="51"/>
      <c r="F307" s="42"/>
    </row>
    <row r="308" spans="1:6" ht="21.75" customHeight="1" x14ac:dyDescent="0.25">
      <c r="A308" s="42"/>
      <c r="B308" s="48" t="str">
        <f t="shared" si="1"/>
        <v/>
      </c>
      <c r="C308" s="49"/>
      <c r="D308" s="49"/>
      <c r="E308" s="51"/>
      <c r="F308" s="42"/>
    </row>
    <row r="309" spans="1:6" ht="21.75" customHeight="1" x14ac:dyDescent="0.25">
      <c r="A309" s="42"/>
      <c r="B309" s="48" t="str">
        <f t="shared" si="1"/>
        <v/>
      </c>
      <c r="C309" s="49"/>
      <c r="D309" s="49"/>
      <c r="E309" s="51"/>
      <c r="F309" s="42"/>
    </row>
    <row r="310" spans="1:6" ht="21.75" customHeight="1" x14ac:dyDescent="0.25">
      <c r="A310" s="42"/>
      <c r="B310" s="48" t="str">
        <f t="shared" si="1"/>
        <v/>
      </c>
      <c r="C310" s="49"/>
      <c r="D310" s="49"/>
      <c r="E310" s="51"/>
      <c r="F310" s="42"/>
    </row>
    <row r="311" spans="1:6" ht="21.75" customHeight="1" x14ac:dyDescent="0.25">
      <c r="A311" s="42"/>
      <c r="B311" s="48" t="str">
        <f t="shared" si="1"/>
        <v/>
      </c>
      <c r="C311" s="49"/>
      <c r="D311" s="49"/>
      <c r="E311" s="51"/>
      <c r="F311" s="42"/>
    </row>
    <row r="312" spans="1:6" ht="21.75" customHeight="1" x14ac:dyDescent="0.25">
      <c r="A312" s="42"/>
      <c r="B312" s="48" t="str">
        <f t="shared" si="1"/>
        <v/>
      </c>
      <c r="C312" s="49"/>
      <c r="D312" s="49"/>
      <c r="E312" s="51"/>
      <c r="F312" s="42"/>
    </row>
    <row r="313" spans="1:6" ht="21.75" customHeight="1" x14ac:dyDescent="0.25">
      <c r="A313" s="42"/>
      <c r="B313" s="48" t="str">
        <f t="shared" si="1"/>
        <v/>
      </c>
      <c r="C313" s="49"/>
      <c r="D313" s="49"/>
      <c r="E313" s="51"/>
      <c r="F313" s="42"/>
    </row>
    <row r="314" spans="1:6" ht="21.75" customHeight="1" x14ac:dyDescent="0.25">
      <c r="A314" s="42"/>
      <c r="B314" s="48" t="str">
        <f t="shared" si="1"/>
        <v/>
      </c>
      <c r="C314" s="49"/>
      <c r="D314" s="49"/>
      <c r="E314" s="51"/>
      <c r="F314" s="42"/>
    </row>
    <row r="315" spans="1:6" ht="21.75" customHeight="1" x14ac:dyDescent="0.25">
      <c r="A315" s="42"/>
      <c r="B315" s="48" t="str">
        <f t="shared" si="1"/>
        <v/>
      </c>
      <c r="C315" s="49"/>
      <c r="D315" s="49"/>
      <c r="E315" s="51"/>
      <c r="F315" s="42"/>
    </row>
    <row r="316" spans="1:6" ht="21.75" customHeight="1" x14ac:dyDescent="0.25">
      <c r="A316" s="42"/>
      <c r="B316" s="48" t="str">
        <f t="shared" si="1"/>
        <v/>
      </c>
      <c r="C316" s="49"/>
      <c r="D316" s="49"/>
      <c r="E316" s="51"/>
      <c r="F316" s="42"/>
    </row>
    <row r="317" spans="1:6" ht="21.75" customHeight="1" x14ac:dyDescent="0.25">
      <c r="A317" s="42"/>
      <c r="B317" s="48" t="str">
        <f t="shared" si="1"/>
        <v/>
      </c>
      <c r="C317" s="49"/>
      <c r="D317" s="49"/>
      <c r="E317" s="51"/>
      <c r="F317" s="42"/>
    </row>
    <row r="318" spans="1:6" ht="21.75" customHeight="1" x14ac:dyDescent="0.25">
      <c r="A318" s="42"/>
      <c r="B318" s="48" t="str">
        <f t="shared" si="1"/>
        <v/>
      </c>
      <c r="C318" s="49"/>
      <c r="D318" s="49"/>
      <c r="E318" s="51"/>
      <c r="F318" s="42"/>
    </row>
    <row r="319" spans="1:6" ht="21.75" customHeight="1" x14ac:dyDescent="0.25">
      <c r="A319" s="42"/>
      <c r="B319" s="48" t="str">
        <f t="shared" si="1"/>
        <v/>
      </c>
      <c r="C319" s="49"/>
      <c r="D319" s="49"/>
      <c r="E319" s="51"/>
      <c r="F319" s="42"/>
    </row>
    <row r="320" spans="1:6" ht="21.75" customHeight="1" x14ac:dyDescent="0.25">
      <c r="A320" s="42"/>
      <c r="B320" s="48" t="str">
        <f t="shared" si="1"/>
        <v/>
      </c>
      <c r="C320" s="49"/>
      <c r="D320" s="49"/>
      <c r="E320" s="51"/>
      <c r="F320" s="42"/>
    </row>
    <row r="321" spans="1:6" ht="21.75" customHeight="1" x14ac:dyDescent="0.25">
      <c r="A321" s="42"/>
      <c r="B321" s="48" t="str">
        <f t="shared" si="1"/>
        <v/>
      </c>
      <c r="C321" s="49"/>
      <c r="D321" s="49"/>
      <c r="E321" s="51"/>
      <c r="F321" s="42"/>
    </row>
    <row r="322" spans="1:6" ht="21.75" customHeight="1" x14ac:dyDescent="0.25">
      <c r="A322" s="42"/>
      <c r="B322" s="48" t="str">
        <f t="shared" si="1"/>
        <v/>
      </c>
      <c r="C322" s="49"/>
      <c r="D322" s="49"/>
      <c r="E322" s="51"/>
      <c r="F322" s="42"/>
    </row>
    <row r="323" spans="1:6" ht="21.75" customHeight="1" x14ac:dyDescent="0.25">
      <c r="A323" s="42"/>
      <c r="B323" s="48" t="str">
        <f t="shared" si="1"/>
        <v/>
      </c>
      <c r="C323" s="49"/>
      <c r="D323" s="49"/>
      <c r="E323" s="51"/>
      <c r="F323" s="42"/>
    </row>
    <row r="324" spans="1:6" ht="21.75" customHeight="1" x14ac:dyDescent="0.25">
      <c r="A324" s="42"/>
      <c r="B324" s="48" t="str">
        <f t="shared" si="1"/>
        <v/>
      </c>
      <c r="C324" s="49"/>
      <c r="D324" s="49"/>
      <c r="E324" s="51"/>
      <c r="F324" s="42"/>
    </row>
    <row r="325" spans="1:6" ht="21.75" customHeight="1" x14ac:dyDescent="0.25">
      <c r="A325" s="42"/>
      <c r="B325" s="48" t="str">
        <f t="shared" si="1"/>
        <v/>
      </c>
      <c r="C325" s="49"/>
      <c r="D325" s="49"/>
      <c r="E325" s="51"/>
      <c r="F325" s="42"/>
    </row>
    <row r="326" spans="1:6" ht="21.75" customHeight="1" x14ac:dyDescent="0.25">
      <c r="A326" s="42"/>
      <c r="B326" s="48" t="str">
        <f t="shared" si="1"/>
        <v/>
      </c>
      <c r="C326" s="49"/>
      <c r="D326" s="49"/>
      <c r="E326" s="51"/>
      <c r="F326" s="42"/>
    </row>
    <row r="327" spans="1:6" ht="21.75" customHeight="1" x14ac:dyDescent="0.25">
      <c r="A327" s="42"/>
      <c r="B327" s="48" t="str">
        <f t="shared" si="1"/>
        <v/>
      </c>
      <c r="C327" s="49"/>
      <c r="D327" s="49"/>
      <c r="E327" s="51"/>
      <c r="F327" s="42"/>
    </row>
    <row r="328" spans="1:6" ht="21.75" customHeight="1" x14ac:dyDescent="0.25">
      <c r="A328" s="42"/>
      <c r="B328" s="48" t="str">
        <f t="shared" si="1"/>
        <v/>
      </c>
      <c r="C328" s="49"/>
      <c r="D328" s="49"/>
      <c r="E328" s="51"/>
      <c r="F328" s="42"/>
    </row>
    <row r="329" spans="1:6" ht="21.75" customHeight="1" x14ac:dyDescent="0.25">
      <c r="A329" s="42"/>
      <c r="B329" s="48" t="str">
        <f t="shared" si="1"/>
        <v/>
      </c>
      <c r="C329" s="49"/>
      <c r="D329" s="49"/>
      <c r="E329" s="51"/>
      <c r="F329" s="42"/>
    </row>
    <row r="330" spans="1:6" ht="21.75" customHeight="1" x14ac:dyDescent="0.25">
      <c r="A330" s="42"/>
      <c r="B330" s="48" t="str">
        <f t="shared" si="1"/>
        <v/>
      </c>
      <c r="C330" s="49"/>
      <c r="D330" s="49"/>
      <c r="E330" s="51"/>
      <c r="F330" s="42"/>
    </row>
    <row r="331" spans="1:6" ht="21.75" customHeight="1" x14ac:dyDescent="0.25">
      <c r="A331" s="42"/>
      <c r="B331" s="48" t="str">
        <f t="shared" si="1"/>
        <v/>
      </c>
      <c r="C331" s="49"/>
      <c r="D331" s="49"/>
      <c r="E331" s="51"/>
      <c r="F331" s="42"/>
    </row>
    <row r="332" spans="1:6" ht="21.75" customHeight="1" x14ac:dyDescent="0.25">
      <c r="A332" s="42"/>
      <c r="B332" s="48" t="str">
        <f t="shared" si="1"/>
        <v/>
      </c>
      <c r="C332" s="49"/>
      <c r="D332" s="49"/>
      <c r="E332" s="51"/>
      <c r="F332" s="42"/>
    </row>
    <row r="333" spans="1:6" ht="21.75" customHeight="1" x14ac:dyDescent="0.25">
      <c r="A333" s="42"/>
      <c r="B333" s="48" t="str">
        <f t="shared" si="1"/>
        <v/>
      </c>
      <c r="C333" s="49"/>
      <c r="D333" s="49"/>
      <c r="E333" s="51"/>
      <c r="F333" s="42"/>
    </row>
    <row r="334" spans="1:6" ht="21.75" customHeight="1" x14ac:dyDescent="0.25">
      <c r="A334" s="42"/>
      <c r="B334" s="48" t="str">
        <f t="shared" si="1"/>
        <v/>
      </c>
      <c r="C334" s="49"/>
      <c r="D334" s="49"/>
      <c r="E334" s="51"/>
      <c r="F334" s="42"/>
    </row>
    <row r="335" spans="1:6" ht="21.75" customHeight="1" x14ac:dyDescent="0.25">
      <c r="A335" s="42"/>
      <c r="B335" s="48" t="str">
        <f t="shared" si="1"/>
        <v/>
      </c>
      <c r="C335" s="49"/>
      <c r="D335" s="49"/>
      <c r="E335" s="51"/>
      <c r="F335" s="42"/>
    </row>
    <row r="336" spans="1:6" ht="21.75" customHeight="1" x14ac:dyDescent="0.25">
      <c r="A336" s="42"/>
      <c r="B336" s="48" t="str">
        <f t="shared" si="1"/>
        <v/>
      </c>
      <c r="C336" s="49"/>
      <c r="D336" s="49"/>
      <c r="E336" s="51"/>
      <c r="F336" s="42"/>
    </row>
    <row r="337" spans="1:6" ht="21.75" customHeight="1" x14ac:dyDescent="0.25">
      <c r="A337" s="42"/>
      <c r="B337" s="48" t="str">
        <f t="shared" si="1"/>
        <v/>
      </c>
      <c r="C337" s="49"/>
      <c r="D337" s="49"/>
      <c r="E337" s="51"/>
      <c r="F337" s="42"/>
    </row>
    <row r="338" spans="1:6" ht="21.75" customHeight="1" x14ac:dyDescent="0.25">
      <c r="A338" s="42"/>
      <c r="B338" s="48" t="str">
        <f t="shared" si="1"/>
        <v/>
      </c>
      <c r="C338" s="49"/>
      <c r="D338" s="49"/>
      <c r="E338" s="51"/>
      <c r="F338" s="42"/>
    </row>
    <row r="339" spans="1:6" ht="21.75" customHeight="1" x14ac:dyDescent="0.25">
      <c r="A339" s="42"/>
      <c r="B339" s="48" t="str">
        <f t="shared" si="1"/>
        <v/>
      </c>
      <c r="C339" s="49"/>
      <c r="D339" s="49"/>
      <c r="E339" s="51"/>
      <c r="F339" s="42"/>
    </row>
    <row r="340" spans="1:6" ht="21.75" customHeight="1" x14ac:dyDescent="0.25">
      <c r="A340" s="42"/>
      <c r="B340" s="48" t="str">
        <f t="shared" si="1"/>
        <v/>
      </c>
      <c r="C340" s="49"/>
      <c r="D340" s="49"/>
      <c r="E340" s="51"/>
      <c r="F340" s="42"/>
    </row>
    <row r="341" spans="1:6" ht="21.75" customHeight="1" x14ac:dyDescent="0.25">
      <c r="A341" s="42"/>
      <c r="B341" s="48" t="str">
        <f t="shared" si="1"/>
        <v/>
      </c>
      <c r="C341" s="49"/>
      <c r="D341" s="49"/>
      <c r="E341" s="51"/>
      <c r="F341" s="42"/>
    </row>
    <row r="342" spans="1:6" ht="21.75" customHeight="1" x14ac:dyDescent="0.25">
      <c r="A342" s="42"/>
      <c r="B342" s="48" t="str">
        <f t="shared" si="1"/>
        <v/>
      </c>
      <c r="C342" s="49"/>
      <c r="D342" s="49"/>
      <c r="E342" s="51"/>
      <c r="F342" s="42"/>
    </row>
    <row r="343" spans="1:6" ht="21.75" customHeight="1" x14ac:dyDescent="0.25">
      <c r="A343" s="42"/>
      <c r="B343" s="48" t="str">
        <f t="shared" si="1"/>
        <v/>
      </c>
      <c r="C343" s="49"/>
      <c r="D343" s="49"/>
      <c r="E343" s="51"/>
      <c r="F343" s="42"/>
    </row>
    <row r="344" spans="1:6" ht="21.75" customHeight="1" x14ac:dyDescent="0.25">
      <c r="A344" s="42"/>
      <c r="B344" s="48" t="str">
        <f t="shared" si="1"/>
        <v/>
      </c>
      <c r="C344" s="49"/>
      <c r="D344" s="49"/>
      <c r="E344" s="51"/>
      <c r="F344" s="42"/>
    </row>
    <row r="345" spans="1:6" ht="21.75" customHeight="1" x14ac:dyDescent="0.25">
      <c r="A345" s="42"/>
      <c r="B345" s="48" t="str">
        <f t="shared" si="1"/>
        <v/>
      </c>
      <c r="C345" s="49"/>
      <c r="D345" s="49"/>
      <c r="E345" s="51"/>
      <c r="F345" s="42"/>
    </row>
    <row r="346" spans="1:6" ht="21.75" customHeight="1" x14ac:dyDescent="0.25">
      <c r="A346" s="42"/>
      <c r="B346" s="48" t="str">
        <f t="shared" si="1"/>
        <v/>
      </c>
      <c r="C346" s="49"/>
      <c r="D346" s="49"/>
      <c r="E346" s="51"/>
      <c r="F346" s="42"/>
    </row>
    <row r="347" spans="1:6" ht="21.75" customHeight="1" x14ac:dyDescent="0.25">
      <c r="A347" s="42"/>
      <c r="B347" s="48" t="str">
        <f t="shared" si="1"/>
        <v/>
      </c>
      <c r="C347" s="49"/>
      <c r="D347" s="49"/>
      <c r="E347" s="51"/>
      <c r="F347" s="42"/>
    </row>
    <row r="348" spans="1:6" ht="21.75" customHeight="1" x14ac:dyDescent="0.25">
      <c r="A348" s="42"/>
      <c r="B348" s="48" t="str">
        <f t="shared" si="1"/>
        <v/>
      </c>
      <c r="C348" s="49"/>
      <c r="D348" s="49"/>
      <c r="E348" s="51"/>
      <c r="F348" s="42"/>
    </row>
    <row r="349" spans="1:6" ht="21.75" customHeight="1" x14ac:dyDescent="0.25">
      <c r="A349" s="42"/>
      <c r="B349" s="48" t="str">
        <f t="shared" si="1"/>
        <v/>
      </c>
      <c r="C349" s="49"/>
      <c r="D349" s="49"/>
      <c r="E349" s="51"/>
      <c r="F349" s="42"/>
    </row>
    <row r="350" spans="1:6" ht="21.75" customHeight="1" x14ac:dyDescent="0.25">
      <c r="A350" s="42"/>
      <c r="B350" s="48" t="str">
        <f t="shared" si="1"/>
        <v/>
      </c>
      <c r="C350" s="49"/>
      <c r="D350" s="49"/>
      <c r="E350" s="51"/>
      <c r="F350" s="42"/>
    </row>
    <row r="351" spans="1:6" ht="21.75" customHeight="1" x14ac:dyDescent="0.25">
      <c r="A351" s="42"/>
      <c r="B351" s="48" t="str">
        <f t="shared" si="1"/>
        <v/>
      </c>
      <c r="C351" s="49"/>
      <c r="D351" s="49"/>
      <c r="E351" s="51"/>
      <c r="F351" s="42"/>
    </row>
    <row r="352" spans="1:6" ht="21.75" customHeight="1" x14ac:dyDescent="0.25">
      <c r="A352" s="42"/>
      <c r="B352" s="48" t="str">
        <f t="shared" si="1"/>
        <v/>
      </c>
      <c r="C352" s="49"/>
      <c r="D352" s="49"/>
      <c r="E352" s="51"/>
      <c r="F352" s="42"/>
    </row>
    <row r="353" spans="1:6" ht="21.75" customHeight="1" x14ac:dyDescent="0.25">
      <c r="A353" s="42"/>
      <c r="B353" s="48" t="str">
        <f t="shared" si="1"/>
        <v/>
      </c>
      <c r="C353" s="49"/>
      <c r="D353" s="49"/>
      <c r="E353" s="51"/>
      <c r="F353" s="42"/>
    </row>
    <row r="354" spans="1:6" ht="21.75" customHeight="1" x14ac:dyDescent="0.25">
      <c r="A354" s="42"/>
      <c r="B354" s="48" t="str">
        <f t="shared" si="1"/>
        <v/>
      </c>
      <c r="C354" s="49"/>
      <c r="D354" s="49"/>
      <c r="E354" s="51"/>
      <c r="F354" s="42"/>
    </row>
    <row r="355" spans="1:6" ht="21.75" customHeight="1" x14ac:dyDescent="0.25">
      <c r="A355" s="42"/>
      <c r="B355" s="48" t="str">
        <f t="shared" si="1"/>
        <v/>
      </c>
      <c r="C355" s="49"/>
      <c r="D355" s="49"/>
      <c r="E355" s="51"/>
      <c r="F355" s="42"/>
    </row>
    <row r="356" spans="1:6" ht="21.75" customHeight="1" x14ac:dyDescent="0.25">
      <c r="A356" s="42"/>
      <c r="B356" s="48" t="str">
        <f t="shared" si="1"/>
        <v/>
      </c>
      <c r="C356" s="49"/>
      <c r="D356" s="49"/>
      <c r="E356" s="51"/>
      <c r="F356" s="42"/>
    </row>
    <row r="357" spans="1:6" ht="21.75" customHeight="1" x14ac:dyDescent="0.25">
      <c r="A357" s="42"/>
      <c r="B357" s="48" t="str">
        <f t="shared" si="1"/>
        <v/>
      </c>
      <c r="C357" s="49"/>
      <c r="D357" s="49"/>
      <c r="E357" s="51"/>
      <c r="F357" s="42"/>
    </row>
    <row r="358" spans="1:6" ht="21.75" customHeight="1" x14ac:dyDescent="0.25">
      <c r="A358" s="42"/>
      <c r="B358" s="48" t="str">
        <f t="shared" si="1"/>
        <v/>
      </c>
      <c r="C358" s="49"/>
      <c r="D358" s="49"/>
      <c r="E358" s="51"/>
      <c r="F358" s="42"/>
    </row>
    <row r="359" spans="1:6" ht="21.75" customHeight="1" x14ac:dyDescent="0.25">
      <c r="A359" s="42"/>
      <c r="B359" s="48" t="str">
        <f t="shared" si="1"/>
        <v/>
      </c>
      <c r="C359" s="49"/>
      <c r="D359" s="49"/>
      <c r="E359" s="51"/>
      <c r="F359" s="42"/>
    </row>
    <row r="360" spans="1:6" ht="21.75" customHeight="1" x14ac:dyDescent="0.25">
      <c r="A360" s="42"/>
      <c r="B360" s="48" t="str">
        <f t="shared" si="1"/>
        <v/>
      </c>
      <c r="C360" s="49"/>
      <c r="D360" s="49"/>
      <c r="E360" s="51"/>
      <c r="F360" s="42"/>
    </row>
    <row r="361" spans="1:6" ht="21.75" customHeight="1" x14ac:dyDescent="0.25">
      <c r="A361" s="42"/>
      <c r="B361" s="48" t="str">
        <f t="shared" si="1"/>
        <v/>
      </c>
      <c r="C361" s="49"/>
      <c r="D361" s="49"/>
      <c r="E361" s="51"/>
      <c r="F361" s="42"/>
    </row>
    <row r="362" spans="1:6" ht="21.75" customHeight="1" x14ac:dyDescent="0.25">
      <c r="A362" s="42"/>
      <c r="B362" s="48" t="str">
        <f t="shared" si="1"/>
        <v/>
      </c>
      <c r="C362" s="49"/>
      <c r="D362" s="49"/>
      <c r="E362" s="51"/>
      <c r="F362" s="42"/>
    </row>
    <row r="363" spans="1:6" ht="21.75" customHeight="1" x14ac:dyDescent="0.25">
      <c r="A363" s="42"/>
      <c r="B363" s="48" t="str">
        <f t="shared" si="1"/>
        <v/>
      </c>
      <c r="C363" s="49"/>
      <c r="D363" s="49"/>
      <c r="E363" s="51"/>
      <c r="F363" s="42"/>
    </row>
    <row r="364" spans="1:6" ht="21.75" customHeight="1" x14ac:dyDescent="0.25">
      <c r="A364" s="42"/>
      <c r="B364" s="48" t="str">
        <f t="shared" si="1"/>
        <v/>
      </c>
      <c r="C364" s="49"/>
      <c r="D364" s="49"/>
      <c r="E364" s="51"/>
      <c r="F364" s="42"/>
    </row>
    <row r="365" spans="1:6" ht="21.75" customHeight="1" x14ac:dyDescent="0.25">
      <c r="A365" s="42"/>
      <c r="B365" s="48" t="str">
        <f t="shared" si="1"/>
        <v/>
      </c>
      <c r="C365" s="49"/>
      <c r="D365" s="49"/>
      <c r="E365" s="51"/>
      <c r="F365" s="42"/>
    </row>
    <row r="366" spans="1:6" ht="21.75" customHeight="1" x14ac:dyDescent="0.25">
      <c r="A366" s="42"/>
      <c r="B366" s="48" t="str">
        <f t="shared" si="1"/>
        <v/>
      </c>
      <c r="C366" s="49"/>
      <c r="D366" s="49"/>
      <c r="E366" s="51"/>
      <c r="F366" s="42"/>
    </row>
    <row r="367" spans="1:6" ht="21.75" customHeight="1" x14ac:dyDescent="0.25">
      <c r="A367" s="42"/>
      <c r="B367" s="48" t="str">
        <f t="shared" si="1"/>
        <v/>
      </c>
      <c r="C367" s="49"/>
      <c r="D367" s="49"/>
      <c r="E367" s="51"/>
      <c r="F367" s="42"/>
    </row>
    <row r="368" spans="1:6" ht="21.75" customHeight="1" x14ac:dyDescent="0.25">
      <c r="A368" s="42"/>
      <c r="B368" s="48" t="str">
        <f t="shared" si="1"/>
        <v/>
      </c>
      <c r="C368" s="49"/>
      <c r="D368" s="49"/>
      <c r="E368" s="51"/>
      <c r="F368" s="42"/>
    </row>
    <row r="369" spans="1:6" ht="21.75" customHeight="1" x14ac:dyDescent="0.25">
      <c r="A369" s="42"/>
      <c r="B369" s="48" t="str">
        <f t="shared" si="1"/>
        <v/>
      </c>
      <c r="C369" s="49"/>
      <c r="D369" s="49"/>
      <c r="E369" s="51"/>
      <c r="F369" s="42"/>
    </row>
    <row r="370" spans="1:6" ht="21.75" customHeight="1" x14ac:dyDescent="0.25">
      <c r="A370" s="42"/>
      <c r="B370" s="48" t="str">
        <f t="shared" si="1"/>
        <v/>
      </c>
      <c r="C370" s="49"/>
      <c r="D370" s="49"/>
      <c r="E370" s="51"/>
      <c r="F370" s="42"/>
    </row>
    <row r="371" spans="1:6" ht="21.75" customHeight="1" x14ac:dyDescent="0.25">
      <c r="A371" s="42"/>
      <c r="B371" s="48" t="str">
        <f t="shared" si="1"/>
        <v/>
      </c>
      <c r="C371" s="49"/>
      <c r="D371" s="49"/>
      <c r="E371" s="51"/>
      <c r="F371" s="42"/>
    </row>
    <row r="372" spans="1:6" ht="21.75" customHeight="1" x14ac:dyDescent="0.25">
      <c r="A372" s="42"/>
      <c r="B372" s="48" t="str">
        <f t="shared" si="1"/>
        <v/>
      </c>
      <c r="C372" s="49"/>
      <c r="D372" s="49"/>
      <c r="E372" s="51"/>
      <c r="F372" s="42"/>
    </row>
    <row r="373" spans="1:6" ht="21.75" customHeight="1" x14ac:dyDescent="0.25">
      <c r="A373" s="42"/>
      <c r="B373" s="48" t="str">
        <f t="shared" si="1"/>
        <v/>
      </c>
      <c r="C373" s="49"/>
      <c r="D373" s="49"/>
      <c r="E373" s="51"/>
      <c r="F373" s="42"/>
    </row>
    <row r="374" spans="1:6" ht="21.75" customHeight="1" x14ac:dyDescent="0.25">
      <c r="A374" s="42"/>
      <c r="B374" s="48" t="str">
        <f t="shared" si="1"/>
        <v/>
      </c>
      <c r="C374" s="49"/>
      <c r="D374" s="49"/>
      <c r="E374" s="51"/>
      <c r="F374" s="42"/>
    </row>
    <row r="375" spans="1:6" ht="21.75" customHeight="1" x14ac:dyDescent="0.25">
      <c r="A375" s="42"/>
      <c r="B375" s="48" t="str">
        <f t="shared" si="1"/>
        <v/>
      </c>
      <c r="C375" s="49"/>
      <c r="D375" s="49"/>
      <c r="E375" s="51"/>
      <c r="F375" s="42"/>
    </row>
    <row r="376" spans="1:6" ht="21.75" customHeight="1" x14ac:dyDescent="0.25">
      <c r="A376" s="42"/>
      <c r="B376" s="48" t="str">
        <f t="shared" si="1"/>
        <v/>
      </c>
      <c r="C376" s="49"/>
      <c r="D376" s="49"/>
      <c r="E376" s="51"/>
      <c r="F376" s="42"/>
    </row>
    <row r="377" spans="1:6" ht="21.75" customHeight="1" x14ac:dyDescent="0.25">
      <c r="A377" s="42"/>
      <c r="B377" s="48" t="str">
        <f t="shared" si="1"/>
        <v/>
      </c>
      <c r="C377" s="49"/>
      <c r="D377" s="49"/>
      <c r="E377" s="51"/>
      <c r="F377" s="42"/>
    </row>
    <row r="378" spans="1:6" ht="21.75" customHeight="1" x14ac:dyDescent="0.25">
      <c r="A378" s="42"/>
      <c r="B378" s="48" t="str">
        <f t="shared" si="1"/>
        <v/>
      </c>
      <c r="C378" s="49"/>
      <c r="D378" s="49"/>
      <c r="E378" s="51"/>
      <c r="F378" s="42"/>
    </row>
    <row r="379" spans="1:6" ht="21.75" customHeight="1" x14ac:dyDescent="0.25">
      <c r="A379" s="42"/>
      <c r="B379" s="48" t="str">
        <f t="shared" si="1"/>
        <v/>
      </c>
      <c r="C379" s="49"/>
      <c r="D379" s="49"/>
      <c r="E379" s="51"/>
      <c r="F379" s="42"/>
    </row>
    <row r="380" spans="1:6" ht="21.75" customHeight="1" x14ac:dyDescent="0.25">
      <c r="A380" s="42"/>
      <c r="B380" s="48" t="str">
        <f t="shared" si="1"/>
        <v/>
      </c>
      <c r="C380" s="49"/>
      <c r="D380" s="49"/>
      <c r="E380" s="51"/>
      <c r="F380" s="42"/>
    </row>
    <row r="381" spans="1:6" ht="21.75" customHeight="1" x14ac:dyDescent="0.25">
      <c r="A381" s="42"/>
      <c r="B381" s="48" t="str">
        <f t="shared" si="1"/>
        <v/>
      </c>
      <c r="C381" s="49"/>
      <c r="D381" s="49"/>
      <c r="E381" s="51"/>
      <c r="F381" s="42"/>
    </row>
    <row r="382" spans="1:6" ht="21.75" customHeight="1" x14ac:dyDescent="0.25">
      <c r="A382" s="42"/>
      <c r="B382" s="48" t="str">
        <f t="shared" si="1"/>
        <v/>
      </c>
      <c r="C382" s="49"/>
      <c r="D382" s="49"/>
      <c r="E382" s="51"/>
      <c r="F382" s="42"/>
    </row>
    <row r="383" spans="1:6" ht="21.75" customHeight="1" x14ac:dyDescent="0.25">
      <c r="A383" s="42"/>
      <c r="B383" s="48" t="str">
        <f t="shared" si="1"/>
        <v/>
      </c>
      <c r="C383" s="49"/>
      <c r="D383" s="49"/>
      <c r="E383" s="51"/>
      <c r="F383" s="42"/>
    </row>
    <row r="384" spans="1:6" ht="21.75" customHeight="1" x14ac:dyDescent="0.25">
      <c r="A384" s="42"/>
      <c r="B384" s="48" t="str">
        <f t="shared" si="1"/>
        <v/>
      </c>
      <c r="C384" s="49"/>
      <c r="D384" s="49"/>
      <c r="E384" s="51"/>
      <c r="F384" s="42"/>
    </row>
    <row r="385" spans="1:6" ht="21.75" customHeight="1" x14ac:dyDescent="0.25">
      <c r="A385" s="42"/>
      <c r="B385" s="48" t="str">
        <f t="shared" si="1"/>
        <v/>
      </c>
      <c r="C385" s="49"/>
      <c r="D385" s="49"/>
      <c r="E385" s="51"/>
      <c r="F385" s="42"/>
    </row>
    <row r="386" spans="1:6" ht="21.75" customHeight="1" x14ac:dyDescent="0.25">
      <c r="A386" s="42"/>
      <c r="B386" s="48" t="str">
        <f t="shared" si="1"/>
        <v/>
      </c>
      <c r="C386" s="49"/>
      <c r="D386" s="49"/>
      <c r="E386" s="51"/>
      <c r="F386" s="42"/>
    </row>
    <row r="387" spans="1:6" ht="21.75" customHeight="1" x14ac:dyDescent="0.25">
      <c r="A387" s="42"/>
      <c r="B387" s="48" t="str">
        <f t="shared" si="1"/>
        <v/>
      </c>
      <c r="C387" s="49"/>
      <c r="D387" s="49"/>
      <c r="E387" s="51"/>
      <c r="F387" s="42"/>
    </row>
    <row r="388" spans="1:6" ht="21.75" customHeight="1" x14ac:dyDescent="0.25">
      <c r="A388" s="42"/>
      <c r="B388" s="48" t="str">
        <f t="shared" si="1"/>
        <v/>
      </c>
      <c r="C388" s="49"/>
      <c r="D388" s="49"/>
      <c r="E388" s="51"/>
      <c r="F388" s="42"/>
    </row>
    <row r="389" spans="1:6" ht="21.75" customHeight="1" x14ac:dyDescent="0.25">
      <c r="A389" s="42"/>
      <c r="B389" s="48" t="str">
        <f t="shared" si="1"/>
        <v/>
      </c>
      <c r="C389" s="49"/>
      <c r="D389" s="49"/>
      <c r="E389" s="51"/>
      <c r="F389" s="42"/>
    </row>
    <row r="390" spans="1:6" ht="21.75" customHeight="1" x14ac:dyDescent="0.25">
      <c r="A390" s="42"/>
      <c r="B390" s="48" t="str">
        <f t="shared" si="1"/>
        <v/>
      </c>
      <c r="C390" s="49"/>
      <c r="D390" s="49"/>
      <c r="E390" s="51"/>
      <c r="F390" s="42"/>
    </row>
    <row r="391" spans="1:6" ht="21.75" customHeight="1" x14ac:dyDescent="0.25">
      <c r="A391" s="42"/>
      <c r="B391" s="48" t="str">
        <f t="shared" si="1"/>
        <v/>
      </c>
      <c r="C391" s="49"/>
      <c r="D391" s="49"/>
      <c r="E391" s="51"/>
      <c r="F391" s="42"/>
    </row>
    <row r="392" spans="1:6" ht="21.75" customHeight="1" x14ac:dyDescent="0.25">
      <c r="A392" s="42"/>
      <c r="B392" s="48" t="str">
        <f t="shared" si="1"/>
        <v/>
      </c>
      <c r="C392" s="49"/>
      <c r="D392" s="49"/>
      <c r="E392" s="51"/>
      <c r="F392" s="42"/>
    </row>
    <row r="393" spans="1:6" ht="21.75" customHeight="1" x14ac:dyDescent="0.25">
      <c r="A393" s="42"/>
      <c r="B393" s="48" t="str">
        <f t="shared" si="1"/>
        <v/>
      </c>
      <c r="C393" s="49"/>
      <c r="D393" s="49"/>
      <c r="E393" s="51"/>
      <c r="F393" s="42"/>
    </row>
    <row r="394" spans="1:6" ht="21.75" customHeight="1" x14ac:dyDescent="0.25">
      <c r="A394" s="42"/>
      <c r="B394" s="48" t="str">
        <f t="shared" si="1"/>
        <v/>
      </c>
      <c r="C394" s="49"/>
      <c r="D394" s="49"/>
      <c r="E394" s="51"/>
      <c r="F394" s="42"/>
    </row>
    <row r="395" spans="1:6" ht="21.75" customHeight="1" x14ac:dyDescent="0.25">
      <c r="A395" s="42"/>
      <c r="B395" s="48" t="str">
        <f t="shared" si="1"/>
        <v/>
      </c>
      <c r="C395" s="49"/>
      <c r="D395" s="49"/>
      <c r="E395" s="51"/>
      <c r="F395" s="42"/>
    </row>
    <row r="396" spans="1:6" ht="21.75" customHeight="1" x14ac:dyDescent="0.25">
      <c r="A396" s="42"/>
      <c r="B396" s="48" t="str">
        <f t="shared" si="1"/>
        <v/>
      </c>
      <c r="C396" s="49"/>
      <c r="D396" s="49"/>
      <c r="E396" s="51"/>
      <c r="F396" s="42"/>
    </row>
    <row r="397" spans="1:6" ht="21.75" customHeight="1" x14ac:dyDescent="0.25">
      <c r="A397" s="42"/>
      <c r="B397" s="48" t="str">
        <f t="shared" si="1"/>
        <v/>
      </c>
      <c r="C397" s="49"/>
      <c r="D397" s="49"/>
      <c r="E397" s="51"/>
      <c r="F397" s="42"/>
    </row>
    <row r="398" spans="1:6" ht="21.75" customHeight="1" x14ac:dyDescent="0.25">
      <c r="A398" s="42"/>
      <c r="B398" s="48" t="str">
        <f t="shared" si="1"/>
        <v/>
      </c>
      <c r="C398" s="49"/>
      <c r="D398" s="49"/>
      <c r="E398" s="51"/>
      <c r="F398" s="42"/>
    </row>
    <row r="399" spans="1:6" ht="21.75" customHeight="1" x14ac:dyDescent="0.25">
      <c r="A399" s="42"/>
      <c r="B399" s="48" t="str">
        <f t="shared" si="1"/>
        <v/>
      </c>
      <c r="C399" s="49"/>
      <c r="D399" s="49"/>
      <c r="E399" s="51"/>
      <c r="F399" s="42"/>
    </row>
    <row r="400" spans="1:6" ht="21.75" customHeight="1" x14ac:dyDescent="0.25">
      <c r="A400" s="42"/>
      <c r="B400" s="48" t="str">
        <f t="shared" si="1"/>
        <v/>
      </c>
      <c r="C400" s="49"/>
      <c r="D400" s="49"/>
      <c r="E400" s="51"/>
      <c r="F400" s="42"/>
    </row>
    <row r="401" spans="1:6" ht="21.75" customHeight="1" x14ac:dyDescent="0.25">
      <c r="A401" s="42"/>
      <c r="B401" s="48" t="str">
        <f t="shared" si="1"/>
        <v/>
      </c>
      <c r="C401" s="49"/>
      <c r="D401" s="49"/>
      <c r="E401" s="51"/>
      <c r="F401" s="42"/>
    </row>
    <row r="402" spans="1:6" ht="21.75" customHeight="1" x14ac:dyDescent="0.25">
      <c r="A402" s="42"/>
      <c r="B402" s="48" t="str">
        <f t="shared" si="1"/>
        <v/>
      </c>
      <c r="C402" s="49"/>
      <c r="D402" s="49"/>
      <c r="E402" s="51"/>
      <c r="F402" s="42"/>
    </row>
    <row r="403" spans="1:6" ht="21.75" customHeight="1" x14ac:dyDescent="0.25">
      <c r="A403" s="42"/>
      <c r="B403" s="48" t="str">
        <f t="shared" si="1"/>
        <v/>
      </c>
      <c r="C403" s="49"/>
      <c r="D403" s="49"/>
      <c r="E403" s="51"/>
      <c r="F403" s="42"/>
    </row>
    <row r="404" spans="1:6" ht="21.75" customHeight="1" x14ac:dyDescent="0.25">
      <c r="A404" s="42"/>
      <c r="B404" s="48" t="str">
        <f t="shared" si="1"/>
        <v/>
      </c>
      <c r="C404" s="49"/>
      <c r="D404" s="49"/>
      <c r="E404" s="51"/>
      <c r="F404" s="42"/>
    </row>
    <row r="405" spans="1:6" ht="21.75" customHeight="1" x14ac:dyDescent="0.25">
      <c r="A405" s="42"/>
      <c r="B405" s="48" t="str">
        <f t="shared" si="1"/>
        <v/>
      </c>
      <c r="C405" s="49"/>
      <c r="D405" s="49"/>
      <c r="E405" s="51"/>
      <c r="F405" s="42"/>
    </row>
    <row r="406" spans="1:6" ht="21.75" customHeight="1" x14ac:dyDescent="0.25">
      <c r="A406" s="42"/>
      <c r="B406" s="48" t="str">
        <f t="shared" si="1"/>
        <v/>
      </c>
      <c r="C406" s="49"/>
      <c r="D406" s="49"/>
      <c r="E406" s="51"/>
      <c r="F406" s="42"/>
    </row>
    <row r="407" spans="1:6" ht="21.75" customHeight="1" x14ac:dyDescent="0.25">
      <c r="A407" s="42"/>
      <c r="B407" s="48" t="str">
        <f t="shared" si="1"/>
        <v/>
      </c>
      <c r="C407" s="49"/>
      <c r="D407" s="49"/>
      <c r="E407" s="51"/>
      <c r="F407" s="42"/>
    </row>
    <row r="408" spans="1:6" ht="21.75" customHeight="1" x14ac:dyDescent="0.25">
      <c r="A408" s="42"/>
      <c r="B408" s="48" t="str">
        <f t="shared" si="1"/>
        <v/>
      </c>
      <c r="C408" s="49"/>
      <c r="D408" s="49"/>
      <c r="E408" s="51"/>
      <c r="F408" s="42"/>
    </row>
    <row r="409" spans="1:6" ht="21.75" customHeight="1" x14ac:dyDescent="0.25">
      <c r="A409" s="42"/>
      <c r="B409" s="48" t="str">
        <f t="shared" si="1"/>
        <v/>
      </c>
      <c r="C409" s="49"/>
      <c r="D409" s="49"/>
      <c r="E409" s="51"/>
      <c r="F409" s="42"/>
    </row>
    <row r="410" spans="1:6" ht="21.75" customHeight="1" x14ac:dyDescent="0.25">
      <c r="A410" s="42"/>
      <c r="B410" s="48" t="str">
        <f t="shared" si="1"/>
        <v/>
      </c>
      <c r="C410" s="49"/>
      <c r="D410" s="49"/>
      <c r="E410" s="51"/>
      <c r="F410" s="42"/>
    </row>
    <row r="411" spans="1:6" ht="21.75" customHeight="1" x14ac:dyDescent="0.25">
      <c r="A411" s="42"/>
      <c r="B411" s="48" t="str">
        <f t="shared" si="1"/>
        <v/>
      </c>
      <c r="C411" s="49"/>
      <c r="D411" s="49"/>
      <c r="E411" s="51"/>
      <c r="F411" s="42"/>
    </row>
    <row r="412" spans="1:6" ht="21.75" customHeight="1" x14ac:dyDescent="0.25">
      <c r="A412" s="42"/>
      <c r="B412" s="48" t="str">
        <f t="shared" si="1"/>
        <v/>
      </c>
      <c r="C412" s="49"/>
      <c r="D412" s="49"/>
      <c r="E412" s="51"/>
      <c r="F412" s="42"/>
    </row>
    <row r="413" spans="1:6" ht="21.75" customHeight="1" x14ac:dyDescent="0.25">
      <c r="A413" s="42"/>
      <c r="B413" s="48" t="str">
        <f t="shared" si="1"/>
        <v/>
      </c>
      <c r="C413" s="49"/>
      <c r="D413" s="49"/>
      <c r="E413" s="51"/>
      <c r="F413" s="42"/>
    </row>
    <row r="414" spans="1:6" ht="21.75" customHeight="1" x14ac:dyDescent="0.25">
      <c r="A414" s="42"/>
      <c r="B414" s="48" t="str">
        <f t="shared" si="1"/>
        <v/>
      </c>
      <c r="C414" s="49"/>
      <c r="D414" s="49"/>
      <c r="E414" s="51"/>
      <c r="F414" s="42"/>
    </row>
    <row r="415" spans="1:6" ht="21.75" customHeight="1" x14ac:dyDescent="0.25">
      <c r="A415" s="42"/>
      <c r="B415" s="48" t="str">
        <f t="shared" si="1"/>
        <v/>
      </c>
      <c r="C415" s="49"/>
      <c r="D415" s="49"/>
      <c r="E415" s="51"/>
      <c r="F415" s="42"/>
    </row>
    <row r="416" spans="1:6" ht="21.75" customHeight="1" x14ac:dyDescent="0.25">
      <c r="A416" s="42"/>
      <c r="B416" s="48" t="str">
        <f t="shared" si="1"/>
        <v/>
      </c>
      <c r="C416" s="49"/>
      <c r="D416" s="49"/>
      <c r="E416" s="51"/>
      <c r="F416" s="42"/>
    </row>
    <row r="417" spans="1:6" ht="21.75" customHeight="1" x14ac:dyDescent="0.25">
      <c r="A417" s="42"/>
      <c r="B417" s="48" t="str">
        <f t="shared" si="1"/>
        <v/>
      </c>
      <c r="C417" s="49"/>
      <c r="D417" s="49"/>
      <c r="E417" s="51"/>
      <c r="F417" s="42"/>
    </row>
    <row r="418" spans="1:6" ht="21.75" customHeight="1" x14ac:dyDescent="0.25">
      <c r="A418" s="42"/>
      <c r="B418" s="48" t="str">
        <f t="shared" si="1"/>
        <v/>
      </c>
      <c r="C418" s="49"/>
      <c r="D418" s="49"/>
      <c r="E418" s="51"/>
      <c r="F418" s="42"/>
    </row>
    <row r="419" spans="1:6" ht="21.75" customHeight="1" x14ac:dyDescent="0.25">
      <c r="A419" s="42"/>
      <c r="B419" s="48" t="str">
        <f t="shared" si="1"/>
        <v/>
      </c>
      <c r="C419" s="49"/>
      <c r="D419" s="49"/>
      <c r="E419" s="51"/>
      <c r="F419" s="42"/>
    </row>
    <row r="420" spans="1:6" ht="21.75" customHeight="1" x14ac:dyDescent="0.25">
      <c r="A420" s="42"/>
      <c r="B420" s="48" t="str">
        <f t="shared" si="1"/>
        <v/>
      </c>
      <c r="C420" s="49"/>
      <c r="D420" s="49"/>
      <c r="E420" s="51"/>
      <c r="F420" s="42"/>
    </row>
    <row r="421" spans="1:6" ht="21.75" customHeight="1" x14ac:dyDescent="0.25">
      <c r="A421" s="42"/>
      <c r="B421" s="48" t="str">
        <f t="shared" si="1"/>
        <v/>
      </c>
      <c r="C421" s="49"/>
      <c r="D421" s="49"/>
      <c r="E421" s="51"/>
      <c r="F421" s="42"/>
    </row>
    <row r="422" spans="1:6" ht="21.75" customHeight="1" x14ac:dyDescent="0.25">
      <c r="A422" s="42"/>
      <c r="B422" s="48" t="str">
        <f t="shared" si="1"/>
        <v/>
      </c>
      <c r="C422" s="49"/>
      <c r="D422" s="49"/>
      <c r="E422" s="51"/>
      <c r="F422" s="42"/>
    </row>
    <row r="423" spans="1:6" ht="21.75" customHeight="1" x14ac:dyDescent="0.25">
      <c r="A423" s="42"/>
      <c r="B423" s="48" t="str">
        <f t="shared" si="1"/>
        <v/>
      </c>
      <c r="C423" s="49"/>
      <c r="D423" s="49"/>
      <c r="E423" s="51"/>
      <c r="F423" s="42"/>
    </row>
    <row r="424" spans="1:6" ht="21.75" customHeight="1" x14ac:dyDescent="0.25">
      <c r="A424" s="42"/>
      <c r="B424" s="48" t="str">
        <f t="shared" si="1"/>
        <v/>
      </c>
      <c r="C424" s="49"/>
      <c r="D424" s="49"/>
      <c r="E424" s="51"/>
      <c r="F424" s="42"/>
    </row>
    <row r="425" spans="1:6" ht="21.75" customHeight="1" x14ac:dyDescent="0.25">
      <c r="A425" s="42"/>
      <c r="B425" s="48" t="str">
        <f t="shared" si="1"/>
        <v/>
      </c>
      <c r="C425" s="49"/>
      <c r="D425" s="49"/>
      <c r="E425" s="51"/>
      <c r="F425" s="42"/>
    </row>
    <row r="426" spans="1:6" ht="21.75" customHeight="1" x14ac:dyDescent="0.25">
      <c r="A426" s="42"/>
      <c r="B426" s="48" t="str">
        <f t="shared" si="1"/>
        <v/>
      </c>
      <c r="C426" s="49"/>
      <c r="D426" s="49"/>
      <c r="E426" s="51"/>
      <c r="F426" s="42"/>
    </row>
    <row r="427" spans="1:6" ht="21.75" customHeight="1" x14ac:dyDescent="0.25">
      <c r="A427" s="42"/>
      <c r="B427" s="48" t="str">
        <f t="shared" si="1"/>
        <v/>
      </c>
      <c r="C427" s="49"/>
      <c r="D427" s="49"/>
      <c r="E427" s="51"/>
      <c r="F427" s="42"/>
    </row>
    <row r="428" spans="1:6" ht="21.75" customHeight="1" x14ac:dyDescent="0.25">
      <c r="A428" s="42"/>
      <c r="B428" s="48" t="str">
        <f t="shared" si="1"/>
        <v/>
      </c>
      <c r="C428" s="49"/>
      <c r="D428" s="49"/>
      <c r="E428" s="51"/>
      <c r="F428" s="42"/>
    </row>
    <row r="429" spans="1:6" ht="21.75" customHeight="1" x14ac:dyDescent="0.25">
      <c r="A429" s="42"/>
      <c r="B429" s="48" t="str">
        <f t="shared" si="1"/>
        <v/>
      </c>
      <c r="C429" s="49"/>
      <c r="D429" s="49"/>
      <c r="E429" s="51"/>
      <c r="F429" s="42"/>
    </row>
    <row r="430" spans="1:6" ht="21.75" customHeight="1" x14ac:dyDescent="0.25">
      <c r="A430" s="42"/>
      <c r="B430" s="48" t="str">
        <f t="shared" si="1"/>
        <v/>
      </c>
      <c r="C430" s="49"/>
      <c r="D430" s="49"/>
      <c r="E430" s="51"/>
      <c r="F430" s="42"/>
    </row>
    <row r="431" spans="1:6" ht="21.75" customHeight="1" x14ac:dyDescent="0.25">
      <c r="A431" s="42"/>
      <c r="B431" s="48" t="str">
        <f t="shared" si="1"/>
        <v/>
      </c>
      <c r="C431" s="49"/>
      <c r="D431" s="49"/>
      <c r="E431" s="51"/>
      <c r="F431" s="42"/>
    </row>
    <row r="432" spans="1:6" ht="21.75" customHeight="1" x14ac:dyDescent="0.25">
      <c r="A432" s="42"/>
      <c r="B432" s="48" t="str">
        <f t="shared" si="1"/>
        <v/>
      </c>
      <c r="C432" s="49"/>
      <c r="D432" s="49"/>
      <c r="E432" s="51"/>
      <c r="F432" s="42"/>
    </row>
    <row r="433" spans="1:6" ht="21.75" customHeight="1" x14ac:dyDescent="0.25">
      <c r="A433" s="42"/>
      <c r="B433" s="48" t="str">
        <f t="shared" si="1"/>
        <v/>
      </c>
      <c r="C433" s="49"/>
      <c r="D433" s="49"/>
      <c r="E433" s="51"/>
      <c r="F433" s="42"/>
    </row>
    <row r="434" spans="1:6" ht="21.75" customHeight="1" x14ac:dyDescent="0.25">
      <c r="A434" s="42"/>
      <c r="B434" s="48" t="str">
        <f t="shared" si="1"/>
        <v/>
      </c>
      <c r="C434" s="49"/>
      <c r="D434" s="49"/>
      <c r="E434" s="51"/>
      <c r="F434" s="42"/>
    </row>
    <row r="435" spans="1:6" ht="21.75" customHeight="1" x14ac:dyDescent="0.25">
      <c r="A435" s="42"/>
      <c r="B435" s="48" t="str">
        <f t="shared" si="1"/>
        <v/>
      </c>
      <c r="C435" s="49"/>
      <c r="D435" s="49"/>
      <c r="E435" s="51"/>
      <c r="F435" s="42"/>
    </row>
    <row r="436" spans="1:6" ht="21.75" customHeight="1" x14ac:dyDescent="0.25">
      <c r="A436" s="42"/>
      <c r="B436" s="48" t="str">
        <f t="shared" si="1"/>
        <v/>
      </c>
      <c r="C436" s="49"/>
      <c r="D436" s="49"/>
      <c r="E436" s="51"/>
      <c r="F436" s="42"/>
    </row>
    <row r="437" spans="1:6" ht="21.75" customHeight="1" x14ac:dyDescent="0.25">
      <c r="A437" s="42"/>
      <c r="B437" s="48" t="str">
        <f t="shared" si="1"/>
        <v/>
      </c>
      <c r="C437" s="49"/>
      <c r="D437" s="49"/>
      <c r="E437" s="51"/>
      <c r="F437" s="42"/>
    </row>
    <row r="438" spans="1:6" ht="21.75" customHeight="1" x14ac:dyDescent="0.25">
      <c r="A438" s="42"/>
      <c r="B438" s="48" t="str">
        <f t="shared" si="1"/>
        <v/>
      </c>
      <c r="C438" s="49"/>
      <c r="D438" s="49"/>
      <c r="E438" s="51"/>
      <c r="F438" s="42"/>
    </row>
    <row r="439" spans="1:6" ht="21.75" customHeight="1" x14ac:dyDescent="0.25">
      <c r="A439" s="42"/>
      <c r="B439" s="48" t="str">
        <f t="shared" si="1"/>
        <v/>
      </c>
      <c r="C439" s="49"/>
      <c r="D439" s="49"/>
      <c r="E439" s="51"/>
      <c r="F439" s="42"/>
    </row>
    <row r="440" spans="1:6" ht="21.75" customHeight="1" x14ac:dyDescent="0.25">
      <c r="A440" s="42"/>
      <c r="B440" s="48" t="str">
        <f t="shared" si="1"/>
        <v/>
      </c>
      <c r="C440" s="49"/>
      <c r="D440" s="49"/>
      <c r="E440" s="51"/>
      <c r="F440" s="42"/>
    </row>
    <row r="441" spans="1:6" ht="21.75" customHeight="1" x14ac:dyDescent="0.25">
      <c r="A441" s="42"/>
      <c r="B441" s="48" t="str">
        <f t="shared" si="1"/>
        <v/>
      </c>
      <c r="C441" s="49"/>
      <c r="D441" s="49"/>
      <c r="E441" s="51"/>
      <c r="F441" s="42"/>
    </row>
    <row r="442" spans="1:6" ht="21.75" customHeight="1" x14ac:dyDescent="0.25">
      <c r="A442" s="42"/>
      <c r="B442" s="48" t="str">
        <f t="shared" si="1"/>
        <v/>
      </c>
      <c r="C442" s="49"/>
      <c r="D442" s="49"/>
      <c r="E442" s="51"/>
      <c r="F442" s="42"/>
    </row>
    <row r="443" spans="1:6" ht="21.75" customHeight="1" x14ac:dyDescent="0.25">
      <c r="A443" s="42"/>
      <c r="B443" s="48" t="str">
        <f t="shared" si="1"/>
        <v/>
      </c>
      <c r="C443" s="49"/>
      <c r="D443" s="49"/>
      <c r="E443" s="51"/>
      <c r="F443" s="42"/>
    </row>
    <row r="444" spans="1:6" ht="21.75" customHeight="1" x14ac:dyDescent="0.25">
      <c r="A444" s="42"/>
      <c r="B444" s="48" t="str">
        <f t="shared" si="1"/>
        <v/>
      </c>
      <c r="C444" s="49"/>
      <c r="D444" s="49"/>
      <c r="E444" s="51"/>
      <c r="F444" s="42"/>
    </row>
    <row r="445" spans="1:6" ht="21.75" customHeight="1" x14ac:dyDescent="0.25">
      <c r="A445" s="42"/>
      <c r="B445" s="48" t="str">
        <f t="shared" si="1"/>
        <v/>
      </c>
      <c r="C445" s="49"/>
      <c r="D445" s="49"/>
      <c r="E445" s="51"/>
      <c r="F445" s="42"/>
    </row>
    <row r="446" spans="1:6" ht="21.75" customHeight="1" x14ac:dyDescent="0.25">
      <c r="A446" s="42"/>
      <c r="B446" s="48" t="str">
        <f t="shared" si="1"/>
        <v/>
      </c>
      <c r="C446" s="49"/>
      <c r="D446" s="49"/>
      <c r="E446" s="51"/>
      <c r="F446" s="42"/>
    </row>
    <row r="447" spans="1:6" ht="21.75" customHeight="1" x14ac:dyDescent="0.25">
      <c r="A447" s="42"/>
      <c r="B447" s="48" t="str">
        <f t="shared" si="1"/>
        <v/>
      </c>
      <c r="C447" s="49"/>
      <c r="D447" s="49"/>
      <c r="E447" s="51"/>
      <c r="F447" s="42"/>
    </row>
    <row r="448" spans="1:6" ht="21.75" customHeight="1" x14ac:dyDescent="0.25">
      <c r="A448" s="42"/>
      <c r="B448" s="48" t="str">
        <f t="shared" si="1"/>
        <v/>
      </c>
      <c r="C448" s="49"/>
      <c r="D448" s="49"/>
      <c r="E448" s="51"/>
      <c r="F448" s="42"/>
    </row>
    <row r="449" spans="1:6" ht="21.75" customHeight="1" x14ac:dyDescent="0.25">
      <c r="A449" s="42"/>
      <c r="B449" s="48" t="str">
        <f t="shared" si="1"/>
        <v/>
      </c>
      <c r="C449" s="49"/>
      <c r="D449" s="49"/>
      <c r="E449" s="51"/>
      <c r="F449" s="42"/>
    </row>
    <row r="450" spans="1:6" ht="21.75" customHeight="1" x14ac:dyDescent="0.25">
      <c r="A450" s="42"/>
      <c r="B450" s="48" t="str">
        <f t="shared" si="1"/>
        <v/>
      </c>
      <c r="C450" s="49"/>
      <c r="D450" s="49"/>
      <c r="E450" s="51"/>
      <c r="F450" s="42"/>
    </row>
    <row r="451" spans="1:6" ht="21.75" customHeight="1" x14ac:dyDescent="0.25">
      <c r="A451" s="42"/>
      <c r="B451" s="48" t="str">
        <f t="shared" si="1"/>
        <v/>
      </c>
      <c r="C451" s="49"/>
      <c r="D451" s="49"/>
      <c r="E451" s="51"/>
      <c r="F451" s="42"/>
    </row>
    <row r="452" spans="1:6" ht="21.75" customHeight="1" x14ac:dyDescent="0.25">
      <c r="A452" s="42"/>
      <c r="B452" s="48" t="str">
        <f t="shared" si="1"/>
        <v/>
      </c>
      <c r="C452" s="49"/>
      <c r="D452" s="49"/>
      <c r="E452" s="51"/>
      <c r="F452" s="42"/>
    </row>
    <row r="453" spans="1:6" ht="21.75" customHeight="1" x14ac:dyDescent="0.25">
      <c r="A453" s="42"/>
      <c r="B453" s="48" t="str">
        <f t="shared" si="1"/>
        <v/>
      </c>
      <c r="C453" s="49"/>
      <c r="D453" s="49"/>
      <c r="E453" s="51"/>
      <c r="F453" s="42"/>
    </row>
    <row r="454" spans="1:6" ht="21.75" customHeight="1" x14ac:dyDescent="0.25">
      <c r="A454" s="42"/>
      <c r="B454" s="48" t="str">
        <f t="shared" si="1"/>
        <v/>
      </c>
      <c r="C454" s="49"/>
      <c r="D454" s="49"/>
      <c r="E454" s="51"/>
      <c r="F454" s="42"/>
    </row>
    <row r="455" spans="1:6" ht="21.75" customHeight="1" x14ac:dyDescent="0.25">
      <c r="A455" s="42"/>
      <c r="B455" s="48" t="str">
        <f t="shared" si="1"/>
        <v/>
      </c>
      <c r="C455" s="49"/>
      <c r="D455" s="49"/>
      <c r="E455" s="51"/>
      <c r="F455" s="42"/>
    </row>
    <row r="456" spans="1:6" ht="21.75" customHeight="1" x14ac:dyDescent="0.25">
      <c r="A456" s="42"/>
      <c r="B456" s="48" t="str">
        <f t="shared" si="1"/>
        <v/>
      </c>
      <c r="C456" s="49"/>
      <c r="D456" s="49"/>
      <c r="E456" s="51"/>
      <c r="F456" s="42"/>
    </row>
    <row r="457" spans="1:6" ht="21.75" customHeight="1" x14ac:dyDescent="0.25">
      <c r="A457" s="42"/>
      <c r="B457" s="48" t="str">
        <f t="shared" si="1"/>
        <v/>
      </c>
      <c r="C457" s="49"/>
      <c r="D457" s="49"/>
      <c r="E457" s="51"/>
      <c r="F457" s="42"/>
    </row>
    <row r="458" spans="1:6" ht="21.75" customHeight="1" x14ac:dyDescent="0.25">
      <c r="A458" s="42"/>
      <c r="B458" s="48" t="str">
        <f t="shared" si="1"/>
        <v/>
      </c>
      <c r="C458" s="49"/>
      <c r="D458" s="49"/>
      <c r="E458" s="51"/>
      <c r="F458" s="42"/>
    </row>
    <row r="459" spans="1:6" ht="21.75" customHeight="1" x14ac:dyDescent="0.25">
      <c r="A459" s="42"/>
      <c r="B459" s="48" t="str">
        <f t="shared" si="1"/>
        <v/>
      </c>
      <c r="C459" s="49"/>
      <c r="D459" s="49"/>
      <c r="E459" s="51"/>
      <c r="F459" s="42"/>
    </row>
    <row r="460" spans="1:6" ht="21.75" customHeight="1" x14ac:dyDescent="0.25">
      <c r="A460" s="42"/>
      <c r="B460" s="48" t="str">
        <f t="shared" si="1"/>
        <v/>
      </c>
      <c r="C460" s="49"/>
      <c r="D460" s="49"/>
      <c r="E460" s="51"/>
      <c r="F460" s="42"/>
    </row>
    <row r="461" spans="1:6" ht="21.75" customHeight="1" x14ac:dyDescent="0.25">
      <c r="A461" s="42"/>
      <c r="B461" s="48" t="str">
        <f t="shared" si="1"/>
        <v/>
      </c>
      <c r="C461" s="49"/>
      <c r="D461" s="49"/>
      <c r="E461" s="51"/>
      <c r="F461" s="42"/>
    </row>
    <row r="462" spans="1:6" ht="21.75" customHeight="1" x14ac:dyDescent="0.25">
      <c r="A462" s="42"/>
      <c r="B462" s="48" t="str">
        <f t="shared" si="1"/>
        <v/>
      </c>
      <c r="C462" s="49"/>
      <c r="D462" s="49"/>
      <c r="E462" s="51"/>
      <c r="F462" s="42"/>
    </row>
    <row r="463" spans="1:6" ht="21.75" customHeight="1" x14ac:dyDescent="0.25">
      <c r="A463" s="42"/>
      <c r="B463" s="48" t="str">
        <f t="shared" si="1"/>
        <v/>
      </c>
      <c r="C463" s="49"/>
      <c r="D463" s="49"/>
      <c r="E463" s="51"/>
      <c r="F463" s="42"/>
    </row>
    <row r="464" spans="1:6" ht="21.75" customHeight="1" x14ac:dyDescent="0.25">
      <c r="A464" s="42"/>
      <c r="B464" s="48" t="str">
        <f t="shared" si="1"/>
        <v/>
      </c>
      <c r="C464" s="49"/>
      <c r="D464" s="49"/>
      <c r="E464" s="51"/>
      <c r="F464" s="42"/>
    </row>
    <row r="465" spans="1:6" ht="21.75" customHeight="1" x14ac:dyDescent="0.25">
      <c r="A465" s="42"/>
      <c r="B465" s="48" t="str">
        <f t="shared" si="1"/>
        <v/>
      </c>
      <c r="C465" s="49"/>
      <c r="D465" s="49"/>
      <c r="E465" s="51"/>
      <c r="F465" s="42"/>
    </row>
    <row r="466" spans="1:6" ht="21.75" customHeight="1" x14ac:dyDescent="0.25">
      <c r="A466" s="42"/>
      <c r="B466" s="48" t="str">
        <f t="shared" si="1"/>
        <v/>
      </c>
      <c r="C466" s="49"/>
      <c r="D466" s="49"/>
      <c r="E466" s="51"/>
      <c r="F466" s="42"/>
    </row>
    <row r="467" spans="1:6" ht="21.75" customHeight="1" x14ac:dyDescent="0.25">
      <c r="A467" s="42"/>
      <c r="B467" s="48" t="str">
        <f t="shared" si="1"/>
        <v/>
      </c>
      <c r="C467" s="49"/>
      <c r="D467" s="49"/>
      <c r="E467" s="51"/>
      <c r="F467" s="42"/>
    </row>
    <row r="468" spans="1:6" ht="21.75" customHeight="1" x14ac:dyDescent="0.25">
      <c r="A468" s="42"/>
      <c r="B468" s="48" t="str">
        <f t="shared" si="1"/>
        <v/>
      </c>
      <c r="C468" s="49"/>
      <c r="D468" s="49"/>
      <c r="E468" s="51"/>
      <c r="F468" s="42"/>
    </row>
    <row r="469" spans="1:6" ht="21.75" customHeight="1" x14ac:dyDescent="0.25">
      <c r="A469" s="42"/>
      <c r="B469" s="48" t="str">
        <f t="shared" si="1"/>
        <v/>
      </c>
      <c r="C469" s="49"/>
      <c r="D469" s="49"/>
      <c r="E469" s="51"/>
      <c r="F469" s="42"/>
    </row>
    <row r="470" spans="1:6" ht="21.75" customHeight="1" x14ac:dyDescent="0.25">
      <c r="A470" s="42"/>
      <c r="B470" s="48" t="str">
        <f t="shared" si="1"/>
        <v/>
      </c>
      <c r="C470" s="49"/>
      <c r="D470" s="49"/>
      <c r="E470" s="51"/>
      <c r="F470" s="42"/>
    </row>
    <row r="471" spans="1:6" ht="21.75" customHeight="1" x14ac:dyDescent="0.25">
      <c r="A471" s="42"/>
      <c r="B471" s="48" t="str">
        <f t="shared" si="1"/>
        <v/>
      </c>
      <c r="C471" s="49"/>
      <c r="D471" s="49"/>
      <c r="E471" s="51"/>
      <c r="F471" s="42"/>
    </row>
    <row r="472" spans="1:6" ht="21.75" customHeight="1" x14ac:dyDescent="0.25">
      <c r="A472" s="42"/>
      <c r="B472" s="48" t="str">
        <f t="shared" si="1"/>
        <v/>
      </c>
      <c r="C472" s="49"/>
      <c r="D472" s="49"/>
      <c r="E472" s="51"/>
      <c r="F472" s="42"/>
    </row>
    <row r="473" spans="1:6" ht="21.75" customHeight="1" x14ac:dyDescent="0.25">
      <c r="A473" s="42"/>
      <c r="B473" s="48" t="str">
        <f t="shared" si="1"/>
        <v/>
      </c>
      <c r="C473" s="49"/>
      <c r="D473" s="49"/>
      <c r="E473" s="51"/>
      <c r="F473" s="42"/>
    </row>
    <row r="474" spans="1:6" ht="21.75" customHeight="1" x14ac:dyDescent="0.25">
      <c r="A474" s="42"/>
      <c r="B474" s="48" t="str">
        <f t="shared" si="1"/>
        <v/>
      </c>
      <c r="C474" s="49"/>
      <c r="D474" s="49"/>
      <c r="E474" s="51"/>
      <c r="F474" s="42"/>
    </row>
    <row r="475" spans="1:6" ht="21.75" customHeight="1" x14ac:dyDescent="0.25">
      <c r="A475" s="42"/>
      <c r="B475" s="48" t="str">
        <f t="shared" si="1"/>
        <v/>
      </c>
      <c r="C475" s="49"/>
      <c r="D475" s="49"/>
      <c r="E475" s="51"/>
      <c r="F475" s="42"/>
    </row>
    <row r="476" spans="1:6" ht="21.75" customHeight="1" x14ac:dyDescent="0.25">
      <c r="A476" s="42"/>
      <c r="B476" s="48" t="str">
        <f t="shared" si="1"/>
        <v/>
      </c>
      <c r="C476" s="49"/>
      <c r="D476" s="49"/>
      <c r="E476" s="51"/>
      <c r="F476" s="42"/>
    </row>
    <row r="477" spans="1:6" ht="21.75" customHeight="1" x14ac:dyDescent="0.25">
      <c r="A477" s="42"/>
      <c r="B477" s="48" t="str">
        <f t="shared" si="1"/>
        <v/>
      </c>
      <c r="C477" s="49"/>
      <c r="D477" s="49"/>
      <c r="E477" s="51"/>
      <c r="F477" s="42"/>
    </row>
    <row r="478" spans="1:6" ht="21.75" customHeight="1" x14ac:dyDescent="0.25">
      <c r="A478" s="42"/>
      <c r="B478" s="48" t="str">
        <f t="shared" si="1"/>
        <v/>
      </c>
      <c r="C478" s="49"/>
      <c r="D478" s="49"/>
      <c r="E478" s="51"/>
      <c r="F478" s="42"/>
    </row>
    <row r="479" spans="1:6" ht="21.75" customHeight="1" x14ac:dyDescent="0.25">
      <c r="A479" s="42"/>
      <c r="B479" s="48" t="str">
        <f t="shared" si="1"/>
        <v/>
      </c>
      <c r="C479" s="49"/>
      <c r="D479" s="49"/>
      <c r="E479" s="51"/>
      <c r="F479" s="42"/>
    </row>
    <row r="480" spans="1:6" ht="21.75" customHeight="1" x14ac:dyDescent="0.25">
      <c r="A480" s="42"/>
      <c r="B480" s="48" t="str">
        <f t="shared" si="1"/>
        <v/>
      </c>
      <c r="C480" s="49"/>
      <c r="D480" s="49"/>
      <c r="E480" s="51"/>
      <c r="F480" s="42"/>
    </row>
    <row r="481" spans="1:6" ht="21.75" customHeight="1" x14ac:dyDescent="0.25">
      <c r="A481" s="42"/>
      <c r="B481" s="48" t="str">
        <f t="shared" si="1"/>
        <v/>
      </c>
      <c r="C481" s="49"/>
      <c r="D481" s="49"/>
      <c r="E481" s="51"/>
      <c r="F481" s="42"/>
    </row>
    <row r="482" spans="1:6" ht="21.75" customHeight="1" x14ac:dyDescent="0.25">
      <c r="A482" s="42"/>
      <c r="B482" s="48" t="str">
        <f t="shared" si="1"/>
        <v/>
      </c>
      <c r="C482" s="49"/>
      <c r="D482" s="49"/>
      <c r="E482" s="51"/>
      <c r="F482" s="42"/>
    </row>
    <row r="483" spans="1:6" ht="21.75" customHeight="1" x14ac:dyDescent="0.25">
      <c r="A483" s="42"/>
      <c r="B483" s="48" t="str">
        <f t="shared" si="1"/>
        <v/>
      </c>
      <c r="C483" s="49"/>
      <c r="D483" s="49"/>
      <c r="E483" s="51"/>
      <c r="F483" s="42"/>
    </row>
    <row r="484" spans="1:6" ht="21.75" customHeight="1" x14ac:dyDescent="0.25">
      <c r="A484" s="42"/>
      <c r="B484" s="48" t="str">
        <f t="shared" si="1"/>
        <v/>
      </c>
      <c r="C484" s="49"/>
      <c r="D484" s="49"/>
      <c r="E484" s="51"/>
      <c r="F484" s="42"/>
    </row>
    <row r="485" spans="1:6" ht="21.75" customHeight="1" x14ac:dyDescent="0.25">
      <c r="A485" s="42"/>
      <c r="B485" s="48" t="str">
        <f t="shared" si="1"/>
        <v/>
      </c>
      <c r="C485" s="49"/>
      <c r="D485" s="49"/>
      <c r="E485" s="51"/>
      <c r="F485" s="42"/>
    </row>
    <row r="486" spans="1:6" ht="21.75" customHeight="1" x14ac:dyDescent="0.25">
      <c r="A486" s="42"/>
      <c r="B486" s="48" t="str">
        <f t="shared" si="1"/>
        <v/>
      </c>
      <c r="C486" s="49"/>
      <c r="D486" s="49"/>
      <c r="E486" s="51"/>
      <c r="F486" s="42"/>
    </row>
    <row r="487" spans="1:6" ht="21.75" customHeight="1" x14ac:dyDescent="0.25">
      <c r="A487" s="42"/>
      <c r="B487" s="48" t="str">
        <f t="shared" si="1"/>
        <v/>
      </c>
      <c r="C487" s="49"/>
      <c r="D487" s="49"/>
      <c r="E487" s="51"/>
      <c r="F487" s="42"/>
    </row>
    <row r="488" spans="1:6" ht="21.75" customHeight="1" x14ac:dyDescent="0.25">
      <c r="A488" s="42"/>
      <c r="B488" s="48" t="str">
        <f t="shared" si="1"/>
        <v/>
      </c>
      <c r="C488" s="49"/>
      <c r="D488" s="49"/>
      <c r="E488" s="51"/>
      <c r="F488" s="42"/>
    </row>
    <row r="489" spans="1:6" ht="21.75" customHeight="1" x14ac:dyDescent="0.25">
      <c r="A489" s="42"/>
      <c r="B489" s="48" t="str">
        <f t="shared" si="1"/>
        <v/>
      </c>
      <c r="C489" s="49"/>
      <c r="D489" s="49"/>
      <c r="E489" s="51"/>
      <c r="F489" s="42"/>
    </row>
    <row r="490" spans="1:6" ht="21.75" customHeight="1" x14ac:dyDescent="0.25">
      <c r="A490" s="42"/>
      <c r="B490" s="48" t="str">
        <f t="shared" si="1"/>
        <v/>
      </c>
      <c r="C490" s="49"/>
      <c r="D490" s="49"/>
      <c r="E490" s="51"/>
      <c r="F490" s="42"/>
    </row>
    <row r="491" spans="1:6" ht="21.75" customHeight="1" x14ac:dyDescent="0.25">
      <c r="A491" s="42"/>
      <c r="B491" s="48" t="str">
        <f t="shared" si="1"/>
        <v/>
      </c>
      <c r="C491" s="49"/>
      <c r="D491" s="49"/>
      <c r="E491" s="51"/>
      <c r="F491" s="42"/>
    </row>
    <row r="492" spans="1:6" ht="21.75" customHeight="1" x14ac:dyDescent="0.25">
      <c r="A492" s="42"/>
      <c r="B492" s="48" t="str">
        <f t="shared" si="1"/>
        <v/>
      </c>
      <c r="C492" s="49"/>
      <c r="D492" s="49"/>
      <c r="E492" s="51"/>
      <c r="F492" s="42"/>
    </row>
    <row r="493" spans="1:6" ht="21.75" customHeight="1" x14ac:dyDescent="0.25">
      <c r="A493" s="42"/>
      <c r="B493" s="48" t="str">
        <f t="shared" si="1"/>
        <v/>
      </c>
      <c r="C493" s="49"/>
      <c r="D493" s="49"/>
      <c r="E493" s="51"/>
      <c r="F493" s="42"/>
    </row>
    <row r="494" spans="1:6" ht="21.75" customHeight="1" x14ac:dyDescent="0.25">
      <c r="A494" s="42"/>
      <c r="B494" s="48" t="str">
        <f t="shared" si="1"/>
        <v/>
      </c>
      <c r="C494" s="49"/>
      <c r="D494" s="49"/>
      <c r="E494" s="51"/>
      <c r="F494" s="42"/>
    </row>
    <row r="495" spans="1:6" ht="21.75" customHeight="1" x14ac:dyDescent="0.25">
      <c r="A495" s="42"/>
      <c r="B495" s="48" t="str">
        <f t="shared" si="1"/>
        <v/>
      </c>
      <c r="C495" s="49"/>
      <c r="D495" s="49"/>
      <c r="E495" s="51"/>
      <c r="F495" s="42"/>
    </row>
    <row r="496" spans="1:6" ht="21.75" customHeight="1" x14ac:dyDescent="0.25">
      <c r="A496" s="42"/>
      <c r="B496" s="48" t="str">
        <f t="shared" si="1"/>
        <v/>
      </c>
      <c r="C496" s="49"/>
      <c r="D496" s="49"/>
      <c r="E496" s="51"/>
      <c r="F496" s="42"/>
    </row>
    <row r="497" spans="1:6" ht="21.75" customHeight="1" x14ac:dyDescent="0.25">
      <c r="A497" s="42"/>
      <c r="B497" s="48" t="str">
        <f t="shared" si="1"/>
        <v/>
      </c>
      <c r="C497" s="49"/>
      <c r="D497" s="49"/>
      <c r="E497" s="51"/>
      <c r="F497" s="42"/>
    </row>
    <row r="498" spans="1:6" ht="21.75" customHeight="1" x14ac:dyDescent="0.25">
      <c r="A498" s="42"/>
      <c r="B498" s="48" t="str">
        <f t="shared" si="1"/>
        <v/>
      </c>
      <c r="C498" s="49"/>
      <c r="D498" s="49"/>
      <c r="E498" s="51"/>
      <c r="F498" s="42"/>
    </row>
    <row r="499" spans="1:6" ht="21.75" customHeight="1" x14ac:dyDescent="0.25">
      <c r="A499" s="42"/>
      <c r="B499" s="48" t="str">
        <f t="shared" si="1"/>
        <v/>
      </c>
      <c r="C499" s="49"/>
      <c r="D499" s="49"/>
      <c r="E499" s="51"/>
      <c r="F499" s="42"/>
    </row>
    <row r="500" spans="1:6" ht="21.75" customHeight="1" x14ac:dyDescent="0.25">
      <c r="A500" s="42"/>
      <c r="B500" s="48" t="str">
        <f t="shared" si="1"/>
        <v/>
      </c>
      <c r="C500" s="49"/>
      <c r="D500" s="49"/>
      <c r="E500" s="51"/>
      <c r="F500" s="42"/>
    </row>
    <row r="501" spans="1:6" ht="21.75" customHeight="1" x14ac:dyDescent="0.25">
      <c r="A501" s="42"/>
      <c r="B501" s="48" t="str">
        <f t="shared" si="1"/>
        <v/>
      </c>
      <c r="C501" s="49"/>
      <c r="D501" s="49"/>
      <c r="E501" s="51"/>
      <c r="F501" s="42"/>
    </row>
    <row r="502" spans="1:6" ht="21.75" customHeight="1" x14ac:dyDescent="0.25">
      <c r="A502" s="42"/>
      <c r="B502" s="48" t="str">
        <f t="shared" si="1"/>
        <v/>
      </c>
      <c r="C502" s="49"/>
      <c r="D502" s="49"/>
      <c r="E502" s="51"/>
      <c r="F502" s="42"/>
    </row>
    <row r="503" spans="1:6" ht="21.75" customHeight="1" x14ac:dyDescent="0.25">
      <c r="A503" s="42"/>
      <c r="B503" s="48" t="str">
        <f t="shared" si="1"/>
        <v/>
      </c>
      <c r="C503" s="49"/>
      <c r="D503" s="49"/>
      <c r="E503" s="51"/>
      <c r="F503" s="42"/>
    </row>
    <row r="504" spans="1:6" ht="21.75" customHeight="1" x14ac:dyDescent="0.25">
      <c r="A504" s="42"/>
      <c r="B504" s="48" t="str">
        <f t="shared" si="1"/>
        <v/>
      </c>
      <c r="C504" s="49"/>
      <c r="D504" s="49"/>
      <c r="E504" s="51"/>
      <c r="F504" s="42"/>
    </row>
    <row r="505" spans="1:6" ht="21.75" customHeight="1" x14ac:dyDescent="0.25">
      <c r="A505" s="42"/>
      <c r="B505" s="48" t="str">
        <f t="shared" si="1"/>
        <v/>
      </c>
      <c r="C505" s="49"/>
      <c r="D505" s="49"/>
      <c r="E505" s="51"/>
      <c r="F505" s="42"/>
    </row>
    <row r="506" spans="1:6" ht="21.75" customHeight="1" x14ac:dyDescent="0.25">
      <c r="A506" s="42"/>
      <c r="B506" s="48" t="str">
        <f t="shared" si="1"/>
        <v/>
      </c>
      <c r="C506" s="49"/>
      <c r="D506" s="49"/>
      <c r="E506" s="51"/>
      <c r="F506" s="42"/>
    </row>
    <row r="507" spans="1:6" ht="21.75" customHeight="1" x14ac:dyDescent="0.25">
      <c r="A507" s="42"/>
      <c r="B507" s="48" t="str">
        <f t="shared" si="1"/>
        <v/>
      </c>
      <c r="C507" s="49"/>
      <c r="D507" s="49"/>
      <c r="E507" s="51"/>
      <c r="F507" s="42"/>
    </row>
    <row r="508" spans="1:6" ht="21.75" customHeight="1" x14ac:dyDescent="0.25">
      <c r="A508" s="42"/>
      <c r="B508" s="48" t="str">
        <f t="shared" si="1"/>
        <v/>
      </c>
      <c r="C508" s="49"/>
      <c r="D508" s="49"/>
      <c r="E508" s="51"/>
      <c r="F508" s="42"/>
    </row>
    <row r="509" spans="1:6" ht="21.75" customHeight="1" x14ac:dyDescent="0.25">
      <c r="A509" s="42"/>
      <c r="B509" s="48" t="str">
        <f t="shared" si="1"/>
        <v/>
      </c>
      <c r="C509" s="49"/>
      <c r="D509" s="49"/>
      <c r="E509" s="51"/>
      <c r="F509" s="42"/>
    </row>
    <row r="510" spans="1:6" ht="21.75" customHeight="1" x14ac:dyDescent="0.25">
      <c r="A510" s="42"/>
      <c r="B510" s="48" t="str">
        <f t="shared" si="1"/>
        <v/>
      </c>
      <c r="C510" s="49"/>
      <c r="D510" s="49"/>
      <c r="E510" s="51"/>
      <c r="F510" s="42"/>
    </row>
    <row r="511" spans="1:6" ht="21.75" customHeight="1" x14ac:dyDescent="0.25">
      <c r="A511" s="42"/>
      <c r="B511" s="48" t="str">
        <f t="shared" si="1"/>
        <v/>
      </c>
      <c r="C511" s="49"/>
      <c r="D511" s="49"/>
      <c r="E511" s="51"/>
      <c r="F511" s="42"/>
    </row>
    <row r="512" spans="1:6" ht="21.75" customHeight="1" x14ac:dyDescent="0.25">
      <c r="A512" s="42"/>
      <c r="B512" s="48" t="str">
        <f t="shared" si="1"/>
        <v/>
      </c>
      <c r="C512" s="49"/>
      <c r="D512" s="49"/>
      <c r="E512" s="51"/>
      <c r="F512" s="42"/>
    </row>
    <row r="513" spans="1:6" ht="21.75" customHeight="1" x14ac:dyDescent="0.25">
      <c r="A513" s="42"/>
      <c r="B513" s="48" t="str">
        <f t="shared" si="1"/>
        <v/>
      </c>
      <c r="C513" s="49"/>
      <c r="D513" s="49"/>
      <c r="E513" s="51"/>
      <c r="F513" s="42"/>
    </row>
    <row r="514" spans="1:6" ht="21.75" customHeight="1" x14ac:dyDescent="0.25">
      <c r="A514" s="42"/>
      <c r="B514" s="48" t="str">
        <f t="shared" si="1"/>
        <v/>
      </c>
      <c r="C514" s="49"/>
      <c r="D514" s="49"/>
      <c r="E514" s="51"/>
      <c r="F514" s="42"/>
    </row>
    <row r="515" spans="1:6" ht="21.75" customHeight="1" x14ac:dyDescent="0.25">
      <c r="A515" s="42"/>
      <c r="B515" s="48" t="str">
        <f t="shared" ref="B515:B769" si="2">IF(C515="","", TEXT(ROW(E516)-5, "00-0000"))</f>
        <v/>
      </c>
      <c r="C515" s="49"/>
      <c r="D515" s="49"/>
      <c r="E515" s="51"/>
      <c r="F515" s="42"/>
    </row>
    <row r="516" spans="1:6" ht="21.75" customHeight="1" x14ac:dyDescent="0.25">
      <c r="A516" s="42"/>
      <c r="B516" s="48" t="str">
        <f t="shared" si="2"/>
        <v/>
      </c>
      <c r="C516" s="49"/>
      <c r="D516" s="49"/>
      <c r="E516" s="51"/>
      <c r="F516" s="42"/>
    </row>
    <row r="517" spans="1:6" ht="21.75" customHeight="1" x14ac:dyDescent="0.25">
      <c r="A517" s="42"/>
      <c r="B517" s="48" t="str">
        <f t="shared" si="2"/>
        <v/>
      </c>
      <c r="C517" s="49"/>
      <c r="D517" s="49"/>
      <c r="E517" s="51"/>
      <c r="F517" s="42"/>
    </row>
    <row r="518" spans="1:6" ht="21.75" customHeight="1" x14ac:dyDescent="0.25">
      <c r="A518" s="42"/>
      <c r="B518" s="48" t="str">
        <f t="shared" si="2"/>
        <v/>
      </c>
      <c r="C518" s="49"/>
      <c r="D518" s="49"/>
      <c r="E518" s="51"/>
      <c r="F518" s="42"/>
    </row>
    <row r="519" spans="1:6" ht="21.75" customHeight="1" x14ac:dyDescent="0.25">
      <c r="A519" s="42"/>
      <c r="B519" s="48" t="str">
        <f t="shared" si="2"/>
        <v/>
      </c>
      <c r="C519" s="49"/>
      <c r="D519" s="49"/>
      <c r="E519" s="51"/>
      <c r="F519" s="42"/>
    </row>
    <row r="520" spans="1:6" ht="21.75" customHeight="1" x14ac:dyDescent="0.25">
      <c r="A520" s="42"/>
      <c r="B520" s="48" t="str">
        <f t="shared" si="2"/>
        <v/>
      </c>
      <c r="C520" s="49"/>
      <c r="D520" s="49"/>
      <c r="E520" s="51"/>
      <c r="F520" s="42"/>
    </row>
    <row r="521" spans="1:6" ht="21.75" customHeight="1" x14ac:dyDescent="0.25">
      <c r="A521" s="42"/>
      <c r="B521" s="48" t="str">
        <f t="shared" si="2"/>
        <v/>
      </c>
      <c r="C521" s="49"/>
      <c r="D521" s="49"/>
      <c r="E521" s="51"/>
      <c r="F521" s="42"/>
    </row>
    <row r="522" spans="1:6" ht="21.75" customHeight="1" x14ac:dyDescent="0.25">
      <c r="A522" s="42"/>
      <c r="B522" s="48" t="str">
        <f t="shared" si="2"/>
        <v/>
      </c>
      <c r="C522" s="49"/>
      <c r="D522" s="49"/>
      <c r="E522" s="51"/>
      <c r="F522" s="42"/>
    </row>
    <row r="523" spans="1:6" ht="21.75" customHeight="1" x14ac:dyDescent="0.25">
      <c r="A523" s="42"/>
      <c r="B523" s="48" t="str">
        <f t="shared" si="2"/>
        <v/>
      </c>
      <c r="C523" s="49"/>
      <c r="D523" s="49"/>
      <c r="E523" s="51"/>
      <c r="F523" s="42"/>
    </row>
    <row r="524" spans="1:6" ht="21.75" customHeight="1" x14ac:dyDescent="0.25">
      <c r="A524" s="42"/>
      <c r="B524" s="48" t="str">
        <f t="shared" si="2"/>
        <v/>
      </c>
      <c r="C524" s="49"/>
      <c r="D524" s="49"/>
      <c r="E524" s="51"/>
      <c r="F524" s="42"/>
    </row>
    <row r="525" spans="1:6" ht="21.75" customHeight="1" x14ac:dyDescent="0.25">
      <c r="A525" s="42"/>
      <c r="B525" s="48" t="str">
        <f t="shared" si="2"/>
        <v/>
      </c>
      <c r="C525" s="49"/>
      <c r="D525" s="49"/>
      <c r="E525" s="51"/>
      <c r="F525" s="42"/>
    </row>
    <row r="526" spans="1:6" ht="21.75" customHeight="1" x14ac:dyDescent="0.25">
      <c r="A526" s="42"/>
      <c r="B526" s="48" t="str">
        <f t="shared" si="2"/>
        <v/>
      </c>
      <c r="C526" s="49"/>
      <c r="D526" s="49"/>
      <c r="E526" s="51"/>
      <c r="F526" s="42"/>
    </row>
    <row r="527" spans="1:6" ht="21.75" customHeight="1" x14ac:dyDescent="0.25">
      <c r="A527" s="42"/>
      <c r="B527" s="48" t="str">
        <f t="shared" si="2"/>
        <v/>
      </c>
      <c r="C527" s="49"/>
      <c r="D527" s="49"/>
      <c r="E527" s="51"/>
      <c r="F527" s="42"/>
    </row>
    <row r="528" spans="1:6" ht="21.75" customHeight="1" x14ac:dyDescent="0.25">
      <c r="A528" s="42"/>
      <c r="B528" s="48" t="str">
        <f t="shared" si="2"/>
        <v/>
      </c>
      <c r="C528" s="49"/>
      <c r="D528" s="49"/>
      <c r="E528" s="51"/>
      <c r="F528" s="42"/>
    </row>
    <row r="529" spans="1:6" ht="21.75" customHeight="1" x14ac:dyDescent="0.25">
      <c r="A529" s="42"/>
      <c r="B529" s="48" t="str">
        <f t="shared" si="2"/>
        <v/>
      </c>
      <c r="C529" s="49"/>
      <c r="D529" s="49"/>
      <c r="E529" s="51"/>
      <c r="F529" s="42"/>
    </row>
    <row r="530" spans="1:6" ht="21.75" customHeight="1" x14ac:dyDescent="0.25">
      <c r="A530" s="42"/>
      <c r="B530" s="48" t="str">
        <f t="shared" si="2"/>
        <v/>
      </c>
      <c r="C530" s="49"/>
      <c r="D530" s="49"/>
      <c r="E530" s="51"/>
      <c r="F530" s="42"/>
    </row>
    <row r="531" spans="1:6" ht="21.75" customHeight="1" x14ac:dyDescent="0.25">
      <c r="A531" s="42"/>
      <c r="B531" s="48" t="str">
        <f t="shared" si="2"/>
        <v/>
      </c>
      <c r="C531" s="49"/>
      <c r="D531" s="49"/>
      <c r="E531" s="51"/>
      <c r="F531" s="42"/>
    </row>
    <row r="532" spans="1:6" ht="21.75" customHeight="1" x14ac:dyDescent="0.25">
      <c r="A532" s="42"/>
      <c r="B532" s="48" t="str">
        <f t="shared" si="2"/>
        <v/>
      </c>
      <c r="C532" s="49"/>
      <c r="D532" s="49"/>
      <c r="E532" s="51"/>
      <c r="F532" s="42"/>
    </row>
    <row r="533" spans="1:6" ht="21.75" customHeight="1" x14ac:dyDescent="0.25">
      <c r="A533" s="42"/>
      <c r="B533" s="48" t="str">
        <f t="shared" si="2"/>
        <v/>
      </c>
      <c r="C533" s="49"/>
      <c r="D533" s="49"/>
      <c r="E533" s="51"/>
      <c r="F533" s="42"/>
    </row>
    <row r="534" spans="1:6" ht="21.75" customHeight="1" x14ac:dyDescent="0.25">
      <c r="A534" s="42"/>
      <c r="B534" s="48" t="str">
        <f t="shared" si="2"/>
        <v/>
      </c>
      <c r="C534" s="49"/>
      <c r="D534" s="49"/>
      <c r="E534" s="51"/>
      <c r="F534" s="42"/>
    </row>
    <row r="535" spans="1:6" ht="21.75" customHeight="1" x14ac:dyDescent="0.25">
      <c r="A535" s="42"/>
      <c r="B535" s="48" t="str">
        <f t="shared" si="2"/>
        <v/>
      </c>
      <c r="C535" s="49"/>
      <c r="D535" s="49"/>
      <c r="E535" s="51"/>
      <c r="F535" s="42"/>
    </row>
    <row r="536" spans="1:6" ht="21.75" customHeight="1" x14ac:dyDescent="0.25">
      <c r="A536" s="42"/>
      <c r="B536" s="48" t="str">
        <f t="shared" si="2"/>
        <v/>
      </c>
      <c r="C536" s="49"/>
      <c r="D536" s="49"/>
      <c r="E536" s="51"/>
      <c r="F536" s="42"/>
    </row>
    <row r="537" spans="1:6" ht="21.75" customHeight="1" x14ac:dyDescent="0.25">
      <c r="A537" s="42"/>
      <c r="B537" s="48" t="str">
        <f t="shared" si="2"/>
        <v/>
      </c>
      <c r="C537" s="49"/>
      <c r="D537" s="49"/>
      <c r="E537" s="51"/>
      <c r="F537" s="42"/>
    </row>
    <row r="538" spans="1:6" ht="21.75" customHeight="1" x14ac:dyDescent="0.25">
      <c r="A538" s="42"/>
      <c r="B538" s="48" t="str">
        <f t="shared" si="2"/>
        <v/>
      </c>
      <c r="C538" s="49"/>
      <c r="D538" s="49"/>
      <c r="E538" s="51"/>
      <c r="F538" s="42"/>
    </row>
    <row r="539" spans="1:6" ht="21.75" customHeight="1" x14ac:dyDescent="0.25">
      <c r="A539" s="42"/>
      <c r="B539" s="48" t="str">
        <f t="shared" si="2"/>
        <v/>
      </c>
      <c r="C539" s="49"/>
      <c r="D539" s="49"/>
      <c r="E539" s="51"/>
      <c r="F539" s="42"/>
    </row>
    <row r="540" spans="1:6" ht="21.75" customHeight="1" x14ac:dyDescent="0.25">
      <c r="A540" s="42"/>
      <c r="B540" s="48" t="str">
        <f t="shared" si="2"/>
        <v/>
      </c>
      <c r="C540" s="49"/>
      <c r="D540" s="49"/>
      <c r="E540" s="51"/>
      <c r="F540" s="42"/>
    </row>
    <row r="541" spans="1:6" ht="21.75" customHeight="1" x14ac:dyDescent="0.25">
      <c r="A541" s="42"/>
      <c r="B541" s="48" t="str">
        <f t="shared" si="2"/>
        <v/>
      </c>
      <c r="C541" s="49"/>
      <c r="D541" s="49"/>
      <c r="E541" s="51"/>
      <c r="F541" s="42"/>
    </row>
    <row r="542" spans="1:6" ht="21.75" customHeight="1" x14ac:dyDescent="0.25">
      <c r="A542" s="42"/>
      <c r="B542" s="48" t="str">
        <f t="shared" si="2"/>
        <v/>
      </c>
      <c r="C542" s="49"/>
      <c r="D542" s="49"/>
      <c r="E542" s="51"/>
      <c r="F542" s="42"/>
    </row>
    <row r="543" spans="1:6" ht="21.75" customHeight="1" x14ac:dyDescent="0.25">
      <c r="A543" s="42"/>
      <c r="B543" s="48" t="str">
        <f t="shared" si="2"/>
        <v/>
      </c>
      <c r="C543" s="49"/>
      <c r="D543" s="49"/>
      <c r="E543" s="51"/>
      <c r="F543" s="42"/>
    </row>
    <row r="544" spans="1:6" ht="21.75" customHeight="1" x14ac:dyDescent="0.25">
      <c r="A544" s="42"/>
      <c r="B544" s="48" t="str">
        <f t="shared" si="2"/>
        <v/>
      </c>
      <c r="C544" s="49"/>
      <c r="D544" s="49"/>
      <c r="E544" s="51"/>
      <c r="F544" s="42"/>
    </row>
    <row r="545" spans="1:6" ht="21.75" customHeight="1" x14ac:dyDescent="0.25">
      <c r="A545" s="42"/>
      <c r="B545" s="48" t="str">
        <f t="shared" si="2"/>
        <v/>
      </c>
      <c r="C545" s="49"/>
      <c r="D545" s="49"/>
      <c r="E545" s="51"/>
      <c r="F545" s="42"/>
    </row>
    <row r="546" spans="1:6" ht="21.75" customHeight="1" x14ac:dyDescent="0.25">
      <c r="A546" s="42"/>
      <c r="B546" s="48" t="str">
        <f t="shared" si="2"/>
        <v/>
      </c>
      <c r="C546" s="49"/>
      <c r="D546" s="49"/>
      <c r="E546" s="51"/>
      <c r="F546" s="42"/>
    </row>
    <row r="547" spans="1:6" ht="21.75" customHeight="1" x14ac:dyDescent="0.25">
      <c r="A547" s="42"/>
      <c r="B547" s="48" t="str">
        <f t="shared" si="2"/>
        <v/>
      </c>
      <c r="C547" s="49"/>
      <c r="D547" s="49"/>
      <c r="E547" s="51"/>
      <c r="F547" s="42"/>
    </row>
    <row r="548" spans="1:6" ht="21.75" customHeight="1" x14ac:dyDescent="0.25">
      <c r="A548" s="42"/>
      <c r="B548" s="48" t="str">
        <f t="shared" si="2"/>
        <v/>
      </c>
      <c r="C548" s="49"/>
      <c r="D548" s="49"/>
      <c r="E548" s="51"/>
      <c r="F548" s="42"/>
    </row>
    <row r="549" spans="1:6" ht="21.75" customHeight="1" x14ac:dyDescent="0.25">
      <c r="A549" s="42"/>
      <c r="B549" s="48" t="str">
        <f t="shared" si="2"/>
        <v/>
      </c>
      <c r="C549" s="49"/>
      <c r="D549" s="49"/>
      <c r="E549" s="51"/>
      <c r="F549" s="42"/>
    </row>
    <row r="550" spans="1:6" ht="21.75" customHeight="1" x14ac:dyDescent="0.25">
      <c r="A550" s="42"/>
      <c r="B550" s="48" t="str">
        <f t="shared" si="2"/>
        <v/>
      </c>
      <c r="C550" s="49"/>
      <c r="D550" s="49"/>
      <c r="E550" s="51"/>
      <c r="F550" s="42"/>
    </row>
    <row r="551" spans="1:6" ht="21.75" customHeight="1" x14ac:dyDescent="0.25">
      <c r="A551" s="42"/>
      <c r="B551" s="48" t="str">
        <f t="shared" si="2"/>
        <v/>
      </c>
      <c r="C551" s="49"/>
      <c r="D551" s="49"/>
      <c r="E551" s="51"/>
      <c r="F551" s="42"/>
    </row>
    <row r="552" spans="1:6" ht="21.75" customHeight="1" x14ac:dyDescent="0.25">
      <c r="A552" s="42"/>
      <c r="B552" s="48" t="str">
        <f t="shared" si="2"/>
        <v/>
      </c>
      <c r="C552" s="49"/>
      <c r="D552" s="49"/>
      <c r="E552" s="51"/>
      <c r="F552" s="42"/>
    </row>
    <row r="553" spans="1:6" ht="21.75" customHeight="1" x14ac:dyDescent="0.25">
      <c r="A553" s="42"/>
      <c r="B553" s="48" t="str">
        <f t="shared" si="2"/>
        <v/>
      </c>
      <c r="C553" s="49"/>
      <c r="D553" s="49"/>
      <c r="E553" s="51"/>
      <c r="F553" s="42"/>
    </row>
    <row r="554" spans="1:6" ht="21.75" customHeight="1" x14ac:dyDescent="0.25">
      <c r="A554" s="42"/>
      <c r="B554" s="48" t="str">
        <f t="shared" si="2"/>
        <v/>
      </c>
      <c r="C554" s="49"/>
      <c r="D554" s="49"/>
      <c r="E554" s="51"/>
      <c r="F554" s="42"/>
    </row>
    <row r="555" spans="1:6" ht="21.75" customHeight="1" x14ac:dyDescent="0.25">
      <c r="A555" s="42"/>
      <c r="B555" s="48" t="str">
        <f t="shared" si="2"/>
        <v/>
      </c>
      <c r="C555" s="49"/>
      <c r="D555" s="49"/>
      <c r="E555" s="51"/>
      <c r="F555" s="42"/>
    </row>
    <row r="556" spans="1:6" ht="21.75" customHeight="1" x14ac:dyDescent="0.25">
      <c r="A556" s="42"/>
      <c r="B556" s="48" t="str">
        <f t="shared" si="2"/>
        <v/>
      </c>
      <c r="C556" s="49"/>
      <c r="D556" s="49"/>
      <c r="E556" s="51"/>
      <c r="F556" s="42"/>
    </row>
    <row r="557" spans="1:6" ht="21.75" customHeight="1" x14ac:dyDescent="0.25">
      <c r="A557" s="42"/>
      <c r="B557" s="48" t="str">
        <f t="shared" si="2"/>
        <v/>
      </c>
      <c r="C557" s="49"/>
      <c r="D557" s="49"/>
      <c r="E557" s="51"/>
      <c r="F557" s="42"/>
    </row>
    <row r="558" spans="1:6" ht="21.75" customHeight="1" x14ac:dyDescent="0.25">
      <c r="A558" s="42"/>
      <c r="B558" s="48" t="str">
        <f t="shared" si="2"/>
        <v/>
      </c>
      <c r="C558" s="49"/>
      <c r="D558" s="49"/>
      <c r="E558" s="51"/>
      <c r="F558" s="42"/>
    </row>
    <row r="559" spans="1:6" ht="21.75" customHeight="1" x14ac:dyDescent="0.25">
      <c r="A559" s="42"/>
      <c r="B559" s="48" t="str">
        <f t="shared" si="2"/>
        <v/>
      </c>
      <c r="C559" s="49"/>
      <c r="D559" s="49"/>
      <c r="E559" s="51"/>
      <c r="F559" s="42"/>
    </row>
    <row r="560" spans="1:6" ht="21.75" customHeight="1" x14ac:dyDescent="0.25">
      <c r="A560" s="42"/>
      <c r="B560" s="48" t="str">
        <f t="shared" si="2"/>
        <v/>
      </c>
      <c r="C560" s="49"/>
      <c r="D560" s="49"/>
      <c r="E560" s="51"/>
      <c r="F560" s="42"/>
    </row>
    <row r="561" spans="1:6" ht="21.75" customHeight="1" x14ac:dyDescent="0.25">
      <c r="A561" s="42"/>
      <c r="B561" s="48" t="str">
        <f t="shared" si="2"/>
        <v/>
      </c>
      <c r="C561" s="49"/>
      <c r="D561" s="49"/>
      <c r="E561" s="51"/>
      <c r="F561" s="42"/>
    </row>
    <row r="562" spans="1:6" ht="21.75" customHeight="1" x14ac:dyDescent="0.25">
      <c r="A562" s="42"/>
      <c r="B562" s="48" t="str">
        <f t="shared" si="2"/>
        <v/>
      </c>
      <c r="C562" s="49"/>
      <c r="D562" s="49"/>
      <c r="E562" s="51"/>
      <c r="F562" s="42"/>
    </row>
    <row r="563" spans="1:6" ht="21.75" customHeight="1" x14ac:dyDescent="0.25">
      <c r="A563" s="42"/>
      <c r="B563" s="48" t="str">
        <f t="shared" si="2"/>
        <v/>
      </c>
      <c r="C563" s="49"/>
      <c r="D563" s="49"/>
      <c r="E563" s="51"/>
      <c r="F563" s="42"/>
    </row>
    <row r="564" spans="1:6" ht="21.75" customHeight="1" x14ac:dyDescent="0.25">
      <c r="A564" s="42"/>
      <c r="B564" s="48" t="str">
        <f t="shared" si="2"/>
        <v/>
      </c>
      <c r="C564" s="49"/>
      <c r="D564" s="49"/>
      <c r="E564" s="51"/>
      <c r="F564" s="42"/>
    </row>
    <row r="565" spans="1:6" ht="21.75" customHeight="1" x14ac:dyDescent="0.25">
      <c r="A565" s="42"/>
      <c r="B565" s="48" t="str">
        <f t="shared" si="2"/>
        <v/>
      </c>
      <c r="C565" s="49"/>
      <c r="D565" s="49"/>
      <c r="E565" s="51"/>
      <c r="F565" s="42"/>
    </row>
    <row r="566" spans="1:6" ht="21.75" customHeight="1" x14ac:dyDescent="0.25">
      <c r="A566" s="42"/>
      <c r="B566" s="48" t="str">
        <f t="shared" si="2"/>
        <v/>
      </c>
      <c r="C566" s="49"/>
      <c r="D566" s="49"/>
      <c r="E566" s="51"/>
      <c r="F566" s="42"/>
    </row>
    <row r="567" spans="1:6" ht="21.75" customHeight="1" x14ac:dyDescent="0.25">
      <c r="A567" s="42"/>
      <c r="B567" s="48" t="str">
        <f t="shared" si="2"/>
        <v/>
      </c>
      <c r="C567" s="49"/>
      <c r="D567" s="49"/>
      <c r="E567" s="51"/>
      <c r="F567" s="42"/>
    </row>
    <row r="568" spans="1:6" ht="21.75" customHeight="1" x14ac:dyDescent="0.25">
      <c r="A568" s="42"/>
      <c r="B568" s="48" t="str">
        <f t="shared" si="2"/>
        <v/>
      </c>
      <c r="C568" s="49"/>
      <c r="D568" s="49"/>
      <c r="E568" s="51"/>
      <c r="F568" s="42"/>
    </row>
    <row r="569" spans="1:6" ht="21.75" customHeight="1" x14ac:dyDescent="0.25">
      <c r="A569" s="42"/>
      <c r="B569" s="48" t="str">
        <f t="shared" si="2"/>
        <v/>
      </c>
      <c r="C569" s="49"/>
      <c r="D569" s="49"/>
      <c r="E569" s="51"/>
      <c r="F569" s="42"/>
    </row>
    <row r="570" spans="1:6" ht="21.75" customHeight="1" x14ac:dyDescent="0.25">
      <c r="A570" s="42"/>
      <c r="B570" s="48" t="str">
        <f t="shared" si="2"/>
        <v/>
      </c>
      <c r="C570" s="49"/>
      <c r="D570" s="49"/>
      <c r="E570" s="51"/>
      <c r="F570" s="42"/>
    </row>
    <row r="571" spans="1:6" ht="21.75" customHeight="1" x14ac:dyDescent="0.25">
      <c r="A571" s="42"/>
      <c r="B571" s="48" t="str">
        <f t="shared" si="2"/>
        <v/>
      </c>
      <c r="C571" s="49"/>
      <c r="D571" s="49"/>
      <c r="E571" s="51"/>
      <c r="F571" s="42"/>
    </row>
    <row r="572" spans="1:6" ht="21.75" customHeight="1" x14ac:dyDescent="0.25">
      <c r="A572" s="42"/>
      <c r="B572" s="48" t="str">
        <f t="shared" si="2"/>
        <v/>
      </c>
      <c r="C572" s="49"/>
      <c r="D572" s="49"/>
      <c r="E572" s="51"/>
      <c r="F572" s="42"/>
    </row>
    <row r="573" spans="1:6" ht="21.75" customHeight="1" x14ac:dyDescent="0.25">
      <c r="A573" s="42"/>
      <c r="B573" s="48" t="str">
        <f t="shared" si="2"/>
        <v/>
      </c>
      <c r="C573" s="49"/>
      <c r="D573" s="49"/>
      <c r="E573" s="51"/>
      <c r="F573" s="42"/>
    </row>
    <row r="574" spans="1:6" ht="21.75" customHeight="1" x14ac:dyDescent="0.25">
      <c r="A574" s="42"/>
      <c r="B574" s="48" t="str">
        <f t="shared" si="2"/>
        <v/>
      </c>
      <c r="C574" s="49"/>
      <c r="D574" s="49"/>
      <c r="E574" s="51"/>
      <c r="F574" s="42"/>
    </row>
    <row r="575" spans="1:6" ht="21.75" customHeight="1" x14ac:dyDescent="0.25">
      <c r="A575" s="42"/>
      <c r="B575" s="48" t="str">
        <f t="shared" si="2"/>
        <v/>
      </c>
      <c r="C575" s="49"/>
      <c r="D575" s="49"/>
      <c r="E575" s="51"/>
      <c r="F575" s="42"/>
    </row>
    <row r="576" spans="1:6" ht="21.75" customHeight="1" x14ac:dyDescent="0.25">
      <c r="A576" s="42"/>
      <c r="B576" s="48" t="str">
        <f t="shared" si="2"/>
        <v/>
      </c>
      <c r="C576" s="49"/>
      <c r="D576" s="49"/>
      <c r="E576" s="51"/>
      <c r="F576" s="42"/>
    </row>
    <row r="577" spans="1:6" ht="21.75" customHeight="1" x14ac:dyDescent="0.25">
      <c r="A577" s="42"/>
      <c r="B577" s="48" t="str">
        <f t="shared" si="2"/>
        <v/>
      </c>
      <c r="C577" s="49"/>
      <c r="D577" s="49"/>
      <c r="E577" s="51"/>
      <c r="F577" s="42"/>
    </row>
    <row r="578" spans="1:6" ht="21.75" customHeight="1" x14ac:dyDescent="0.25">
      <c r="A578" s="42"/>
      <c r="B578" s="48" t="str">
        <f t="shared" si="2"/>
        <v/>
      </c>
      <c r="C578" s="49"/>
      <c r="D578" s="49"/>
      <c r="E578" s="51"/>
      <c r="F578" s="42"/>
    </row>
    <row r="579" spans="1:6" ht="21.75" customHeight="1" x14ac:dyDescent="0.25">
      <c r="A579" s="42"/>
      <c r="B579" s="48" t="str">
        <f t="shared" si="2"/>
        <v/>
      </c>
      <c r="C579" s="49"/>
      <c r="D579" s="49"/>
      <c r="E579" s="51"/>
      <c r="F579" s="42"/>
    </row>
    <row r="580" spans="1:6" ht="21.75" customHeight="1" x14ac:dyDescent="0.25">
      <c r="A580" s="42"/>
      <c r="B580" s="48" t="str">
        <f t="shared" si="2"/>
        <v/>
      </c>
      <c r="C580" s="49"/>
      <c r="D580" s="49"/>
      <c r="E580" s="51"/>
      <c r="F580" s="42"/>
    </row>
    <row r="581" spans="1:6" ht="21.75" customHeight="1" x14ac:dyDescent="0.25">
      <c r="A581" s="42"/>
      <c r="B581" s="48" t="str">
        <f t="shared" si="2"/>
        <v/>
      </c>
      <c r="C581" s="49"/>
      <c r="D581" s="49"/>
      <c r="E581" s="51"/>
      <c r="F581" s="42"/>
    </row>
    <row r="582" spans="1:6" ht="21.75" customHeight="1" x14ac:dyDescent="0.25">
      <c r="A582" s="42"/>
      <c r="B582" s="48" t="str">
        <f t="shared" si="2"/>
        <v/>
      </c>
      <c r="C582" s="49"/>
      <c r="D582" s="49"/>
      <c r="E582" s="51"/>
      <c r="F582" s="42"/>
    </row>
    <row r="583" spans="1:6" ht="21.75" customHeight="1" x14ac:dyDescent="0.25">
      <c r="A583" s="42"/>
      <c r="B583" s="48" t="str">
        <f t="shared" si="2"/>
        <v/>
      </c>
      <c r="C583" s="49"/>
      <c r="D583" s="49"/>
      <c r="E583" s="51"/>
      <c r="F583" s="42"/>
    </row>
    <row r="584" spans="1:6" ht="21.75" customHeight="1" x14ac:dyDescent="0.25">
      <c r="A584" s="42"/>
      <c r="B584" s="48" t="str">
        <f t="shared" si="2"/>
        <v/>
      </c>
      <c r="C584" s="49"/>
      <c r="D584" s="49"/>
      <c r="E584" s="51"/>
      <c r="F584" s="42"/>
    </row>
    <row r="585" spans="1:6" ht="21.75" customHeight="1" x14ac:dyDescent="0.25">
      <c r="A585" s="42"/>
      <c r="B585" s="48" t="str">
        <f t="shared" si="2"/>
        <v/>
      </c>
      <c r="C585" s="49"/>
      <c r="D585" s="49"/>
      <c r="E585" s="51"/>
      <c r="F585" s="42"/>
    </row>
    <row r="586" spans="1:6" ht="21.75" customHeight="1" x14ac:dyDescent="0.25">
      <c r="A586" s="42"/>
      <c r="B586" s="48" t="str">
        <f t="shared" si="2"/>
        <v/>
      </c>
      <c r="C586" s="49"/>
      <c r="D586" s="49"/>
      <c r="E586" s="51"/>
      <c r="F586" s="42"/>
    </row>
    <row r="587" spans="1:6" ht="21.75" customHeight="1" x14ac:dyDescent="0.25">
      <c r="A587" s="42"/>
      <c r="B587" s="48" t="str">
        <f t="shared" si="2"/>
        <v/>
      </c>
      <c r="C587" s="49"/>
      <c r="D587" s="49"/>
      <c r="E587" s="51"/>
      <c r="F587" s="42"/>
    </row>
    <row r="588" spans="1:6" ht="21.75" customHeight="1" x14ac:dyDescent="0.25">
      <c r="A588" s="42"/>
      <c r="B588" s="48" t="str">
        <f t="shared" si="2"/>
        <v/>
      </c>
      <c r="C588" s="49"/>
      <c r="D588" s="49"/>
      <c r="E588" s="51"/>
      <c r="F588" s="42"/>
    </row>
    <row r="589" spans="1:6" ht="21.75" customHeight="1" x14ac:dyDescent="0.25">
      <c r="A589" s="42"/>
      <c r="B589" s="48" t="str">
        <f t="shared" si="2"/>
        <v/>
      </c>
      <c r="C589" s="49"/>
      <c r="D589" s="49"/>
      <c r="E589" s="51"/>
      <c r="F589" s="42"/>
    </row>
    <row r="590" spans="1:6" ht="21.75" customHeight="1" x14ac:dyDescent="0.25">
      <c r="A590" s="42"/>
      <c r="B590" s="48" t="str">
        <f t="shared" si="2"/>
        <v/>
      </c>
      <c r="C590" s="49"/>
      <c r="D590" s="49"/>
      <c r="E590" s="51"/>
      <c r="F590" s="42"/>
    </row>
    <row r="591" spans="1:6" ht="21.75" customHeight="1" x14ac:dyDescent="0.25">
      <c r="A591" s="42"/>
      <c r="B591" s="48" t="str">
        <f t="shared" si="2"/>
        <v/>
      </c>
      <c r="C591" s="49"/>
      <c r="D591" s="49"/>
      <c r="E591" s="51"/>
      <c r="F591" s="42"/>
    </row>
    <row r="592" spans="1:6" ht="21.75" customHeight="1" x14ac:dyDescent="0.25">
      <c r="A592" s="42"/>
      <c r="B592" s="48" t="str">
        <f t="shared" si="2"/>
        <v/>
      </c>
      <c r="C592" s="49"/>
      <c r="D592" s="49"/>
      <c r="E592" s="51"/>
      <c r="F592" s="42"/>
    </row>
    <row r="593" spans="1:6" ht="21.75" customHeight="1" x14ac:dyDescent="0.25">
      <c r="A593" s="42"/>
      <c r="B593" s="48" t="str">
        <f t="shared" si="2"/>
        <v/>
      </c>
      <c r="C593" s="49"/>
      <c r="D593" s="49"/>
      <c r="E593" s="51"/>
      <c r="F593" s="42"/>
    </row>
    <row r="594" spans="1:6" ht="21.75" customHeight="1" x14ac:dyDescent="0.25">
      <c r="A594" s="42"/>
      <c r="B594" s="48" t="str">
        <f t="shared" si="2"/>
        <v/>
      </c>
      <c r="C594" s="49"/>
      <c r="D594" s="49"/>
      <c r="E594" s="51"/>
      <c r="F594" s="42"/>
    </row>
    <row r="595" spans="1:6" ht="21.75" customHeight="1" x14ac:dyDescent="0.25">
      <c r="A595" s="42"/>
      <c r="B595" s="48" t="str">
        <f t="shared" si="2"/>
        <v/>
      </c>
      <c r="C595" s="49"/>
      <c r="D595" s="49"/>
      <c r="E595" s="51"/>
      <c r="F595" s="42"/>
    </row>
    <row r="596" spans="1:6" ht="21.75" customHeight="1" x14ac:dyDescent="0.25">
      <c r="A596" s="42"/>
      <c r="B596" s="48" t="str">
        <f t="shared" si="2"/>
        <v/>
      </c>
      <c r="C596" s="49"/>
      <c r="D596" s="49"/>
      <c r="E596" s="51"/>
      <c r="F596" s="42"/>
    </row>
    <row r="597" spans="1:6" ht="21.75" customHeight="1" x14ac:dyDescent="0.25">
      <c r="A597" s="42"/>
      <c r="B597" s="48" t="str">
        <f t="shared" si="2"/>
        <v/>
      </c>
      <c r="C597" s="49"/>
      <c r="D597" s="49"/>
      <c r="E597" s="51"/>
      <c r="F597" s="42"/>
    </row>
    <row r="598" spans="1:6" ht="21.75" customHeight="1" x14ac:dyDescent="0.25">
      <c r="A598" s="42"/>
      <c r="B598" s="48" t="str">
        <f t="shared" si="2"/>
        <v/>
      </c>
      <c r="C598" s="49"/>
      <c r="D598" s="49"/>
      <c r="E598" s="51"/>
      <c r="F598" s="42"/>
    </row>
    <row r="599" spans="1:6" ht="21.75" customHeight="1" x14ac:dyDescent="0.25">
      <c r="A599" s="42"/>
      <c r="B599" s="48" t="str">
        <f t="shared" si="2"/>
        <v/>
      </c>
      <c r="C599" s="49"/>
      <c r="D599" s="49"/>
      <c r="E599" s="51"/>
      <c r="F599" s="42"/>
    </row>
    <row r="600" spans="1:6" ht="21.75" customHeight="1" x14ac:dyDescent="0.25">
      <c r="A600" s="42"/>
      <c r="B600" s="48" t="str">
        <f t="shared" si="2"/>
        <v/>
      </c>
      <c r="C600" s="49"/>
      <c r="D600" s="49"/>
      <c r="E600" s="51"/>
      <c r="F600" s="42"/>
    </row>
    <row r="601" spans="1:6" ht="21.75" customHeight="1" x14ac:dyDescent="0.25">
      <c r="A601" s="42"/>
      <c r="B601" s="48" t="str">
        <f t="shared" si="2"/>
        <v/>
      </c>
      <c r="C601" s="49"/>
      <c r="D601" s="49"/>
      <c r="E601" s="51"/>
      <c r="F601" s="42"/>
    </row>
    <row r="602" spans="1:6" ht="21.75" customHeight="1" x14ac:dyDescent="0.25">
      <c r="A602" s="42"/>
      <c r="B602" s="48" t="str">
        <f t="shared" si="2"/>
        <v/>
      </c>
      <c r="C602" s="49"/>
      <c r="D602" s="49"/>
      <c r="E602" s="51"/>
      <c r="F602" s="42"/>
    </row>
    <row r="603" spans="1:6" ht="21.75" customHeight="1" x14ac:dyDescent="0.25">
      <c r="A603" s="42"/>
      <c r="B603" s="48" t="str">
        <f t="shared" si="2"/>
        <v/>
      </c>
      <c r="C603" s="49"/>
      <c r="D603" s="49"/>
      <c r="E603" s="51"/>
      <c r="F603" s="42"/>
    </row>
    <row r="604" spans="1:6" ht="21.75" customHeight="1" x14ac:dyDescent="0.25">
      <c r="A604" s="42"/>
      <c r="B604" s="48" t="str">
        <f t="shared" si="2"/>
        <v/>
      </c>
      <c r="C604" s="49"/>
      <c r="D604" s="49"/>
      <c r="E604" s="51"/>
      <c r="F604" s="42"/>
    </row>
    <row r="605" spans="1:6" ht="21.75" customHeight="1" x14ac:dyDescent="0.25">
      <c r="A605" s="42"/>
      <c r="B605" s="48" t="str">
        <f t="shared" si="2"/>
        <v/>
      </c>
      <c r="C605" s="49"/>
      <c r="D605" s="49"/>
      <c r="E605" s="51"/>
      <c r="F605" s="42"/>
    </row>
    <row r="606" spans="1:6" ht="21.75" customHeight="1" x14ac:dyDescent="0.25">
      <c r="A606" s="42"/>
      <c r="B606" s="48" t="str">
        <f t="shared" si="2"/>
        <v/>
      </c>
      <c r="C606" s="49"/>
      <c r="D606" s="49"/>
      <c r="E606" s="51"/>
      <c r="F606" s="42"/>
    </row>
    <row r="607" spans="1:6" ht="21.75" customHeight="1" x14ac:dyDescent="0.25">
      <c r="A607" s="42"/>
      <c r="B607" s="48" t="str">
        <f t="shared" si="2"/>
        <v/>
      </c>
      <c r="C607" s="49"/>
      <c r="D607" s="49"/>
      <c r="E607" s="51"/>
      <c r="F607" s="42"/>
    </row>
    <row r="608" spans="1:6" ht="21.75" customHeight="1" x14ac:dyDescent="0.25">
      <c r="A608" s="42"/>
      <c r="B608" s="48" t="str">
        <f t="shared" si="2"/>
        <v/>
      </c>
      <c r="C608" s="49"/>
      <c r="D608" s="49"/>
      <c r="E608" s="51"/>
      <c r="F608" s="42"/>
    </row>
    <row r="609" spans="1:6" ht="21.75" customHeight="1" x14ac:dyDescent="0.25">
      <c r="A609" s="42"/>
      <c r="B609" s="48" t="str">
        <f t="shared" si="2"/>
        <v/>
      </c>
      <c r="C609" s="49"/>
      <c r="D609" s="49"/>
      <c r="E609" s="51"/>
      <c r="F609" s="42"/>
    </row>
    <row r="610" spans="1:6" ht="21.75" customHeight="1" x14ac:dyDescent="0.25">
      <c r="A610" s="42"/>
      <c r="B610" s="48" t="str">
        <f t="shared" si="2"/>
        <v/>
      </c>
      <c r="C610" s="49"/>
      <c r="D610" s="49"/>
      <c r="E610" s="51"/>
      <c r="F610" s="42"/>
    </row>
    <row r="611" spans="1:6" ht="21.75" customHeight="1" x14ac:dyDescent="0.25">
      <c r="A611" s="42"/>
      <c r="B611" s="48" t="str">
        <f t="shared" si="2"/>
        <v/>
      </c>
      <c r="C611" s="49"/>
      <c r="D611" s="49"/>
      <c r="E611" s="51"/>
      <c r="F611" s="42"/>
    </row>
    <row r="612" spans="1:6" ht="21.75" customHeight="1" x14ac:dyDescent="0.25">
      <c r="A612" s="42"/>
      <c r="B612" s="48" t="str">
        <f t="shared" si="2"/>
        <v/>
      </c>
      <c r="C612" s="49"/>
      <c r="D612" s="49"/>
      <c r="E612" s="51"/>
      <c r="F612" s="42"/>
    </row>
    <row r="613" spans="1:6" ht="21.75" customHeight="1" x14ac:dyDescent="0.25">
      <c r="A613" s="42"/>
      <c r="B613" s="48" t="str">
        <f t="shared" si="2"/>
        <v/>
      </c>
      <c r="C613" s="49"/>
      <c r="D613" s="49"/>
      <c r="E613" s="51"/>
      <c r="F613" s="42"/>
    </row>
    <row r="614" spans="1:6" ht="21.75" customHeight="1" x14ac:dyDescent="0.25">
      <c r="A614" s="42"/>
      <c r="B614" s="48" t="str">
        <f t="shared" si="2"/>
        <v/>
      </c>
      <c r="C614" s="49"/>
      <c r="D614" s="49"/>
      <c r="E614" s="51"/>
      <c r="F614" s="42"/>
    </row>
    <row r="615" spans="1:6" ht="21.75" customHeight="1" x14ac:dyDescent="0.25">
      <c r="A615" s="42"/>
      <c r="B615" s="48" t="str">
        <f t="shared" si="2"/>
        <v/>
      </c>
      <c r="C615" s="49"/>
      <c r="D615" s="49"/>
      <c r="E615" s="51"/>
      <c r="F615" s="42"/>
    </row>
    <row r="616" spans="1:6" ht="21.75" customHeight="1" x14ac:dyDescent="0.25">
      <c r="A616" s="42"/>
      <c r="B616" s="48" t="str">
        <f t="shared" si="2"/>
        <v/>
      </c>
      <c r="C616" s="49"/>
      <c r="D616" s="49"/>
      <c r="E616" s="51"/>
      <c r="F616" s="42"/>
    </row>
    <row r="617" spans="1:6" ht="21.75" customHeight="1" x14ac:dyDescent="0.25">
      <c r="A617" s="42"/>
      <c r="B617" s="48" t="str">
        <f t="shared" si="2"/>
        <v/>
      </c>
      <c r="C617" s="49"/>
      <c r="D617" s="49"/>
      <c r="E617" s="51"/>
      <c r="F617" s="42"/>
    </row>
    <row r="618" spans="1:6" ht="21.75" customHeight="1" x14ac:dyDescent="0.25">
      <c r="A618" s="42"/>
      <c r="B618" s="48" t="str">
        <f t="shared" si="2"/>
        <v/>
      </c>
      <c r="C618" s="49"/>
      <c r="D618" s="49"/>
      <c r="E618" s="51"/>
      <c r="F618" s="42"/>
    </row>
    <row r="619" spans="1:6" ht="21.75" customHeight="1" x14ac:dyDescent="0.25">
      <c r="A619" s="42"/>
      <c r="B619" s="48" t="str">
        <f t="shared" si="2"/>
        <v/>
      </c>
      <c r="C619" s="49"/>
      <c r="D619" s="49"/>
      <c r="E619" s="51"/>
      <c r="F619" s="42"/>
    </row>
    <row r="620" spans="1:6" ht="21.75" customHeight="1" x14ac:dyDescent="0.25">
      <c r="A620" s="42"/>
      <c r="B620" s="48" t="str">
        <f t="shared" si="2"/>
        <v/>
      </c>
      <c r="C620" s="49"/>
      <c r="D620" s="49"/>
      <c r="E620" s="51"/>
      <c r="F620" s="42"/>
    </row>
    <row r="621" spans="1:6" ht="21.75" customHeight="1" x14ac:dyDescent="0.25">
      <c r="A621" s="42"/>
      <c r="B621" s="48" t="str">
        <f t="shared" si="2"/>
        <v/>
      </c>
      <c r="C621" s="49"/>
      <c r="D621" s="49"/>
      <c r="E621" s="51"/>
      <c r="F621" s="42"/>
    </row>
    <row r="622" spans="1:6" ht="21.75" customHeight="1" x14ac:dyDescent="0.25">
      <c r="A622" s="42"/>
      <c r="B622" s="48" t="str">
        <f t="shared" si="2"/>
        <v/>
      </c>
      <c r="C622" s="49"/>
      <c r="D622" s="49"/>
      <c r="E622" s="51"/>
      <c r="F622" s="42"/>
    </row>
    <row r="623" spans="1:6" ht="21.75" customHeight="1" x14ac:dyDescent="0.25">
      <c r="A623" s="42"/>
      <c r="B623" s="48" t="str">
        <f t="shared" si="2"/>
        <v/>
      </c>
      <c r="C623" s="49"/>
      <c r="D623" s="49"/>
      <c r="E623" s="51"/>
      <c r="F623" s="42"/>
    </row>
    <row r="624" spans="1:6" ht="21.75" customHeight="1" x14ac:dyDescent="0.25">
      <c r="A624" s="42"/>
      <c r="B624" s="48" t="str">
        <f t="shared" si="2"/>
        <v/>
      </c>
      <c r="C624" s="49"/>
      <c r="D624" s="49"/>
      <c r="E624" s="51"/>
      <c r="F624" s="42"/>
    </row>
    <row r="625" spans="1:6" ht="21.75" customHeight="1" x14ac:dyDescent="0.25">
      <c r="A625" s="42"/>
      <c r="B625" s="48" t="str">
        <f t="shared" si="2"/>
        <v/>
      </c>
      <c r="C625" s="49"/>
      <c r="D625" s="49"/>
      <c r="E625" s="51"/>
      <c r="F625" s="42"/>
    </row>
    <row r="626" spans="1:6" ht="21.75" customHeight="1" x14ac:dyDescent="0.25">
      <c r="A626" s="42"/>
      <c r="B626" s="48" t="str">
        <f t="shared" si="2"/>
        <v/>
      </c>
      <c r="C626" s="49"/>
      <c r="D626" s="49"/>
      <c r="E626" s="51"/>
      <c r="F626" s="42"/>
    </row>
    <row r="627" spans="1:6" ht="21.75" customHeight="1" x14ac:dyDescent="0.25">
      <c r="A627" s="42"/>
      <c r="B627" s="48" t="str">
        <f t="shared" si="2"/>
        <v/>
      </c>
      <c r="C627" s="49"/>
      <c r="D627" s="49"/>
      <c r="E627" s="51"/>
      <c r="F627" s="42"/>
    </row>
    <row r="628" spans="1:6" ht="21.75" customHeight="1" x14ac:dyDescent="0.25">
      <c r="A628" s="42"/>
      <c r="B628" s="48" t="str">
        <f t="shared" si="2"/>
        <v/>
      </c>
      <c r="C628" s="49"/>
      <c r="D628" s="49"/>
      <c r="E628" s="51"/>
      <c r="F628" s="42"/>
    </row>
    <row r="629" spans="1:6" ht="21.75" customHeight="1" x14ac:dyDescent="0.25">
      <c r="A629" s="42"/>
      <c r="B629" s="48" t="str">
        <f t="shared" si="2"/>
        <v/>
      </c>
      <c r="C629" s="49"/>
      <c r="D629" s="49"/>
      <c r="E629" s="51"/>
      <c r="F629" s="42"/>
    </row>
    <row r="630" spans="1:6" ht="21.75" customHeight="1" x14ac:dyDescent="0.25">
      <c r="A630" s="42"/>
      <c r="B630" s="48" t="str">
        <f t="shared" si="2"/>
        <v/>
      </c>
      <c r="C630" s="49"/>
      <c r="D630" s="49"/>
      <c r="E630" s="51"/>
      <c r="F630" s="42"/>
    </row>
    <row r="631" spans="1:6" ht="21.75" customHeight="1" x14ac:dyDescent="0.25">
      <c r="A631" s="42"/>
      <c r="B631" s="48" t="str">
        <f t="shared" si="2"/>
        <v/>
      </c>
      <c r="C631" s="49"/>
      <c r="D631" s="49"/>
      <c r="E631" s="51"/>
      <c r="F631" s="42"/>
    </row>
    <row r="632" spans="1:6" ht="21.75" customHeight="1" x14ac:dyDescent="0.25">
      <c r="A632" s="42"/>
      <c r="B632" s="48" t="str">
        <f t="shared" si="2"/>
        <v/>
      </c>
      <c r="C632" s="49"/>
      <c r="D632" s="49"/>
      <c r="E632" s="51"/>
      <c r="F632" s="42"/>
    </row>
    <row r="633" spans="1:6" ht="21.75" customHeight="1" x14ac:dyDescent="0.25">
      <c r="A633" s="42"/>
      <c r="B633" s="48" t="str">
        <f t="shared" si="2"/>
        <v/>
      </c>
      <c r="C633" s="49"/>
      <c r="D633" s="49"/>
      <c r="E633" s="51"/>
      <c r="F633" s="42"/>
    </row>
    <row r="634" spans="1:6" ht="21.75" customHeight="1" x14ac:dyDescent="0.25">
      <c r="A634" s="42"/>
      <c r="B634" s="48" t="str">
        <f t="shared" si="2"/>
        <v/>
      </c>
      <c r="C634" s="49"/>
      <c r="D634" s="49"/>
      <c r="E634" s="51"/>
      <c r="F634" s="42"/>
    </row>
    <row r="635" spans="1:6" ht="21.75" customHeight="1" x14ac:dyDescent="0.25">
      <c r="A635" s="42"/>
      <c r="B635" s="48" t="str">
        <f t="shared" si="2"/>
        <v/>
      </c>
      <c r="C635" s="49"/>
      <c r="D635" s="49"/>
      <c r="E635" s="51"/>
      <c r="F635" s="42"/>
    </row>
    <row r="636" spans="1:6" ht="21.75" customHeight="1" x14ac:dyDescent="0.25">
      <c r="A636" s="42"/>
      <c r="B636" s="48" t="str">
        <f t="shared" si="2"/>
        <v/>
      </c>
      <c r="C636" s="49"/>
      <c r="D636" s="49"/>
      <c r="E636" s="51"/>
      <c r="F636" s="42"/>
    </row>
    <row r="637" spans="1:6" ht="21.75" customHeight="1" x14ac:dyDescent="0.25">
      <c r="A637" s="42"/>
      <c r="B637" s="48" t="str">
        <f t="shared" si="2"/>
        <v/>
      </c>
      <c r="C637" s="49"/>
      <c r="D637" s="49"/>
      <c r="E637" s="51"/>
      <c r="F637" s="42"/>
    </row>
    <row r="638" spans="1:6" ht="21.75" customHeight="1" x14ac:dyDescent="0.25">
      <c r="A638" s="42"/>
      <c r="B638" s="48" t="str">
        <f t="shared" si="2"/>
        <v/>
      </c>
      <c r="C638" s="49"/>
      <c r="D638" s="49"/>
      <c r="E638" s="51"/>
      <c r="F638" s="42"/>
    </row>
    <row r="639" spans="1:6" ht="21.75" customHeight="1" x14ac:dyDescent="0.25">
      <c r="A639" s="42"/>
      <c r="B639" s="48" t="str">
        <f t="shared" si="2"/>
        <v/>
      </c>
      <c r="C639" s="49"/>
      <c r="D639" s="49"/>
      <c r="E639" s="51"/>
      <c r="F639" s="42"/>
    </row>
    <row r="640" spans="1:6" ht="21.75" customHeight="1" x14ac:dyDescent="0.25">
      <c r="A640" s="42"/>
      <c r="B640" s="48" t="str">
        <f t="shared" si="2"/>
        <v/>
      </c>
      <c r="C640" s="49"/>
      <c r="D640" s="49"/>
      <c r="E640" s="51"/>
      <c r="F640" s="42"/>
    </row>
    <row r="641" spans="1:6" ht="21.75" customHeight="1" x14ac:dyDescent="0.25">
      <c r="A641" s="42"/>
      <c r="B641" s="48" t="str">
        <f t="shared" si="2"/>
        <v/>
      </c>
      <c r="C641" s="49"/>
      <c r="D641" s="49"/>
      <c r="E641" s="51"/>
      <c r="F641" s="42"/>
    </row>
    <row r="642" spans="1:6" ht="21.75" customHeight="1" x14ac:dyDescent="0.25">
      <c r="A642" s="42"/>
      <c r="B642" s="48" t="str">
        <f t="shared" si="2"/>
        <v/>
      </c>
      <c r="C642" s="49"/>
      <c r="D642" s="49"/>
      <c r="E642" s="51"/>
      <c r="F642" s="42"/>
    </row>
    <row r="643" spans="1:6" ht="21.75" customHeight="1" x14ac:dyDescent="0.25">
      <c r="A643" s="42"/>
      <c r="B643" s="48" t="str">
        <f t="shared" si="2"/>
        <v/>
      </c>
      <c r="C643" s="49"/>
      <c r="D643" s="49"/>
      <c r="E643" s="51"/>
      <c r="F643" s="42"/>
    </row>
    <row r="644" spans="1:6" ht="21.75" customHeight="1" x14ac:dyDescent="0.25">
      <c r="A644" s="42"/>
      <c r="B644" s="48" t="str">
        <f t="shared" si="2"/>
        <v/>
      </c>
      <c r="C644" s="49"/>
      <c r="D644" s="49"/>
      <c r="E644" s="51"/>
      <c r="F644" s="42"/>
    </row>
    <row r="645" spans="1:6" ht="21.75" customHeight="1" x14ac:dyDescent="0.25">
      <c r="A645" s="42"/>
      <c r="B645" s="48" t="str">
        <f t="shared" si="2"/>
        <v/>
      </c>
      <c r="C645" s="49"/>
      <c r="D645" s="49"/>
      <c r="E645" s="51"/>
      <c r="F645" s="42"/>
    </row>
    <row r="646" spans="1:6" ht="21.75" customHeight="1" x14ac:dyDescent="0.25">
      <c r="A646" s="42"/>
      <c r="B646" s="48" t="str">
        <f t="shared" si="2"/>
        <v/>
      </c>
      <c r="C646" s="49"/>
      <c r="D646" s="49"/>
      <c r="E646" s="51"/>
      <c r="F646" s="42"/>
    </row>
    <row r="647" spans="1:6" ht="21.75" customHeight="1" x14ac:dyDescent="0.25">
      <c r="A647" s="42"/>
      <c r="B647" s="48" t="str">
        <f t="shared" si="2"/>
        <v/>
      </c>
      <c r="C647" s="49"/>
      <c r="D647" s="49"/>
      <c r="E647" s="51"/>
      <c r="F647" s="42"/>
    </row>
    <row r="648" spans="1:6" ht="21.75" customHeight="1" x14ac:dyDescent="0.25">
      <c r="A648" s="42"/>
      <c r="B648" s="48" t="str">
        <f t="shared" si="2"/>
        <v/>
      </c>
      <c r="C648" s="49"/>
      <c r="D648" s="49"/>
      <c r="E648" s="51"/>
      <c r="F648" s="42"/>
    </row>
    <row r="649" spans="1:6" ht="21.75" customHeight="1" x14ac:dyDescent="0.25">
      <c r="A649" s="42"/>
      <c r="B649" s="48" t="str">
        <f t="shared" si="2"/>
        <v/>
      </c>
      <c r="C649" s="49"/>
      <c r="D649" s="49"/>
      <c r="E649" s="51"/>
      <c r="F649" s="42"/>
    </row>
    <row r="650" spans="1:6" ht="21.75" customHeight="1" x14ac:dyDescent="0.25">
      <c r="A650" s="42"/>
      <c r="B650" s="48" t="str">
        <f t="shared" si="2"/>
        <v/>
      </c>
      <c r="C650" s="49"/>
      <c r="D650" s="49"/>
      <c r="E650" s="51"/>
      <c r="F650" s="42"/>
    </row>
    <row r="651" spans="1:6" ht="21.75" customHeight="1" x14ac:dyDescent="0.25">
      <c r="A651" s="42"/>
      <c r="B651" s="48" t="str">
        <f t="shared" si="2"/>
        <v/>
      </c>
      <c r="C651" s="49"/>
      <c r="D651" s="49"/>
      <c r="E651" s="51"/>
      <c r="F651" s="42"/>
    </row>
    <row r="652" spans="1:6" ht="21.75" customHeight="1" x14ac:dyDescent="0.25">
      <c r="A652" s="42"/>
      <c r="B652" s="48" t="str">
        <f t="shared" si="2"/>
        <v/>
      </c>
      <c r="C652" s="49"/>
      <c r="D652" s="49"/>
      <c r="E652" s="51"/>
      <c r="F652" s="42"/>
    </row>
    <row r="653" spans="1:6" ht="21.75" customHeight="1" x14ac:dyDescent="0.25">
      <c r="A653" s="42"/>
      <c r="B653" s="48" t="str">
        <f t="shared" si="2"/>
        <v/>
      </c>
      <c r="C653" s="49"/>
      <c r="D653" s="49"/>
      <c r="E653" s="51"/>
      <c r="F653" s="42"/>
    </row>
    <row r="654" spans="1:6" ht="21.75" customHeight="1" x14ac:dyDescent="0.25">
      <c r="A654" s="42"/>
      <c r="B654" s="48" t="str">
        <f t="shared" si="2"/>
        <v/>
      </c>
      <c r="C654" s="49"/>
      <c r="D654" s="49"/>
      <c r="E654" s="51"/>
      <c r="F654" s="42"/>
    </row>
    <row r="655" spans="1:6" ht="21.75" customHeight="1" x14ac:dyDescent="0.25">
      <c r="A655" s="42"/>
      <c r="B655" s="48" t="str">
        <f t="shared" si="2"/>
        <v/>
      </c>
      <c r="C655" s="49"/>
      <c r="D655" s="49"/>
      <c r="E655" s="51"/>
      <c r="F655" s="42"/>
    </row>
    <row r="656" spans="1:6" ht="21.75" customHeight="1" x14ac:dyDescent="0.25">
      <c r="A656" s="42"/>
      <c r="B656" s="48" t="str">
        <f t="shared" si="2"/>
        <v/>
      </c>
      <c r="C656" s="49"/>
      <c r="D656" s="49"/>
      <c r="E656" s="51"/>
      <c r="F656" s="42"/>
    </row>
    <row r="657" spans="1:6" ht="21.75" customHeight="1" x14ac:dyDescent="0.25">
      <c r="A657" s="42"/>
      <c r="B657" s="48" t="str">
        <f t="shared" si="2"/>
        <v/>
      </c>
      <c r="C657" s="49"/>
      <c r="D657" s="49"/>
      <c r="E657" s="51"/>
      <c r="F657" s="42"/>
    </row>
    <row r="658" spans="1:6" ht="21.75" customHeight="1" x14ac:dyDescent="0.25">
      <c r="A658" s="42"/>
      <c r="B658" s="48" t="str">
        <f t="shared" si="2"/>
        <v/>
      </c>
      <c r="C658" s="49"/>
      <c r="D658" s="49"/>
      <c r="E658" s="51"/>
      <c r="F658" s="42"/>
    </row>
    <row r="659" spans="1:6" ht="21.75" customHeight="1" x14ac:dyDescent="0.25">
      <c r="A659" s="42"/>
      <c r="B659" s="48" t="str">
        <f t="shared" si="2"/>
        <v/>
      </c>
      <c r="C659" s="49"/>
      <c r="D659" s="49"/>
      <c r="E659" s="51"/>
      <c r="F659" s="42"/>
    </row>
    <row r="660" spans="1:6" ht="21.75" customHeight="1" x14ac:dyDescent="0.25">
      <c r="A660" s="42"/>
      <c r="B660" s="48" t="str">
        <f t="shared" si="2"/>
        <v/>
      </c>
      <c r="C660" s="49"/>
      <c r="D660" s="49"/>
      <c r="E660" s="51"/>
      <c r="F660" s="42"/>
    </row>
    <row r="661" spans="1:6" ht="21.75" customHeight="1" x14ac:dyDescent="0.25">
      <c r="A661" s="42"/>
      <c r="B661" s="48" t="str">
        <f t="shared" si="2"/>
        <v/>
      </c>
      <c r="C661" s="49"/>
      <c r="D661" s="49"/>
      <c r="E661" s="51"/>
      <c r="F661" s="42"/>
    </row>
    <row r="662" spans="1:6" ht="21.75" customHeight="1" x14ac:dyDescent="0.25">
      <c r="A662" s="42"/>
      <c r="B662" s="48" t="str">
        <f t="shared" si="2"/>
        <v/>
      </c>
      <c r="C662" s="49"/>
      <c r="D662" s="49"/>
      <c r="E662" s="51"/>
      <c r="F662" s="42"/>
    </row>
    <row r="663" spans="1:6" ht="21.75" customHeight="1" x14ac:dyDescent="0.25">
      <c r="A663" s="42"/>
      <c r="B663" s="48" t="str">
        <f t="shared" si="2"/>
        <v/>
      </c>
      <c r="C663" s="49"/>
      <c r="D663" s="49"/>
      <c r="E663" s="51"/>
      <c r="F663" s="42"/>
    </row>
    <row r="664" spans="1:6" ht="21.75" customHeight="1" x14ac:dyDescent="0.25">
      <c r="A664" s="42"/>
      <c r="B664" s="48" t="str">
        <f t="shared" si="2"/>
        <v/>
      </c>
      <c r="C664" s="49"/>
      <c r="D664" s="49"/>
      <c r="E664" s="51"/>
      <c r="F664" s="42"/>
    </row>
    <row r="665" spans="1:6" ht="21.75" customHeight="1" x14ac:dyDescent="0.25">
      <c r="A665" s="42"/>
      <c r="B665" s="48" t="str">
        <f t="shared" si="2"/>
        <v/>
      </c>
      <c r="C665" s="49"/>
      <c r="D665" s="49"/>
      <c r="E665" s="51"/>
      <c r="F665" s="42"/>
    </row>
    <row r="666" spans="1:6" ht="21.75" customHeight="1" x14ac:dyDescent="0.25">
      <c r="A666" s="42"/>
      <c r="B666" s="48" t="str">
        <f t="shared" si="2"/>
        <v/>
      </c>
      <c r="C666" s="49"/>
      <c r="D666" s="49"/>
      <c r="E666" s="51"/>
      <c r="F666" s="42"/>
    </row>
    <row r="667" spans="1:6" ht="21.75" customHeight="1" x14ac:dyDescent="0.25">
      <c r="A667" s="42"/>
      <c r="B667" s="48" t="str">
        <f t="shared" si="2"/>
        <v/>
      </c>
      <c r="C667" s="49"/>
      <c r="D667" s="49"/>
      <c r="E667" s="51"/>
      <c r="F667" s="42"/>
    </row>
    <row r="668" spans="1:6" ht="21.75" customHeight="1" x14ac:dyDescent="0.25">
      <c r="A668" s="42"/>
      <c r="B668" s="48" t="str">
        <f t="shared" si="2"/>
        <v/>
      </c>
      <c r="C668" s="49"/>
      <c r="D668" s="49"/>
      <c r="E668" s="51"/>
      <c r="F668" s="42"/>
    </row>
    <row r="669" spans="1:6" ht="21.75" customHeight="1" x14ac:dyDescent="0.25">
      <c r="A669" s="42"/>
      <c r="B669" s="48" t="str">
        <f t="shared" si="2"/>
        <v/>
      </c>
      <c r="C669" s="49"/>
      <c r="D669" s="49"/>
      <c r="E669" s="51"/>
      <c r="F669" s="42"/>
    </row>
    <row r="670" spans="1:6" ht="21.75" customHeight="1" x14ac:dyDescent="0.25">
      <c r="A670" s="42"/>
      <c r="B670" s="48" t="str">
        <f t="shared" si="2"/>
        <v/>
      </c>
      <c r="C670" s="49"/>
      <c r="D670" s="49"/>
      <c r="E670" s="51"/>
      <c r="F670" s="42"/>
    </row>
    <row r="671" spans="1:6" ht="21.75" customHeight="1" x14ac:dyDescent="0.25">
      <c r="A671" s="42"/>
      <c r="B671" s="48" t="str">
        <f t="shared" si="2"/>
        <v/>
      </c>
      <c r="C671" s="49"/>
      <c r="D671" s="49"/>
      <c r="E671" s="51"/>
      <c r="F671" s="42"/>
    </row>
    <row r="672" spans="1:6" ht="21.75" customHeight="1" x14ac:dyDescent="0.25">
      <c r="A672" s="42"/>
      <c r="B672" s="48" t="str">
        <f t="shared" si="2"/>
        <v/>
      </c>
      <c r="C672" s="49"/>
      <c r="D672" s="49"/>
      <c r="E672" s="51"/>
      <c r="F672" s="42"/>
    </row>
    <row r="673" spans="1:6" ht="21.75" customHeight="1" x14ac:dyDescent="0.25">
      <c r="A673" s="42"/>
      <c r="B673" s="48" t="str">
        <f t="shared" si="2"/>
        <v/>
      </c>
      <c r="C673" s="49"/>
      <c r="D673" s="49"/>
      <c r="E673" s="51"/>
      <c r="F673" s="42"/>
    </row>
    <row r="674" spans="1:6" ht="21.75" customHeight="1" x14ac:dyDescent="0.25">
      <c r="A674" s="42"/>
      <c r="B674" s="48" t="str">
        <f t="shared" si="2"/>
        <v/>
      </c>
      <c r="C674" s="49"/>
      <c r="D674" s="49"/>
      <c r="E674" s="51"/>
      <c r="F674" s="42"/>
    </row>
    <row r="675" spans="1:6" ht="21.75" customHeight="1" x14ac:dyDescent="0.25">
      <c r="A675" s="42"/>
      <c r="B675" s="48" t="str">
        <f t="shared" si="2"/>
        <v/>
      </c>
      <c r="C675" s="49"/>
      <c r="D675" s="49"/>
      <c r="E675" s="51"/>
      <c r="F675" s="42"/>
    </row>
    <row r="676" spans="1:6" ht="21.75" customHeight="1" x14ac:dyDescent="0.25">
      <c r="A676" s="42"/>
      <c r="B676" s="48" t="str">
        <f t="shared" si="2"/>
        <v/>
      </c>
      <c r="C676" s="49"/>
      <c r="D676" s="49"/>
      <c r="E676" s="51"/>
      <c r="F676" s="42"/>
    </row>
    <row r="677" spans="1:6" ht="21.75" customHeight="1" x14ac:dyDescent="0.25">
      <c r="A677" s="42"/>
      <c r="B677" s="48" t="str">
        <f t="shared" si="2"/>
        <v/>
      </c>
      <c r="C677" s="49"/>
      <c r="D677" s="49"/>
      <c r="E677" s="51"/>
      <c r="F677" s="42"/>
    </row>
    <row r="678" spans="1:6" ht="21.75" customHeight="1" x14ac:dyDescent="0.25">
      <c r="A678" s="42"/>
      <c r="B678" s="48" t="str">
        <f t="shared" si="2"/>
        <v/>
      </c>
      <c r="C678" s="49"/>
      <c r="D678" s="49"/>
      <c r="E678" s="51"/>
      <c r="F678" s="42"/>
    </row>
    <row r="679" spans="1:6" ht="21.75" customHeight="1" x14ac:dyDescent="0.25">
      <c r="A679" s="42"/>
      <c r="B679" s="48" t="str">
        <f t="shared" si="2"/>
        <v/>
      </c>
      <c r="C679" s="49"/>
      <c r="D679" s="49"/>
      <c r="E679" s="51"/>
      <c r="F679" s="42"/>
    </row>
    <row r="680" spans="1:6" ht="21.75" customHeight="1" x14ac:dyDescent="0.25">
      <c r="A680" s="42"/>
      <c r="B680" s="48" t="str">
        <f t="shared" si="2"/>
        <v/>
      </c>
      <c r="C680" s="49"/>
      <c r="D680" s="49"/>
      <c r="E680" s="51"/>
      <c r="F680" s="42"/>
    </row>
    <row r="681" spans="1:6" ht="21.75" customHeight="1" x14ac:dyDescent="0.25">
      <c r="A681" s="42"/>
      <c r="B681" s="48" t="str">
        <f t="shared" si="2"/>
        <v/>
      </c>
      <c r="C681" s="49"/>
      <c r="D681" s="49"/>
      <c r="E681" s="51"/>
      <c r="F681" s="42"/>
    </row>
    <row r="682" spans="1:6" ht="21.75" customHeight="1" x14ac:dyDescent="0.25">
      <c r="A682" s="42"/>
      <c r="B682" s="48" t="str">
        <f t="shared" si="2"/>
        <v/>
      </c>
      <c r="C682" s="49"/>
      <c r="D682" s="49"/>
      <c r="E682" s="51"/>
      <c r="F682" s="42"/>
    </row>
    <row r="683" spans="1:6" ht="21.75" customHeight="1" x14ac:dyDescent="0.25">
      <c r="A683" s="42"/>
      <c r="B683" s="48" t="str">
        <f t="shared" si="2"/>
        <v/>
      </c>
      <c r="C683" s="49"/>
      <c r="D683" s="49"/>
      <c r="E683" s="51"/>
      <c r="F683" s="42"/>
    </row>
    <row r="684" spans="1:6" ht="21.75" customHeight="1" x14ac:dyDescent="0.25">
      <c r="A684" s="42"/>
      <c r="B684" s="48" t="str">
        <f t="shared" si="2"/>
        <v/>
      </c>
      <c r="C684" s="49"/>
      <c r="D684" s="49"/>
      <c r="E684" s="51"/>
      <c r="F684" s="42"/>
    </row>
    <row r="685" spans="1:6" ht="21.75" customHeight="1" x14ac:dyDescent="0.25">
      <c r="A685" s="42"/>
      <c r="B685" s="48" t="str">
        <f t="shared" si="2"/>
        <v/>
      </c>
      <c r="C685" s="49"/>
      <c r="D685" s="49"/>
      <c r="E685" s="51"/>
      <c r="F685" s="42"/>
    </row>
    <row r="686" spans="1:6" ht="21.75" customHeight="1" x14ac:dyDescent="0.25">
      <c r="A686" s="42"/>
      <c r="B686" s="48" t="str">
        <f t="shared" si="2"/>
        <v/>
      </c>
      <c r="C686" s="49"/>
      <c r="D686" s="49"/>
      <c r="E686" s="51"/>
      <c r="F686" s="42"/>
    </row>
    <row r="687" spans="1:6" ht="21.75" customHeight="1" x14ac:dyDescent="0.25">
      <c r="A687" s="42"/>
      <c r="B687" s="48" t="str">
        <f t="shared" si="2"/>
        <v/>
      </c>
      <c r="C687" s="49"/>
      <c r="D687" s="49"/>
      <c r="E687" s="51"/>
      <c r="F687" s="42"/>
    </row>
    <row r="688" spans="1:6" ht="21.75" customHeight="1" x14ac:dyDescent="0.25">
      <c r="A688" s="42"/>
      <c r="B688" s="48" t="str">
        <f t="shared" si="2"/>
        <v/>
      </c>
      <c r="C688" s="49"/>
      <c r="D688" s="49"/>
      <c r="E688" s="51"/>
      <c r="F688" s="42"/>
    </row>
    <row r="689" spans="1:6" ht="21.75" customHeight="1" x14ac:dyDescent="0.25">
      <c r="A689" s="42"/>
      <c r="B689" s="48" t="str">
        <f t="shared" si="2"/>
        <v/>
      </c>
      <c r="C689" s="49"/>
      <c r="D689" s="49"/>
      <c r="E689" s="51"/>
      <c r="F689" s="42"/>
    </row>
    <row r="690" spans="1:6" ht="21.75" customHeight="1" x14ac:dyDescent="0.25">
      <c r="A690" s="42"/>
      <c r="B690" s="48" t="str">
        <f t="shared" si="2"/>
        <v/>
      </c>
      <c r="C690" s="49"/>
      <c r="D690" s="49"/>
      <c r="E690" s="51"/>
      <c r="F690" s="42"/>
    </row>
    <row r="691" spans="1:6" ht="21.75" customHeight="1" x14ac:dyDescent="0.25">
      <c r="A691" s="42"/>
      <c r="B691" s="48" t="str">
        <f t="shared" si="2"/>
        <v/>
      </c>
      <c r="C691" s="49"/>
      <c r="D691" s="49"/>
      <c r="E691" s="51"/>
      <c r="F691" s="42"/>
    </row>
    <row r="692" spans="1:6" ht="21.75" customHeight="1" x14ac:dyDescent="0.25">
      <c r="A692" s="42"/>
      <c r="B692" s="48" t="str">
        <f t="shared" si="2"/>
        <v/>
      </c>
      <c r="C692" s="49"/>
      <c r="D692" s="49"/>
      <c r="E692" s="51"/>
      <c r="F692" s="42"/>
    </row>
    <row r="693" spans="1:6" ht="21.75" customHeight="1" x14ac:dyDescent="0.25">
      <c r="A693" s="42"/>
      <c r="B693" s="48" t="str">
        <f t="shared" si="2"/>
        <v/>
      </c>
      <c r="C693" s="49"/>
      <c r="D693" s="49"/>
      <c r="E693" s="51"/>
      <c r="F693" s="42"/>
    </row>
    <row r="694" spans="1:6" ht="21.75" customHeight="1" x14ac:dyDescent="0.25">
      <c r="A694" s="42"/>
      <c r="B694" s="48" t="str">
        <f t="shared" si="2"/>
        <v/>
      </c>
      <c r="C694" s="49"/>
      <c r="D694" s="49"/>
      <c r="E694" s="51"/>
      <c r="F694" s="42"/>
    </row>
    <row r="695" spans="1:6" ht="21.75" customHeight="1" x14ac:dyDescent="0.25">
      <c r="A695" s="42"/>
      <c r="B695" s="48" t="str">
        <f t="shared" si="2"/>
        <v/>
      </c>
      <c r="C695" s="49"/>
      <c r="D695" s="49"/>
      <c r="E695" s="51"/>
      <c r="F695" s="42"/>
    </row>
    <row r="696" spans="1:6" ht="21.75" customHeight="1" x14ac:dyDescent="0.25">
      <c r="A696" s="42"/>
      <c r="B696" s="48" t="str">
        <f t="shared" si="2"/>
        <v/>
      </c>
      <c r="C696" s="49"/>
      <c r="D696" s="49"/>
      <c r="E696" s="51"/>
      <c r="F696" s="42"/>
    </row>
    <row r="697" spans="1:6" ht="21.75" customHeight="1" x14ac:dyDescent="0.25">
      <c r="A697" s="42"/>
      <c r="B697" s="48" t="str">
        <f t="shared" si="2"/>
        <v/>
      </c>
      <c r="C697" s="49"/>
      <c r="D697" s="49"/>
      <c r="E697" s="51"/>
      <c r="F697" s="42"/>
    </row>
    <row r="698" spans="1:6" ht="21.75" customHeight="1" x14ac:dyDescent="0.25">
      <c r="A698" s="42"/>
      <c r="B698" s="48" t="str">
        <f t="shared" si="2"/>
        <v/>
      </c>
      <c r="C698" s="49"/>
      <c r="D698" s="49"/>
      <c r="E698" s="51"/>
      <c r="F698" s="42"/>
    </row>
    <row r="699" spans="1:6" ht="21.75" customHeight="1" x14ac:dyDescent="0.25">
      <c r="A699" s="42"/>
      <c r="B699" s="48" t="str">
        <f t="shared" si="2"/>
        <v/>
      </c>
      <c r="C699" s="49"/>
      <c r="D699" s="49"/>
      <c r="E699" s="51"/>
      <c r="F699" s="42"/>
    </row>
    <row r="700" spans="1:6" ht="21.75" customHeight="1" x14ac:dyDescent="0.25">
      <c r="A700" s="42"/>
      <c r="B700" s="48" t="str">
        <f t="shared" si="2"/>
        <v/>
      </c>
      <c r="C700" s="49"/>
      <c r="D700" s="49"/>
      <c r="E700" s="51"/>
      <c r="F700" s="42"/>
    </row>
    <row r="701" spans="1:6" ht="21.75" customHeight="1" x14ac:dyDescent="0.25">
      <c r="A701" s="42"/>
      <c r="B701" s="48" t="str">
        <f t="shared" si="2"/>
        <v/>
      </c>
      <c r="C701" s="49"/>
      <c r="D701" s="49"/>
      <c r="E701" s="51"/>
      <c r="F701" s="42"/>
    </row>
    <row r="702" spans="1:6" ht="21.75" customHeight="1" x14ac:dyDescent="0.25">
      <c r="A702" s="42"/>
      <c r="B702" s="48" t="str">
        <f t="shared" si="2"/>
        <v/>
      </c>
      <c r="C702" s="49"/>
      <c r="D702" s="49"/>
      <c r="E702" s="51"/>
      <c r="F702" s="42"/>
    </row>
    <row r="703" spans="1:6" ht="21.75" customHeight="1" x14ac:dyDescent="0.25">
      <c r="A703" s="42"/>
      <c r="B703" s="48" t="str">
        <f t="shared" si="2"/>
        <v/>
      </c>
      <c r="C703" s="49"/>
      <c r="D703" s="49"/>
      <c r="E703" s="51"/>
      <c r="F703" s="42"/>
    </row>
    <row r="704" spans="1:6" ht="21.75" customHeight="1" x14ac:dyDescent="0.25">
      <c r="A704" s="42"/>
      <c r="B704" s="48" t="str">
        <f t="shared" si="2"/>
        <v/>
      </c>
      <c r="C704" s="49"/>
      <c r="D704" s="49"/>
      <c r="E704" s="51"/>
      <c r="F704" s="42"/>
    </row>
    <row r="705" spans="1:6" ht="21.75" customHeight="1" x14ac:dyDescent="0.25">
      <c r="A705" s="42"/>
      <c r="B705" s="48" t="str">
        <f t="shared" si="2"/>
        <v/>
      </c>
      <c r="C705" s="49"/>
      <c r="D705" s="49"/>
      <c r="E705" s="51"/>
      <c r="F705" s="42"/>
    </row>
    <row r="706" spans="1:6" ht="21.75" customHeight="1" x14ac:dyDescent="0.25">
      <c r="A706" s="42"/>
      <c r="B706" s="48" t="str">
        <f t="shared" si="2"/>
        <v/>
      </c>
      <c r="C706" s="49"/>
      <c r="D706" s="49"/>
      <c r="E706" s="51"/>
      <c r="F706" s="42"/>
    </row>
    <row r="707" spans="1:6" ht="21.75" customHeight="1" x14ac:dyDescent="0.25">
      <c r="A707" s="42"/>
      <c r="B707" s="48" t="str">
        <f t="shared" si="2"/>
        <v/>
      </c>
      <c r="C707" s="49"/>
      <c r="D707" s="49"/>
      <c r="E707" s="51"/>
      <c r="F707" s="42"/>
    </row>
    <row r="708" spans="1:6" ht="21.75" customHeight="1" x14ac:dyDescent="0.25">
      <c r="A708" s="42"/>
      <c r="B708" s="48" t="str">
        <f t="shared" si="2"/>
        <v/>
      </c>
      <c r="C708" s="49"/>
      <c r="D708" s="49"/>
      <c r="E708" s="51"/>
      <c r="F708" s="42"/>
    </row>
    <row r="709" spans="1:6" ht="21.75" customHeight="1" x14ac:dyDescent="0.25">
      <c r="A709" s="42"/>
      <c r="B709" s="48" t="str">
        <f t="shared" si="2"/>
        <v/>
      </c>
      <c r="C709" s="49"/>
      <c r="D709" s="49"/>
      <c r="E709" s="51"/>
      <c r="F709" s="42"/>
    </row>
    <row r="710" spans="1:6" ht="21.75" customHeight="1" x14ac:dyDescent="0.25">
      <c r="A710" s="42"/>
      <c r="B710" s="48" t="str">
        <f t="shared" si="2"/>
        <v/>
      </c>
      <c r="C710" s="49"/>
      <c r="D710" s="49"/>
      <c r="E710" s="51"/>
      <c r="F710" s="42"/>
    </row>
    <row r="711" spans="1:6" ht="21.75" customHeight="1" x14ac:dyDescent="0.25">
      <c r="A711" s="42"/>
      <c r="B711" s="48" t="str">
        <f t="shared" si="2"/>
        <v/>
      </c>
      <c r="C711" s="49"/>
      <c r="D711" s="49"/>
      <c r="E711" s="51"/>
      <c r="F711" s="42"/>
    </row>
    <row r="712" spans="1:6" ht="21.75" customHeight="1" x14ac:dyDescent="0.25">
      <c r="A712" s="42"/>
      <c r="B712" s="48" t="str">
        <f t="shared" si="2"/>
        <v/>
      </c>
      <c r="C712" s="49"/>
      <c r="D712" s="49"/>
      <c r="E712" s="51"/>
      <c r="F712" s="42"/>
    </row>
    <row r="713" spans="1:6" ht="21.75" customHeight="1" x14ac:dyDescent="0.25">
      <c r="A713" s="42"/>
      <c r="B713" s="48" t="str">
        <f t="shared" si="2"/>
        <v/>
      </c>
      <c r="C713" s="49"/>
      <c r="D713" s="49"/>
      <c r="E713" s="51"/>
      <c r="F713" s="42"/>
    </row>
    <row r="714" spans="1:6" ht="21.75" customHeight="1" x14ac:dyDescent="0.25">
      <c r="A714" s="42"/>
      <c r="B714" s="48" t="str">
        <f t="shared" si="2"/>
        <v/>
      </c>
      <c r="C714" s="49"/>
      <c r="D714" s="49"/>
      <c r="E714" s="51"/>
      <c r="F714" s="42"/>
    </row>
    <row r="715" spans="1:6" ht="21.75" customHeight="1" x14ac:dyDescent="0.25">
      <c r="A715" s="42"/>
      <c r="B715" s="48" t="str">
        <f t="shared" si="2"/>
        <v/>
      </c>
      <c r="C715" s="49"/>
      <c r="D715" s="49"/>
      <c r="E715" s="51"/>
      <c r="F715" s="42"/>
    </row>
    <row r="716" spans="1:6" ht="21.75" customHeight="1" x14ac:dyDescent="0.25">
      <c r="A716" s="42"/>
      <c r="B716" s="48" t="str">
        <f t="shared" si="2"/>
        <v/>
      </c>
      <c r="C716" s="49"/>
      <c r="D716" s="49"/>
      <c r="E716" s="51"/>
      <c r="F716" s="42"/>
    </row>
    <row r="717" spans="1:6" ht="21.75" customHeight="1" x14ac:dyDescent="0.25">
      <c r="A717" s="42"/>
      <c r="B717" s="48" t="str">
        <f t="shared" si="2"/>
        <v/>
      </c>
      <c r="C717" s="49"/>
      <c r="D717" s="49"/>
      <c r="E717" s="51"/>
      <c r="F717" s="42"/>
    </row>
    <row r="718" spans="1:6" ht="21.75" customHeight="1" x14ac:dyDescent="0.25">
      <c r="A718" s="42"/>
      <c r="B718" s="48" t="str">
        <f t="shared" si="2"/>
        <v/>
      </c>
      <c r="C718" s="49"/>
      <c r="D718" s="49"/>
      <c r="E718" s="51"/>
      <c r="F718" s="42"/>
    </row>
    <row r="719" spans="1:6" ht="21.75" customHeight="1" x14ac:dyDescent="0.25">
      <c r="A719" s="42"/>
      <c r="B719" s="48" t="str">
        <f t="shared" si="2"/>
        <v/>
      </c>
      <c r="C719" s="49"/>
      <c r="D719" s="49"/>
      <c r="E719" s="51"/>
      <c r="F719" s="42"/>
    </row>
    <row r="720" spans="1:6" ht="21.75" customHeight="1" x14ac:dyDescent="0.25">
      <c r="A720" s="42"/>
      <c r="B720" s="48" t="str">
        <f t="shared" si="2"/>
        <v/>
      </c>
      <c r="C720" s="49"/>
      <c r="D720" s="49"/>
      <c r="E720" s="51"/>
      <c r="F720" s="42"/>
    </row>
    <row r="721" spans="1:6" ht="21.75" customHeight="1" x14ac:dyDescent="0.25">
      <c r="A721" s="42"/>
      <c r="B721" s="48" t="str">
        <f t="shared" si="2"/>
        <v/>
      </c>
      <c r="C721" s="49"/>
      <c r="D721" s="49"/>
      <c r="E721" s="51"/>
      <c r="F721" s="42"/>
    </row>
    <row r="722" spans="1:6" ht="21.75" customHeight="1" x14ac:dyDescent="0.25">
      <c r="A722" s="42"/>
      <c r="B722" s="48" t="str">
        <f t="shared" si="2"/>
        <v/>
      </c>
      <c r="C722" s="49"/>
      <c r="D722" s="49"/>
      <c r="E722" s="51"/>
      <c r="F722" s="42"/>
    </row>
    <row r="723" spans="1:6" ht="21.75" customHeight="1" x14ac:dyDescent="0.25">
      <c r="A723" s="42"/>
      <c r="B723" s="48" t="str">
        <f t="shared" si="2"/>
        <v/>
      </c>
      <c r="C723" s="49"/>
      <c r="D723" s="49"/>
      <c r="E723" s="51"/>
      <c r="F723" s="42"/>
    </row>
    <row r="724" spans="1:6" ht="21.75" customHeight="1" x14ac:dyDescent="0.25">
      <c r="A724" s="42"/>
      <c r="B724" s="48" t="str">
        <f t="shared" si="2"/>
        <v/>
      </c>
      <c r="C724" s="49"/>
      <c r="D724" s="49"/>
      <c r="E724" s="51"/>
      <c r="F724" s="42"/>
    </row>
    <row r="725" spans="1:6" ht="21.75" customHeight="1" x14ac:dyDescent="0.25">
      <c r="A725" s="42"/>
      <c r="B725" s="48" t="str">
        <f t="shared" si="2"/>
        <v/>
      </c>
      <c r="C725" s="49"/>
      <c r="D725" s="49"/>
      <c r="E725" s="51"/>
      <c r="F725" s="42"/>
    </row>
    <row r="726" spans="1:6" ht="21.75" customHeight="1" x14ac:dyDescent="0.25">
      <c r="A726" s="42"/>
      <c r="B726" s="48" t="str">
        <f t="shared" si="2"/>
        <v/>
      </c>
      <c r="C726" s="49"/>
      <c r="D726" s="49"/>
      <c r="E726" s="51"/>
      <c r="F726" s="42"/>
    </row>
    <row r="727" spans="1:6" ht="21.75" customHeight="1" x14ac:dyDescent="0.25">
      <c r="A727" s="42"/>
      <c r="B727" s="48" t="str">
        <f t="shared" si="2"/>
        <v/>
      </c>
      <c r="C727" s="49"/>
      <c r="D727" s="49"/>
      <c r="E727" s="51"/>
      <c r="F727" s="42"/>
    </row>
    <row r="728" spans="1:6" ht="21.75" customHeight="1" x14ac:dyDescent="0.25">
      <c r="A728" s="42"/>
      <c r="B728" s="48" t="str">
        <f t="shared" si="2"/>
        <v/>
      </c>
      <c r="C728" s="49"/>
      <c r="D728" s="49"/>
      <c r="E728" s="51"/>
      <c r="F728" s="42"/>
    </row>
    <row r="729" spans="1:6" ht="21.75" customHeight="1" x14ac:dyDescent="0.25">
      <c r="A729" s="42"/>
      <c r="B729" s="48" t="str">
        <f t="shared" si="2"/>
        <v/>
      </c>
      <c r="C729" s="49"/>
      <c r="D729" s="49"/>
      <c r="E729" s="51"/>
      <c r="F729" s="42"/>
    </row>
    <row r="730" spans="1:6" ht="21.75" customHeight="1" x14ac:dyDescent="0.25">
      <c r="A730" s="42"/>
      <c r="B730" s="48" t="str">
        <f t="shared" si="2"/>
        <v/>
      </c>
      <c r="C730" s="49"/>
      <c r="D730" s="49"/>
      <c r="E730" s="51"/>
      <c r="F730" s="42"/>
    </row>
    <row r="731" spans="1:6" ht="21.75" customHeight="1" x14ac:dyDescent="0.25">
      <c r="A731" s="42"/>
      <c r="B731" s="48" t="str">
        <f t="shared" si="2"/>
        <v/>
      </c>
      <c r="C731" s="49"/>
      <c r="D731" s="49"/>
      <c r="E731" s="51"/>
      <c r="F731" s="42"/>
    </row>
    <row r="732" spans="1:6" ht="21.75" customHeight="1" x14ac:dyDescent="0.25">
      <c r="A732" s="42"/>
      <c r="B732" s="48" t="str">
        <f t="shared" si="2"/>
        <v/>
      </c>
      <c r="C732" s="49"/>
      <c r="D732" s="49"/>
      <c r="E732" s="51"/>
      <c r="F732" s="42"/>
    </row>
    <row r="733" spans="1:6" ht="21.75" customHeight="1" x14ac:dyDescent="0.25">
      <c r="A733" s="42"/>
      <c r="B733" s="48" t="str">
        <f t="shared" si="2"/>
        <v/>
      </c>
      <c r="C733" s="49"/>
      <c r="D733" s="49"/>
      <c r="E733" s="51"/>
      <c r="F733" s="42"/>
    </row>
    <row r="734" spans="1:6" ht="21.75" customHeight="1" x14ac:dyDescent="0.25">
      <c r="A734" s="42"/>
      <c r="B734" s="48" t="str">
        <f t="shared" si="2"/>
        <v/>
      </c>
      <c r="C734" s="49"/>
      <c r="D734" s="49"/>
      <c r="E734" s="51"/>
      <c r="F734" s="42"/>
    </row>
    <row r="735" spans="1:6" ht="21.75" customHeight="1" x14ac:dyDescent="0.25">
      <c r="A735" s="42"/>
      <c r="B735" s="48" t="str">
        <f t="shared" si="2"/>
        <v/>
      </c>
      <c r="C735" s="49"/>
      <c r="D735" s="49"/>
      <c r="E735" s="51"/>
      <c r="F735" s="42"/>
    </row>
    <row r="736" spans="1:6" ht="21.75" customHeight="1" x14ac:dyDescent="0.25">
      <c r="A736" s="42"/>
      <c r="B736" s="48" t="str">
        <f t="shared" si="2"/>
        <v/>
      </c>
      <c r="C736" s="49"/>
      <c r="D736" s="49"/>
      <c r="E736" s="51"/>
      <c r="F736" s="42"/>
    </row>
    <row r="737" spans="1:6" ht="21.75" customHeight="1" x14ac:dyDescent="0.25">
      <c r="A737" s="42"/>
      <c r="B737" s="48" t="str">
        <f t="shared" si="2"/>
        <v/>
      </c>
      <c r="C737" s="49"/>
      <c r="D737" s="49"/>
      <c r="E737" s="51"/>
      <c r="F737" s="42"/>
    </row>
    <row r="738" spans="1:6" ht="21.75" customHeight="1" x14ac:dyDescent="0.25">
      <c r="A738" s="42"/>
      <c r="B738" s="48" t="str">
        <f t="shared" si="2"/>
        <v/>
      </c>
      <c r="C738" s="49"/>
      <c r="D738" s="49"/>
      <c r="E738" s="51"/>
      <c r="F738" s="42"/>
    </row>
    <row r="739" spans="1:6" ht="21.75" customHeight="1" x14ac:dyDescent="0.25">
      <c r="A739" s="42"/>
      <c r="B739" s="48" t="str">
        <f t="shared" si="2"/>
        <v/>
      </c>
      <c r="C739" s="49"/>
      <c r="D739" s="49"/>
      <c r="E739" s="51"/>
      <c r="F739" s="42"/>
    </row>
    <row r="740" spans="1:6" ht="21.75" customHeight="1" x14ac:dyDescent="0.25">
      <c r="A740" s="42"/>
      <c r="B740" s="48" t="str">
        <f t="shared" si="2"/>
        <v/>
      </c>
      <c r="C740" s="49"/>
      <c r="D740" s="49"/>
      <c r="E740" s="51"/>
      <c r="F740" s="42"/>
    </row>
    <row r="741" spans="1:6" ht="21.75" customHeight="1" x14ac:dyDescent="0.25">
      <c r="A741" s="42"/>
      <c r="B741" s="48" t="str">
        <f t="shared" si="2"/>
        <v/>
      </c>
      <c r="C741" s="49"/>
      <c r="D741" s="49"/>
      <c r="E741" s="51"/>
      <c r="F741" s="42"/>
    </row>
    <row r="742" spans="1:6" ht="21.75" customHeight="1" x14ac:dyDescent="0.25">
      <c r="A742" s="42"/>
      <c r="B742" s="48" t="str">
        <f t="shared" si="2"/>
        <v/>
      </c>
      <c r="C742" s="49"/>
      <c r="D742" s="49"/>
      <c r="E742" s="51"/>
      <c r="F742" s="42"/>
    </row>
    <row r="743" spans="1:6" ht="21.75" customHeight="1" x14ac:dyDescent="0.25">
      <c r="A743" s="42"/>
      <c r="B743" s="48" t="str">
        <f t="shared" si="2"/>
        <v/>
      </c>
      <c r="C743" s="49"/>
      <c r="D743" s="49"/>
      <c r="E743" s="51"/>
      <c r="F743" s="42"/>
    </row>
    <row r="744" spans="1:6" ht="21.75" customHeight="1" x14ac:dyDescent="0.25">
      <c r="A744" s="42"/>
      <c r="B744" s="48" t="str">
        <f t="shared" si="2"/>
        <v/>
      </c>
      <c r="C744" s="49"/>
      <c r="D744" s="49"/>
      <c r="E744" s="51"/>
      <c r="F744" s="42"/>
    </row>
    <row r="745" spans="1:6" ht="21.75" customHeight="1" x14ac:dyDescent="0.25">
      <c r="A745" s="42"/>
      <c r="B745" s="48" t="str">
        <f t="shared" si="2"/>
        <v/>
      </c>
      <c r="C745" s="49"/>
      <c r="D745" s="49"/>
      <c r="E745" s="51"/>
      <c r="F745" s="42"/>
    </row>
    <row r="746" spans="1:6" ht="21.75" customHeight="1" x14ac:dyDescent="0.25">
      <c r="A746" s="42"/>
      <c r="B746" s="48" t="str">
        <f t="shared" si="2"/>
        <v/>
      </c>
      <c r="C746" s="49"/>
      <c r="D746" s="49"/>
      <c r="E746" s="51"/>
      <c r="F746" s="42"/>
    </row>
    <row r="747" spans="1:6" ht="21.75" customHeight="1" x14ac:dyDescent="0.25">
      <c r="A747" s="42"/>
      <c r="B747" s="48" t="str">
        <f t="shared" si="2"/>
        <v/>
      </c>
      <c r="C747" s="49"/>
      <c r="D747" s="49"/>
      <c r="E747" s="51"/>
      <c r="F747" s="42"/>
    </row>
    <row r="748" spans="1:6" ht="21.75" customHeight="1" x14ac:dyDescent="0.25">
      <c r="A748" s="42"/>
      <c r="B748" s="48" t="str">
        <f t="shared" si="2"/>
        <v/>
      </c>
      <c r="C748" s="49"/>
      <c r="D748" s="49"/>
      <c r="E748" s="51"/>
      <c r="F748" s="42"/>
    </row>
    <row r="749" spans="1:6" ht="21.75" customHeight="1" x14ac:dyDescent="0.25">
      <c r="A749" s="42"/>
      <c r="B749" s="48" t="str">
        <f t="shared" si="2"/>
        <v/>
      </c>
      <c r="C749" s="49"/>
      <c r="D749" s="49"/>
      <c r="E749" s="51"/>
      <c r="F749" s="42"/>
    </row>
    <row r="750" spans="1:6" ht="21.75" customHeight="1" x14ac:dyDescent="0.25">
      <c r="A750" s="42"/>
      <c r="B750" s="48" t="str">
        <f t="shared" si="2"/>
        <v/>
      </c>
      <c r="C750" s="49"/>
      <c r="D750" s="49"/>
      <c r="E750" s="51"/>
      <c r="F750" s="42"/>
    </row>
    <row r="751" spans="1:6" ht="21.75" customHeight="1" x14ac:dyDescent="0.25">
      <c r="A751" s="42"/>
      <c r="B751" s="48" t="str">
        <f t="shared" si="2"/>
        <v/>
      </c>
      <c r="C751" s="49"/>
      <c r="D751" s="49"/>
      <c r="E751" s="51"/>
      <c r="F751" s="42"/>
    </row>
    <row r="752" spans="1:6" ht="21.75" customHeight="1" x14ac:dyDescent="0.25">
      <c r="A752" s="42"/>
      <c r="B752" s="48" t="str">
        <f t="shared" si="2"/>
        <v/>
      </c>
      <c r="C752" s="49"/>
      <c r="D752" s="49"/>
      <c r="E752" s="51"/>
      <c r="F752" s="42"/>
    </row>
    <row r="753" spans="1:6" ht="21.75" customHeight="1" x14ac:dyDescent="0.25">
      <c r="A753" s="42"/>
      <c r="B753" s="48" t="str">
        <f t="shared" si="2"/>
        <v/>
      </c>
      <c r="C753" s="49"/>
      <c r="D753" s="49"/>
      <c r="E753" s="51"/>
      <c r="F753" s="42"/>
    </row>
    <row r="754" spans="1:6" ht="21.75" customHeight="1" x14ac:dyDescent="0.25">
      <c r="A754" s="42"/>
      <c r="B754" s="48" t="str">
        <f t="shared" si="2"/>
        <v/>
      </c>
      <c r="C754" s="49"/>
      <c r="D754" s="49"/>
      <c r="E754" s="51"/>
      <c r="F754" s="42"/>
    </row>
    <row r="755" spans="1:6" ht="21.75" customHeight="1" x14ac:dyDescent="0.25">
      <c r="A755" s="42"/>
      <c r="B755" s="48" t="str">
        <f t="shared" si="2"/>
        <v/>
      </c>
      <c r="C755" s="49"/>
      <c r="D755" s="49"/>
      <c r="E755" s="51"/>
      <c r="F755" s="42"/>
    </row>
    <row r="756" spans="1:6" ht="21.75" customHeight="1" x14ac:dyDescent="0.25">
      <c r="A756" s="42"/>
      <c r="B756" s="48" t="str">
        <f t="shared" si="2"/>
        <v/>
      </c>
      <c r="C756" s="49"/>
      <c r="D756" s="49"/>
      <c r="E756" s="51"/>
      <c r="F756" s="42"/>
    </row>
    <row r="757" spans="1:6" ht="21.75" customHeight="1" x14ac:dyDescent="0.25">
      <c r="A757" s="42"/>
      <c r="B757" s="48" t="str">
        <f t="shared" si="2"/>
        <v/>
      </c>
      <c r="C757" s="49"/>
      <c r="D757" s="49"/>
      <c r="E757" s="51"/>
      <c r="F757" s="42"/>
    </row>
    <row r="758" spans="1:6" ht="21.75" customHeight="1" x14ac:dyDescent="0.25">
      <c r="A758" s="42"/>
      <c r="B758" s="48" t="str">
        <f t="shared" si="2"/>
        <v/>
      </c>
      <c r="C758" s="49"/>
      <c r="D758" s="49"/>
      <c r="E758" s="51"/>
      <c r="F758" s="42"/>
    </row>
    <row r="759" spans="1:6" ht="21.75" customHeight="1" x14ac:dyDescent="0.25">
      <c r="A759" s="42"/>
      <c r="B759" s="48" t="str">
        <f t="shared" si="2"/>
        <v/>
      </c>
      <c r="C759" s="49"/>
      <c r="D759" s="49"/>
      <c r="E759" s="51"/>
      <c r="F759" s="42"/>
    </row>
    <row r="760" spans="1:6" ht="21.75" customHeight="1" x14ac:dyDescent="0.25">
      <c r="A760" s="42"/>
      <c r="B760" s="48" t="str">
        <f t="shared" si="2"/>
        <v/>
      </c>
      <c r="C760" s="49"/>
      <c r="D760" s="49"/>
      <c r="E760" s="51"/>
      <c r="F760" s="42"/>
    </row>
    <row r="761" spans="1:6" ht="21.75" customHeight="1" x14ac:dyDescent="0.25">
      <c r="A761" s="42"/>
      <c r="B761" s="48" t="str">
        <f t="shared" si="2"/>
        <v/>
      </c>
      <c r="C761" s="49"/>
      <c r="D761" s="49"/>
      <c r="E761" s="51"/>
      <c r="F761" s="42"/>
    </row>
    <row r="762" spans="1:6" ht="21.75" customHeight="1" x14ac:dyDescent="0.25">
      <c r="A762" s="42"/>
      <c r="B762" s="48" t="str">
        <f t="shared" si="2"/>
        <v/>
      </c>
      <c r="C762" s="49"/>
      <c r="D762" s="49"/>
      <c r="E762" s="51"/>
      <c r="F762" s="42"/>
    </row>
    <row r="763" spans="1:6" ht="21.75" customHeight="1" x14ac:dyDescent="0.25">
      <c r="A763" s="42"/>
      <c r="B763" s="48" t="str">
        <f t="shared" si="2"/>
        <v/>
      </c>
      <c r="C763" s="49"/>
      <c r="D763" s="49"/>
      <c r="E763" s="51"/>
      <c r="F763" s="42"/>
    </row>
    <row r="764" spans="1:6" ht="21.75" customHeight="1" x14ac:dyDescent="0.25">
      <c r="A764" s="42"/>
      <c r="B764" s="48" t="str">
        <f t="shared" si="2"/>
        <v/>
      </c>
      <c r="C764" s="49"/>
      <c r="D764" s="49"/>
      <c r="E764" s="51"/>
      <c r="F764" s="42"/>
    </row>
    <row r="765" spans="1:6" ht="21.75" customHeight="1" x14ac:dyDescent="0.25">
      <c r="A765" s="42"/>
      <c r="B765" s="48" t="str">
        <f t="shared" si="2"/>
        <v/>
      </c>
      <c r="C765" s="49"/>
      <c r="D765" s="49"/>
      <c r="E765" s="51"/>
      <c r="F765" s="42"/>
    </row>
    <row r="766" spans="1:6" ht="21.75" customHeight="1" x14ac:dyDescent="0.25">
      <c r="A766" s="42"/>
      <c r="B766" s="48" t="str">
        <f t="shared" si="2"/>
        <v/>
      </c>
      <c r="C766" s="49"/>
      <c r="D766" s="49"/>
      <c r="E766" s="51"/>
      <c r="F766" s="42"/>
    </row>
    <row r="767" spans="1:6" ht="21.75" customHeight="1" x14ac:dyDescent="0.25">
      <c r="A767" s="42"/>
      <c r="B767" s="48" t="str">
        <f t="shared" si="2"/>
        <v/>
      </c>
      <c r="C767" s="49"/>
      <c r="D767" s="49"/>
      <c r="E767" s="51"/>
      <c r="F767" s="42"/>
    </row>
    <row r="768" spans="1:6" ht="21.75" customHeight="1" x14ac:dyDescent="0.25">
      <c r="A768" s="42"/>
      <c r="B768" s="48" t="str">
        <f t="shared" si="2"/>
        <v/>
      </c>
      <c r="C768" s="49"/>
      <c r="D768" s="49"/>
      <c r="E768" s="51"/>
      <c r="F768" s="42"/>
    </row>
    <row r="769" spans="1:6" ht="21.75" customHeight="1" x14ac:dyDescent="0.25">
      <c r="A769" s="42"/>
      <c r="B769" s="48" t="str">
        <f t="shared" si="2"/>
        <v/>
      </c>
      <c r="C769" s="49"/>
      <c r="D769" s="49"/>
      <c r="E769" s="51"/>
      <c r="F769" s="42"/>
    </row>
    <row r="770" spans="1:6" ht="21.75" customHeight="1" x14ac:dyDescent="0.25">
      <c r="A770" s="42"/>
      <c r="B770" s="48" t="str">
        <f t="shared" ref="B770:B1000" si="3">IF(C770="","", TEXT(ROW(E771)-5, "00-0000"))</f>
        <v/>
      </c>
      <c r="C770" s="49"/>
      <c r="D770" s="49"/>
      <c r="E770" s="51"/>
      <c r="F770" s="42"/>
    </row>
    <row r="771" spans="1:6" ht="21.75" customHeight="1" x14ac:dyDescent="0.25">
      <c r="A771" s="42"/>
      <c r="B771" s="48" t="str">
        <f t="shared" si="3"/>
        <v/>
      </c>
      <c r="C771" s="49"/>
      <c r="D771" s="49"/>
      <c r="E771" s="51"/>
      <c r="F771" s="42"/>
    </row>
    <row r="772" spans="1:6" ht="21.75" customHeight="1" x14ac:dyDescent="0.25">
      <c r="A772" s="42"/>
      <c r="B772" s="48" t="str">
        <f t="shared" si="3"/>
        <v/>
      </c>
      <c r="C772" s="49"/>
      <c r="D772" s="49"/>
      <c r="E772" s="51"/>
      <c r="F772" s="42"/>
    </row>
    <row r="773" spans="1:6" ht="21.75" customHeight="1" x14ac:dyDescent="0.25">
      <c r="A773" s="42"/>
      <c r="B773" s="48" t="str">
        <f t="shared" si="3"/>
        <v/>
      </c>
      <c r="C773" s="49"/>
      <c r="D773" s="49"/>
      <c r="E773" s="51"/>
      <c r="F773" s="42"/>
    </row>
    <row r="774" spans="1:6" ht="21.75" customHeight="1" x14ac:dyDescent="0.25">
      <c r="A774" s="42"/>
      <c r="B774" s="48" t="str">
        <f t="shared" si="3"/>
        <v/>
      </c>
      <c r="C774" s="49"/>
      <c r="D774" s="49"/>
      <c r="E774" s="51"/>
      <c r="F774" s="42"/>
    </row>
    <row r="775" spans="1:6" ht="21.75" customHeight="1" x14ac:dyDescent="0.25">
      <c r="A775" s="42"/>
      <c r="B775" s="48" t="str">
        <f t="shared" si="3"/>
        <v/>
      </c>
      <c r="C775" s="49"/>
      <c r="D775" s="49"/>
      <c r="E775" s="51"/>
      <c r="F775" s="42"/>
    </row>
    <row r="776" spans="1:6" ht="21.75" customHeight="1" x14ac:dyDescent="0.25">
      <c r="A776" s="42"/>
      <c r="B776" s="48" t="str">
        <f t="shared" si="3"/>
        <v/>
      </c>
      <c r="C776" s="49"/>
      <c r="D776" s="49"/>
      <c r="E776" s="51"/>
      <c r="F776" s="42"/>
    </row>
    <row r="777" spans="1:6" ht="21.75" customHeight="1" x14ac:dyDescent="0.25">
      <c r="A777" s="42"/>
      <c r="B777" s="48" t="str">
        <f t="shared" si="3"/>
        <v/>
      </c>
      <c r="C777" s="49"/>
      <c r="D777" s="49"/>
      <c r="E777" s="51"/>
      <c r="F777" s="42"/>
    </row>
    <row r="778" spans="1:6" ht="21.75" customHeight="1" x14ac:dyDescent="0.25">
      <c r="A778" s="42"/>
      <c r="B778" s="48" t="str">
        <f t="shared" si="3"/>
        <v/>
      </c>
      <c r="C778" s="49"/>
      <c r="D778" s="49"/>
      <c r="E778" s="51"/>
      <c r="F778" s="42"/>
    </row>
    <row r="779" spans="1:6" ht="21.75" customHeight="1" x14ac:dyDescent="0.25">
      <c r="A779" s="42"/>
      <c r="B779" s="48" t="str">
        <f t="shared" si="3"/>
        <v/>
      </c>
      <c r="C779" s="49"/>
      <c r="D779" s="49"/>
      <c r="E779" s="51"/>
      <c r="F779" s="42"/>
    </row>
    <row r="780" spans="1:6" ht="21.75" customHeight="1" x14ac:dyDescent="0.25">
      <c r="A780" s="42"/>
      <c r="B780" s="48" t="str">
        <f t="shared" si="3"/>
        <v/>
      </c>
      <c r="C780" s="49"/>
      <c r="D780" s="49"/>
      <c r="E780" s="51"/>
      <c r="F780" s="42"/>
    </row>
    <row r="781" spans="1:6" ht="21.75" customHeight="1" x14ac:dyDescent="0.25">
      <c r="A781" s="42"/>
      <c r="B781" s="48" t="str">
        <f t="shared" si="3"/>
        <v/>
      </c>
      <c r="C781" s="49"/>
      <c r="D781" s="49"/>
      <c r="E781" s="51"/>
      <c r="F781" s="42"/>
    </row>
    <row r="782" spans="1:6" ht="21.75" customHeight="1" x14ac:dyDescent="0.25">
      <c r="A782" s="42"/>
      <c r="B782" s="48" t="str">
        <f t="shared" si="3"/>
        <v/>
      </c>
      <c r="C782" s="49"/>
      <c r="D782" s="49"/>
      <c r="E782" s="51"/>
      <c r="F782" s="42"/>
    </row>
    <row r="783" spans="1:6" ht="21.75" customHeight="1" x14ac:dyDescent="0.25">
      <c r="A783" s="42"/>
      <c r="B783" s="48" t="str">
        <f t="shared" si="3"/>
        <v/>
      </c>
      <c r="C783" s="49"/>
      <c r="D783" s="49"/>
      <c r="E783" s="51"/>
      <c r="F783" s="42"/>
    </row>
    <row r="784" spans="1:6" ht="21.75" customHeight="1" x14ac:dyDescent="0.25">
      <c r="A784" s="42"/>
      <c r="B784" s="48" t="str">
        <f t="shared" si="3"/>
        <v/>
      </c>
      <c r="C784" s="49"/>
      <c r="D784" s="49"/>
      <c r="E784" s="51"/>
      <c r="F784" s="42"/>
    </row>
    <row r="785" spans="1:6" ht="21.75" customHeight="1" x14ac:dyDescent="0.25">
      <c r="A785" s="42"/>
      <c r="B785" s="48" t="str">
        <f t="shared" si="3"/>
        <v/>
      </c>
      <c r="C785" s="49"/>
      <c r="D785" s="49"/>
      <c r="E785" s="51"/>
      <c r="F785" s="42"/>
    </row>
    <row r="786" spans="1:6" ht="21.75" customHeight="1" x14ac:dyDescent="0.25">
      <c r="A786" s="42"/>
      <c r="B786" s="48" t="str">
        <f t="shared" si="3"/>
        <v/>
      </c>
      <c r="C786" s="49"/>
      <c r="D786" s="49"/>
      <c r="E786" s="51"/>
      <c r="F786" s="42"/>
    </row>
    <row r="787" spans="1:6" ht="21.75" customHeight="1" x14ac:dyDescent="0.25">
      <c r="A787" s="42"/>
      <c r="B787" s="48" t="str">
        <f t="shared" si="3"/>
        <v/>
      </c>
      <c r="C787" s="49"/>
      <c r="D787" s="49"/>
      <c r="E787" s="51"/>
      <c r="F787" s="42"/>
    </row>
    <row r="788" spans="1:6" ht="21.75" customHeight="1" x14ac:dyDescent="0.25">
      <c r="A788" s="42"/>
      <c r="B788" s="48" t="str">
        <f t="shared" si="3"/>
        <v/>
      </c>
      <c r="C788" s="49"/>
      <c r="D788" s="49"/>
      <c r="E788" s="51"/>
      <c r="F788" s="42"/>
    </row>
    <row r="789" spans="1:6" ht="21.75" customHeight="1" x14ac:dyDescent="0.25">
      <c r="A789" s="42"/>
      <c r="B789" s="48" t="str">
        <f t="shared" si="3"/>
        <v/>
      </c>
      <c r="C789" s="49"/>
      <c r="D789" s="49"/>
      <c r="E789" s="51"/>
      <c r="F789" s="42"/>
    </row>
    <row r="790" spans="1:6" ht="21.75" customHeight="1" x14ac:dyDescent="0.25">
      <c r="A790" s="42"/>
      <c r="B790" s="48" t="str">
        <f t="shared" si="3"/>
        <v/>
      </c>
      <c r="C790" s="49"/>
      <c r="D790" s="49"/>
      <c r="E790" s="51"/>
      <c r="F790" s="42"/>
    </row>
    <row r="791" spans="1:6" ht="21.75" customHeight="1" x14ac:dyDescent="0.25">
      <c r="A791" s="42"/>
      <c r="B791" s="48" t="str">
        <f t="shared" si="3"/>
        <v/>
      </c>
      <c r="C791" s="49"/>
      <c r="D791" s="49"/>
      <c r="E791" s="51"/>
      <c r="F791" s="42"/>
    </row>
    <row r="792" spans="1:6" ht="21.75" customHeight="1" x14ac:dyDescent="0.25">
      <c r="A792" s="42"/>
      <c r="B792" s="48" t="str">
        <f t="shared" si="3"/>
        <v/>
      </c>
      <c r="C792" s="49"/>
      <c r="D792" s="49"/>
      <c r="E792" s="51"/>
      <c r="F792" s="42"/>
    </row>
    <row r="793" spans="1:6" ht="21.75" customHeight="1" x14ac:dyDescent="0.25">
      <c r="A793" s="42"/>
      <c r="B793" s="48" t="str">
        <f t="shared" si="3"/>
        <v/>
      </c>
      <c r="C793" s="49"/>
      <c r="D793" s="49"/>
      <c r="E793" s="51"/>
      <c r="F793" s="42"/>
    </row>
    <row r="794" spans="1:6" ht="21.75" customHeight="1" x14ac:dyDescent="0.25">
      <c r="A794" s="42"/>
      <c r="B794" s="48" t="str">
        <f t="shared" si="3"/>
        <v/>
      </c>
      <c r="C794" s="49"/>
      <c r="D794" s="49"/>
      <c r="E794" s="51"/>
      <c r="F794" s="42"/>
    </row>
    <row r="795" spans="1:6" ht="21.75" customHeight="1" x14ac:dyDescent="0.25">
      <c r="A795" s="42"/>
      <c r="B795" s="48" t="str">
        <f t="shared" si="3"/>
        <v/>
      </c>
      <c r="C795" s="49"/>
      <c r="D795" s="49"/>
      <c r="E795" s="51"/>
      <c r="F795" s="42"/>
    </row>
    <row r="796" spans="1:6" ht="21.75" customHeight="1" x14ac:dyDescent="0.25">
      <c r="A796" s="42"/>
      <c r="B796" s="48" t="str">
        <f t="shared" si="3"/>
        <v/>
      </c>
      <c r="C796" s="49"/>
      <c r="D796" s="49"/>
      <c r="E796" s="51"/>
      <c r="F796" s="42"/>
    </row>
    <row r="797" spans="1:6" ht="21.75" customHeight="1" x14ac:dyDescent="0.25">
      <c r="A797" s="42"/>
      <c r="B797" s="48" t="str">
        <f t="shared" si="3"/>
        <v/>
      </c>
      <c r="C797" s="49"/>
      <c r="D797" s="49"/>
      <c r="E797" s="51"/>
      <c r="F797" s="42"/>
    </row>
    <row r="798" spans="1:6" ht="21.75" customHeight="1" x14ac:dyDescent="0.25">
      <c r="A798" s="42"/>
      <c r="B798" s="48" t="str">
        <f t="shared" si="3"/>
        <v/>
      </c>
      <c r="C798" s="49"/>
      <c r="D798" s="49"/>
      <c r="E798" s="51"/>
      <c r="F798" s="42"/>
    </row>
    <row r="799" spans="1:6" ht="21.75" customHeight="1" x14ac:dyDescent="0.25">
      <c r="A799" s="42"/>
      <c r="B799" s="48" t="str">
        <f t="shared" si="3"/>
        <v/>
      </c>
      <c r="C799" s="49"/>
      <c r="D799" s="49"/>
      <c r="E799" s="51"/>
      <c r="F799" s="42"/>
    </row>
    <row r="800" spans="1:6" ht="21.75" customHeight="1" x14ac:dyDescent="0.25">
      <c r="A800" s="42"/>
      <c r="B800" s="48" t="str">
        <f t="shared" si="3"/>
        <v/>
      </c>
      <c r="C800" s="49"/>
      <c r="D800" s="49"/>
      <c r="E800" s="51"/>
      <c r="F800" s="42"/>
    </row>
    <row r="801" spans="1:6" ht="21.75" customHeight="1" x14ac:dyDescent="0.25">
      <c r="A801" s="42"/>
      <c r="B801" s="48" t="str">
        <f t="shared" si="3"/>
        <v/>
      </c>
      <c r="C801" s="49"/>
      <c r="D801" s="49"/>
      <c r="E801" s="51"/>
      <c r="F801" s="42"/>
    </row>
    <row r="802" spans="1:6" ht="21.75" customHeight="1" x14ac:dyDescent="0.25">
      <c r="A802" s="42"/>
      <c r="B802" s="48" t="str">
        <f t="shared" si="3"/>
        <v/>
      </c>
      <c r="C802" s="49"/>
      <c r="D802" s="49"/>
      <c r="E802" s="51"/>
      <c r="F802" s="42"/>
    </row>
    <row r="803" spans="1:6" ht="21.75" customHeight="1" x14ac:dyDescent="0.25">
      <c r="A803" s="42"/>
      <c r="B803" s="48" t="str">
        <f t="shared" si="3"/>
        <v/>
      </c>
      <c r="C803" s="49"/>
      <c r="D803" s="49"/>
      <c r="E803" s="51"/>
      <c r="F803" s="42"/>
    </row>
    <row r="804" spans="1:6" ht="21.75" customHeight="1" x14ac:dyDescent="0.25">
      <c r="A804" s="42"/>
      <c r="B804" s="48" t="str">
        <f t="shared" si="3"/>
        <v/>
      </c>
      <c r="C804" s="49"/>
      <c r="D804" s="49"/>
      <c r="E804" s="51"/>
      <c r="F804" s="42"/>
    </row>
    <row r="805" spans="1:6" ht="21.75" customHeight="1" x14ac:dyDescent="0.25">
      <c r="A805" s="42"/>
      <c r="B805" s="48" t="str">
        <f t="shared" si="3"/>
        <v/>
      </c>
      <c r="C805" s="49"/>
      <c r="D805" s="49"/>
      <c r="E805" s="51"/>
      <c r="F805" s="42"/>
    </row>
    <row r="806" spans="1:6" ht="21.75" customHeight="1" x14ac:dyDescent="0.25">
      <c r="A806" s="42"/>
      <c r="B806" s="48" t="str">
        <f t="shared" si="3"/>
        <v/>
      </c>
      <c r="C806" s="49"/>
      <c r="D806" s="49"/>
      <c r="E806" s="51"/>
      <c r="F806" s="42"/>
    </row>
    <row r="807" spans="1:6" ht="21.75" customHeight="1" x14ac:dyDescent="0.25">
      <c r="A807" s="42"/>
      <c r="B807" s="48" t="str">
        <f t="shared" si="3"/>
        <v/>
      </c>
      <c r="C807" s="49"/>
      <c r="D807" s="49"/>
      <c r="E807" s="51"/>
      <c r="F807" s="42"/>
    </row>
    <row r="808" spans="1:6" ht="21.75" customHeight="1" x14ac:dyDescent="0.25">
      <c r="A808" s="42"/>
      <c r="B808" s="48" t="str">
        <f t="shared" si="3"/>
        <v/>
      </c>
      <c r="C808" s="49"/>
      <c r="D808" s="49"/>
      <c r="E808" s="51"/>
      <c r="F808" s="42"/>
    </row>
    <row r="809" spans="1:6" ht="21.75" customHeight="1" x14ac:dyDescent="0.25">
      <c r="A809" s="42"/>
      <c r="B809" s="48" t="str">
        <f t="shared" si="3"/>
        <v/>
      </c>
      <c r="C809" s="49"/>
      <c r="D809" s="49"/>
      <c r="E809" s="51"/>
      <c r="F809" s="42"/>
    </row>
    <row r="810" spans="1:6" ht="21.75" customHeight="1" x14ac:dyDescent="0.25">
      <c r="A810" s="42"/>
      <c r="B810" s="48" t="str">
        <f t="shared" si="3"/>
        <v/>
      </c>
      <c r="C810" s="49"/>
      <c r="D810" s="49"/>
      <c r="E810" s="51"/>
      <c r="F810" s="42"/>
    </row>
    <row r="811" spans="1:6" ht="21.75" customHeight="1" x14ac:dyDescent="0.25">
      <c r="A811" s="42"/>
      <c r="B811" s="48" t="str">
        <f t="shared" si="3"/>
        <v/>
      </c>
      <c r="C811" s="49"/>
      <c r="D811" s="49"/>
      <c r="E811" s="51"/>
      <c r="F811" s="42"/>
    </row>
    <row r="812" spans="1:6" ht="21.75" customHeight="1" x14ac:dyDescent="0.25">
      <c r="A812" s="42"/>
      <c r="B812" s="48" t="str">
        <f t="shared" si="3"/>
        <v/>
      </c>
      <c r="C812" s="49"/>
      <c r="D812" s="49"/>
      <c r="E812" s="51"/>
      <c r="F812" s="42"/>
    </row>
    <row r="813" spans="1:6" ht="21.75" customHeight="1" x14ac:dyDescent="0.25">
      <c r="A813" s="42"/>
      <c r="B813" s="48" t="str">
        <f t="shared" si="3"/>
        <v/>
      </c>
      <c r="C813" s="49"/>
      <c r="D813" s="49"/>
      <c r="E813" s="51"/>
      <c r="F813" s="42"/>
    </row>
    <row r="814" spans="1:6" ht="21.75" customHeight="1" x14ac:dyDescent="0.25">
      <c r="A814" s="42"/>
      <c r="B814" s="48" t="str">
        <f t="shared" si="3"/>
        <v/>
      </c>
      <c r="C814" s="49"/>
      <c r="D814" s="49"/>
      <c r="E814" s="51"/>
      <c r="F814" s="42"/>
    </row>
    <row r="815" spans="1:6" ht="21.75" customHeight="1" x14ac:dyDescent="0.25">
      <c r="A815" s="42"/>
      <c r="B815" s="48" t="str">
        <f t="shared" si="3"/>
        <v/>
      </c>
      <c r="C815" s="49"/>
      <c r="D815" s="49"/>
      <c r="E815" s="51"/>
      <c r="F815" s="42"/>
    </row>
    <row r="816" spans="1:6" ht="21.75" customHeight="1" x14ac:dyDescent="0.25">
      <c r="A816" s="42"/>
      <c r="B816" s="48" t="str">
        <f t="shared" si="3"/>
        <v/>
      </c>
      <c r="C816" s="49"/>
      <c r="D816" s="49"/>
      <c r="E816" s="51"/>
      <c r="F816" s="42"/>
    </row>
    <row r="817" spans="1:6" ht="21.75" customHeight="1" x14ac:dyDescent="0.25">
      <c r="A817" s="42"/>
      <c r="B817" s="48" t="str">
        <f t="shared" si="3"/>
        <v/>
      </c>
      <c r="C817" s="49"/>
      <c r="D817" s="49"/>
      <c r="E817" s="51"/>
      <c r="F817" s="42"/>
    </row>
    <row r="818" spans="1:6" ht="21.75" customHeight="1" x14ac:dyDescent="0.25">
      <c r="A818" s="42"/>
      <c r="B818" s="48" t="str">
        <f t="shared" si="3"/>
        <v/>
      </c>
      <c r="C818" s="49"/>
      <c r="D818" s="49"/>
      <c r="E818" s="51"/>
      <c r="F818" s="42"/>
    </row>
    <row r="819" spans="1:6" ht="21.75" customHeight="1" x14ac:dyDescent="0.25">
      <c r="A819" s="42"/>
      <c r="B819" s="48" t="str">
        <f t="shared" si="3"/>
        <v/>
      </c>
      <c r="C819" s="49"/>
      <c r="D819" s="49"/>
      <c r="E819" s="51"/>
      <c r="F819" s="42"/>
    </row>
    <row r="820" spans="1:6" ht="21.75" customHeight="1" x14ac:dyDescent="0.25">
      <c r="A820" s="42"/>
      <c r="B820" s="48" t="str">
        <f t="shared" si="3"/>
        <v/>
      </c>
      <c r="C820" s="49"/>
      <c r="D820" s="49"/>
      <c r="E820" s="51"/>
      <c r="F820" s="42"/>
    </row>
    <row r="821" spans="1:6" ht="21.75" customHeight="1" x14ac:dyDescent="0.25">
      <c r="A821" s="42"/>
      <c r="B821" s="48" t="str">
        <f t="shared" si="3"/>
        <v/>
      </c>
      <c r="C821" s="49"/>
      <c r="D821" s="49"/>
      <c r="E821" s="51"/>
      <c r="F821" s="42"/>
    </row>
    <row r="822" spans="1:6" ht="21.75" customHeight="1" x14ac:dyDescent="0.25">
      <c r="A822" s="42"/>
      <c r="B822" s="48" t="str">
        <f t="shared" si="3"/>
        <v/>
      </c>
      <c r="C822" s="49"/>
      <c r="D822" s="49"/>
      <c r="E822" s="51"/>
      <c r="F822" s="42"/>
    </row>
    <row r="823" spans="1:6" ht="21.75" customHeight="1" x14ac:dyDescent="0.25">
      <c r="A823" s="42"/>
      <c r="B823" s="48" t="str">
        <f t="shared" si="3"/>
        <v/>
      </c>
      <c r="C823" s="49"/>
      <c r="D823" s="49"/>
      <c r="E823" s="51"/>
      <c r="F823" s="42"/>
    </row>
    <row r="824" spans="1:6" ht="21.75" customHeight="1" x14ac:dyDescent="0.25">
      <c r="A824" s="42"/>
      <c r="B824" s="48" t="str">
        <f t="shared" si="3"/>
        <v/>
      </c>
      <c r="C824" s="49"/>
      <c r="D824" s="49"/>
      <c r="E824" s="51"/>
      <c r="F824" s="42"/>
    </row>
    <row r="825" spans="1:6" ht="21.75" customHeight="1" x14ac:dyDescent="0.25">
      <c r="A825" s="42"/>
      <c r="B825" s="48" t="str">
        <f t="shared" si="3"/>
        <v/>
      </c>
      <c r="C825" s="49"/>
      <c r="D825" s="49"/>
      <c r="E825" s="51"/>
      <c r="F825" s="42"/>
    </row>
    <row r="826" spans="1:6" ht="21.75" customHeight="1" x14ac:dyDescent="0.25">
      <c r="A826" s="42"/>
      <c r="B826" s="48" t="str">
        <f t="shared" si="3"/>
        <v/>
      </c>
      <c r="C826" s="49"/>
      <c r="D826" s="49"/>
      <c r="E826" s="51"/>
      <c r="F826" s="42"/>
    </row>
    <row r="827" spans="1:6" ht="21.75" customHeight="1" x14ac:dyDescent="0.25">
      <c r="A827" s="42"/>
      <c r="B827" s="48" t="str">
        <f t="shared" si="3"/>
        <v/>
      </c>
      <c r="C827" s="49"/>
      <c r="D827" s="49"/>
      <c r="E827" s="51"/>
      <c r="F827" s="42"/>
    </row>
    <row r="828" spans="1:6" ht="21.75" customHeight="1" x14ac:dyDescent="0.25">
      <c r="A828" s="42"/>
      <c r="B828" s="48" t="str">
        <f t="shared" si="3"/>
        <v/>
      </c>
      <c r="C828" s="49"/>
      <c r="D828" s="49"/>
      <c r="E828" s="51"/>
      <c r="F828" s="42"/>
    </row>
    <row r="829" spans="1:6" ht="21.75" customHeight="1" x14ac:dyDescent="0.25">
      <c r="A829" s="42"/>
      <c r="B829" s="48" t="str">
        <f t="shared" si="3"/>
        <v/>
      </c>
      <c r="C829" s="49"/>
      <c r="D829" s="49"/>
      <c r="E829" s="51"/>
      <c r="F829" s="42"/>
    </row>
    <row r="830" spans="1:6" ht="21.75" customHeight="1" x14ac:dyDescent="0.25">
      <c r="A830" s="42"/>
      <c r="B830" s="48" t="str">
        <f t="shared" si="3"/>
        <v/>
      </c>
      <c r="C830" s="49"/>
      <c r="D830" s="49"/>
      <c r="E830" s="51"/>
      <c r="F830" s="42"/>
    </row>
    <row r="831" spans="1:6" ht="21.75" customHeight="1" x14ac:dyDescent="0.25">
      <c r="A831" s="42"/>
      <c r="B831" s="48" t="str">
        <f t="shared" si="3"/>
        <v/>
      </c>
      <c r="C831" s="49"/>
      <c r="D831" s="49"/>
      <c r="E831" s="51"/>
      <c r="F831" s="42"/>
    </row>
    <row r="832" spans="1:6" ht="21.75" customHeight="1" x14ac:dyDescent="0.25">
      <c r="A832" s="42"/>
      <c r="B832" s="48" t="str">
        <f t="shared" si="3"/>
        <v/>
      </c>
      <c r="C832" s="49"/>
      <c r="D832" s="49"/>
      <c r="E832" s="51"/>
      <c r="F832" s="42"/>
    </row>
    <row r="833" spans="1:6" ht="21.75" customHeight="1" x14ac:dyDescent="0.25">
      <c r="A833" s="42"/>
      <c r="B833" s="48" t="str">
        <f t="shared" si="3"/>
        <v/>
      </c>
      <c r="C833" s="49"/>
      <c r="D833" s="49"/>
      <c r="E833" s="51"/>
      <c r="F833" s="42"/>
    </row>
    <row r="834" spans="1:6" ht="21.75" customHeight="1" x14ac:dyDescent="0.25">
      <c r="A834" s="42"/>
      <c r="B834" s="48" t="str">
        <f t="shared" si="3"/>
        <v/>
      </c>
      <c r="C834" s="49"/>
      <c r="D834" s="49"/>
      <c r="E834" s="51"/>
      <c r="F834" s="42"/>
    </row>
    <row r="835" spans="1:6" ht="21.75" customHeight="1" x14ac:dyDescent="0.25">
      <c r="A835" s="42"/>
      <c r="B835" s="48" t="str">
        <f t="shared" si="3"/>
        <v/>
      </c>
      <c r="C835" s="49"/>
      <c r="D835" s="49"/>
      <c r="E835" s="51"/>
      <c r="F835" s="42"/>
    </row>
    <row r="836" spans="1:6" ht="21.75" customHeight="1" x14ac:dyDescent="0.25">
      <c r="A836" s="42"/>
      <c r="B836" s="48" t="str">
        <f t="shared" si="3"/>
        <v/>
      </c>
      <c r="C836" s="49"/>
      <c r="D836" s="49"/>
      <c r="E836" s="51"/>
      <c r="F836" s="42"/>
    </row>
    <row r="837" spans="1:6" ht="21.75" customHeight="1" x14ac:dyDescent="0.25">
      <c r="A837" s="42"/>
      <c r="B837" s="48" t="str">
        <f t="shared" si="3"/>
        <v/>
      </c>
      <c r="C837" s="49"/>
      <c r="D837" s="49"/>
      <c r="E837" s="51"/>
      <c r="F837" s="42"/>
    </row>
    <row r="838" spans="1:6" ht="21.75" customHeight="1" x14ac:dyDescent="0.25">
      <c r="A838" s="42"/>
      <c r="B838" s="48" t="str">
        <f t="shared" si="3"/>
        <v/>
      </c>
      <c r="C838" s="49"/>
      <c r="D838" s="49"/>
      <c r="E838" s="51"/>
      <c r="F838" s="42"/>
    </row>
    <row r="839" spans="1:6" ht="21.75" customHeight="1" x14ac:dyDescent="0.25">
      <c r="A839" s="42"/>
      <c r="B839" s="48" t="str">
        <f t="shared" si="3"/>
        <v/>
      </c>
      <c r="C839" s="49"/>
      <c r="D839" s="49"/>
      <c r="E839" s="51"/>
      <c r="F839" s="42"/>
    </row>
    <row r="840" spans="1:6" ht="21.75" customHeight="1" x14ac:dyDescent="0.25">
      <c r="A840" s="42"/>
      <c r="B840" s="48" t="str">
        <f t="shared" si="3"/>
        <v/>
      </c>
      <c r="C840" s="49"/>
      <c r="D840" s="49"/>
      <c r="E840" s="51"/>
      <c r="F840" s="42"/>
    </row>
    <row r="841" spans="1:6" ht="21.75" customHeight="1" x14ac:dyDescent="0.25">
      <c r="A841" s="42"/>
      <c r="B841" s="48" t="str">
        <f t="shared" si="3"/>
        <v/>
      </c>
      <c r="C841" s="49"/>
      <c r="D841" s="49"/>
      <c r="E841" s="51"/>
      <c r="F841" s="42"/>
    </row>
    <row r="842" spans="1:6" ht="21.75" customHeight="1" x14ac:dyDescent="0.25">
      <c r="A842" s="42"/>
      <c r="B842" s="48" t="str">
        <f t="shared" si="3"/>
        <v/>
      </c>
      <c r="C842" s="49"/>
      <c r="D842" s="49"/>
      <c r="E842" s="51"/>
      <c r="F842" s="42"/>
    </row>
    <row r="843" spans="1:6" ht="21.75" customHeight="1" x14ac:dyDescent="0.25">
      <c r="A843" s="42"/>
      <c r="B843" s="48" t="str">
        <f t="shared" si="3"/>
        <v/>
      </c>
      <c r="C843" s="49"/>
      <c r="D843" s="49"/>
      <c r="E843" s="51"/>
      <c r="F843" s="42"/>
    </row>
    <row r="844" spans="1:6" ht="21.75" customHeight="1" x14ac:dyDescent="0.25">
      <c r="A844" s="42"/>
      <c r="B844" s="48" t="str">
        <f t="shared" si="3"/>
        <v/>
      </c>
      <c r="C844" s="49"/>
      <c r="D844" s="49"/>
      <c r="E844" s="51"/>
      <c r="F844" s="42"/>
    </row>
    <row r="845" spans="1:6" ht="21.75" customHeight="1" x14ac:dyDescent="0.25">
      <c r="A845" s="42"/>
      <c r="B845" s="48" t="str">
        <f t="shared" si="3"/>
        <v/>
      </c>
      <c r="C845" s="49"/>
      <c r="D845" s="49"/>
      <c r="E845" s="51"/>
      <c r="F845" s="42"/>
    </row>
    <row r="846" spans="1:6" ht="21.75" customHeight="1" x14ac:dyDescent="0.25">
      <c r="A846" s="42"/>
      <c r="B846" s="48" t="str">
        <f t="shared" si="3"/>
        <v/>
      </c>
      <c r="C846" s="49"/>
      <c r="D846" s="49"/>
      <c r="E846" s="51"/>
      <c r="F846" s="42"/>
    </row>
    <row r="847" spans="1:6" ht="21.75" customHeight="1" x14ac:dyDescent="0.25">
      <c r="A847" s="42"/>
      <c r="B847" s="48" t="str">
        <f t="shared" si="3"/>
        <v/>
      </c>
      <c r="C847" s="49"/>
      <c r="D847" s="49"/>
      <c r="E847" s="51"/>
      <c r="F847" s="42"/>
    </row>
    <row r="848" spans="1:6" ht="21.75" customHeight="1" x14ac:dyDescent="0.25">
      <c r="A848" s="42"/>
      <c r="B848" s="48" t="str">
        <f t="shared" si="3"/>
        <v/>
      </c>
      <c r="C848" s="49"/>
      <c r="D848" s="49"/>
      <c r="E848" s="51"/>
      <c r="F848" s="42"/>
    </row>
    <row r="849" spans="1:6" ht="21.75" customHeight="1" x14ac:dyDescent="0.25">
      <c r="A849" s="42"/>
      <c r="B849" s="48" t="str">
        <f t="shared" si="3"/>
        <v/>
      </c>
      <c r="C849" s="49"/>
      <c r="D849" s="49"/>
      <c r="E849" s="51"/>
      <c r="F849" s="42"/>
    </row>
    <row r="850" spans="1:6" ht="21.75" customHeight="1" x14ac:dyDescent="0.25">
      <c r="A850" s="42"/>
      <c r="B850" s="48" t="str">
        <f t="shared" si="3"/>
        <v/>
      </c>
      <c r="C850" s="49"/>
      <c r="D850" s="49"/>
      <c r="E850" s="51"/>
      <c r="F850" s="42"/>
    </row>
    <row r="851" spans="1:6" ht="21.75" customHeight="1" x14ac:dyDescent="0.25">
      <c r="A851" s="42"/>
      <c r="B851" s="48" t="str">
        <f t="shared" si="3"/>
        <v/>
      </c>
      <c r="C851" s="49"/>
      <c r="D851" s="49"/>
      <c r="E851" s="51"/>
      <c r="F851" s="42"/>
    </row>
    <row r="852" spans="1:6" ht="21.75" customHeight="1" x14ac:dyDescent="0.25">
      <c r="A852" s="42"/>
      <c r="B852" s="48" t="str">
        <f t="shared" si="3"/>
        <v/>
      </c>
      <c r="C852" s="49"/>
      <c r="D852" s="49"/>
      <c r="E852" s="51"/>
      <c r="F852" s="42"/>
    </row>
    <row r="853" spans="1:6" ht="21.75" customHeight="1" x14ac:dyDescent="0.25">
      <c r="A853" s="42"/>
      <c r="B853" s="48" t="str">
        <f t="shared" si="3"/>
        <v/>
      </c>
      <c r="C853" s="49"/>
      <c r="D853" s="49"/>
      <c r="E853" s="51"/>
      <c r="F853" s="42"/>
    </row>
    <row r="854" spans="1:6" ht="21.75" customHeight="1" x14ac:dyDescent="0.25">
      <c r="A854" s="42"/>
      <c r="B854" s="48" t="str">
        <f t="shared" si="3"/>
        <v/>
      </c>
      <c r="C854" s="49"/>
      <c r="D854" s="49"/>
      <c r="E854" s="51"/>
      <c r="F854" s="42"/>
    </row>
    <row r="855" spans="1:6" ht="21.75" customHeight="1" x14ac:dyDescent="0.25">
      <c r="A855" s="42"/>
      <c r="B855" s="48" t="str">
        <f t="shared" si="3"/>
        <v/>
      </c>
      <c r="C855" s="49"/>
      <c r="D855" s="49"/>
      <c r="E855" s="51"/>
      <c r="F855" s="42"/>
    </row>
    <row r="856" spans="1:6" ht="21.75" customHeight="1" x14ac:dyDescent="0.25">
      <c r="A856" s="42"/>
      <c r="B856" s="48" t="str">
        <f t="shared" si="3"/>
        <v/>
      </c>
      <c r="C856" s="49"/>
      <c r="D856" s="49"/>
      <c r="E856" s="51"/>
      <c r="F856" s="42"/>
    </row>
    <row r="857" spans="1:6" ht="21.75" customHeight="1" x14ac:dyDescent="0.25">
      <c r="A857" s="42"/>
      <c r="B857" s="48" t="str">
        <f t="shared" si="3"/>
        <v/>
      </c>
      <c r="C857" s="49"/>
      <c r="D857" s="49"/>
      <c r="E857" s="51"/>
      <c r="F857" s="42"/>
    </row>
    <row r="858" spans="1:6" ht="21.75" customHeight="1" x14ac:dyDescent="0.25">
      <c r="A858" s="42"/>
      <c r="B858" s="48" t="str">
        <f t="shared" si="3"/>
        <v/>
      </c>
      <c r="C858" s="49"/>
      <c r="D858" s="49"/>
      <c r="E858" s="51"/>
      <c r="F858" s="42"/>
    </row>
    <row r="859" spans="1:6" ht="21.75" customHeight="1" x14ac:dyDescent="0.25">
      <c r="A859" s="42"/>
      <c r="B859" s="48" t="str">
        <f t="shared" si="3"/>
        <v/>
      </c>
      <c r="C859" s="49"/>
      <c r="D859" s="49"/>
      <c r="E859" s="51"/>
      <c r="F859" s="42"/>
    </row>
    <row r="860" spans="1:6" ht="21.75" customHeight="1" x14ac:dyDescent="0.25">
      <c r="A860" s="42"/>
      <c r="B860" s="48" t="str">
        <f t="shared" si="3"/>
        <v/>
      </c>
      <c r="C860" s="49"/>
      <c r="D860" s="49"/>
      <c r="E860" s="51"/>
      <c r="F860" s="42"/>
    </row>
    <row r="861" spans="1:6" ht="21.75" customHeight="1" x14ac:dyDescent="0.25">
      <c r="A861" s="42"/>
      <c r="B861" s="48" t="str">
        <f t="shared" si="3"/>
        <v/>
      </c>
      <c r="C861" s="49"/>
      <c r="D861" s="49"/>
      <c r="E861" s="51"/>
      <c r="F861" s="42"/>
    </row>
    <row r="862" spans="1:6" ht="21.75" customHeight="1" x14ac:dyDescent="0.25">
      <c r="A862" s="42"/>
      <c r="B862" s="48" t="str">
        <f t="shared" si="3"/>
        <v/>
      </c>
      <c r="C862" s="49"/>
      <c r="D862" s="49"/>
      <c r="E862" s="51"/>
      <c r="F862" s="42"/>
    </row>
    <row r="863" spans="1:6" ht="21.75" customHeight="1" x14ac:dyDescent="0.25">
      <c r="A863" s="42"/>
      <c r="B863" s="48" t="str">
        <f t="shared" si="3"/>
        <v/>
      </c>
      <c r="C863" s="49"/>
      <c r="D863" s="49"/>
      <c r="E863" s="51"/>
      <c r="F863" s="42"/>
    </row>
    <row r="864" spans="1:6" ht="21.75" customHeight="1" x14ac:dyDescent="0.25">
      <c r="A864" s="42"/>
      <c r="B864" s="48" t="str">
        <f t="shared" si="3"/>
        <v/>
      </c>
      <c r="C864" s="49"/>
      <c r="D864" s="49"/>
      <c r="E864" s="51"/>
      <c r="F864" s="42"/>
    </row>
    <row r="865" spans="1:6" ht="21.75" customHeight="1" x14ac:dyDescent="0.25">
      <c r="A865" s="42"/>
      <c r="B865" s="48" t="str">
        <f t="shared" si="3"/>
        <v/>
      </c>
      <c r="C865" s="49"/>
      <c r="D865" s="49"/>
      <c r="E865" s="51"/>
      <c r="F865" s="42"/>
    </row>
    <row r="866" spans="1:6" ht="21.75" customHeight="1" x14ac:dyDescent="0.25">
      <c r="A866" s="42"/>
      <c r="B866" s="48" t="str">
        <f t="shared" si="3"/>
        <v/>
      </c>
      <c r="C866" s="49"/>
      <c r="D866" s="49"/>
      <c r="E866" s="51"/>
      <c r="F866" s="42"/>
    </row>
    <row r="867" spans="1:6" ht="21.75" customHeight="1" x14ac:dyDescent="0.25">
      <c r="A867" s="42"/>
      <c r="B867" s="48" t="str">
        <f t="shared" si="3"/>
        <v/>
      </c>
      <c r="C867" s="49"/>
      <c r="D867" s="49"/>
      <c r="E867" s="51"/>
      <c r="F867" s="42"/>
    </row>
    <row r="868" spans="1:6" ht="21.75" customHeight="1" x14ac:dyDescent="0.25">
      <c r="A868" s="42"/>
      <c r="B868" s="48" t="str">
        <f t="shared" si="3"/>
        <v/>
      </c>
      <c r="C868" s="49"/>
      <c r="D868" s="49"/>
      <c r="E868" s="51"/>
      <c r="F868" s="42"/>
    </row>
    <row r="869" spans="1:6" ht="21.75" customHeight="1" x14ac:dyDescent="0.25">
      <c r="A869" s="42"/>
      <c r="B869" s="48" t="str">
        <f t="shared" si="3"/>
        <v/>
      </c>
      <c r="C869" s="49"/>
      <c r="D869" s="49"/>
      <c r="E869" s="51"/>
      <c r="F869" s="42"/>
    </row>
    <row r="870" spans="1:6" ht="21.75" customHeight="1" x14ac:dyDescent="0.25">
      <c r="A870" s="42"/>
      <c r="B870" s="48" t="str">
        <f t="shared" si="3"/>
        <v/>
      </c>
      <c r="C870" s="49"/>
      <c r="D870" s="49"/>
      <c r="E870" s="51"/>
      <c r="F870" s="42"/>
    </row>
    <row r="871" spans="1:6" ht="21.75" customHeight="1" x14ac:dyDescent="0.25">
      <c r="A871" s="42"/>
      <c r="B871" s="48" t="str">
        <f t="shared" si="3"/>
        <v/>
      </c>
      <c r="C871" s="49"/>
      <c r="D871" s="49"/>
      <c r="E871" s="51"/>
      <c r="F871" s="42"/>
    </row>
    <row r="872" spans="1:6" ht="21.75" customHeight="1" x14ac:dyDescent="0.25">
      <c r="A872" s="42"/>
      <c r="B872" s="48" t="str">
        <f t="shared" si="3"/>
        <v/>
      </c>
      <c r="C872" s="49"/>
      <c r="D872" s="49"/>
      <c r="E872" s="51"/>
      <c r="F872" s="42"/>
    </row>
    <row r="873" spans="1:6" ht="21.75" customHeight="1" x14ac:dyDescent="0.25">
      <c r="A873" s="42"/>
      <c r="B873" s="48" t="str">
        <f t="shared" si="3"/>
        <v/>
      </c>
      <c r="C873" s="49"/>
      <c r="D873" s="49"/>
      <c r="E873" s="51"/>
      <c r="F873" s="42"/>
    </row>
    <row r="874" spans="1:6" ht="21.75" customHeight="1" x14ac:dyDescent="0.25">
      <c r="A874" s="42"/>
      <c r="B874" s="48" t="str">
        <f t="shared" si="3"/>
        <v/>
      </c>
      <c r="C874" s="49"/>
      <c r="D874" s="49"/>
      <c r="E874" s="51"/>
      <c r="F874" s="42"/>
    </row>
    <row r="875" spans="1:6" ht="21.75" customHeight="1" x14ac:dyDescent="0.25">
      <c r="A875" s="42"/>
      <c r="B875" s="48" t="str">
        <f t="shared" si="3"/>
        <v/>
      </c>
      <c r="C875" s="49"/>
      <c r="D875" s="49"/>
      <c r="E875" s="51"/>
      <c r="F875" s="42"/>
    </row>
    <row r="876" spans="1:6" ht="21.75" customHeight="1" x14ac:dyDescent="0.25">
      <c r="A876" s="42"/>
      <c r="B876" s="48" t="str">
        <f t="shared" si="3"/>
        <v/>
      </c>
      <c r="C876" s="49"/>
      <c r="D876" s="49"/>
      <c r="E876" s="51"/>
      <c r="F876" s="42"/>
    </row>
    <row r="877" spans="1:6" ht="21.75" customHeight="1" x14ac:dyDescent="0.25">
      <c r="A877" s="42"/>
      <c r="B877" s="48" t="str">
        <f t="shared" si="3"/>
        <v/>
      </c>
      <c r="C877" s="49"/>
      <c r="D877" s="49"/>
      <c r="E877" s="51"/>
      <c r="F877" s="42"/>
    </row>
    <row r="878" spans="1:6" ht="21.75" customHeight="1" x14ac:dyDescent="0.25">
      <c r="A878" s="42"/>
      <c r="B878" s="48" t="str">
        <f t="shared" si="3"/>
        <v/>
      </c>
      <c r="C878" s="49"/>
      <c r="D878" s="49"/>
      <c r="E878" s="51"/>
      <c r="F878" s="42"/>
    </row>
    <row r="879" spans="1:6" ht="21.75" customHeight="1" x14ac:dyDescent="0.25">
      <c r="A879" s="42"/>
      <c r="B879" s="48" t="str">
        <f t="shared" si="3"/>
        <v/>
      </c>
      <c r="C879" s="49"/>
      <c r="D879" s="49"/>
      <c r="E879" s="51"/>
      <c r="F879" s="42"/>
    </row>
    <row r="880" spans="1:6" ht="21.75" customHeight="1" x14ac:dyDescent="0.25">
      <c r="A880" s="42"/>
      <c r="B880" s="48" t="str">
        <f t="shared" si="3"/>
        <v/>
      </c>
      <c r="C880" s="49"/>
      <c r="D880" s="49"/>
      <c r="E880" s="51"/>
      <c r="F880" s="42"/>
    </row>
    <row r="881" spans="1:6" ht="21.75" customHeight="1" x14ac:dyDescent="0.25">
      <c r="A881" s="42"/>
      <c r="B881" s="48" t="str">
        <f t="shared" si="3"/>
        <v/>
      </c>
      <c r="C881" s="49"/>
      <c r="D881" s="49"/>
      <c r="E881" s="51"/>
      <c r="F881" s="42"/>
    </row>
    <row r="882" spans="1:6" ht="21.75" customHeight="1" x14ac:dyDescent="0.25">
      <c r="A882" s="42"/>
      <c r="B882" s="48" t="str">
        <f t="shared" si="3"/>
        <v/>
      </c>
      <c r="C882" s="49"/>
      <c r="D882" s="49"/>
      <c r="E882" s="51"/>
      <c r="F882" s="42"/>
    </row>
    <row r="883" spans="1:6" ht="21.75" customHeight="1" x14ac:dyDescent="0.25">
      <c r="A883" s="42"/>
      <c r="B883" s="48" t="str">
        <f t="shared" si="3"/>
        <v/>
      </c>
      <c r="C883" s="49"/>
      <c r="D883" s="49"/>
      <c r="E883" s="51"/>
      <c r="F883" s="42"/>
    </row>
    <row r="884" spans="1:6" ht="21.75" customHeight="1" x14ac:dyDescent="0.25">
      <c r="A884" s="42"/>
      <c r="B884" s="48" t="str">
        <f t="shared" si="3"/>
        <v/>
      </c>
      <c r="C884" s="49"/>
      <c r="D884" s="49"/>
      <c r="E884" s="51"/>
      <c r="F884" s="42"/>
    </row>
    <row r="885" spans="1:6" ht="21.75" customHeight="1" x14ac:dyDescent="0.25">
      <c r="A885" s="42"/>
      <c r="B885" s="48" t="str">
        <f t="shared" si="3"/>
        <v/>
      </c>
      <c r="C885" s="49"/>
      <c r="D885" s="49"/>
      <c r="E885" s="51"/>
      <c r="F885" s="42"/>
    </row>
    <row r="886" spans="1:6" ht="21.75" customHeight="1" x14ac:dyDescent="0.25">
      <c r="A886" s="42"/>
      <c r="B886" s="48" t="str">
        <f t="shared" si="3"/>
        <v/>
      </c>
      <c r="C886" s="49"/>
      <c r="D886" s="49"/>
      <c r="E886" s="51"/>
      <c r="F886" s="42"/>
    </row>
    <row r="887" spans="1:6" ht="21.75" customHeight="1" x14ac:dyDescent="0.25">
      <c r="A887" s="42"/>
      <c r="B887" s="48" t="str">
        <f t="shared" si="3"/>
        <v/>
      </c>
      <c r="C887" s="49"/>
      <c r="D887" s="49"/>
      <c r="E887" s="51"/>
      <c r="F887" s="42"/>
    </row>
    <row r="888" spans="1:6" ht="21.75" customHeight="1" x14ac:dyDescent="0.25">
      <c r="A888" s="42"/>
      <c r="B888" s="48" t="str">
        <f t="shared" si="3"/>
        <v/>
      </c>
      <c r="C888" s="49"/>
      <c r="D888" s="49"/>
      <c r="E888" s="51"/>
      <c r="F888" s="42"/>
    </row>
    <row r="889" spans="1:6" ht="21.75" customHeight="1" x14ac:dyDescent="0.25">
      <c r="A889" s="42"/>
      <c r="B889" s="48" t="str">
        <f t="shared" si="3"/>
        <v/>
      </c>
      <c r="C889" s="49"/>
      <c r="D889" s="49"/>
      <c r="E889" s="51"/>
      <c r="F889" s="42"/>
    </row>
    <row r="890" spans="1:6" ht="21.75" customHeight="1" x14ac:dyDescent="0.25">
      <c r="A890" s="42"/>
      <c r="B890" s="48" t="str">
        <f t="shared" si="3"/>
        <v/>
      </c>
      <c r="C890" s="49"/>
      <c r="D890" s="49"/>
      <c r="E890" s="51"/>
      <c r="F890" s="42"/>
    </row>
    <row r="891" spans="1:6" ht="21.75" customHeight="1" x14ac:dyDescent="0.25">
      <c r="A891" s="42"/>
      <c r="B891" s="48" t="str">
        <f t="shared" si="3"/>
        <v/>
      </c>
      <c r="C891" s="49"/>
      <c r="D891" s="49"/>
      <c r="E891" s="51"/>
      <c r="F891" s="42"/>
    </row>
    <row r="892" spans="1:6" ht="21.75" customHeight="1" x14ac:dyDescent="0.25">
      <c r="A892" s="42"/>
      <c r="B892" s="48" t="str">
        <f t="shared" si="3"/>
        <v/>
      </c>
      <c r="C892" s="49"/>
      <c r="D892" s="49"/>
      <c r="E892" s="51"/>
      <c r="F892" s="42"/>
    </row>
    <row r="893" spans="1:6" ht="21.75" customHeight="1" x14ac:dyDescent="0.25">
      <c r="A893" s="42"/>
      <c r="B893" s="48" t="str">
        <f t="shared" si="3"/>
        <v/>
      </c>
      <c r="C893" s="49"/>
      <c r="D893" s="49"/>
      <c r="E893" s="51"/>
      <c r="F893" s="42"/>
    </row>
    <row r="894" spans="1:6" ht="21.75" customHeight="1" x14ac:dyDescent="0.25">
      <c r="A894" s="42"/>
      <c r="B894" s="48" t="str">
        <f t="shared" si="3"/>
        <v/>
      </c>
      <c r="C894" s="49"/>
      <c r="D894" s="49"/>
      <c r="E894" s="51"/>
      <c r="F894" s="42"/>
    </row>
    <row r="895" spans="1:6" ht="21.75" customHeight="1" x14ac:dyDescent="0.25">
      <c r="A895" s="42"/>
      <c r="B895" s="48" t="str">
        <f t="shared" si="3"/>
        <v/>
      </c>
      <c r="C895" s="49"/>
      <c r="D895" s="49"/>
      <c r="E895" s="51"/>
      <c r="F895" s="42"/>
    </row>
    <row r="896" spans="1:6" ht="21.75" customHeight="1" x14ac:dyDescent="0.25">
      <c r="A896" s="42"/>
      <c r="B896" s="48" t="str">
        <f t="shared" si="3"/>
        <v/>
      </c>
      <c r="C896" s="49"/>
      <c r="D896" s="49"/>
      <c r="E896" s="51"/>
      <c r="F896" s="42"/>
    </row>
    <row r="897" spans="1:6" ht="21.75" customHeight="1" x14ac:dyDescent="0.25">
      <c r="A897" s="42"/>
      <c r="B897" s="48" t="str">
        <f t="shared" si="3"/>
        <v/>
      </c>
      <c r="C897" s="49"/>
      <c r="D897" s="49"/>
      <c r="E897" s="51"/>
      <c r="F897" s="42"/>
    </row>
    <row r="898" spans="1:6" ht="21.75" customHeight="1" x14ac:dyDescent="0.25">
      <c r="A898" s="42"/>
      <c r="B898" s="48" t="str">
        <f t="shared" si="3"/>
        <v/>
      </c>
      <c r="C898" s="49"/>
      <c r="D898" s="49"/>
      <c r="E898" s="51"/>
      <c r="F898" s="42"/>
    </row>
    <row r="899" spans="1:6" ht="21.75" customHeight="1" x14ac:dyDescent="0.25">
      <c r="A899" s="42"/>
      <c r="B899" s="48" t="str">
        <f t="shared" si="3"/>
        <v/>
      </c>
      <c r="C899" s="49"/>
      <c r="D899" s="49"/>
      <c r="E899" s="51"/>
      <c r="F899" s="42"/>
    </row>
    <row r="900" spans="1:6" ht="21.75" customHeight="1" x14ac:dyDescent="0.25">
      <c r="A900" s="42"/>
      <c r="B900" s="48" t="str">
        <f t="shared" si="3"/>
        <v/>
      </c>
      <c r="C900" s="49"/>
      <c r="D900" s="49"/>
      <c r="E900" s="51"/>
      <c r="F900" s="42"/>
    </row>
    <row r="901" spans="1:6" ht="21.75" customHeight="1" x14ac:dyDescent="0.25">
      <c r="A901" s="42"/>
      <c r="B901" s="48" t="str">
        <f t="shared" si="3"/>
        <v/>
      </c>
      <c r="C901" s="49"/>
      <c r="D901" s="49"/>
      <c r="E901" s="51"/>
      <c r="F901" s="42"/>
    </row>
    <row r="902" spans="1:6" ht="21.75" customHeight="1" x14ac:dyDescent="0.25">
      <c r="A902" s="42"/>
      <c r="B902" s="48" t="str">
        <f t="shared" si="3"/>
        <v/>
      </c>
      <c r="C902" s="49"/>
      <c r="D902" s="49"/>
      <c r="E902" s="51"/>
      <c r="F902" s="42"/>
    </row>
    <row r="903" spans="1:6" ht="21.75" customHeight="1" x14ac:dyDescent="0.25">
      <c r="A903" s="42"/>
      <c r="B903" s="48" t="str">
        <f t="shared" si="3"/>
        <v/>
      </c>
      <c r="C903" s="49"/>
      <c r="D903" s="49"/>
      <c r="E903" s="51"/>
      <c r="F903" s="42"/>
    </row>
    <row r="904" spans="1:6" ht="21.75" customHeight="1" x14ac:dyDescent="0.25">
      <c r="A904" s="42"/>
      <c r="B904" s="48" t="str">
        <f t="shared" si="3"/>
        <v/>
      </c>
      <c r="C904" s="49"/>
      <c r="D904" s="49"/>
      <c r="E904" s="51"/>
      <c r="F904" s="42"/>
    </row>
    <row r="905" spans="1:6" ht="21.75" customHeight="1" x14ac:dyDescent="0.25">
      <c r="A905" s="42"/>
      <c r="B905" s="48" t="str">
        <f t="shared" si="3"/>
        <v/>
      </c>
      <c r="C905" s="49"/>
      <c r="D905" s="49"/>
      <c r="E905" s="51"/>
      <c r="F905" s="42"/>
    </row>
    <row r="906" spans="1:6" ht="21.75" customHeight="1" x14ac:dyDescent="0.25">
      <c r="A906" s="42"/>
      <c r="B906" s="48" t="str">
        <f t="shared" si="3"/>
        <v/>
      </c>
      <c r="C906" s="49"/>
      <c r="D906" s="49"/>
      <c r="E906" s="51"/>
      <c r="F906" s="42"/>
    </row>
    <row r="907" spans="1:6" ht="21.75" customHeight="1" x14ac:dyDescent="0.25">
      <c r="A907" s="42"/>
      <c r="B907" s="48" t="str">
        <f t="shared" si="3"/>
        <v/>
      </c>
      <c r="C907" s="49"/>
      <c r="D907" s="49"/>
      <c r="E907" s="51"/>
      <c r="F907" s="42"/>
    </row>
    <row r="908" spans="1:6" ht="21.75" customHeight="1" x14ac:dyDescent="0.25">
      <c r="A908" s="42"/>
      <c r="B908" s="48" t="str">
        <f t="shared" si="3"/>
        <v/>
      </c>
      <c r="C908" s="49"/>
      <c r="D908" s="49"/>
      <c r="E908" s="51"/>
      <c r="F908" s="42"/>
    </row>
    <row r="909" spans="1:6" ht="21.75" customHeight="1" x14ac:dyDescent="0.25">
      <c r="A909" s="42"/>
      <c r="B909" s="48" t="str">
        <f t="shared" si="3"/>
        <v/>
      </c>
      <c r="C909" s="49"/>
      <c r="D909" s="49"/>
      <c r="E909" s="51"/>
      <c r="F909" s="42"/>
    </row>
    <row r="910" spans="1:6" ht="21.75" customHeight="1" x14ac:dyDescent="0.25">
      <c r="A910" s="42"/>
      <c r="B910" s="48" t="str">
        <f t="shared" si="3"/>
        <v/>
      </c>
      <c r="C910" s="49"/>
      <c r="D910" s="49"/>
      <c r="E910" s="51"/>
      <c r="F910" s="42"/>
    </row>
    <row r="911" spans="1:6" ht="21.75" customHeight="1" x14ac:dyDescent="0.25">
      <c r="A911" s="42"/>
      <c r="B911" s="48" t="str">
        <f t="shared" si="3"/>
        <v/>
      </c>
      <c r="C911" s="49"/>
      <c r="D911" s="49"/>
      <c r="E911" s="51"/>
      <c r="F911" s="42"/>
    </row>
    <row r="912" spans="1:6" ht="21.75" customHeight="1" x14ac:dyDescent="0.25">
      <c r="A912" s="42"/>
      <c r="B912" s="48" t="str">
        <f t="shared" si="3"/>
        <v/>
      </c>
      <c r="C912" s="49"/>
      <c r="D912" s="49"/>
      <c r="E912" s="51"/>
      <c r="F912" s="42"/>
    </row>
    <row r="913" spans="1:6" ht="21.75" customHeight="1" x14ac:dyDescent="0.25">
      <c r="A913" s="42"/>
      <c r="B913" s="48" t="str">
        <f t="shared" si="3"/>
        <v/>
      </c>
      <c r="C913" s="49"/>
      <c r="D913" s="49"/>
      <c r="E913" s="51"/>
      <c r="F913" s="42"/>
    </row>
    <row r="914" spans="1:6" ht="21.75" customHeight="1" x14ac:dyDescent="0.25">
      <c r="A914" s="42"/>
      <c r="B914" s="48" t="str">
        <f t="shared" si="3"/>
        <v/>
      </c>
      <c r="C914" s="49"/>
      <c r="D914" s="49"/>
      <c r="E914" s="51"/>
      <c r="F914" s="42"/>
    </row>
    <row r="915" spans="1:6" ht="21.75" customHeight="1" x14ac:dyDescent="0.25">
      <c r="A915" s="42"/>
      <c r="B915" s="48" t="str">
        <f t="shared" si="3"/>
        <v/>
      </c>
      <c r="C915" s="49"/>
      <c r="D915" s="49"/>
      <c r="E915" s="51"/>
      <c r="F915" s="42"/>
    </row>
    <row r="916" spans="1:6" ht="21.75" customHeight="1" x14ac:dyDescent="0.25">
      <c r="A916" s="42"/>
      <c r="B916" s="48" t="str">
        <f t="shared" si="3"/>
        <v/>
      </c>
      <c r="C916" s="49"/>
      <c r="D916" s="49"/>
      <c r="E916" s="51"/>
      <c r="F916" s="42"/>
    </row>
    <row r="917" spans="1:6" ht="21.75" customHeight="1" x14ac:dyDescent="0.25">
      <c r="A917" s="42"/>
      <c r="B917" s="48" t="str">
        <f t="shared" si="3"/>
        <v/>
      </c>
      <c r="C917" s="49"/>
      <c r="D917" s="49"/>
      <c r="E917" s="51"/>
      <c r="F917" s="42"/>
    </row>
    <row r="918" spans="1:6" ht="21.75" customHeight="1" x14ac:dyDescent="0.25">
      <c r="A918" s="42"/>
      <c r="B918" s="48" t="str">
        <f t="shared" si="3"/>
        <v/>
      </c>
      <c r="C918" s="49"/>
      <c r="D918" s="49"/>
      <c r="E918" s="51"/>
      <c r="F918" s="42"/>
    </row>
    <row r="919" spans="1:6" ht="21.75" customHeight="1" x14ac:dyDescent="0.25">
      <c r="A919" s="42"/>
      <c r="B919" s="48" t="str">
        <f t="shared" si="3"/>
        <v/>
      </c>
      <c r="C919" s="49"/>
      <c r="D919" s="49"/>
      <c r="E919" s="51"/>
      <c r="F919" s="42"/>
    </row>
    <row r="920" spans="1:6" ht="21.75" customHeight="1" x14ac:dyDescent="0.25">
      <c r="A920" s="42"/>
      <c r="B920" s="48" t="str">
        <f t="shared" si="3"/>
        <v/>
      </c>
      <c r="C920" s="49"/>
      <c r="D920" s="49"/>
      <c r="E920" s="51"/>
      <c r="F920" s="42"/>
    </row>
    <row r="921" spans="1:6" ht="21.75" customHeight="1" x14ac:dyDescent="0.25">
      <c r="A921" s="42"/>
      <c r="B921" s="48" t="str">
        <f t="shared" si="3"/>
        <v/>
      </c>
      <c r="C921" s="49"/>
      <c r="D921" s="49"/>
      <c r="E921" s="51"/>
      <c r="F921" s="42"/>
    </row>
    <row r="922" spans="1:6" ht="21.75" customHeight="1" x14ac:dyDescent="0.25">
      <c r="A922" s="42"/>
      <c r="B922" s="48" t="str">
        <f t="shared" si="3"/>
        <v/>
      </c>
      <c r="C922" s="49"/>
      <c r="D922" s="49"/>
      <c r="E922" s="51"/>
      <c r="F922" s="42"/>
    </row>
    <row r="923" spans="1:6" ht="21.75" customHeight="1" x14ac:dyDescent="0.25">
      <c r="A923" s="42"/>
      <c r="B923" s="48" t="str">
        <f t="shared" si="3"/>
        <v/>
      </c>
      <c r="C923" s="49"/>
      <c r="D923" s="49"/>
      <c r="E923" s="51"/>
      <c r="F923" s="42"/>
    </row>
    <row r="924" spans="1:6" ht="21.75" customHeight="1" x14ac:dyDescent="0.25">
      <c r="A924" s="42"/>
      <c r="B924" s="48" t="str">
        <f t="shared" si="3"/>
        <v/>
      </c>
      <c r="C924" s="49"/>
      <c r="D924" s="49"/>
      <c r="E924" s="51"/>
      <c r="F924" s="42"/>
    </row>
    <row r="925" spans="1:6" ht="21.75" customHeight="1" x14ac:dyDescent="0.25">
      <c r="A925" s="42"/>
      <c r="B925" s="48" t="str">
        <f t="shared" si="3"/>
        <v/>
      </c>
      <c r="C925" s="49"/>
      <c r="D925" s="49"/>
      <c r="E925" s="51"/>
      <c r="F925" s="42"/>
    </row>
    <row r="926" spans="1:6" ht="21.75" customHeight="1" x14ac:dyDescent="0.25">
      <c r="A926" s="42"/>
      <c r="B926" s="48" t="str">
        <f t="shared" si="3"/>
        <v/>
      </c>
      <c r="C926" s="49"/>
      <c r="D926" s="49"/>
      <c r="E926" s="51"/>
      <c r="F926" s="42"/>
    </row>
    <row r="927" spans="1:6" ht="21.75" customHeight="1" x14ac:dyDescent="0.25">
      <c r="A927" s="42"/>
      <c r="B927" s="48" t="str">
        <f t="shared" si="3"/>
        <v/>
      </c>
      <c r="C927" s="49"/>
      <c r="D927" s="49"/>
      <c r="E927" s="51"/>
      <c r="F927" s="42"/>
    </row>
    <row r="928" spans="1:6" ht="21.75" customHeight="1" x14ac:dyDescent="0.25">
      <c r="A928" s="42"/>
      <c r="B928" s="48" t="str">
        <f t="shared" si="3"/>
        <v/>
      </c>
      <c r="C928" s="49"/>
      <c r="D928" s="49"/>
      <c r="E928" s="51"/>
      <c r="F928" s="42"/>
    </row>
    <row r="929" spans="1:6" ht="21.75" customHeight="1" x14ac:dyDescent="0.25">
      <c r="A929" s="42"/>
      <c r="B929" s="48" t="str">
        <f t="shared" si="3"/>
        <v/>
      </c>
      <c r="C929" s="49"/>
      <c r="D929" s="49"/>
      <c r="E929" s="51"/>
      <c r="F929" s="42"/>
    </row>
    <row r="930" spans="1:6" ht="21.75" customHeight="1" x14ac:dyDescent="0.25">
      <c r="A930" s="42"/>
      <c r="B930" s="48" t="str">
        <f t="shared" si="3"/>
        <v/>
      </c>
      <c r="C930" s="49"/>
      <c r="D930" s="49"/>
      <c r="E930" s="51"/>
      <c r="F930" s="42"/>
    </row>
    <row r="931" spans="1:6" ht="21.75" customHeight="1" x14ac:dyDescent="0.25">
      <c r="A931" s="42"/>
      <c r="B931" s="48" t="str">
        <f t="shared" si="3"/>
        <v/>
      </c>
      <c r="C931" s="49"/>
      <c r="D931" s="49"/>
      <c r="E931" s="51"/>
      <c r="F931" s="42"/>
    </row>
    <row r="932" spans="1:6" ht="21.75" customHeight="1" x14ac:dyDescent="0.25">
      <c r="A932" s="42"/>
      <c r="B932" s="48" t="str">
        <f t="shared" si="3"/>
        <v/>
      </c>
      <c r="C932" s="49"/>
      <c r="D932" s="49"/>
      <c r="E932" s="51"/>
      <c r="F932" s="42"/>
    </row>
    <row r="933" spans="1:6" ht="21.75" customHeight="1" x14ac:dyDescent="0.25">
      <c r="A933" s="42"/>
      <c r="B933" s="48" t="str">
        <f t="shared" si="3"/>
        <v/>
      </c>
      <c r="C933" s="49"/>
      <c r="D933" s="49"/>
      <c r="E933" s="51"/>
      <c r="F933" s="42"/>
    </row>
    <row r="934" spans="1:6" ht="21.75" customHeight="1" x14ac:dyDescent="0.25">
      <c r="A934" s="42"/>
      <c r="B934" s="48" t="str">
        <f t="shared" si="3"/>
        <v/>
      </c>
      <c r="C934" s="49"/>
      <c r="D934" s="49"/>
      <c r="E934" s="51"/>
      <c r="F934" s="42"/>
    </row>
    <row r="935" spans="1:6" ht="21.75" customHeight="1" x14ac:dyDescent="0.25">
      <c r="A935" s="42"/>
      <c r="B935" s="48" t="str">
        <f t="shared" si="3"/>
        <v/>
      </c>
      <c r="C935" s="49"/>
      <c r="D935" s="49"/>
      <c r="E935" s="51"/>
      <c r="F935" s="42"/>
    </row>
    <row r="936" spans="1:6" ht="21.75" customHeight="1" x14ac:dyDescent="0.25">
      <c r="A936" s="42"/>
      <c r="B936" s="48" t="str">
        <f t="shared" si="3"/>
        <v/>
      </c>
      <c r="C936" s="49"/>
      <c r="D936" s="49"/>
      <c r="E936" s="51"/>
      <c r="F936" s="42"/>
    </row>
    <row r="937" spans="1:6" ht="21.75" customHeight="1" x14ac:dyDescent="0.25">
      <c r="A937" s="42"/>
      <c r="B937" s="48" t="str">
        <f t="shared" si="3"/>
        <v/>
      </c>
      <c r="C937" s="49"/>
      <c r="D937" s="49"/>
      <c r="E937" s="51"/>
      <c r="F937" s="42"/>
    </row>
    <row r="938" spans="1:6" ht="21.75" customHeight="1" x14ac:dyDescent="0.25">
      <c r="A938" s="42"/>
      <c r="B938" s="48" t="str">
        <f t="shared" si="3"/>
        <v/>
      </c>
      <c r="C938" s="49"/>
      <c r="D938" s="49"/>
      <c r="E938" s="51"/>
      <c r="F938" s="42"/>
    </row>
    <row r="939" spans="1:6" ht="21.75" customHeight="1" x14ac:dyDescent="0.25">
      <c r="A939" s="42"/>
      <c r="B939" s="48" t="str">
        <f t="shared" si="3"/>
        <v/>
      </c>
      <c r="C939" s="49"/>
      <c r="D939" s="49"/>
      <c r="E939" s="51"/>
      <c r="F939" s="42"/>
    </row>
    <row r="940" spans="1:6" ht="21.75" customHeight="1" x14ac:dyDescent="0.25">
      <c r="A940" s="42"/>
      <c r="B940" s="48" t="str">
        <f t="shared" si="3"/>
        <v/>
      </c>
      <c r="C940" s="49"/>
      <c r="D940" s="49"/>
      <c r="E940" s="51"/>
      <c r="F940" s="42"/>
    </row>
    <row r="941" spans="1:6" ht="21.75" customHeight="1" x14ac:dyDescent="0.25">
      <c r="A941" s="42"/>
      <c r="B941" s="48" t="str">
        <f t="shared" si="3"/>
        <v/>
      </c>
      <c r="C941" s="49"/>
      <c r="D941" s="49"/>
      <c r="E941" s="51"/>
      <c r="F941" s="42"/>
    </row>
    <row r="942" spans="1:6" ht="21.75" customHeight="1" x14ac:dyDescent="0.25">
      <c r="A942" s="42"/>
      <c r="B942" s="48" t="str">
        <f t="shared" si="3"/>
        <v/>
      </c>
      <c r="C942" s="49"/>
      <c r="D942" s="49"/>
      <c r="E942" s="51"/>
      <c r="F942" s="42"/>
    </row>
    <row r="943" spans="1:6" ht="21.75" customHeight="1" x14ac:dyDescent="0.25">
      <c r="A943" s="42"/>
      <c r="B943" s="48" t="str">
        <f t="shared" si="3"/>
        <v/>
      </c>
      <c r="C943" s="49"/>
      <c r="D943" s="49"/>
      <c r="E943" s="51"/>
      <c r="F943" s="42"/>
    </row>
    <row r="944" spans="1:6" ht="21.75" customHeight="1" x14ac:dyDescent="0.25">
      <c r="A944" s="42"/>
      <c r="B944" s="48" t="str">
        <f t="shared" si="3"/>
        <v/>
      </c>
      <c r="C944" s="49"/>
      <c r="D944" s="49"/>
      <c r="E944" s="51"/>
      <c r="F944" s="42"/>
    </row>
    <row r="945" spans="1:6" ht="21.75" customHeight="1" x14ac:dyDescent="0.25">
      <c r="A945" s="42"/>
      <c r="B945" s="48" t="str">
        <f t="shared" si="3"/>
        <v/>
      </c>
      <c r="C945" s="49"/>
      <c r="D945" s="49"/>
      <c r="E945" s="51"/>
      <c r="F945" s="42"/>
    </row>
    <row r="946" spans="1:6" ht="21.75" customHeight="1" x14ac:dyDescent="0.25">
      <c r="A946" s="42"/>
      <c r="B946" s="48" t="str">
        <f t="shared" si="3"/>
        <v/>
      </c>
      <c r="C946" s="49"/>
      <c r="D946" s="49"/>
      <c r="E946" s="51"/>
      <c r="F946" s="42"/>
    </row>
    <row r="947" spans="1:6" ht="21.75" customHeight="1" x14ac:dyDescent="0.25">
      <c r="A947" s="42"/>
      <c r="B947" s="48" t="str">
        <f t="shared" si="3"/>
        <v/>
      </c>
      <c r="C947" s="49"/>
      <c r="D947" s="49"/>
      <c r="E947" s="51"/>
      <c r="F947" s="42"/>
    </row>
    <row r="948" spans="1:6" ht="21.75" customHeight="1" x14ac:dyDescent="0.25">
      <c r="A948" s="42"/>
      <c r="B948" s="48" t="str">
        <f t="shared" si="3"/>
        <v/>
      </c>
      <c r="C948" s="49"/>
      <c r="D948" s="49"/>
      <c r="E948" s="51"/>
      <c r="F948" s="42"/>
    </row>
    <row r="949" spans="1:6" ht="21.75" customHeight="1" x14ac:dyDescent="0.25">
      <c r="A949" s="42"/>
      <c r="B949" s="48" t="str">
        <f t="shared" si="3"/>
        <v/>
      </c>
      <c r="C949" s="49"/>
      <c r="D949" s="49"/>
      <c r="E949" s="51"/>
      <c r="F949" s="42"/>
    </row>
    <row r="950" spans="1:6" ht="21.75" customHeight="1" x14ac:dyDescent="0.25">
      <c r="A950" s="42"/>
      <c r="B950" s="48" t="str">
        <f t="shared" si="3"/>
        <v/>
      </c>
      <c r="C950" s="49"/>
      <c r="D950" s="49"/>
      <c r="E950" s="51"/>
      <c r="F950" s="42"/>
    </row>
    <row r="951" spans="1:6" ht="21.75" customHeight="1" x14ac:dyDescent="0.25">
      <c r="A951" s="42"/>
      <c r="B951" s="48" t="str">
        <f t="shared" si="3"/>
        <v/>
      </c>
      <c r="C951" s="49"/>
      <c r="D951" s="49"/>
      <c r="E951" s="51"/>
      <c r="F951" s="42"/>
    </row>
    <row r="952" spans="1:6" ht="21.75" customHeight="1" x14ac:dyDescent="0.25">
      <c r="A952" s="42"/>
      <c r="B952" s="48" t="str">
        <f t="shared" si="3"/>
        <v/>
      </c>
      <c r="C952" s="49"/>
      <c r="D952" s="49"/>
      <c r="E952" s="51"/>
      <c r="F952" s="42"/>
    </row>
    <row r="953" spans="1:6" ht="21.75" customHeight="1" x14ac:dyDescent="0.25">
      <c r="A953" s="42"/>
      <c r="B953" s="48" t="str">
        <f t="shared" si="3"/>
        <v/>
      </c>
      <c r="C953" s="49"/>
      <c r="D953" s="49"/>
      <c r="E953" s="51"/>
      <c r="F953" s="42"/>
    </row>
    <row r="954" spans="1:6" ht="21.75" customHeight="1" x14ac:dyDescent="0.25">
      <c r="A954" s="42"/>
      <c r="B954" s="48" t="str">
        <f t="shared" si="3"/>
        <v/>
      </c>
      <c r="C954" s="49"/>
      <c r="D954" s="49"/>
      <c r="E954" s="51"/>
      <c r="F954" s="42"/>
    </row>
    <row r="955" spans="1:6" ht="21.75" customHeight="1" x14ac:dyDescent="0.25">
      <c r="A955" s="42"/>
      <c r="B955" s="48" t="str">
        <f t="shared" si="3"/>
        <v/>
      </c>
      <c r="C955" s="49"/>
      <c r="D955" s="49"/>
      <c r="E955" s="51"/>
      <c r="F955" s="42"/>
    </row>
    <row r="956" spans="1:6" ht="21.75" customHeight="1" x14ac:dyDescent="0.25">
      <c r="A956" s="42"/>
      <c r="B956" s="48" t="str">
        <f t="shared" si="3"/>
        <v/>
      </c>
      <c r="C956" s="49"/>
      <c r="D956" s="49"/>
      <c r="E956" s="51"/>
      <c r="F956" s="42"/>
    </row>
    <row r="957" spans="1:6" ht="21.75" customHeight="1" x14ac:dyDescent="0.25">
      <c r="A957" s="42"/>
      <c r="B957" s="48" t="str">
        <f t="shared" si="3"/>
        <v/>
      </c>
      <c r="C957" s="49"/>
      <c r="D957" s="49"/>
      <c r="E957" s="51"/>
      <c r="F957" s="42"/>
    </row>
    <row r="958" spans="1:6" ht="21.75" customHeight="1" x14ac:dyDescent="0.25">
      <c r="A958" s="42"/>
      <c r="B958" s="48" t="str">
        <f t="shared" si="3"/>
        <v/>
      </c>
      <c r="C958" s="49"/>
      <c r="D958" s="49"/>
      <c r="E958" s="51"/>
      <c r="F958" s="42"/>
    </row>
    <row r="959" spans="1:6" ht="21.75" customHeight="1" x14ac:dyDescent="0.25">
      <c r="A959" s="42"/>
      <c r="B959" s="48" t="str">
        <f t="shared" si="3"/>
        <v/>
      </c>
      <c r="C959" s="49"/>
      <c r="D959" s="49"/>
      <c r="E959" s="51"/>
      <c r="F959" s="42"/>
    </row>
    <row r="960" spans="1:6" ht="21.75" customHeight="1" x14ac:dyDescent="0.25">
      <c r="A960" s="42"/>
      <c r="B960" s="48" t="str">
        <f t="shared" si="3"/>
        <v/>
      </c>
      <c r="C960" s="49"/>
      <c r="D960" s="49"/>
      <c r="E960" s="51"/>
      <c r="F960" s="42"/>
    </row>
    <row r="961" spans="1:6" ht="21.75" customHeight="1" x14ac:dyDescent="0.25">
      <c r="A961" s="42"/>
      <c r="B961" s="48" t="str">
        <f t="shared" si="3"/>
        <v/>
      </c>
      <c r="C961" s="49"/>
      <c r="D961" s="49"/>
      <c r="E961" s="51"/>
      <c r="F961" s="42"/>
    </row>
    <row r="962" spans="1:6" ht="21.75" customHeight="1" x14ac:dyDescent="0.25">
      <c r="A962" s="42"/>
      <c r="B962" s="48" t="str">
        <f t="shared" si="3"/>
        <v/>
      </c>
      <c r="C962" s="49"/>
      <c r="D962" s="49"/>
      <c r="E962" s="51"/>
      <c r="F962" s="42"/>
    </row>
    <row r="963" spans="1:6" ht="21.75" customHeight="1" x14ac:dyDescent="0.25">
      <c r="A963" s="42"/>
      <c r="B963" s="48" t="str">
        <f t="shared" si="3"/>
        <v/>
      </c>
      <c r="C963" s="49"/>
      <c r="D963" s="49"/>
      <c r="E963" s="51"/>
      <c r="F963" s="42"/>
    </row>
    <row r="964" spans="1:6" ht="21.75" customHeight="1" x14ac:dyDescent="0.25">
      <c r="A964" s="42"/>
      <c r="B964" s="48" t="str">
        <f t="shared" si="3"/>
        <v/>
      </c>
      <c r="C964" s="49"/>
      <c r="D964" s="49"/>
      <c r="E964" s="51"/>
      <c r="F964" s="42"/>
    </row>
    <row r="965" spans="1:6" ht="21.75" customHeight="1" x14ac:dyDescent="0.25">
      <c r="A965" s="42"/>
      <c r="B965" s="48" t="str">
        <f t="shared" si="3"/>
        <v/>
      </c>
      <c r="C965" s="49"/>
      <c r="D965" s="49"/>
      <c r="E965" s="51"/>
      <c r="F965" s="42"/>
    </row>
    <row r="966" spans="1:6" ht="21.75" customHeight="1" x14ac:dyDescent="0.25">
      <c r="A966" s="42"/>
      <c r="B966" s="48" t="str">
        <f t="shared" si="3"/>
        <v/>
      </c>
      <c r="C966" s="49"/>
      <c r="D966" s="49"/>
      <c r="E966" s="51"/>
      <c r="F966" s="42"/>
    </row>
    <row r="967" spans="1:6" ht="21.75" customHeight="1" x14ac:dyDescent="0.25">
      <c r="A967" s="42"/>
      <c r="B967" s="48" t="str">
        <f t="shared" si="3"/>
        <v/>
      </c>
      <c r="C967" s="49"/>
      <c r="D967" s="49"/>
      <c r="E967" s="51"/>
      <c r="F967" s="42"/>
    </row>
    <row r="968" spans="1:6" ht="21.75" customHeight="1" x14ac:dyDescent="0.25">
      <c r="A968" s="42"/>
      <c r="B968" s="48" t="str">
        <f t="shared" si="3"/>
        <v/>
      </c>
      <c r="C968" s="49"/>
      <c r="D968" s="49"/>
      <c r="E968" s="51"/>
      <c r="F968" s="42"/>
    </row>
    <row r="969" spans="1:6" ht="21.75" customHeight="1" x14ac:dyDescent="0.25">
      <c r="A969" s="42"/>
      <c r="B969" s="48" t="str">
        <f t="shared" si="3"/>
        <v/>
      </c>
      <c r="C969" s="49"/>
      <c r="D969" s="49"/>
      <c r="E969" s="51"/>
      <c r="F969" s="42"/>
    </row>
    <row r="970" spans="1:6" ht="21.75" customHeight="1" x14ac:dyDescent="0.25">
      <c r="A970" s="42"/>
      <c r="B970" s="48" t="str">
        <f t="shared" si="3"/>
        <v/>
      </c>
      <c r="C970" s="49"/>
      <c r="D970" s="49"/>
      <c r="E970" s="51"/>
      <c r="F970" s="42"/>
    </row>
    <row r="971" spans="1:6" ht="21.75" customHeight="1" x14ac:dyDescent="0.25">
      <c r="A971" s="42"/>
      <c r="B971" s="48" t="str">
        <f t="shared" si="3"/>
        <v/>
      </c>
      <c r="C971" s="49"/>
      <c r="D971" s="49"/>
      <c r="E971" s="51"/>
      <c r="F971" s="42"/>
    </row>
    <row r="972" spans="1:6" ht="21.75" customHeight="1" x14ac:dyDescent="0.25">
      <c r="A972" s="42"/>
      <c r="B972" s="48" t="str">
        <f t="shared" si="3"/>
        <v/>
      </c>
      <c r="C972" s="49"/>
      <c r="D972" s="49"/>
      <c r="E972" s="51"/>
      <c r="F972" s="42"/>
    </row>
    <row r="973" spans="1:6" ht="21.75" customHeight="1" x14ac:dyDescent="0.25">
      <c r="A973" s="42"/>
      <c r="B973" s="48" t="str">
        <f t="shared" si="3"/>
        <v/>
      </c>
      <c r="C973" s="49"/>
      <c r="D973" s="49"/>
      <c r="E973" s="51"/>
      <c r="F973" s="42"/>
    </row>
    <row r="974" spans="1:6" ht="21.75" customHeight="1" x14ac:dyDescent="0.25">
      <c r="A974" s="42"/>
      <c r="B974" s="48" t="str">
        <f t="shared" si="3"/>
        <v/>
      </c>
      <c r="C974" s="49"/>
      <c r="D974" s="49"/>
      <c r="E974" s="51"/>
      <c r="F974" s="42"/>
    </row>
    <row r="975" spans="1:6" ht="21.75" customHeight="1" x14ac:dyDescent="0.25">
      <c r="A975" s="42"/>
      <c r="B975" s="48" t="str">
        <f t="shared" si="3"/>
        <v/>
      </c>
      <c r="C975" s="49"/>
      <c r="D975" s="49"/>
      <c r="E975" s="51"/>
      <c r="F975" s="42"/>
    </row>
    <row r="976" spans="1:6" ht="21.75" customHeight="1" x14ac:dyDescent="0.25">
      <c r="A976" s="42"/>
      <c r="B976" s="48" t="str">
        <f t="shared" si="3"/>
        <v/>
      </c>
      <c r="C976" s="49"/>
      <c r="D976" s="49"/>
      <c r="E976" s="51"/>
      <c r="F976" s="42"/>
    </row>
    <row r="977" spans="1:6" ht="21.75" customHeight="1" x14ac:dyDescent="0.25">
      <c r="A977" s="42"/>
      <c r="B977" s="48" t="str">
        <f t="shared" si="3"/>
        <v/>
      </c>
      <c r="C977" s="49"/>
      <c r="D977" s="49"/>
      <c r="E977" s="51"/>
      <c r="F977" s="42"/>
    </row>
    <row r="978" spans="1:6" ht="21.75" customHeight="1" x14ac:dyDescent="0.25">
      <c r="A978" s="42"/>
      <c r="B978" s="48" t="str">
        <f t="shared" si="3"/>
        <v/>
      </c>
      <c r="C978" s="49"/>
      <c r="D978" s="49"/>
      <c r="E978" s="51"/>
      <c r="F978" s="42"/>
    </row>
    <row r="979" spans="1:6" ht="21.75" customHeight="1" x14ac:dyDescent="0.25">
      <c r="A979" s="42"/>
      <c r="B979" s="48" t="str">
        <f t="shared" si="3"/>
        <v/>
      </c>
      <c r="C979" s="49"/>
      <c r="D979" s="49"/>
      <c r="E979" s="51"/>
      <c r="F979" s="42"/>
    </row>
    <row r="980" spans="1:6" ht="21.75" customHeight="1" x14ac:dyDescent="0.25">
      <c r="A980" s="42"/>
      <c r="B980" s="48" t="str">
        <f t="shared" si="3"/>
        <v/>
      </c>
      <c r="C980" s="49"/>
      <c r="D980" s="49"/>
      <c r="E980" s="51"/>
      <c r="F980" s="42"/>
    </row>
    <row r="981" spans="1:6" ht="21.75" customHeight="1" x14ac:dyDescent="0.25">
      <c r="A981" s="42"/>
      <c r="B981" s="48" t="str">
        <f t="shared" si="3"/>
        <v/>
      </c>
      <c r="C981" s="49"/>
      <c r="D981" s="49"/>
      <c r="E981" s="51"/>
      <c r="F981" s="42"/>
    </row>
    <row r="982" spans="1:6" ht="21.75" customHeight="1" x14ac:dyDescent="0.25">
      <c r="A982" s="42"/>
      <c r="B982" s="48" t="str">
        <f t="shared" si="3"/>
        <v/>
      </c>
      <c r="C982" s="49"/>
      <c r="D982" s="49"/>
      <c r="E982" s="51"/>
      <c r="F982" s="42"/>
    </row>
    <row r="983" spans="1:6" ht="21.75" customHeight="1" x14ac:dyDescent="0.25">
      <c r="A983" s="42"/>
      <c r="B983" s="48" t="str">
        <f t="shared" si="3"/>
        <v/>
      </c>
      <c r="C983" s="49"/>
      <c r="D983" s="49"/>
      <c r="E983" s="51"/>
      <c r="F983" s="42"/>
    </row>
    <row r="984" spans="1:6" ht="21.75" customHeight="1" x14ac:dyDescent="0.25">
      <c r="A984" s="42"/>
      <c r="B984" s="48" t="str">
        <f t="shared" si="3"/>
        <v/>
      </c>
      <c r="C984" s="49"/>
      <c r="D984" s="49"/>
      <c r="E984" s="51"/>
      <c r="F984" s="42"/>
    </row>
    <row r="985" spans="1:6" ht="21.75" customHeight="1" x14ac:dyDescent="0.25">
      <c r="A985" s="42"/>
      <c r="B985" s="48" t="str">
        <f t="shared" si="3"/>
        <v/>
      </c>
      <c r="C985" s="49"/>
      <c r="D985" s="49"/>
      <c r="E985" s="51"/>
      <c r="F985" s="42"/>
    </row>
    <row r="986" spans="1:6" ht="21.75" customHeight="1" x14ac:dyDescent="0.25">
      <c r="A986" s="42"/>
      <c r="B986" s="48" t="str">
        <f t="shared" si="3"/>
        <v/>
      </c>
      <c r="C986" s="49"/>
      <c r="D986" s="49"/>
      <c r="E986" s="51"/>
      <c r="F986" s="42"/>
    </row>
    <row r="987" spans="1:6" ht="21.75" customHeight="1" x14ac:dyDescent="0.25">
      <c r="A987" s="42"/>
      <c r="B987" s="48" t="str">
        <f t="shared" si="3"/>
        <v/>
      </c>
      <c r="C987" s="49"/>
      <c r="D987" s="49"/>
      <c r="E987" s="51"/>
      <c r="F987" s="42"/>
    </row>
    <row r="988" spans="1:6" ht="21.75" customHeight="1" x14ac:dyDescent="0.25">
      <c r="A988" s="42"/>
      <c r="B988" s="48" t="str">
        <f t="shared" si="3"/>
        <v/>
      </c>
      <c r="C988" s="49"/>
      <c r="D988" s="49"/>
      <c r="E988" s="51"/>
      <c r="F988" s="42"/>
    </row>
    <row r="989" spans="1:6" ht="21.75" customHeight="1" x14ac:dyDescent="0.25">
      <c r="A989" s="42"/>
      <c r="B989" s="48" t="str">
        <f t="shared" si="3"/>
        <v/>
      </c>
      <c r="C989" s="49"/>
      <c r="D989" s="49"/>
      <c r="E989" s="51"/>
      <c r="F989" s="42"/>
    </row>
    <row r="990" spans="1:6" ht="21.75" customHeight="1" x14ac:dyDescent="0.25">
      <c r="A990" s="42"/>
      <c r="B990" s="48" t="str">
        <f t="shared" si="3"/>
        <v/>
      </c>
      <c r="C990" s="49"/>
      <c r="D990" s="49"/>
      <c r="E990" s="51"/>
      <c r="F990" s="42"/>
    </row>
    <row r="991" spans="1:6" ht="21.75" customHeight="1" x14ac:dyDescent="0.25">
      <c r="A991" s="42"/>
      <c r="B991" s="48" t="str">
        <f t="shared" si="3"/>
        <v/>
      </c>
      <c r="C991" s="49"/>
      <c r="D991" s="49"/>
      <c r="E991" s="51"/>
      <c r="F991" s="42"/>
    </row>
    <row r="992" spans="1:6" ht="21.75" customHeight="1" x14ac:dyDescent="0.25">
      <c r="A992" s="42"/>
      <c r="B992" s="48" t="str">
        <f t="shared" si="3"/>
        <v/>
      </c>
      <c r="C992" s="49"/>
      <c r="D992" s="49"/>
      <c r="E992" s="51"/>
      <c r="F992" s="42"/>
    </row>
    <row r="993" spans="1:6" ht="21.75" customHeight="1" x14ac:dyDescent="0.25">
      <c r="A993" s="42"/>
      <c r="B993" s="48" t="str">
        <f t="shared" si="3"/>
        <v/>
      </c>
      <c r="C993" s="49"/>
      <c r="D993" s="49"/>
      <c r="E993" s="51"/>
      <c r="F993" s="42"/>
    </row>
    <row r="994" spans="1:6" ht="21.75" customHeight="1" x14ac:dyDescent="0.25">
      <c r="A994" s="42"/>
      <c r="B994" s="48" t="str">
        <f t="shared" si="3"/>
        <v/>
      </c>
      <c r="C994" s="49"/>
      <c r="D994" s="49"/>
      <c r="E994" s="51"/>
      <c r="F994" s="42"/>
    </row>
    <row r="995" spans="1:6" ht="21.75" customHeight="1" x14ac:dyDescent="0.25">
      <c r="A995" s="42"/>
      <c r="B995" s="48" t="str">
        <f t="shared" si="3"/>
        <v/>
      </c>
      <c r="C995" s="49"/>
      <c r="D995" s="49"/>
      <c r="E995" s="51"/>
      <c r="F995" s="42"/>
    </row>
    <row r="996" spans="1:6" ht="21.75" customHeight="1" x14ac:dyDescent="0.25">
      <c r="A996" s="42"/>
      <c r="B996" s="48" t="str">
        <f t="shared" si="3"/>
        <v/>
      </c>
      <c r="C996" s="49"/>
      <c r="D996" s="49"/>
      <c r="E996" s="51"/>
      <c r="F996" s="42"/>
    </row>
    <row r="997" spans="1:6" ht="21.75" customHeight="1" x14ac:dyDescent="0.25">
      <c r="A997" s="42"/>
      <c r="B997" s="48" t="str">
        <f t="shared" si="3"/>
        <v/>
      </c>
      <c r="C997" s="49"/>
      <c r="D997" s="49"/>
      <c r="E997" s="51"/>
      <c r="F997" s="42"/>
    </row>
    <row r="998" spans="1:6" ht="21.75" customHeight="1" x14ac:dyDescent="0.25">
      <c r="A998" s="42"/>
      <c r="B998" s="48" t="str">
        <f t="shared" si="3"/>
        <v/>
      </c>
      <c r="C998" s="49"/>
      <c r="D998" s="49"/>
      <c r="E998" s="51"/>
      <c r="F998" s="42"/>
    </row>
    <row r="999" spans="1:6" ht="21.75" customHeight="1" x14ac:dyDescent="0.25">
      <c r="A999" s="42"/>
      <c r="B999" s="48" t="str">
        <f t="shared" si="3"/>
        <v/>
      </c>
      <c r="C999" s="49"/>
      <c r="D999" s="49"/>
      <c r="E999" s="51"/>
      <c r="F999" s="42"/>
    </row>
    <row r="1000" spans="1:6" ht="21.75" customHeight="1" x14ac:dyDescent="0.25">
      <c r="A1000" s="42"/>
      <c r="B1000" s="52" t="str">
        <f t="shared" si="3"/>
        <v/>
      </c>
      <c r="C1000" s="53"/>
      <c r="D1000" s="53"/>
      <c r="E1000" s="54"/>
      <c r="F1000" s="42"/>
    </row>
  </sheetData>
  <mergeCells count="1">
    <mergeCell ref="B2:E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999"/>
  <sheetViews>
    <sheetView showGridLines="0" workbookViewId="0"/>
  </sheetViews>
  <sheetFormatPr defaultColWidth="12.5546875" defaultRowHeight="15" customHeight="1" x14ac:dyDescent="0.25"/>
  <cols>
    <col min="1" max="1" width="3.44140625" customWidth="1"/>
    <col min="2" max="2" width="30.44140625" customWidth="1"/>
    <col min="3" max="3" width="37" customWidth="1"/>
    <col min="4" max="4" width="20.88671875" customWidth="1"/>
    <col min="5" max="5" width="24.44140625" customWidth="1"/>
    <col min="6" max="7" width="22.109375" customWidth="1"/>
    <col min="8" max="8" width="21" customWidth="1"/>
    <col min="9" max="9" width="6.5546875" customWidth="1"/>
  </cols>
  <sheetData>
    <row r="1" spans="1:9" ht="15.75" customHeight="1" x14ac:dyDescent="0.35">
      <c r="A1" s="16"/>
      <c r="B1" s="16"/>
      <c r="C1" s="16"/>
      <c r="D1" s="16"/>
      <c r="E1" s="16"/>
      <c r="F1" s="16"/>
      <c r="G1" s="16"/>
      <c r="H1" s="16"/>
      <c r="I1" s="16"/>
    </row>
    <row r="2" spans="1:9" ht="15.75" customHeight="1" x14ac:dyDescent="0.25">
      <c r="A2" s="17"/>
      <c r="B2" s="125" t="s">
        <v>56</v>
      </c>
      <c r="C2" s="100"/>
      <c r="D2" s="100"/>
      <c r="E2" s="100"/>
      <c r="F2" s="100"/>
      <c r="G2" s="100"/>
      <c r="H2" s="100"/>
      <c r="I2" s="17"/>
    </row>
    <row r="3" spans="1:9" ht="15.75" customHeight="1" x14ac:dyDescent="0.25">
      <c r="A3" s="17"/>
      <c r="B3" s="100"/>
      <c r="C3" s="100"/>
      <c r="D3" s="100"/>
      <c r="E3" s="100"/>
      <c r="F3" s="100"/>
      <c r="G3" s="100"/>
      <c r="H3" s="100"/>
      <c r="I3" s="17"/>
    </row>
    <row r="4" spans="1:9" ht="15.75" customHeight="1" x14ac:dyDescent="0.3">
      <c r="A4" s="18"/>
      <c r="B4" s="18"/>
      <c r="C4" s="18"/>
      <c r="D4" s="127"/>
      <c r="E4" s="100"/>
      <c r="F4" s="55"/>
      <c r="G4" s="55"/>
      <c r="H4" s="129"/>
      <c r="I4" s="100"/>
    </row>
    <row r="5" spans="1:9" ht="24" customHeight="1" x14ac:dyDescent="0.3">
      <c r="A5" s="21"/>
      <c r="B5" s="22" t="s">
        <v>21</v>
      </c>
      <c r="C5" s="22" t="s">
        <v>22</v>
      </c>
      <c r="D5" s="22" t="s">
        <v>24</v>
      </c>
      <c r="E5" s="22" t="s">
        <v>57</v>
      </c>
      <c r="F5" s="22" t="s">
        <v>58</v>
      </c>
      <c r="G5" s="22" t="s">
        <v>59</v>
      </c>
      <c r="H5" s="22" t="s">
        <v>60</v>
      </c>
      <c r="I5" s="23"/>
    </row>
    <row r="6" spans="1:9" ht="23.25" customHeight="1" x14ac:dyDescent="0.3">
      <c r="A6" s="17"/>
      <c r="B6" s="56" t="s">
        <v>36</v>
      </c>
      <c r="C6" s="57" t="str">
        <f>IF(B6="","",VLOOKUP(B6,'Leave Management'!$C$6:$D999,2,0))</f>
        <v>Social Media Manager</v>
      </c>
      <c r="D6" s="58">
        <v>2</v>
      </c>
      <c r="E6" s="58" t="s">
        <v>5</v>
      </c>
      <c r="F6" s="59">
        <v>45139</v>
      </c>
      <c r="G6" s="60">
        <f t="shared" ref="G6:G260" si="0">IF(D6="","",F6+D6)</f>
        <v>45141</v>
      </c>
      <c r="H6" s="61" t="s">
        <v>61</v>
      </c>
      <c r="I6" s="19"/>
    </row>
    <row r="7" spans="1:9" ht="23.25" customHeight="1" x14ac:dyDescent="0.3">
      <c r="A7" s="17"/>
      <c r="B7" s="62" t="s">
        <v>38</v>
      </c>
      <c r="C7" s="27" t="str">
        <f>IF(B7="","",VLOOKUP(B7,'Leave Management'!$C$6:$D999,2,0))</f>
        <v>SEO Specialist</v>
      </c>
      <c r="D7" s="49">
        <v>2</v>
      </c>
      <c r="E7" s="49" t="s">
        <v>6</v>
      </c>
      <c r="F7" s="63">
        <v>45125</v>
      </c>
      <c r="G7" s="64">
        <f t="shared" si="0"/>
        <v>45127</v>
      </c>
      <c r="H7" s="65" t="s">
        <v>61</v>
      </c>
      <c r="I7" s="28"/>
    </row>
    <row r="8" spans="1:9" ht="23.25" customHeight="1" x14ac:dyDescent="0.3">
      <c r="A8" s="17"/>
      <c r="B8" s="62" t="s">
        <v>40</v>
      </c>
      <c r="C8" s="27" t="str">
        <f>IF(B8="","",VLOOKUP(B8,'Leave Management'!$C$6:$D999,2,0))</f>
        <v>Content Marketing Coordinator</v>
      </c>
      <c r="D8" s="49">
        <v>2</v>
      </c>
      <c r="E8" s="49" t="s">
        <v>7</v>
      </c>
      <c r="F8" s="63">
        <v>45179</v>
      </c>
      <c r="G8" s="64">
        <f t="shared" si="0"/>
        <v>45181</v>
      </c>
      <c r="H8" s="65" t="s">
        <v>62</v>
      </c>
      <c r="I8" s="28"/>
    </row>
    <row r="9" spans="1:9" ht="23.25" customHeight="1" x14ac:dyDescent="0.3">
      <c r="A9" s="17"/>
      <c r="B9" s="62" t="s">
        <v>42</v>
      </c>
      <c r="C9" s="27" t="str">
        <f>IF(B9="","",VLOOKUP(B9,'Leave Management'!$C$6:$D999,2,0))</f>
        <v>PPC Campaign Manager</v>
      </c>
      <c r="D9" s="49">
        <v>1</v>
      </c>
      <c r="E9" s="49" t="s">
        <v>5</v>
      </c>
      <c r="F9" s="63">
        <v>45132</v>
      </c>
      <c r="G9" s="64">
        <f t="shared" si="0"/>
        <v>45133</v>
      </c>
      <c r="H9" s="65" t="s">
        <v>61</v>
      </c>
      <c r="I9" s="28"/>
    </row>
    <row r="10" spans="1:9" ht="23.25" customHeight="1" x14ac:dyDescent="0.3">
      <c r="A10" s="17"/>
      <c r="B10" s="62" t="s">
        <v>44</v>
      </c>
      <c r="C10" s="27" t="str">
        <f>IF(B10="","",VLOOKUP(B10,'Leave Management'!$C$6:$D999,2,0))</f>
        <v>Email Marketing Specialist</v>
      </c>
      <c r="D10" s="49">
        <v>1</v>
      </c>
      <c r="E10" s="49" t="s">
        <v>6</v>
      </c>
      <c r="F10" s="63">
        <v>45159</v>
      </c>
      <c r="G10" s="64">
        <f t="shared" si="0"/>
        <v>45160</v>
      </c>
      <c r="H10" s="65" t="s">
        <v>62</v>
      </c>
      <c r="I10" s="28"/>
    </row>
    <row r="11" spans="1:9" ht="23.25" customHeight="1" x14ac:dyDescent="0.3">
      <c r="A11" s="17"/>
      <c r="B11" s="62" t="s">
        <v>46</v>
      </c>
      <c r="C11" s="27" t="str">
        <f>IF(B11="","",VLOOKUP(B11,'Leave Management'!$C$6:$D999,2,0))</f>
        <v>Digital Marketing Analyst</v>
      </c>
      <c r="D11" s="49">
        <v>2</v>
      </c>
      <c r="E11" s="49" t="s">
        <v>6</v>
      </c>
      <c r="F11" s="63">
        <v>45133</v>
      </c>
      <c r="G11" s="64">
        <f t="shared" si="0"/>
        <v>45135</v>
      </c>
      <c r="H11" s="65" t="s">
        <v>61</v>
      </c>
      <c r="I11" s="28"/>
    </row>
    <row r="12" spans="1:9" ht="23.25" customHeight="1" x14ac:dyDescent="0.3">
      <c r="A12" s="17"/>
      <c r="B12" s="62" t="s">
        <v>48</v>
      </c>
      <c r="C12" s="27" t="str">
        <f>IF(B12="","",VLOOKUP(B12,'Leave Management'!$C$6:$D999,2,0))</f>
        <v>Content Strategist</v>
      </c>
      <c r="D12" s="49">
        <v>2</v>
      </c>
      <c r="E12" s="49" t="s">
        <v>7</v>
      </c>
      <c r="F12" s="63">
        <v>45148</v>
      </c>
      <c r="G12" s="64">
        <f t="shared" si="0"/>
        <v>45150</v>
      </c>
      <c r="H12" s="65" t="s">
        <v>61</v>
      </c>
      <c r="I12" s="19"/>
    </row>
    <row r="13" spans="1:9" ht="23.25" customHeight="1" x14ac:dyDescent="0.3">
      <c r="A13" s="17"/>
      <c r="B13" s="62" t="s">
        <v>50</v>
      </c>
      <c r="C13" s="27" t="str">
        <f>IF(B13="","",VLOOKUP(B13,'Leave Management'!$C$6:$D999,2,0))</f>
        <v>Marketing Automation Specialist</v>
      </c>
      <c r="D13" s="49">
        <v>1</v>
      </c>
      <c r="E13" s="49" t="s">
        <v>6</v>
      </c>
      <c r="F13" s="63">
        <v>45143</v>
      </c>
      <c r="G13" s="64">
        <f t="shared" si="0"/>
        <v>45144</v>
      </c>
      <c r="H13" s="65" t="s">
        <v>61</v>
      </c>
      <c r="I13" s="19"/>
    </row>
    <row r="14" spans="1:9" ht="23.25" customHeight="1" x14ac:dyDescent="0.3">
      <c r="A14" s="17"/>
      <c r="B14" s="62" t="s">
        <v>52</v>
      </c>
      <c r="C14" s="27" t="str">
        <f>IF(B14="","",VLOOKUP(B14,'Leave Management'!$C$6:$D999,2,0))</f>
        <v>Graphic Designer</v>
      </c>
      <c r="D14" s="49">
        <v>1</v>
      </c>
      <c r="E14" s="49" t="s">
        <v>7</v>
      </c>
      <c r="F14" s="63">
        <v>45174</v>
      </c>
      <c r="G14" s="64">
        <f t="shared" si="0"/>
        <v>45175</v>
      </c>
      <c r="H14" s="65" t="s">
        <v>62</v>
      </c>
      <c r="I14" s="19"/>
    </row>
    <row r="15" spans="1:9" ht="23.25" customHeight="1" x14ac:dyDescent="0.3">
      <c r="A15" s="17"/>
      <c r="B15" s="62" t="s">
        <v>54</v>
      </c>
      <c r="C15" s="27" t="str">
        <f>IF(B15="","",VLOOKUP(B15,'Leave Management'!$C$6:$D999,2,0))</f>
        <v>Brand Manager</v>
      </c>
      <c r="D15" s="49">
        <v>3</v>
      </c>
      <c r="E15" s="49" t="s">
        <v>5</v>
      </c>
      <c r="F15" s="63">
        <v>45166</v>
      </c>
      <c r="G15" s="64">
        <f t="shared" si="0"/>
        <v>45169</v>
      </c>
      <c r="H15" s="65" t="s">
        <v>62</v>
      </c>
      <c r="I15" s="19"/>
    </row>
    <row r="16" spans="1:9" ht="23.25" customHeight="1" x14ac:dyDescent="0.3">
      <c r="A16" s="17"/>
      <c r="B16" s="62" t="s">
        <v>52</v>
      </c>
      <c r="C16" s="27" t="str">
        <f>IF(B16="","",VLOOKUP(B16,'Leave Management'!$C$6:$D999,2,0))</f>
        <v>Graphic Designer</v>
      </c>
      <c r="D16" s="49">
        <v>5</v>
      </c>
      <c r="E16" s="49" t="s">
        <v>7</v>
      </c>
      <c r="F16" s="63">
        <v>45167</v>
      </c>
      <c r="G16" s="64">
        <f t="shared" si="0"/>
        <v>45172</v>
      </c>
      <c r="H16" s="65" t="s">
        <v>61</v>
      </c>
      <c r="I16" s="19"/>
    </row>
    <row r="17" spans="1:9" ht="23.25" customHeight="1" x14ac:dyDescent="0.3">
      <c r="A17" s="17"/>
      <c r="B17" s="62" t="s">
        <v>38</v>
      </c>
      <c r="C17" s="27" t="str">
        <f>IF(B17="","",VLOOKUP(B17,'Leave Management'!$C$6:$D999,2,0))</f>
        <v>SEO Specialist</v>
      </c>
      <c r="D17" s="49">
        <v>1</v>
      </c>
      <c r="E17" s="49" t="s">
        <v>5</v>
      </c>
      <c r="F17" s="66">
        <v>45231</v>
      </c>
      <c r="G17" s="64">
        <f t="shared" si="0"/>
        <v>45232</v>
      </c>
      <c r="H17" s="65" t="s">
        <v>62</v>
      </c>
      <c r="I17" s="19"/>
    </row>
    <row r="18" spans="1:9" ht="23.25" customHeight="1" x14ac:dyDescent="0.3">
      <c r="A18" s="18"/>
      <c r="B18" s="62" t="s">
        <v>52</v>
      </c>
      <c r="C18" s="27" t="str">
        <f>IF(B18="","",VLOOKUP(B18,'Leave Management'!$C$6:$D999,2,0))</f>
        <v>Graphic Designer</v>
      </c>
      <c r="D18" s="49">
        <v>2</v>
      </c>
      <c r="E18" s="49" t="s">
        <v>7</v>
      </c>
      <c r="F18" s="63">
        <v>45236</v>
      </c>
      <c r="G18" s="64">
        <f t="shared" si="0"/>
        <v>45238</v>
      </c>
      <c r="H18" s="65" t="s">
        <v>61</v>
      </c>
      <c r="I18" s="19"/>
    </row>
    <row r="19" spans="1:9" ht="23.25" customHeight="1" x14ac:dyDescent="0.3">
      <c r="A19" s="17"/>
      <c r="B19" s="62"/>
      <c r="C19" s="27" t="str">
        <f>IF(B19="","",VLOOKUP(B19,'Leave Management'!$C$6:$D999,2,0))</f>
        <v/>
      </c>
      <c r="D19" s="49"/>
      <c r="E19" s="49"/>
      <c r="F19" s="63"/>
      <c r="G19" s="64" t="str">
        <f t="shared" si="0"/>
        <v/>
      </c>
      <c r="H19" s="65"/>
      <c r="I19" s="19"/>
    </row>
    <row r="20" spans="1:9" ht="23.25" customHeight="1" x14ac:dyDescent="0.3">
      <c r="A20" s="30"/>
      <c r="B20" s="62"/>
      <c r="C20" s="27" t="str">
        <f>IF(B20="","",VLOOKUP(B20,'Leave Management'!$C$6:$D999,2,0))</f>
        <v/>
      </c>
      <c r="D20" s="49"/>
      <c r="E20" s="49"/>
      <c r="F20" s="63"/>
      <c r="G20" s="64" t="str">
        <f t="shared" si="0"/>
        <v/>
      </c>
      <c r="H20" s="65"/>
      <c r="I20" s="19"/>
    </row>
    <row r="21" spans="1:9" ht="23.25" customHeight="1" x14ac:dyDescent="0.3">
      <c r="A21" s="17"/>
      <c r="B21" s="62"/>
      <c r="C21" s="27" t="str">
        <f>IF(B21="","",VLOOKUP(B21,'Leave Management'!$C$6:$D999,2,0))</f>
        <v/>
      </c>
      <c r="D21" s="49"/>
      <c r="E21" s="49"/>
      <c r="F21" s="63"/>
      <c r="G21" s="64" t="str">
        <f t="shared" si="0"/>
        <v/>
      </c>
      <c r="H21" s="65"/>
      <c r="I21" s="19"/>
    </row>
    <row r="22" spans="1:9" ht="23.25" customHeight="1" x14ac:dyDescent="0.3">
      <c r="A22" s="17"/>
      <c r="B22" s="62"/>
      <c r="C22" s="27" t="str">
        <f>IF(B22="","",VLOOKUP(B22,'Leave Management'!$C$6:$D999,2,0))</f>
        <v/>
      </c>
      <c r="D22" s="67"/>
      <c r="E22" s="49"/>
      <c r="F22" s="63"/>
      <c r="G22" s="64" t="str">
        <f t="shared" si="0"/>
        <v/>
      </c>
      <c r="H22" s="65"/>
      <c r="I22" s="19"/>
    </row>
    <row r="23" spans="1:9" ht="23.25" customHeight="1" x14ac:dyDescent="0.3">
      <c r="A23" s="17"/>
      <c r="B23" s="62"/>
      <c r="C23" s="27" t="str">
        <f>IF(B23="","",VLOOKUP(B23,'Leave Management'!$C$6:$D999,2,0))</f>
        <v/>
      </c>
      <c r="D23" s="67"/>
      <c r="E23" s="49"/>
      <c r="F23" s="63"/>
      <c r="G23" s="64" t="str">
        <f t="shared" si="0"/>
        <v/>
      </c>
      <c r="H23" s="65"/>
      <c r="I23" s="19"/>
    </row>
    <row r="24" spans="1:9" ht="23.25" customHeight="1" x14ac:dyDescent="0.3">
      <c r="A24" s="17"/>
      <c r="B24" s="62"/>
      <c r="C24" s="27" t="str">
        <f>IF(B24="","",VLOOKUP(B24,'Leave Management'!$C$6:$D999,2,0))</f>
        <v/>
      </c>
      <c r="D24" s="67"/>
      <c r="E24" s="49"/>
      <c r="F24" s="63"/>
      <c r="G24" s="64" t="str">
        <f t="shared" si="0"/>
        <v/>
      </c>
      <c r="H24" s="65"/>
      <c r="I24" s="19"/>
    </row>
    <row r="25" spans="1:9" ht="23.25" customHeight="1" x14ac:dyDescent="0.3">
      <c r="A25" s="17"/>
      <c r="B25" s="62"/>
      <c r="C25" s="27" t="str">
        <f>IF(B25="","",VLOOKUP(B25,'Leave Management'!$C$6:$D999,2,0))</f>
        <v/>
      </c>
      <c r="D25" s="67"/>
      <c r="E25" s="49"/>
      <c r="F25" s="63"/>
      <c r="G25" s="64" t="str">
        <f t="shared" si="0"/>
        <v/>
      </c>
      <c r="H25" s="65"/>
      <c r="I25" s="19"/>
    </row>
    <row r="26" spans="1:9" ht="23.25" customHeight="1" x14ac:dyDescent="0.3">
      <c r="A26" s="17"/>
      <c r="B26" s="62"/>
      <c r="C26" s="27" t="str">
        <f>IF(B26="","",VLOOKUP(B26,'Leave Management'!$C$6:$D999,2,0))</f>
        <v/>
      </c>
      <c r="D26" s="67"/>
      <c r="E26" s="49"/>
      <c r="F26" s="63"/>
      <c r="G26" s="64" t="str">
        <f t="shared" si="0"/>
        <v/>
      </c>
      <c r="H26" s="65"/>
      <c r="I26" s="19"/>
    </row>
    <row r="27" spans="1:9" ht="23.25" customHeight="1" x14ac:dyDescent="0.3">
      <c r="A27" s="17"/>
      <c r="B27" s="62"/>
      <c r="C27" s="27" t="str">
        <f>IF(B27="","",VLOOKUP(B27,'Leave Management'!$C$6:$D999,2,0))</f>
        <v/>
      </c>
      <c r="D27" s="67"/>
      <c r="E27" s="49"/>
      <c r="F27" s="63"/>
      <c r="G27" s="64" t="str">
        <f t="shared" si="0"/>
        <v/>
      </c>
      <c r="H27" s="65"/>
      <c r="I27" s="19"/>
    </row>
    <row r="28" spans="1:9" ht="23.25" customHeight="1" x14ac:dyDescent="0.3">
      <c r="A28" s="17"/>
      <c r="B28" s="62"/>
      <c r="C28" s="27" t="str">
        <f>IF(B28="","",VLOOKUP(B28,'Leave Management'!$C$6:$D999,2,0))</f>
        <v/>
      </c>
      <c r="D28" s="67"/>
      <c r="E28" s="49"/>
      <c r="F28" s="63"/>
      <c r="G28" s="64" t="str">
        <f t="shared" si="0"/>
        <v/>
      </c>
      <c r="H28" s="65"/>
      <c r="I28" s="19"/>
    </row>
    <row r="29" spans="1:9" ht="23.25" customHeight="1" x14ac:dyDescent="0.3">
      <c r="A29" s="17"/>
      <c r="B29" s="62"/>
      <c r="C29" s="27" t="str">
        <f>IF(B29="","",VLOOKUP(B29,'Leave Management'!$C$6:$D999,2,0))</f>
        <v/>
      </c>
      <c r="D29" s="67"/>
      <c r="E29" s="49"/>
      <c r="F29" s="63"/>
      <c r="G29" s="64" t="str">
        <f t="shared" si="0"/>
        <v/>
      </c>
      <c r="H29" s="65"/>
      <c r="I29" s="19"/>
    </row>
    <row r="30" spans="1:9" ht="23.25" customHeight="1" x14ac:dyDescent="0.3">
      <c r="A30" s="17"/>
      <c r="B30" s="62"/>
      <c r="C30" s="27" t="str">
        <f>IF(B30="","",VLOOKUP(B30,'Leave Management'!$C$6:$D999,2,0))</f>
        <v/>
      </c>
      <c r="D30" s="67"/>
      <c r="E30" s="49"/>
      <c r="F30" s="63"/>
      <c r="G30" s="64" t="str">
        <f t="shared" si="0"/>
        <v/>
      </c>
      <c r="H30" s="65"/>
      <c r="I30" s="19"/>
    </row>
    <row r="31" spans="1:9" ht="23.25" customHeight="1" x14ac:dyDescent="0.3">
      <c r="A31" s="17"/>
      <c r="B31" s="62"/>
      <c r="C31" s="27" t="str">
        <f>IF(B31="","",VLOOKUP(B31,'Leave Management'!$C$6:$D999,2,0))</f>
        <v/>
      </c>
      <c r="D31" s="67"/>
      <c r="E31" s="49"/>
      <c r="F31" s="63"/>
      <c r="G31" s="64" t="str">
        <f t="shared" si="0"/>
        <v/>
      </c>
      <c r="H31" s="65"/>
      <c r="I31" s="19"/>
    </row>
    <row r="32" spans="1:9" ht="23.25" customHeight="1" x14ac:dyDescent="0.3">
      <c r="A32" s="17"/>
      <c r="B32" s="62"/>
      <c r="C32" s="27" t="str">
        <f>IF(B32="","",VLOOKUP(B32,'Leave Management'!$C$6:$D999,2,0))</f>
        <v/>
      </c>
      <c r="D32" s="49"/>
      <c r="E32" s="49"/>
      <c r="F32" s="63"/>
      <c r="G32" s="64" t="str">
        <f t="shared" si="0"/>
        <v/>
      </c>
      <c r="H32" s="65"/>
      <c r="I32" s="19"/>
    </row>
    <row r="33" spans="1:9" ht="23.25" customHeight="1" x14ac:dyDescent="0.25">
      <c r="A33" s="17"/>
      <c r="B33" s="68"/>
      <c r="C33" s="33" t="str">
        <f>IF(B33="","",VLOOKUP(B33,'Leave Management'!$C$6:$D999,2,0))</f>
        <v/>
      </c>
      <c r="D33" s="69"/>
      <c r="E33" s="69"/>
      <c r="F33" s="70"/>
      <c r="G33" s="71" t="str">
        <f t="shared" si="0"/>
        <v/>
      </c>
      <c r="H33" s="72"/>
      <c r="I33" s="17"/>
    </row>
    <row r="34" spans="1:9" ht="23.25" customHeight="1" x14ac:dyDescent="0.3">
      <c r="A34" s="18"/>
      <c r="B34" s="73"/>
      <c r="C34" s="74" t="str">
        <f>IF(B34="","",VLOOKUP(B34,'Leave Management'!$C$6:$D999,2,0))</f>
        <v/>
      </c>
      <c r="D34" s="75"/>
      <c r="E34" s="76"/>
      <c r="F34" s="70"/>
      <c r="G34" s="71" t="str">
        <f t="shared" si="0"/>
        <v/>
      </c>
      <c r="H34" s="72"/>
      <c r="I34" s="17"/>
    </row>
    <row r="35" spans="1:9" ht="23.25" customHeight="1" x14ac:dyDescent="0.25">
      <c r="A35" s="17"/>
      <c r="B35" s="68"/>
      <c r="C35" s="33" t="str">
        <f>IF(B35="","",VLOOKUP(B35,'Leave Management'!$C$6:$D999,2,0))</f>
        <v/>
      </c>
      <c r="D35" s="69"/>
      <c r="E35" s="69"/>
      <c r="F35" s="70"/>
      <c r="G35" s="71" t="str">
        <f t="shared" si="0"/>
        <v/>
      </c>
      <c r="H35" s="72"/>
      <c r="I35" s="17"/>
    </row>
    <row r="36" spans="1:9" ht="23.25" customHeight="1" x14ac:dyDescent="0.25">
      <c r="A36" s="30"/>
      <c r="B36" s="77"/>
      <c r="C36" s="78" t="str">
        <f>IF(B36="","",VLOOKUP(B36,'Leave Management'!$C$6:$D999,2,0))</f>
        <v/>
      </c>
      <c r="D36" s="79"/>
      <c r="E36" s="79"/>
      <c r="F36" s="70"/>
      <c r="G36" s="71" t="str">
        <f t="shared" si="0"/>
        <v/>
      </c>
      <c r="H36" s="72"/>
      <c r="I36" s="17"/>
    </row>
    <row r="37" spans="1:9" ht="23.25" customHeight="1" x14ac:dyDescent="0.25">
      <c r="A37" s="17"/>
      <c r="B37" s="68"/>
      <c r="C37" s="33" t="str">
        <f>IF(B37="","",VLOOKUP(B37,'Leave Management'!$C$6:$D999,2,0))</f>
        <v/>
      </c>
      <c r="D37" s="69"/>
      <c r="E37" s="69"/>
      <c r="F37" s="70"/>
      <c r="G37" s="71" t="str">
        <f t="shared" si="0"/>
        <v/>
      </c>
      <c r="H37" s="72"/>
      <c r="I37" s="17"/>
    </row>
    <row r="38" spans="1:9" ht="23.25" customHeight="1" x14ac:dyDescent="0.25">
      <c r="A38" s="17"/>
      <c r="B38" s="68"/>
      <c r="C38" s="33" t="str">
        <f>IF(B38="","",VLOOKUP(B38,'Leave Management'!$C$6:$D999,2,0))</f>
        <v/>
      </c>
      <c r="D38" s="80"/>
      <c r="E38" s="81"/>
      <c r="F38" s="70"/>
      <c r="G38" s="71" t="str">
        <f t="shared" si="0"/>
        <v/>
      </c>
      <c r="H38" s="72"/>
      <c r="I38" s="17"/>
    </row>
    <row r="39" spans="1:9" ht="23.25" customHeight="1" x14ac:dyDescent="0.25">
      <c r="A39" s="17"/>
      <c r="B39" s="68"/>
      <c r="C39" s="33" t="str">
        <f>IF(B39="","",VLOOKUP(B39,'Leave Management'!$C$6:$D999,2,0))</f>
        <v/>
      </c>
      <c r="D39" s="80"/>
      <c r="E39" s="81"/>
      <c r="F39" s="70"/>
      <c r="G39" s="71" t="str">
        <f t="shared" si="0"/>
        <v/>
      </c>
      <c r="H39" s="72"/>
      <c r="I39" s="17"/>
    </row>
    <row r="40" spans="1:9" ht="23.25" customHeight="1" x14ac:dyDescent="0.25">
      <c r="A40" s="17"/>
      <c r="B40" s="68"/>
      <c r="C40" s="33" t="str">
        <f>IF(B40="","",VLOOKUP(B40,'Leave Management'!$C$6:$D999,2,0))</f>
        <v/>
      </c>
      <c r="D40" s="80"/>
      <c r="E40" s="81"/>
      <c r="F40" s="70"/>
      <c r="G40" s="71" t="str">
        <f t="shared" si="0"/>
        <v/>
      </c>
      <c r="H40" s="72"/>
      <c r="I40" s="17"/>
    </row>
    <row r="41" spans="1:9" ht="23.25" customHeight="1" x14ac:dyDescent="0.25">
      <c r="A41" s="17"/>
      <c r="B41" s="68"/>
      <c r="C41" s="33" t="str">
        <f>IF(B41="","",VLOOKUP(B41,'Leave Management'!$C$6:$D999,2,0))</f>
        <v/>
      </c>
      <c r="D41" s="80"/>
      <c r="E41" s="81"/>
      <c r="F41" s="70"/>
      <c r="G41" s="71" t="str">
        <f t="shared" si="0"/>
        <v/>
      </c>
      <c r="H41" s="72"/>
      <c r="I41" s="17"/>
    </row>
    <row r="42" spans="1:9" ht="23.25" customHeight="1" x14ac:dyDescent="0.25">
      <c r="A42" s="17"/>
      <c r="B42" s="68"/>
      <c r="C42" s="33" t="str">
        <f>IF(B42="","",VLOOKUP(B42,'Leave Management'!$C$6:$D999,2,0))</f>
        <v/>
      </c>
      <c r="D42" s="80"/>
      <c r="E42" s="81"/>
      <c r="F42" s="70"/>
      <c r="G42" s="71" t="str">
        <f t="shared" si="0"/>
        <v/>
      </c>
      <c r="H42" s="72"/>
      <c r="I42" s="17"/>
    </row>
    <row r="43" spans="1:9" ht="23.25" customHeight="1" x14ac:dyDescent="0.25">
      <c r="A43" s="17"/>
      <c r="B43" s="68"/>
      <c r="C43" s="33" t="str">
        <f>IF(B43="","",VLOOKUP(B43,'Leave Management'!$C$6:$D999,2,0))</f>
        <v/>
      </c>
      <c r="D43" s="80"/>
      <c r="E43" s="81"/>
      <c r="F43" s="70"/>
      <c r="G43" s="71" t="str">
        <f t="shared" si="0"/>
        <v/>
      </c>
      <c r="H43" s="72"/>
      <c r="I43" s="17"/>
    </row>
    <row r="44" spans="1:9" ht="23.25" customHeight="1" x14ac:dyDescent="0.25">
      <c r="A44" s="17"/>
      <c r="B44" s="68"/>
      <c r="C44" s="33" t="str">
        <f>IF(B44="","",VLOOKUP(B44,'Leave Management'!$C$6:$D999,2,0))</f>
        <v/>
      </c>
      <c r="D44" s="80"/>
      <c r="E44" s="81"/>
      <c r="F44" s="70"/>
      <c r="G44" s="71" t="str">
        <f t="shared" si="0"/>
        <v/>
      </c>
      <c r="H44" s="72"/>
      <c r="I44" s="17"/>
    </row>
    <row r="45" spans="1:9" ht="23.25" customHeight="1" x14ac:dyDescent="0.25">
      <c r="A45" s="17"/>
      <c r="B45" s="68"/>
      <c r="C45" s="33" t="str">
        <f>IF(B45="","",VLOOKUP(B45,'Leave Management'!$C$6:$D999,2,0))</f>
        <v/>
      </c>
      <c r="D45" s="80"/>
      <c r="E45" s="81"/>
      <c r="F45" s="70"/>
      <c r="G45" s="71" t="str">
        <f t="shared" si="0"/>
        <v/>
      </c>
      <c r="H45" s="72"/>
      <c r="I45" s="17"/>
    </row>
    <row r="46" spans="1:9" ht="23.25" customHeight="1" x14ac:dyDescent="0.25">
      <c r="A46" s="17"/>
      <c r="B46" s="68"/>
      <c r="C46" s="33" t="str">
        <f>IF(B46="","",VLOOKUP(B46,'Leave Management'!$C$6:$D999,2,0))</f>
        <v/>
      </c>
      <c r="D46" s="80"/>
      <c r="E46" s="81"/>
      <c r="F46" s="70"/>
      <c r="G46" s="71" t="str">
        <f t="shared" si="0"/>
        <v/>
      </c>
      <c r="H46" s="72"/>
      <c r="I46" s="17"/>
    </row>
    <row r="47" spans="1:9" ht="23.25" customHeight="1" x14ac:dyDescent="0.25">
      <c r="A47" s="17"/>
      <c r="B47" s="68"/>
      <c r="C47" s="33" t="str">
        <f>IF(B47="","",VLOOKUP(B47,'Leave Management'!$C$6:$D999,2,0))</f>
        <v/>
      </c>
      <c r="D47" s="80"/>
      <c r="E47" s="81"/>
      <c r="F47" s="70"/>
      <c r="G47" s="71" t="str">
        <f t="shared" si="0"/>
        <v/>
      </c>
      <c r="H47" s="72"/>
      <c r="I47" s="17"/>
    </row>
    <row r="48" spans="1:9" ht="23.25" customHeight="1" x14ac:dyDescent="0.25">
      <c r="A48" s="17"/>
      <c r="B48" s="68"/>
      <c r="C48" s="33" t="str">
        <f>IF(B48="","",VLOOKUP(B48,'Leave Management'!$C$6:$D999,2,0))</f>
        <v/>
      </c>
      <c r="D48" s="69"/>
      <c r="E48" s="69"/>
      <c r="F48" s="70"/>
      <c r="G48" s="71" t="str">
        <f t="shared" si="0"/>
        <v/>
      </c>
      <c r="H48" s="72"/>
      <c r="I48" s="17"/>
    </row>
    <row r="49" spans="1:9" ht="23.25" customHeight="1" x14ac:dyDescent="0.25">
      <c r="A49" s="17"/>
      <c r="B49" s="68"/>
      <c r="C49" s="33" t="str">
        <f>IF(B49="","",VLOOKUP(B49,'Leave Management'!$C$6:$D999,2,0))</f>
        <v/>
      </c>
      <c r="D49" s="69"/>
      <c r="E49" s="69"/>
      <c r="F49" s="70"/>
      <c r="G49" s="71" t="str">
        <f t="shared" si="0"/>
        <v/>
      </c>
      <c r="H49" s="72"/>
      <c r="I49" s="17"/>
    </row>
    <row r="50" spans="1:9" ht="23.25" customHeight="1" x14ac:dyDescent="0.25">
      <c r="A50" s="17"/>
      <c r="B50" s="68"/>
      <c r="C50" s="33" t="str">
        <f>IF(B50="","",VLOOKUP(B50,'Leave Management'!$C$6:$D999,2,0))</f>
        <v/>
      </c>
      <c r="D50" s="69"/>
      <c r="E50" s="69"/>
      <c r="F50" s="70"/>
      <c r="G50" s="71" t="str">
        <f t="shared" si="0"/>
        <v/>
      </c>
      <c r="H50" s="72"/>
      <c r="I50" s="17"/>
    </row>
    <row r="51" spans="1:9" ht="23.25" customHeight="1" x14ac:dyDescent="0.25">
      <c r="A51" s="17"/>
      <c r="B51" s="68"/>
      <c r="C51" s="33" t="str">
        <f>IF(B51="","",VLOOKUP(B51,'Leave Management'!$C$6:$D999,2,0))</f>
        <v/>
      </c>
      <c r="D51" s="69"/>
      <c r="E51" s="69"/>
      <c r="F51" s="70"/>
      <c r="G51" s="71" t="str">
        <f t="shared" si="0"/>
        <v/>
      </c>
      <c r="H51" s="72"/>
      <c r="I51" s="17"/>
    </row>
    <row r="52" spans="1:9" ht="23.25" customHeight="1" x14ac:dyDescent="0.25">
      <c r="A52" s="17"/>
      <c r="B52" s="68"/>
      <c r="C52" s="33" t="str">
        <f>IF(B52="","",VLOOKUP(B52,'Leave Management'!$C$6:$D999,2,0))</f>
        <v/>
      </c>
      <c r="D52" s="69"/>
      <c r="E52" s="69"/>
      <c r="F52" s="70"/>
      <c r="G52" s="71" t="str">
        <f t="shared" si="0"/>
        <v/>
      </c>
      <c r="H52" s="72"/>
      <c r="I52" s="17"/>
    </row>
    <row r="53" spans="1:9" ht="23.25" customHeight="1" x14ac:dyDescent="0.25">
      <c r="A53" s="17"/>
      <c r="B53" s="68"/>
      <c r="C53" s="33" t="str">
        <f>IF(B53="","",VLOOKUP(B53,'Leave Management'!$C$6:$D999,2,0))</f>
        <v/>
      </c>
      <c r="D53" s="69"/>
      <c r="E53" s="69"/>
      <c r="F53" s="70"/>
      <c r="G53" s="71" t="str">
        <f t="shared" si="0"/>
        <v/>
      </c>
      <c r="H53" s="72"/>
      <c r="I53" s="17"/>
    </row>
    <row r="54" spans="1:9" ht="23.25" customHeight="1" x14ac:dyDescent="0.25">
      <c r="A54" s="17"/>
      <c r="B54" s="68"/>
      <c r="C54" s="33" t="str">
        <f>IF(B54="","",VLOOKUP(B54,'Leave Management'!$C$6:$D999,2,0))</f>
        <v/>
      </c>
      <c r="D54" s="69"/>
      <c r="E54" s="69"/>
      <c r="F54" s="70"/>
      <c r="G54" s="71" t="str">
        <f t="shared" si="0"/>
        <v/>
      </c>
      <c r="H54" s="72"/>
      <c r="I54" s="17"/>
    </row>
    <row r="55" spans="1:9" ht="23.25" customHeight="1" x14ac:dyDescent="0.25">
      <c r="A55" s="17"/>
      <c r="B55" s="68"/>
      <c r="C55" s="33" t="str">
        <f>IF(B55="","",VLOOKUP(B55,'Leave Management'!$C$6:$D999,2,0))</f>
        <v/>
      </c>
      <c r="D55" s="69"/>
      <c r="E55" s="69"/>
      <c r="F55" s="70"/>
      <c r="G55" s="71" t="str">
        <f t="shared" si="0"/>
        <v/>
      </c>
      <c r="H55" s="72"/>
      <c r="I55" s="17"/>
    </row>
    <row r="56" spans="1:9" ht="23.25" customHeight="1" x14ac:dyDescent="0.25">
      <c r="A56" s="17"/>
      <c r="B56" s="68"/>
      <c r="C56" s="33" t="str">
        <f>IF(B56="","",VLOOKUP(B56,'Leave Management'!$C$6:$D999,2,0))</f>
        <v/>
      </c>
      <c r="D56" s="69"/>
      <c r="E56" s="69"/>
      <c r="F56" s="70"/>
      <c r="G56" s="71" t="str">
        <f t="shared" si="0"/>
        <v/>
      </c>
      <c r="H56" s="72"/>
      <c r="I56" s="17"/>
    </row>
    <row r="57" spans="1:9" ht="23.25" customHeight="1" x14ac:dyDescent="0.25">
      <c r="A57" s="17"/>
      <c r="B57" s="68"/>
      <c r="C57" s="33" t="str">
        <f>IF(B57="","",VLOOKUP(B57,'Leave Management'!$C$6:$D999,2,0))</f>
        <v/>
      </c>
      <c r="D57" s="69"/>
      <c r="E57" s="69"/>
      <c r="F57" s="70"/>
      <c r="G57" s="71" t="str">
        <f t="shared" si="0"/>
        <v/>
      </c>
      <c r="H57" s="72"/>
      <c r="I57" s="17"/>
    </row>
    <row r="58" spans="1:9" ht="23.25" customHeight="1" x14ac:dyDescent="0.25">
      <c r="A58" s="17"/>
      <c r="B58" s="68"/>
      <c r="C58" s="33" t="str">
        <f>IF(B58="","",VLOOKUP(B58,'Leave Management'!$C$6:$D999,2,0))</f>
        <v/>
      </c>
      <c r="D58" s="69"/>
      <c r="E58" s="69"/>
      <c r="F58" s="70"/>
      <c r="G58" s="71" t="str">
        <f t="shared" si="0"/>
        <v/>
      </c>
      <c r="H58" s="72"/>
      <c r="I58" s="17"/>
    </row>
    <row r="59" spans="1:9" ht="23.25" customHeight="1" x14ac:dyDescent="0.25">
      <c r="A59" s="17"/>
      <c r="B59" s="68"/>
      <c r="C59" s="33" t="str">
        <f>IF(B59="","",VLOOKUP(B59,'Leave Management'!$C$6:$D999,2,0))</f>
        <v/>
      </c>
      <c r="D59" s="69"/>
      <c r="E59" s="69"/>
      <c r="F59" s="70"/>
      <c r="G59" s="71" t="str">
        <f t="shared" si="0"/>
        <v/>
      </c>
      <c r="H59" s="72"/>
      <c r="I59" s="17"/>
    </row>
    <row r="60" spans="1:9" ht="23.25" customHeight="1" x14ac:dyDescent="0.25">
      <c r="A60" s="17"/>
      <c r="B60" s="68"/>
      <c r="C60" s="33" t="str">
        <f>IF(B60="","",VLOOKUP(B60,'Leave Management'!$C$6:$D999,2,0))</f>
        <v/>
      </c>
      <c r="D60" s="69"/>
      <c r="E60" s="69"/>
      <c r="F60" s="70"/>
      <c r="G60" s="71" t="str">
        <f t="shared" si="0"/>
        <v/>
      </c>
      <c r="H60" s="72"/>
      <c r="I60" s="17"/>
    </row>
    <row r="61" spans="1:9" ht="23.25" customHeight="1" x14ac:dyDescent="0.25">
      <c r="A61" s="17"/>
      <c r="B61" s="68"/>
      <c r="C61" s="33" t="str">
        <f>IF(B61="","",VLOOKUP(B61,'Leave Management'!$C$6:$D999,2,0))</f>
        <v/>
      </c>
      <c r="D61" s="69"/>
      <c r="E61" s="69"/>
      <c r="F61" s="70"/>
      <c r="G61" s="71" t="str">
        <f t="shared" si="0"/>
        <v/>
      </c>
      <c r="H61" s="72"/>
      <c r="I61" s="17"/>
    </row>
    <row r="62" spans="1:9" ht="23.25" customHeight="1" x14ac:dyDescent="0.25">
      <c r="A62" s="17"/>
      <c r="B62" s="68"/>
      <c r="C62" s="33" t="str">
        <f>IF(B62="","",VLOOKUP(B62,'Leave Management'!$C$6:$D999,2,0))</f>
        <v/>
      </c>
      <c r="D62" s="69"/>
      <c r="E62" s="69"/>
      <c r="F62" s="70"/>
      <c r="G62" s="71" t="str">
        <f t="shared" si="0"/>
        <v/>
      </c>
      <c r="H62" s="72"/>
      <c r="I62" s="17"/>
    </row>
    <row r="63" spans="1:9" ht="23.25" customHeight="1" x14ac:dyDescent="0.25">
      <c r="A63" s="17"/>
      <c r="B63" s="68"/>
      <c r="C63" s="33" t="str">
        <f>IF(B63="","",VLOOKUP(B63,'Leave Management'!$C$6:$D999,2,0))</f>
        <v/>
      </c>
      <c r="D63" s="69"/>
      <c r="E63" s="69"/>
      <c r="F63" s="70"/>
      <c r="G63" s="71" t="str">
        <f t="shared" si="0"/>
        <v/>
      </c>
      <c r="H63" s="72"/>
      <c r="I63" s="17"/>
    </row>
    <row r="64" spans="1:9" ht="23.25" customHeight="1" x14ac:dyDescent="0.25">
      <c r="A64" s="17"/>
      <c r="B64" s="68"/>
      <c r="C64" s="33" t="str">
        <f>IF(B64="","",VLOOKUP(B64,'Leave Management'!$C$6:$D999,2,0))</f>
        <v/>
      </c>
      <c r="D64" s="69"/>
      <c r="E64" s="69"/>
      <c r="F64" s="70"/>
      <c r="G64" s="71" t="str">
        <f t="shared" si="0"/>
        <v/>
      </c>
      <c r="H64" s="72"/>
      <c r="I64" s="17"/>
    </row>
    <row r="65" spans="1:9" ht="23.25" customHeight="1" x14ac:dyDescent="0.25">
      <c r="A65" s="17"/>
      <c r="B65" s="68"/>
      <c r="C65" s="33" t="str">
        <f>IF(B65="","",VLOOKUP(B65,'Leave Management'!$C$6:$D999,2,0))</f>
        <v/>
      </c>
      <c r="D65" s="69"/>
      <c r="E65" s="69"/>
      <c r="F65" s="70"/>
      <c r="G65" s="71" t="str">
        <f t="shared" si="0"/>
        <v/>
      </c>
      <c r="H65" s="72"/>
      <c r="I65" s="17"/>
    </row>
    <row r="66" spans="1:9" ht="23.25" customHeight="1" x14ac:dyDescent="0.25">
      <c r="A66" s="17"/>
      <c r="B66" s="68"/>
      <c r="C66" s="33" t="str">
        <f>IF(B66="","",VLOOKUP(B66,'Leave Management'!$C$6:$D999,2,0))</f>
        <v/>
      </c>
      <c r="D66" s="69"/>
      <c r="E66" s="69"/>
      <c r="F66" s="70"/>
      <c r="G66" s="71" t="str">
        <f t="shared" si="0"/>
        <v/>
      </c>
      <c r="H66" s="72"/>
      <c r="I66" s="17"/>
    </row>
    <row r="67" spans="1:9" ht="23.25" customHeight="1" x14ac:dyDescent="0.25">
      <c r="A67" s="17"/>
      <c r="B67" s="68"/>
      <c r="C67" s="33" t="str">
        <f>IF(B67="","",VLOOKUP(B67,'Leave Management'!$C$6:$D999,2,0))</f>
        <v/>
      </c>
      <c r="D67" s="69"/>
      <c r="E67" s="69"/>
      <c r="F67" s="70"/>
      <c r="G67" s="71" t="str">
        <f t="shared" si="0"/>
        <v/>
      </c>
      <c r="H67" s="72"/>
      <c r="I67" s="17"/>
    </row>
    <row r="68" spans="1:9" ht="23.25" customHeight="1" x14ac:dyDescent="0.25">
      <c r="A68" s="17"/>
      <c r="B68" s="68"/>
      <c r="C68" s="33" t="str">
        <f>IF(B68="","",VLOOKUP(B68,'Leave Management'!$C$6:$D999,2,0))</f>
        <v/>
      </c>
      <c r="D68" s="69"/>
      <c r="E68" s="69"/>
      <c r="F68" s="70"/>
      <c r="G68" s="71" t="str">
        <f t="shared" si="0"/>
        <v/>
      </c>
      <c r="H68" s="72"/>
      <c r="I68" s="17"/>
    </row>
    <row r="69" spans="1:9" ht="23.25" customHeight="1" x14ac:dyDescent="0.25">
      <c r="A69" s="17"/>
      <c r="B69" s="68"/>
      <c r="C69" s="33" t="str">
        <f>IF(B69="","",VLOOKUP(B69,'Leave Management'!$C$6:$D999,2,0))</f>
        <v/>
      </c>
      <c r="D69" s="69"/>
      <c r="E69" s="69"/>
      <c r="F69" s="70"/>
      <c r="G69" s="71" t="str">
        <f t="shared" si="0"/>
        <v/>
      </c>
      <c r="H69" s="72"/>
      <c r="I69" s="17"/>
    </row>
    <row r="70" spans="1:9" ht="23.25" customHeight="1" x14ac:dyDescent="0.25">
      <c r="A70" s="17"/>
      <c r="B70" s="68"/>
      <c r="C70" s="33" t="str">
        <f>IF(B70="","",VLOOKUP(B70,'Leave Management'!$C$6:$D999,2,0))</f>
        <v/>
      </c>
      <c r="D70" s="69"/>
      <c r="E70" s="69"/>
      <c r="F70" s="70"/>
      <c r="G70" s="71" t="str">
        <f t="shared" si="0"/>
        <v/>
      </c>
      <c r="H70" s="72"/>
      <c r="I70" s="17"/>
    </row>
    <row r="71" spans="1:9" ht="23.25" customHeight="1" x14ac:dyDescent="0.25">
      <c r="A71" s="17"/>
      <c r="B71" s="68"/>
      <c r="C71" s="33" t="str">
        <f>IF(B71="","",VLOOKUP(B71,'Leave Management'!$C$6:$D999,2,0))</f>
        <v/>
      </c>
      <c r="D71" s="69"/>
      <c r="E71" s="69"/>
      <c r="F71" s="70"/>
      <c r="G71" s="71" t="str">
        <f t="shared" si="0"/>
        <v/>
      </c>
      <c r="H71" s="72"/>
      <c r="I71" s="17"/>
    </row>
    <row r="72" spans="1:9" ht="23.25" customHeight="1" x14ac:dyDescent="0.25">
      <c r="A72" s="17"/>
      <c r="B72" s="68"/>
      <c r="C72" s="33" t="str">
        <f>IF(B72="","",VLOOKUP(B72,'Leave Management'!$C$6:$D999,2,0))</f>
        <v/>
      </c>
      <c r="D72" s="69"/>
      <c r="E72" s="69"/>
      <c r="F72" s="70"/>
      <c r="G72" s="71" t="str">
        <f t="shared" si="0"/>
        <v/>
      </c>
      <c r="H72" s="72"/>
      <c r="I72" s="17"/>
    </row>
    <row r="73" spans="1:9" ht="23.25" customHeight="1" x14ac:dyDescent="0.25">
      <c r="A73" s="17"/>
      <c r="B73" s="68"/>
      <c r="C73" s="33" t="str">
        <f>IF(B73="","",VLOOKUP(B73,'Leave Management'!$C$6:$D999,2,0))</f>
        <v/>
      </c>
      <c r="D73" s="69"/>
      <c r="E73" s="69"/>
      <c r="F73" s="70"/>
      <c r="G73" s="71" t="str">
        <f t="shared" si="0"/>
        <v/>
      </c>
      <c r="H73" s="72"/>
      <c r="I73" s="17"/>
    </row>
    <row r="74" spans="1:9" ht="23.25" customHeight="1" x14ac:dyDescent="0.25">
      <c r="A74" s="17"/>
      <c r="B74" s="68"/>
      <c r="C74" s="33" t="str">
        <f>IF(B74="","",VLOOKUP(B74,'Leave Management'!$C$6:$D999,2,0))</f>
        <v/>
      </c>
      <c r="D74" s="69"/>
      <c r="E74" s="69"/>
      <c r="F74" s="70"/>
      <c r="G74" s="71" t="str">
        <f t="shared" si="0"/>
        <v/>
      </c>
      <c r="H74" s="72"/>
      <c r="I74" s="17"/>
    </row>
    <row r="75" spans="1:9" ht="23.25" customHeight="1" x14ac:dyDescent="0.25">
      <c r="A75" s="17"/>
      <c r="B75" s="68"/>
      <c r="C75" s="33" t="str">
        <f>IF(B75="","",VLOOKUP(B75,'Leave Management'!$C$6:$D999,2,0))</f>
        <v/>
      </c>
      <c r="D75" s="69"/>
      <c r="E75" s="69"/>
      <c r="F75" s="70"/>
      <c r="G75" s="71" t="str">
        <f t="shared" si="0"/>
        <v/>
      </c>
      <c r="H75" s="72"/>
      <c r="I75" s="17"/>
    </row>
    <row r="76" spans="1:9" ht="23.25" customHeight="1" x14ac:dyDescent="0.25">
      <c r="A76" s="17"/>
      <c r="B76" s="68"/>
      <c r="C76" s="33" t="str">
        <f>IF(B76="","",VLOOKUP(B76,'Leave Management'!$C$6:$D999,2,0))</f>
        <v/>
      </c>
      <c r="D76" s="69"/>
      <c r="E76" s="69"/>
      <c r="F76" s="70"/>
      <c r="G76" s="71" t="str">
        <f t="shared" si="0"/>
        <v/>
      </c>
      <c r="H76" s="72"/>
      <c r="I76" s="17"/>
    </row>
    <row r="77" spans="1:9" ht="23.25" customHeight="1" x14ac:dyDescent="0.25">
      <c r="A77" s="17"/>
      <c r="B77" s="68"/>
      <c r="C77" s="33" t="str">
        <f>IF(B77="","",VLOOKUP(B77,'Leave Management'!$C$6:$D999,2,0))</f>
        <v/>
      </c>
      <c r="D77" s="69"/>
      <c r="E77" s="69"/>
      <c r="F77" s="70"/>
      <c r="G77" s="71" t="str">
        <f t="shared" si="0"/>
        <v/>
      </c>
      <c r="H77" s="72"/>
      <c r="I77" s="17"/>
    </row>
    <row r="78" spans="1:9" ht="23.25" customHeight="1" x14ac:dyDescent="0.25">
      <c r="A78" s="17"/>
      <c r="B78" s="68"/>
      <c r="C78" s="33" t="str">
        <f>IF(B78="","",VLOOKUP(B78,'Leave Management'!$C$6:$D999,2,0))</f>
        <v/>
      </c>
      <c r="D78" s="69"/>
      <c r="E78" s="69"/>
      <c r="F78" s="70"/>
      <c r="G78" s="71" t="str">
        <f t="shared" si="0"/>
        <v/>
      </c>
      <c r="H78" s="72"/>
      <c r="I78" s="17"/>
    </row>
    <row r="79" spans="1:9" ht="23.25" customHeight="1" x14ac:dyDescent="0.25">
      <c r="A79" s="17"/>
      <c r="B79" s="68"/>
      <c r="C79" s="33" t="str">
        <f>IF(B79="","",VLOOKUP(B79,'Leave Management'!$C$6:$D999,2,0))</f>
        <v/>
      </c>
      <c r="D79" s="69"/>
      <c r="E79" s="69"/>
      <c r="F79" s="70"/>
      <c r="G79" s="71" t="str">
        <f t="shared" si="0"/>
        <v/>
      </c>
      <c r="H79" s="72"/>
      <c r="I79" s="17"/>
    </row>
    <row r="80" spans="1:9" ht="23.25" customHeight="1" x14ac:dyDescent="0.25">
      <c r="A80" s="17"/>
      <c r="B80" s="68"/>
      <c r="C80" s="33" t="str">
        <f>IF(B80="","",VLOOKUP(B80,'Leave Management'!$C$6:$D999,2,0))</f>
        <v/>
      </c>
      <c r="D80" s="69"/>
      <c r="E80" s="69"/>
      <c r="F80" s="70"/>
      <c r="G80" s="71" t="str">
        <f t="shared" si="0"/>
        <v/>
      </c>
      <c r="H80" s="72"/>
      <c r="I80" s="17"/>
    </row>
    <row r="81" spans="1:9" ht="23.25" customHeight="1" x14ac:dyDescent="0.25">
      <c r="A81" s="17"/>
      <c r="B81" s="68"/>
      <c r="C81" s="33" t="str">
        <f>IF(B81="","",VLOOKUP(B81,'Leave Management'!$C$6:$D999,2,0))</f>
        <v/>
      </c>
      <c r="D81" s="69"/>
      <c r="E81" s="69"/>
      <c r="F81" s="70"/>
      <c r="G81" s="71" t="str">
        <f t="shared" si="0"/>
        <v/>
      </c>
      <c r="H81" s="72"/>
      <c r="I81" s="17"/>
    </row>
    <row r="82" spans="1:9" ht="23.25" customHeight="1" x14ac:dyDescent="0.25">
      <c r="A82" s="17"/>
      <c r="B82" s="68"/>
      <c r="C82" s="33" t="str">
        <f>IF(B82="","",VLOOKUP(B82,'Leave Management'!$C$6:$D999,2,0))</f>
        <v/>
      </c>
      <c r="D82" s="69"/>
      <c r="E82" s="69"/>
      <c r="F82" s="70"/>
      <c r="G82" s="71" t="str">
        <f t="shared" si="0"/>
        <v/>
      </c>
      <c r="H82" s="72"/>
      <c r="I82" s="17"/>
    </row>
    <row r="83" spans="1:9" ht="23.25" customHeight="1" x14ac:dyDescent="0.25">
      <c r="A83" s="17"/>
      <c r="B83" s="68"/>
      <c r="C83" s="33" t="str">
        <f>IF(B83="","",VLOOKUP(B83,'Leave Management'!$C$6:$D999,2,0))</f>
        <v/>
      </c>
      <c r="D83" s="69"/>
      <c r="E83" s="69"/>
      <c r="F83" s="70"/>
      <c r="G83" s="71" t="str">
        <f t="shared" si="0"/>
        <v/>
      </c>
      <c r="H83" s="72"/>
      <c r="I83" s="17"/>
    </row>
    <row r="84" spans="1:9" ht="23.25" customHeight="1" x14ac:dyDescent="0.25">
      <c r="A84" s="17"/>
      <c r="B84" s="68"/>
      <c r="C84" s="33" t="str">
        <f>IF(B84="","",VLOOKUP(B84,'Leave Management'!$C$6:$D999,2,0))</f>
        <v/>
      </c>
      <c r="D84" s="69"/>
      <c r="E84" s="69"/>
      <c r="F84" s="70"/>
      <c r="G84" s="71" t="str">
        <f t="shared" si="0"/>
        <v/>
      </c>
      <c r="H84" s="72"/>
      <c r="I84" s="17"/>
    </row>
    <row r="85" spans="1:9" ht="23.25" customHeight="1" x14ac:dyDescent="0.25">
      <c r="A85" s="17"/>
      <c r="B85" s="68"/>
      <c r="C85" s="33" t="str">
        <f>IF(B85="","",VLOOKUP(B85,'Leave Management'!$C$6:$D999,2,0))</f>
        <v/>
      </c>
      <c r="D85" s="69"/>
      <c r="E85" s="69"/>
      <c r="F85" s="70"/>
      <c r="G85" s="71" t="str">
        <f t="shared" si="0"/>
        <v/>
      </c>
      <c r="H85" s="72"/>
      <c r="I85" s="17"/>
    </row>
    <row r="86" spans="1:9" ht="23.25" customHeight="1" x14ac:dyDescent="0.25">
      <c r="A86" s="17"/>
      <c r="B86" s="68"/>
      <c r="C86" s="33" t="str">
        <f>IF(B86="","",VLOOKUP(B86,'Leave Management'!$C$6:$D999,2,0))</f>
        <v/>
      </c>
      <c r="D86" s="69"/>
      <c r="E86" s="69"/>
      <c r="F86" s="70"/>
      <c r="G86" s="71" t="str">
        <f t="shared" si="0"/>
        <v/>
      </c>
      <c r="H86" s="72"/>
      <c r="I86" s="17"/>
    </row>
    <row r="87" spans="1:9" ht="23.25" customHeight="1" x14ac:dyDescent="0.25">
      <c r="A87" s="17"/>
      <c r="B87" s="68"/>
      <c r="C87" s="33" t="str">
        <f>IF(B87="","",VLOOKUP(B87,'Leave Management'!$C$6:$D999,2,0))</f>
        <v/>
      </c>
      <c r="D87" s="69"/>
      <c r="E87" s="69"/>
      <c r="F87" s="70"/>
      <c r="G87" s="71" t="str">
        <f t="shared" si="0"/>
        <v/>
      </c>
      <c r="H87" s="72"/>
      <c r="I87" s="17"/>
    </row>
    <row r="88" spans="1:9" ht="23.25" customHeight="1" x14ac:dyDescent="0.25">
      <c r="A88" s="17"/>
      <c r="B88" s="68"/>
      <c r="C88" s="33" t="str">
        <f>IF(B88="","",VLOOKUP(B88,'Leave Management'!$C$6:$D999,2,0))</f>
        <v/>
      </c>
      <c r="D88" s="69"/>
      <c r="E88" s="69"/>
      <c r="F88" s="70"/>
      <c r="G88" s="71" t="str">
        <f t="shared" si="0"/>
        <v/>
      </c>
      <c r="H88" s="72"/>
      <c r="I88" s="17"/>
    </row>
    <row r="89" spans="1:9" ht="23.25" customHeight="1" x14ac:dyDescent="0.25">
      <c r="A89" s="17"/>
      <c r="B89" s="68"/>
      <c r="C89" s="33" t="str">
        <f>IF(B89="","",VLOOKUP(B89,'Leave Management'!$C$6:$D999,2,0))</f>
        <v/>
      </c>
      <c r="D89" s="69"/>
      <c r="E89" s="69"/>
      <c r="F89" s="70"/>
      <c r="G89" s="71" t="str">
        <f t="shared" si="0"/>
        <v/>
      </c>
      <c r="H89" s="72"/>
      <c r="I89" s="17"/>
    </row>
    <row r="90" spans="1:9" ht="23.25" customHeight="1" x14ac:dyDescent="0.25">
      <c r="A90" s="17"/>
      <c r="B90" s="68"/>
      <c r="C90" s="33" t="str">
        <f>IF(B90="","",VLOOKUP(B90,'Leave Management'!$C$6:$D999,2,0))</f>
        <v/>
      </c>
      <c r="D90" s="69"/>
      <c r="E90" s="69"/>
      <c r="F90" s="70"/>
      <c r="G90" s="71" t="str">
        <f t="shared" si="0"/>
        <v/>
      </c>
      <c r="H90" s="72"/>
      <c r="I90" s="17"/>
    </row>
    <row r="91" spans="1:9" ht="23.25" customHeight="1" x14ac:dyDescent="0.25">
      <c r="A91" s="17"/>
      <c r="B91" s="68"/>
      <c r="C91" s="33" t="str">
        <f>IF(B91="","",VLOOKUP(B91,'Leave Management'!$C$6:$D999,2,0))</f>
        <v/>
      </c>
      <c r="D91" s="69"/>
      <c r="E91" s="69"/>
      <c r="F91" s="70"/>
      <c r="G91" s="71" t="str">
        <f t="shared" si="0"/>
        <v/>
      </c>
      <c r="H91" s="72"/>
      <c r="I91" s="17"/>
    </row>
    <row r="92" spans="1:9" ht="23.25" customHeight="1" x14ac:dyDescent="0.25">
      <c r="A92" s="17"/>
      <c r="B92" s="68"/>
      <c r="C92" s="33" t="str">
        <f>IF(B92="","",VLOOKUP(B92,'Leave Management'!$C$6:$D999,2,0))</f>
        <v/>
      </c>
      <c r="D92" s="69"/>
      <c r="E92" s="69"/>
      <c r="F92" s="70"/>
      <c r="G92" s="71" t="str">
        <f t="shared" si="0"/>
        <v/>
      </c>
      <c r="H92" s="72"/>
      <c r="I92" s="17"/>
    </row>
    <row r="93" spans="1:9" ht="23.25" customHeight="1" x14ac:dyDescent="0.25">
      <c r="A93" s="17"/>
      <c r="B93" s="68"/>
      <c r="C93" s="33" t="str">
        <f>IF(B93="","",VLOOKUP(B93,'Leave Management'!$C$6:$D999,2,0))</f>
        <v/>
      </c>
      <c r="D93" s="69"/>
      <c r="E93" s="69"/>
      <c r="F93" s="70"/>
      <c r="G93" s="71" t="str">
        <f t="shared" si="0"/>
        <v/>
      </c>
      <c r="H93" s="72"/>
      <c r="I93" s="17"/>
    </row>
    <row r="94" spans="1:9" ht="23.25" customHeight="1" x14ac:dyDescent="0.25">
      <c r="A94" s="17"/>
      <c r="B94" s="68"/>
      <c r="C94" s="33" t="str">
        <f>IF(B94="","",VLOOKUP(B94,'Leave Management'!$C$6:$D999,2,0))</f>
        <v/>
      </c>
      <c r="D94" s="69"/>
      <c r="E94" s="69"/>
      <c r="F94" s="70"/>
      <c r="G94" s="71" t="str">
        <f t="shared" si="0"/>
        <v/>
      </c>
      <c r="H94" s="72"/>
      <c r="I94" s="17"/>
    </row>
    <row r="95" spans="1:9" ht="23.25" customHeight="1" x14ac:dyDescent="0.25">
      <c r="A95" s="17"/>
      <c r="B95" s="68"/>
      <c r="C95" s="33" t="str">
        <f>IF(B95="","",VLOOKUP(B95,'Leave Management'!$C$6:$D999,2,0))</f>
        <v/>
      </c>
      <c r="D95" s="69"/>
      <c r="E95" s="69"/>
      <c r="F95" s="70"/>
      <c r="G95" s="71" t="str">
        <f t="shared" si="0"/>
        <v/>
      </c>
      <c r="H95" s="72"/>
      <c r="I95" s="17"/>
    </row>
    <row r="96" spans="1:9" ht="23.25" customHeight="1" x14ac:dyDescent="0.25">
      <c r="A96" s="17"/>
      <c r="B96" s="68"/>
      <c r="C96" s="33" t="str">
        <f>IF(B96="","",VLOOKUP(B96,'Leave Management'!$C$6:$D999,2,0))</f>
        <v/>
      </c>
      <c r="D96" s="69"/>
      <c r="E96" s="69"/>
      <c r="F96" s="70"/>
      <c r="G96" s="71" t="str">
        <f t="shared" si="0"/>
        <v/>
      </c>
      <c r="H96" s="72"/>
      <c r="I96" s="17"/>
    </row>
    <row r="97" spans="1:9" ht="23.25" customHeight="1" x14ac:dyDescent="0.25">
      <c r="A97" s="17"/>
      <c r="B97" s="68"/>
      <c r="C97" s="33" t="str">
        <f>IF(B97="","",VLOOKUP(B97,'Leave Management'!$C$6:$D999,2,0))</f>
        <v/>
      </c>
      <c r="D97" s="69"/>
      <c r="E97" s="69"/>
      <c r="F97" s="70"/>
      <c r="G97" s="71" t="str">
        <f t="shared" si="0"/>
        <v/>
      </c>
      <c r="H97" s="72"/>
      <c r="I97" s="17"/>
    </row>
    <row r="98" spans="1:9" ht="23.25" customHeight="1" x14ac:dyDescent="0.25">
      <c r="A98" s="17"/>
      <c r="B98" s="68"/>
      <c r="C98" s="33" t="str">
        <f>IF(B98="","",VLOOKUP(B98,'Leave Management'!$C$6:$D999,2,0))</f>
        <v/>
      </c>
      <c r="D98" s="69"/>
      <c r="E98" s="69"/>
      <c r="F98" s="70"/>
      <c r="G98" s="71" t="str">
        <f t="shared" si="0"/>
        <v/>
      </c>
      <c r="H98" s="72"/>
      <c r="I98" s="17"/>
    </row>
    <row r="99" spans="1:9" ht="23.25" customHeight="1" x14ac:dyDescent="0.25">
      <c r="A99" s="17"/>
      <c r="B99" s="68"/>
      <c r="C99" s="33" t="str">
        <f>IF(B99="","",VLOOKUP(B99,'Leave Management'!$C$6:$D999,2,0))</f>
        <v/>
      </c>
      <c r="D99" s="69"/>
      <c r="E99" s="69"/>
      <c r="F99" s="70"/>
      <c r="G99" s="71" t="str">
        <f t="shared" si="0"/>
        <v/>
      </c>
      <c r="H99" s="72"/>
      <c r="I99" s="17"/>
    </row>
    <row r="100" spans="1:9" ht="23.25" customHeight="1" x14ac:dyDescent="0.25">
      <c r="A100" s="17"/>
      <c r="B100" s="68"/>
      <c r="C100" s="33" t="str">
        <f>IF(B100="","",VLOOKUP(B100,'Leave Management'!$C$6:$D999,2,0))</f>
        <v/>
      </c>
      <c r="D100" s="69"/>
      <c r="E100" s="69"/>
      <c r="F100" s="70"/>
      <c r="G100" s="71" t="str">
        <f t="shared" si="0"/>
        <v/>
      </c>
      <c r="H100" s="72"/>
      <c r="I100" s="17"/>
    </row>
    <row r="101" spans="1:9" ht="23.25" customHeight="1" x14ac:dyDescent="0.25">
      <c r="A101" s="17"/>
      <c r="B101" s="68"/>
      <c r="C101" s="33" t="str">
        <f>IF(B101="","",VLOOKUP(B101,'Leave Management'!$C$6:$D999,2,0))</f>
        <v/>
      </c>
      <c r="D101" s="69"/>
      <c r="E101" s="69"/>
      <c r="F101" s="70"/>
      <c r="G101" s="71" t="str">
        <f t="shared" si="0"/>
        <v/>
      </c>
      <c r="H101" s="72"/>
      <c r="I101" s="17"/>
    </row>
    <row r="102" spans="1:9" ht="23.25" customHeight="1" x14ac:dyDescent="0.25">
      <c r="A102" s="17"/>
      <c r="B102" s="68"/>
      <c r="C102" s="33" t="str">
        <f>IF(B102="","",VLOOKUP(B102,'Leave Management'!$C$6:$D999,2,0))</f>
        <v/>
      </c>
      <c r="D102" s="69"/>
      <c r="E102" s="69"/>
      <c r="F102" s="70"/>
      <c r="G102" s="71" t="str">
        <f t="shared" si="0"/>
        <v/>
      </c>
      <c r="H102" s="72"/>
      <c r="I102" s="17"/>
    </row>
    <row r="103" spans="1:9" ht="23.25" customHeight="1" x14ac:dyDescent="0.25">
      <c r="A103" s="17"/>
      <c r="B103" s="68"/>
      <c r="C103" s="33" t="str">
        <f>IF(B103="","",VLOOKUP(B103,'Leave Management'!$C$6:$D999,2,0))</f>
        <v/>
      </c>
      <c r="D103" s="69"/>
      <c r="E103" s="69"/>
      <c r="F103" s="70"/>
      <c r="G103" s="71" t="str">
        <f t="shared" si="0"/>
        <v/>
      </c>
      <c r="H103" s="72"/>
      <c r="I103" s="17"/>
    </row>
    <row r="104" spans="1:9" ht="23.25" customHeight="1" x14ac:dyDescent="0.25">
      <c r="A104" s="17"/>
      <c r="B104" s="68"/>
      <c r="C104" s="33" t="str">
        <f>IF(B104="","",VLOOKUP(B104,'Leave Management'!$C$6:$D999,2,0))</f>
        <v/>
      </c>
      <c r="D104" s="69"/>
      <c r="E104" s="69"/>
      <c r="F104" s="70"/>
      <c r="G104" s="71" t="str">
        <f t="shared" si="0"/>
        <v/>
      </c>
      <c r="H104" s="72"/>
      <c r="I104" s="17"/>
    </row>
    <row r="105" spans="1:9" ht="23.25" customHeight="1" x14ac:dyDescent="0.25">
      <c r="A105" s="17"/>
      <c r="B105" s="68"/>
      <c r="C105" s="33" t="str">
        <f>IF(B105="","",VLOOKUP(B105,'Leave Management'!$C$6:$D999,2,0))</f>
        <v/>
      </c>
      <c r="D105" s="69"/>
      <c r="E105" s="69"/>
      <c r="F105" s="70"/>
      <c r="G105" s="71" t="str">
        <f t="shared" si="0"/>
        <v/>
      </c>
      <c r="H105" s="72"/>
      <c r="I105" s="17"/>
    </row>
    <row r="106" spans="1:9" ht="23.25" customHeight="1" x14ac:dyDescent="0.25">
      <c r="A106" s="17"/>
      <c r="B106" s="68"/>
      <c r="C106" s="33" t="str">
        <f>IF(B106="","",VLOOKUP(B106,'Leave Management'!$C$6:$D999,2,0))</f>
        <v/>
      </c>
      <c r="D106" s="69"/>
      <c r="E106" s="69"/>
      <c r="F106" s="70"/>
      <c r="G106" s="71" t="str">
        <f t="shared" si="0"/>
        <v/>
      </c>
      <c r="H106" s="72"/>
      <c r="I106" s="17"/>
    </row>
    <row r="107" spans="1:9" ht="23.25" customHeight="1" x14ac:dyDescent="0.25">
      <c r="A107" s="17"/>
      <c r="B107" s="68"/>
      <c r="C107" s="33" t="str">
        <f>IF(B107="","",VLOOKUP(B107,'Leave Management'!$C$6:$D999,2,0))</f>
        <v/>
      </c>
      <c r="D107" s="69"/>
      <c r="E107" s="69"/>
      <c r="F107" s="70"/>
      <c r="G107" s="71" t="str">
        <f t="shared" si="0"/>
        <v/>
      </c>
      <c r="H107" s="72"/>
      <c r="I107" s="17"/>
    </row>
    <row r="108" spans="1:9" ht="23.25" customHeight="1" x14ac:dyDescent="0.25">
      <c r="A108" s="17"/>
      <c r="B108" s="68"/>
      <c r="C108" s="33" t="str">
        <f>IF(B108="","",VLOOKUP(B108,'Leave Management'!$C$6:$D999,2,0))</f>
        <v/>
      </c>
      <c r="D108" s="69"/>
      <c r="E108" s="69"/>
      <c r="F108" s="70"/>
      <c r="G108" s="71" t="str">
        <f t="shared" si="0"/>
        <v/>
      </c>
      <c r="H108" s="72"/>
      <c r="I108" s="17"/>
    </row>
    <row r="109" spans="1:9" ht="23.25" customHeight="1" x14ac:dyDescent="0.25">
      <c r="A109" s="17"/>
      <c r="B109" s="68"/>
      <c r="C109" s="33" t="str">
        <f>IF(B109="","",VLOOKUP(B109,'Leave Management'!$C$6:$D999,2,0))</f>
        <v/>
      </c>
      <c r="D109" s="69"/>
      <c r="E109" s="69"/>
      <c r="F109" s="70"/>
      <c r="G109" s="71" t="str">
        <f t="shared" si="0"/>
        <v/>
      </c>
      <c r="H109" s="72"/>
      <c r="I109" s="17"/>
    </row>
    <row r="110" spans="1:9" ht="23.25" customHeight="1" x14ac:dyDescent="0.25">
      <c r="A110" s="17"/>
      <c r="B110" s="68"/>
      <c r="C110" s="33" t="str">
        <f>IF(B110="","",VLOOKUP(B110,'Leave Management'!$C$6:$D999,2,0))</f>
        <v/>
      </c>
      <c r="D110" s="69"/>
      <c r="E110" s="69"/>
      <c r="F110" s="70"/>
      <c r="G110" s="71" t="str">
        <f t="shared" si="0"/>
        <v/>
      </c>
      <c r="H110" s="72"/>
      <c r="I110" s="17"/>
    </row>
    <row r="111" spans="1:9" ht="23.25" customHeight="1" x14ac:dyDescent="0.25">
      <c r="A111" s="17"/>
      <c r="B111" s="68"/>
      <c r="C111" s="33" t="str">
        <f>IF(B111="","",VLOOKUP(B111,'Leave Management'!$C$6:$D999,2,0))</f>
        <v/>
      </c>
      <c r="D111" s="69"/>
      <c r="E111" s="69"/>
      <c r="F111" s="70"/>
      <c r="G111" s="71" t="str">
        <f t="shared" si="0"/>
        <v/>
      </c>
      <c r="H111" s="72"/>
      <c r="I111" s="17"/>
    </row>
    <row r="112" spans="1:9" ht="23.25" customHeight="1" x14ac:dyDescent="0.25">
      <c r="A112" s="17"/>
      <c r="B112" s="68"/>
      <c r="C112" s="33" t="str">
        <f>IF(B112="","",VLOOKUP(B112,'Leave Management'!$C$6:$D999,2,0))</f>
        <v/>
      </c>
      <c r="D112" s="69"/>
      <c r="E112" s="69"/>
      <c r="F112" s="70"/>
      <c r="G112" s="71" t="str">
        <f t="shared" si="0"/>
        <v/>
      </c>
      <c r="H112" s="72"/>
      <c r="I112" s="17"/>
    </row>
    <row r="113" spans="1:9" ht="23.25" customHeight="1" x14ac:dyDescent="0.25">
      <c r="A113" s="17"/>
      <c r="B113" s="68"/>
      <c r="C113" s="33" t="str">
        <f>IF(B113="","",VLOOKUP(B113,'Leave Management'!$C$6:$D999,2,0))</f>
        <v/>
      </c>
      <c r="D113" s="69"/>
      <c r="E113" s="69"/>
      <c r="F113" s="70"/>
      <c r="G113" s="71" t="str">
        <f t="shared" si="0"/>
        <v/>
      </c>
      <c r="H113" s="72"/>
      <c r="I113" s="17"/>
    </row>
    <row r="114" spans="1:9" ht="23.25" customHeight="1" x14ac:dyDescent="0.25">
      <c r="A114" s="17"/>
      <c r="B114" s="68"/>
      <c r="C114" s="33" t="str">
        <f>IF(B114="","",VLOOKUP(B114,'Leave Management'!$C$6:$D999,2,0))</f>
        <v/>
      </c>
      <c r="D114" s="69"/>
      <c r="E114" s="69"/>
      <c r="F114" s="70"/>
      <c r="G114" s="71" t="str">
        <f t="shared" si="0"/>
        <v/>
      </c>
      <c r="H114" s="72"/>
      <c r="I114" s="17"/>
    </row>
    <row r="115" spans="1:9" ht="23.25" customHeight="1" x14ac:dyDescent="0.25">
      <c r="A115" s="17"/>
      <c r="B115" s="68"/>
      <c r="C115" s="33" t="str">
        <f>IF(B115="","",VLOOKUP(B115,'Leave Management'!$C$6:$D999,2,0))</f>
        <v/>
      </c>
      <c r="D115" s="69"/>
      <c r="E115" s="69"/>
      <c r="F115" s="70"/>
      <c r="G115" s="71" t="str">
        <f t="shared" si="0"/>
        <v/>
      </c>
      <c r="H115" s="72"/>
      <c r="I115" s="17"/>
    </row>
    <row r="116" spans="1:9" ht="23.25" customHeight="1" x14ac:dyDescent="0.25">
      <c r="A116" s="17"/>
      <c r="B116" s="68"/>
      <c r="C116" s="33" t="str">
        <f>IF(B116="","",VLOOKUP(B116,'Leave Management'!$C$6:$D999,2,0))</f>
        <v/>
      </c>
      <c r="D116" s="69"/>
      <c r="E116" s="69"/>
      <c r="F116" s="70"/>
      <c r="G116" s="71" t="str">
        <f t="shared" si="0"/>
        <v/>
      </c>
      <c r="H116" s="72"/>
      <c r="I116" s="17"/>
    </row>
    <row r="117" spans="1:9" ht="23.25" customHeight="1" x14ac:dyDescent="0.25">
      <c r="A117" s="17"/>
      <c r="B117" s="68"/>
      <c r="C117" s="33" t="str">
        <f>IF(B117="","",VLOOKUP(B117,'Leave Management'!$C$6:$D999,2,0))</f>
        <v/>
      </c>
      <c r="D117" s="69"/>
      <c r="E117" s="69"/>
      <c r="F117" s="70"/>
      <c r="G117" s="71" t="str">
        <f t="shared" si="0"/>
        <v/>
      </c>
      <c r="H117" s="72"/>
      <c r="I117" s="17"/>
    </row>
    <row r="118" spans="1:9" ht="23.25" customHeight="1" x14ac:dyDescent="0.25">
      <c r="A118" s="17"/>
      <c r="B118" s="68"/>
      <c r="C118" s="33" t="str">
        <f>IF(B118="","",VLOOKUP(B118,'Leave Management'!$C$6:$D999,2,0))</f>
        <v/>
      </c>
      <c r="D118" s="69"/>
      <c r="E118" s="69"/>
      <c r="F118" s="70"/>
      <c r="G118" s="71" t="str">
        <f t="shared" si="0"/>
        <v/>
      </c>
      <c r="H118" s="72"/>
      <c r="I118" s="17"/>
    </row>
    <row r="119" spans="1:9" ht="23.25" customHeight="1" x14ac:dyDescent="0.25">
      <c r="A119" s="17"/>
      <c r="B119" s="68"/>
      <c r="C119" s="33" t="str">
        <f>IF(B119="","",VLOOKUP(B119,'Leave Management'!$C$6:$D999,2,0))</f>
        <v/>
      </c>
      <c r="D119" s="69"/>
      <c r="E119" s="69"/>
      <c r="F119" s="70"/>
      <c r="G119" s="71" t="str">
        <f t="shared" si="0"/>
        <v/>
      </c>
      <c r="H119" s="72"/>
      <c r="I119" s="17"/>
    </row>
    <row r="120" spans="1:9" ht="23.25" customHeight="1" x14ac:dyDescent="0.25">
      <c r="A120" s="17"/>
      <c r="B120" s="68"/>
      <c r="C120" s="33" t="str">
        <f>IF(B120="","",VLOOKUP(B120,'Leave Management'!$C$6:$D999,2,0))</f>
        <v/>
      </c>
      <c r="D120" s="69"/>
      <c r="E120" s="69"/>
      <c r="F120" s="70"/>
      <c r="G120" s="71" t="str">
        <f t="shared" si="0"/>
        <v/>
      </c>
      <c r="H120" s="72"/>
      <c r="I120" s="17"/>
    </row>
    <row r="121" spans="1:9" ht="23.25" customHeight="1" x14ac:dyDescent="0.25">
      <c r="A121" s="17"/>
      <c r="B121" s="68"/>
      <c r="C121" s="33" t="str">
        <f>IF(B121="","",VLOOKUP(B121,'Leave Management'!$C$6:$D999,2,0))</f>
        <v/>
      </c>
      <c r="D121" s="69"/>
      <c r="E121" s="69"/>
      <c r="F121" s="70"/>
      <c r="G121" s="71" t="str">
        <f t="shared" si="0"/>
        <v/>
      </c>
      <c r="H121" s="72"/>
      <c r="I121" s="17"/>
    </row>
    <row r="122" spans="1:9" ht="23.25" customHeight="1" x14ac:dyDescent="0.25">
      <c r="A122" s="17"/>
      <c r="B122" s="68"/>
      <c r="C122" s="33" t="str">
        <f>IF(B122="","",VLOOKUP(B122,'Leave Management'!$C$6:$D999,2,0))</f>
        <v/>
      </c>
      <c r="D122" s="69"/>
      <c r="E122" s="69"/>
      <c r="F122" s="70"/>
      <c r="G122" s="71" t="str">
        <f t="shared" si="0"/>
        <v/>
      </c>
      <c r="H122" s="72"/>
      <c r="I122" s="17"/>
    </row>
    <row r="123" spans="1:9" ht="23.25" customHeight="1" x14ac:dyDescent="0.25">
      <c r="A123" s="17"/>
      <c r="B123" s="68"/>
      <c r="C123" s="33" t="str">
        <f>IF(B123="","",VLOOKUP(B123,'Leave Management'!$C$6:$D999,2,0))</f>
        <v/>
      </c>
      <c r="D123" s="69"/>
      <c r="E123" s="69"/>
      <c r="F123" s="70"/>
      <c r="G123" s="71" t="str">
        <f t="shared" si="0"/>
        <v/>
      </c>
      <c r="H123" s="72"/>
      <c r="I123" s="17"/>
    </row>
    <row r="124" spans="1:9" ht="23.25" customHeight="1" x14ac:dyDescent="0.25">
      <c r="A124" s="17"/>
      <c r="B124" s="68"/>
      <c r="C124" s="33" t="str">
        <f>IF(B124="","",VLOOKUP(B124,'Leave Management'!$C$6:$D999,2,0))</f>
        <v/>
      </c>
      <c r="D124" s="69"/>
      <c r="E124" s="69"/>
      <c r="F124" s="70"/>
      <c r="G124" s="71" t="str">
        <f t="shared" si="0"/>
        <v/>
      </c>
      <c r="H124" s="72"/>
      <c r="I124" s="17"/>
    </row>
    <row r="125" spans="1:9" ht="23.25" customHeight="1" x14ac:dyDescent="0.25">
      <c r="A125" s="17"/>
      <c r="B125" s="68"/>
      <c r="C125" s="33" t="str">
        <f>IF(B125="","",VLOOKUP(B125,'Leave Management'!$C$6:$D999,2,0))</f>
        <v/>
      </c>
      <c r="D125" s="69"/>
      <c r="E125" s="69"/>
      <c r="F125" s="70"/>
      <c r="G125" s="71" t="str">
        <f t="shared" si="0"/>
        <v/>
      </c>
      <c r="H125" s="72"/>
      <c r="I125" s="17"/>
    </row>
    <row r="126" spans="1:9" ht="23.25" customHeight="1" x14ac:dyDescent="0.25">
      <c r="A126" s="17"/>
      <c r="B126" s="68"/>
      <c r="C126" s="33" t="str">
        <f>IF(B126="","",VLOOKUP(B126,'Leave Management'!$C$6:$D999,2,0))</f>
        <v/>
      </c>
      <c r="D126" s="69"/>
      <c r="E126" s="69"/>
      <c r="F126" s="70"/>
      <c r="G126" s="71" t="str">
        <f t="shared" si="0"/>
        <v/>
      </c>
      <c r="H126" s="72"/>
      <c r="I126" s="17"/>
    </row>
    <row r="127" spans="1:9" ht="23.25" customHeight="1" x14ac:dyDescent="0.25">
      <c r="A127" s="17"/>
      <c r="B127" s="68"/>
      <c r="C127" s="33" t="str">
        <f>IF(B127="","",VLOOKUP(B127,'Leave Management'!$C$6:$D999,2,0))</f>
        <v/>
      </c>
      <c r="D127" s="69"/>
      <c r="E127" s="69"/>
      <c r="F127" s="70"/>
      <c r="G127" s="71" t="str">
        <f t="shared" si="0"/>
        <v/>
      </c>
      <c r="H127" s="72"/>
      <c r="I127" s="17"/>
    </row>
    <row r="128" spans="1:9" ht="23.25" customHeight="1" x14ac:dyDescent="0.25">
      <c r="A128" s="17"/>
      <c r="B128" s="68"/>
      <c r="C128" s="33" t="str">
        <f>IF(B128="","",VLOOKUP(B128,'Leave Management'!$C$6:$D999,2,0))</f>
        <v/>
      </c>
      <c r="D128" s="69"/>
      <c r="E128" s="69"/>
      <c r="F128" s="70"/>
      <c r="G128" s="71" t="str">
        <f t="shared" si="0"/>
        <v/>
      </c>
      <c r="H128" s="72"/>
      <c r="I128" s="17"/>
    </row>
    <row r="129" spans="1:9" ht="23.25" customHeight="1" x14ac:dyDescent="0.25">
      <c r="A129" s="17"/>
      <c r="B129" s="68"/>
      <c r="C129" s="33" t="str">
        <f>IF(B129="","",VLOOKUP(B129,'Leave Management'!$C$6:$D999,2,0))</f>
        <v/>
      </c>
      <c r="D129" s="69"/>
      <c r="E129" s="69"/>
      <c r="F129" s="70"/>
      <c r="G129" s="71" t="str">
        <f t="shared" si="0"/>
        <v/>
      </c>
      <c r="H129" s="72"/>
      <c r="I129" s="17"/>
    </row>
    <row r="130" spans="1:9" ht="23.25" customHeight="1" x14ac:dyDescent="0.25">
      <c r="A130" s="17"/>
      <c r="B130" s="68"/>
      <c r="C130" s="33" t="str">
        <f>IF(B130="","",VLOOKUP(B130,'Leave Management'!$C$6:$D999,2,0))</f>
        <v/>
      </c>
      <c r="D130" s="69"/>
      <c r="E130" s="69"/>
      <c r="F130" s="70"/>
      <c r="G130" s="71" t="str">
        <f t="shared" si="0"/>
        <v/>
      </c>
      <c r="H130" s="72"/>
      <c r="I130" s="17"/>
    </row>
    <row r="131" spans="1:9" ht="23.25" customHeight="1" x14ac:dyDescent="0.25">
      <c r="A131" s="17"/>
      <c r="B131" s="68"/>
      <c r="C131" s="33" t="str">
        <f>IF(B131="","",VLOOKUP(B131,'Leave Management'!$C$6:$D999,2,0))</f>
        <v/>
      </c>
      <c r="D131" s="69"/>
      <c r="E131" s="69"/>
      <c r="F131" s="70"/>
      <c r="G131" s="71" t="str">
        <f t="shared" si="0"/>
        <v/>
      </c>
      <c r="H131" s="72"/>
      <c r="I131" s="17"/>
    </row>
    <row r="132" spans="1:9" ht="23.25" customHeight="1" x14ac:dyDescent="0.25">
      <c r="A132" s="17"/>
      <c r="B132" s="68"/>
      <c r="C132" s="33" t="str">
        <f>IF(B132="","",VLOOKUP(B132,'Leave Management'!$C$6:$D999,2,0))</f>
        <v/>
      </c>
      <c r="D132" s="69"/>
      <c r="E132" s="69"/>
      <c r="F132" s="70"/>
      <c r="G132" s="71" t="str">
        <f t="shared" si="0"/>
        <v/>
      </c>
      <c r="H132" s="72"/>
      <c r="I132" s="17"/>
    </row>
    <row r="133" spans="1:9" ht="23.25" customHeight="1" x14ac:dyDescent="0.25">
      <c r="A133" s="17"/>
      <c r="B133" s="68"/>
      <c r="C133" s="33" t="str">
        <f>IF(B133="","",VLOOKUP(B133,'Leave Management'!$C$6:$D999,2,0))</f>
        <v/>
      </c>
      <c r="D133" s="69"/>
      <c r="E133" s="69"/>
      <c r="F133" s="70"/>
      <c r="G133" s="71" t="str">
        <f t="shared" si="0"/>
        <v/>
      </c>
      <c r="H133" s="72"/>
      <c r="I133" s="17"/>
    </row>
    <row r="134" spans="1:9" ht="23.25" customHeight="1" x14ac:dyDescent="0.25">
      <c r="A134" s="17"/>
      <c r="B134" s="68"/>
      <c r="C134" s="33" t="str">
        <f>IF(B134="","",VLOOKUP(B134,'Leave Management'!$C$6:$D999,2,0))</f>
        <v/>
      </c>
      <c r="D134" s="69"/>
      <c r="E134" s="69"/>
      <c r="F134" s="70"/>
      <c r="G134" s="71" t="str">
        <f t="shared" si="0"/>
        <v/>
      </c>
      <c r="H134" s="72"/>
      <c r="I134" s="17"/>
    </row>
    <row r="135" spans="1:9" ht="23.25" customHeight="1" x14ac:dyDescent="0.25">
      <c r="A135" s="17"/>
      <c r="B135" s="68"/>
      <c r="C135" s="33" t="str">
        <f>IF(B135="","",VLOOKUP(B135,'Leave Management'!$C$6:$D999,2,0))</f>
        <v/>
      </c>
      <c r="D135" s="69"/>
      <c r="E135" s="69"/>
      <c r="F135" s="70"/>
      <c r="G135" s="71" t="str">
        <f t="shared" si="0"/>
        <v/>
      </c>
      <c r="H135" s="72"/>
      <c r="I135" s="17"/>
    </row>
    <row r="136" spans="1:9" ht="23.25" customHeight="1" x14ac:dyDescent="0.25">
      <c r="A136" s="17"/>
      <c r="B136" s="68"/>
      <c r="C136" s="33" t="str">
        <f>IF(B136="","",VLOOKUP(B136,'Leave Management'!$C$6:$D999,2,0))</f>
        <v/>
      </c>
      <c r="D136" s="69"/>
      <c r="E136" s="69"/>
      <c r="F136" s="70"/>
      <c r="G136" s="71" t="str">
        <f t="shared" si="0"/>
        <v/>
      </c>
      <c r="H136" s="72"/>
      <c r="I136" s="17"/>
    </row>
    <row r="137" spans="1:9" ht="23.25" customHeight="1" x14ac:dyDescent="0.25">
      <c r="A137" s="17"/>
      <c r="B137" s="68"/>
      <c r="C137" s="33" t="str">
        <f>IF(B137="","",VLOOKUP(B137,'Leave Management'!$C$6:$D999,2,0))</f>
        <v/>
      </c>
      <c r="D137" s="69"/>
      <c r="E137" s="69"/>
      <c r="F137" s="70"/>
      <c r="G137" s="71" t="str">
        <f t="shared" si="0"/>
        <v/>
      </c>
      <c r="H137" s="72"/>
      <c r="I137" s="17"/>
    </row>
    <row r="138" spans="1:9" ht="23.25" customHeight="1" x14ac:dyDescent="0.25">
      <c r="A138" s="17"/>
      <c r="B138" s="68"/>
      <c r="C138" s="33" t="str">
        <f>IF(B138="","",VLOOKUP(B138,'Leave Management'!$C$6:$D999,2,0))</f>
        <v/>
      </c>
      <c r="D138" s="69"/>
      <c r="E138" s="69"/>
      <c r="F138" s="70"/>
      <c r="G138" s="71" t="str">
        <f t="shared" si="0"/>
        <v/>
      </c>
      <c r="H138" s="72"/>
      <c r="I138" s="17"/>
    </row>
    <row r="139" spans="1:9" ht="23.25" customHeight="1" x14ac:dyDescent="0.25">
      <c r="A139" s="17"/>
      <c r="B139" s="68"/>
      <c r="C139" s="33" t="str">
        <f>IF(B139="","",VLOOKUP(B139,'Leave Management'!$C$6:$D999,2,0))</f>
        <v/>
      </c>
      <c r="D139" s="69"/>
      <c r="E139" s="69"/>
      <c r="F139" s="70"/>
      <c r="G139" s="71" t="str">
        <f t="shared" si="0"/>
        <v/>
      </c>
      <c r="H139" s="72"/>
      <c r="I139" s="17"/>
    </row>
    <row r="140" spans="1:9" ht="23.25" customHeight="1" x14ac:dyDescent="0.25">
      <c r="A140" s="17"/>
      <c r="B140" s="68"/>
      <c r="C140" s="33" t="str">
        <f>IF(B140="","",VLOOKUP(B140,'Leave Management'!$C$6:$D999,2,0))</f>
        <v/>
      </c>
      <c r="D140" s="69"/>
      <c r="E140" s="69"/>
      <c r="F140" s="70"/>
      <c r="G140" s="71" t="str">
        <f t="shared" si="0"/>
        <v/>
      </c>
      <c r="H140" s="72"/>
      <c r="I140" s="17"/>
    </row>
    <row r="141" spans="1:9" ht="23.25" customHeight="1" x14ac:dyDescent="0.25">
      <c r="A141" s="17"/>
      <c r="B141" s="68"/>
      <c r="C141" s="33" t="str">
        <f>IF(B141="","",VLOOKUP(B141,'Leave Management'!$C$6:$D999,2,0))</f>
        <v/>
      </c>
      <c r="D141" s="69"/>
      <c r="E141" s="69"/>
      <c r="F141" s="70"/>
      <c r="G141" s="71" t="str">
        <f t="shared" si="0"/>
        <v/>
      </c>
      <c r="H141" s="72"/>
      <c r="I141" s="17"/>
    </row>
    <row r="142" spans="1:9" ht="23.25" customHeight="1" x14ac:dyDescent="0.25">
      <c r="A142" s="17"/>
      <c r="B142" s="68"/>
      <c r="C142" s="33" t="str">
        <f>IF(B142="","",VLOOKUP(B142,'Leave Management'!$C$6:$D999,2,0))</f>
        <v/>
      </c>
      <c r="D142" s="69"/>
      <c r="E142" s="69"/>
      <c r="F142" s="70"/>
      <c r="G142" s="71" t="str">
        <f t="shared" si="0"/>
        <v/>
      </c>
      <c r="H142" s="72"/>
      <c r="I142" s="17"/>
    </row>
    <row r="143" spans="1:9" ht="23.25" customHeight="1" x14ac:dyDescent="0.25">
      <c r="A143" s="17"/>
      <c r="B143" s="68"/>
      <c r="C143" s="33" t="str">
        <f>IF(B143="","",VLOOKUP(B143,'Leave Management'!$C$6:$D999,2,0))</f>
        <v/>
      </c>
      <c r="D143" s="69"/>
      <c r="E143" s="69"/>
      <c r="F143" s="70"/>
      <c r="G143" s="71" t="str">
        <f t="shared" si="0"/>
        <v/>
      </c>
      <c r="H143" s="72"/>
      <c r="I143" s="17"/>
    </row>
    <row r="144" spans="1:9" ht="23.25" customHeight="1" x14ac:dyDescent="0.25">
      <c r="A144" s="17"/>
      <c r="B144" s="68"/>
      <c r="C144" s="33" t="str">
        <f>IF(B144="","",VLOOKUP(B144,'Leave Management'!$C$6:$D999,2,0))</f>
        <v/>
      </c>
      <c r="D144" s="69"/>
      <c r="E144" s="69"/>
      <c r="F144" s="70"/>
      <c r="G144" s="71" t="str">
        <f t="shared" si="0"/>
        <v/>
      </c>
      <c r="H144" s="72"/>
      <c r="I144" s="17"/>
    </row>
    <row r="145" spans="1:9" ht="23.25" customHeight="1" x14ac:dyDescent="0.25">
      <c r="A145" s="17"/>
      <c r="B145" s="68"/>
      <c r="C145" s="33" t="str">
        <f>IF(B145="","",VLOOKUP(B145,'Leave Management'!$C$6:$D999,2,0))</f>
        <v/>
      </c>
      <c r="D145" s="69"/>
      <c r="E145" s="69"/>
      <c r="F145" s="70"/>
      <c r="G145" s="71" t="str">
        <f t="shared" si="0"/>
        <v/>
      </c>
      <c r="H145" s="72"/>
      <c r="I145" s="17"/>
    </row>
    <row r="146" spans="1:9" ht="23.25" customHeight="1" x14ac:dyDescent="0.25">
      <c r="A146" s="17"/>
      <c r="B146" s="68"/>
      <c r="C146" s="33" t="str">
        <f>IF(B146="","",VLOOKUP(B146,'Leave Management'!$C$6:$D999,2,0))</f>
        <v/>
      </c>
      <c r="D146" s="69"/>
      <c r="E146" s="69"/>
      <c r="F146" s="70"/>
      <c r="G146" s="71" t="str">
        <f t="shared" si="0"/>
        <v/>
      </c>
      <c r="H146" s="72"/>
      <c r="I146" s="17"/>
    </row>
    <row r="147" spans="1:9" ht="23.25" customHeight="1" x14ac:dyDescent="0.25">
      <c r="A147" s="17"/>
      <c r="B147" s="68"/>
      <c r="C147" s="33" t="str">
        <f>IF(B147="","",VLOOKUP(B147,'Leave Management'!$C$6:$D999,2,0))</f>
        <v/>
      </c>
      <c r="D147" s="69"/>
      <c r="E147" s="69"/>
      <c r="F147" s="70"/>
      <c r="G147" s="71" t="str">
        <f t="shared" si="0"/>
        <v/>
      </c>
      <c r="H147" s="72"/>
      <c r="I147" s="17"/>
    </row>
    <row r="148" spans="1:9" ht="23.25" customHeight="1" x14ac:dyDescent="0.25">
      <c r="A148" s="17"/>
      <c r="B148" s="68"/>
      <c r="C148" s="33" t="str">
        <f>IF(B148="","",VLOOKUP(B148,'Leave Management'!$C$6:$D999,2,0))</f>
        <v/>
      </c>
      <c r="D148" s="69"/>
      <c r="E148" s="69"/>
      <c r="F148" s="70"/>
      <c r="G148" s="71" t="str">
        <f t="shared" si="0"/>
        <v/>
      </c>
      <c r="H148" s="72"/>
      <c r="I148" s="17"/>
    </row>
    <row r="149" spans="1:9" ht="23.25" customHeight="1" x14ac:dyDescent="0.25">
      <c r="A149" s="17"/>
      <c r="B149" s="68"/>
      <c r="C149" s="33" t="str">
        <f>IF(B149="","",VLOOKUP(B149,'Leave Management'!$C$6:$D999,2,0))</f>
        <v/>
      </c>
      <c r="D149" s="69"/>
      <c r="E149" s="69"/>
      <c r="F149" s="70"/>
      <c r="G149" s="71" t="str">
        <f t="shared" si="0"/>
        <v/>
      </c>
      <c r="H149" s="72"/>
      <c r="I149" s="17"/>
    </row>
    <row r="150" spans="1:9" ht="23.25" customHeight="1" x14ac:dyDescent="0.25">
      <c r="A150" s="17"/>
      <c r="B150" s="68"/>
      <c r="C150" s="33" t="str">
        <f>IF(B150="","",VLOOKUP(B150,'Leave Management'!$C$6:$D999,2,0))</f>
        <v/>
      </c>
      <c r="D150" s="69"/>
      <c r="E150" s="69"/>
      <c r="F150" s="70"/>
      <c r="G150" s="71" t="str">
        <f t="shared" si="0"/>
        <v/>
      </c>
      <c r="H150" s="72"/>
      <c r="I150" s="17"/>
    </row>
    <row r="151" spans="1:9" ht="23.25" customHeight="1" x14ac:dyDescent="0.25">
      <c r="A151" s="17"/>
      <c r="B151" s="68"/>
      <c r="C151" s="33" t="str">
        <f>IF(B151="","",VLOOKUP(B151,'Leave Management'!$C$6:$D999,2,0))</f>
        <v/>
      </c>
      <c r="D151" s="69"/>
      <c r="E151" s="69"/>
      <c r="F151" s="70"/>
      <c r="G151" s="71" t="str">
        <f t="shared" si="0"/>
        <v/>
      </c>
      <c r="H151" s="72"/>
      <c r="I151" s="17"/>
    </row>
    <row r="152" spans="1:9" ht="23.25" customHeight="1" x14ac:dyDescent="0.25">
      <c r="A152" s="17"/>
      <c r="B152" s="68"/>
      <c r="C152" s="33" t="str">
        <f>IF(B152="","",VLOOKUP(B152,'Leave Management'!$C$6:$D999,2,0))</f>
        <v/>
      </c>
      <c r="D152" s="69"/>
      <c r="E152" s="69"/>
      <c r="F152" s="70"/>
      <c r="G152" s="71" t="str">
        <f t="shared" si="0"/>
        <v/>
      </c>
      <c r="H152" s="72"/>
      <c r="I152" s="17"/>
    </row>
    <row r="153" spans="1:9" ht="23.25" customHeight="1" x14ac:dyDescent="0.25">
      <c r="A153" s="17"/>
      <c r="B153" s="68"/>
      <c r="C153" s="33" t="str">
        <f>IF(B153="","",VLOOKUP(B153,'Leave Management'!$C$6:$D999,2,0))</f>
        <v/>
      </c>
      <c r="D153" s="69"/>
      <c r="E153" s="69"/>
      <c r="F153" s="70"/>
      <c r="G153" s="71" t="str">
        <f t="shared" si="0"/>
        <v/>
      </c>
      <c r="H153" s="72"/>
      <c r="I153" s="17"/>
    </row>
    <row r="154" spans="1:9" ht="23.25" customHeight="1" x14ac:dyDescent="0.25">
      <c r="A154" s="17"/>
      <c r="B154" s="68"/>
      <c r="C154" s="33" t="str">
        <f>IF(B154="","",VLOOKUP(B154,'Leave Management'!$C$6:$D999,2,0))</f>
        <v/>
      </c>
      <c r="D154" s="69"/>
      <c r="E154" s="69"/>
      <c r="F154" s="70"/>
      <c r="G154" s="71" t="str">
        <f t="shared" si="0"/>
        <v/>
      </c>
      <c r="H154" s="72"/>
      <c r="I154" s="17"/>
    </row>
    <row r="155" spans="1:9" ht="23.25" customHeight="1" x14ac:dyDescent="0.25">
      <c r="A155" s="17"/>
      <c r="B155" s="68"/>
      <c r="C155" s="33" t="str">
        <f>IF(B155="","",VLOOKUP(B155,'Leave Management'!$C$6:$D999,2,0))</f>
        <v/>
      </c>
      <c r="D155" s="69"/>
      <c r="E155" s="69"/>
      <c r="F155" s="70"/>
      <c r="G155" s="71" t="str">
        <f t="shared" si="0"/>
        <v/>
      </c>
      <c r="H155" s="72"/>
      <c r="I155" s="17"/>
    </row>
    <row r="156" spans="1:9" ht="23.25" customHeight="1" x14ac:dyDescent="0.25">
      <c r="A156" s="17"/>
      <c r="B156" s="68"/>
      <c r="C156" s="33" t="str">
        <f>IF(B156="","",VLOOKUP(B156,'Leave Management'!$C$6:$D999,2,0))</f>
        <v/>
      </c>
      <c r="D156" s="69"/>
      <c r="E156" s="69"/>
      <c r="F156" s="70"/>
      <c r="G156" s="71" t="str">
        <f t="shared" si="0"/>
        <v/>
      </c>
      <c r="H156" s="72"/>
      <c r="I156" s="17"/>
    </row>
    <row r="157" spans="1:9" ht="23.25" customHeight="1" x14ac:dyDescent="0.25">
      <c r="A157" s="17"/>
      <c r="B157" s="68"/>
      <c r="C157" s="33" t="str">
        <f>IF(B157="","",VLOOKUP(B157,'Leave Management'!$C$6:$D999,2,0))</f>
        <v/>
      </c>
      <c r="D157" s="69"/>
      <c r="E157" s="69"/>
      <c r="F157" s="70"/>
      <c r="G157" s="71" t="str">
        <f t="shared" si="0"/>
        <v/>
      </c>
      <c r="H157" s="72"/>
      <c r="I157" s="17"/>
    </row>
    <row r="158" spans="1:9" ht="23.25" customHeight="1" x14ac:dyDescent="0.25">
      <c r="A158" s="17"/>
      <c r="B158" s="68"/>
      <c r="C158" s="33" t="str">
        <f>IF(B158="","",VLOOKUP(B158,'Leave Management'!$C$6:$D999,2,0))</f>
        <v/>
      </c>
      <c r="D158" s="69"/>
      <c r="E158" s="69"/>
      <c r="F158" s="70"/>
      <c r="G158" s="71" t="str">
        <f t="shared" si="0"/>
        <v/>
      </c>
      <c r="H158" s="72"/>
      <c r="I158" s="17"/>
    </row>
    <row r="159" spans="1:9" ht="23.25" customHeight="1" x14ac:dyDescent="0.25">
      <c r="A159" s="17"/>
      <c r="B159" s="68"/>
      <c r="C159" s="33" t="str">
        <f>IF(B159="","",VLOOKUP(B159,'Leave Management'!$C$6:$D999,2,0))</f>
        <v/>
      </c>
      <c r="D159" s="69"/>
      <c r="E159" s="69"/>
      <c r="F159" s="70"/>
      <c r="G159" s="71" t="str">
        <f t="shared" si="0"/>
        <v/>
      </c>
      <c r="H159" s="72"/>
      <c r="I159" s="17"/>
    </row>
    <row r="160" spans="1:9" ht="23.25" customHeight="1" x14ac:dyDescent="0.25">
      <c r="A160" s="17"/>
      <c r="B160" s="68"/>
      <c r="C160" s="33" t="str">
        <f>IF(B160="","",VLOOKUP(B160,'Leave Management'!$C$6:$D999,2,0))</f>
        <v/>
      </c>
      <c r="D160" s="69"/>
      <c r="E160" s="69"/>
      <c r="F160" s="70"/>
      <c r="G160" s="71" t="str">
        <f t="shared" si="0"/>
        <v/>
      </c>
      <c r="H160" s="72"/>
      <c r="I160" s="17"/>
    </row>
    <row r="161" spans="1:9" ht="23.25" customHeight="1" x14ac:dyDescent="0.25">
      <c r="A161" s="17"/>
      <c r="B161" s="68"/>
      <c r="C161" s="33" t="str">
        <f>IF(B161="","",VLOOKUP(B161,'Leave Management'!$C$6:$D999,2,0))</f>
        <v/>
      </c>
      <c r="D161" s="69"/>
      <c r="E161" s="69"/>
      <c r="F161" s="70"/>
      <c r="G161" s="71" t="str">
        <f t="shared" si="0"/>
        <v/>
      </c>
      <c r="H161" s="72"/>
      <c r="I161" s="17"/>
    </row>
    <row r="162" spans="1:9" ht="23.25" customHeight="1" x14ac:dyDescent="0.25">
      <c r="A162" s="17"/>
      <c r="B162" s="68"/>
      <c r="C162" s="33" t="str">
        <f>IF(B162="","",VLOOKUP(B162,'Leave Management'!$C$6:$D999,2,0))</f>
        <v/>
      </c>
      <c r="D162" s="69"/>
      <c r="E162" s="69"/>
      <c r="F162" s="70"/>
      <c r="G162" s="71" t="str">
        <f t="shared" si="0"/>
        <v/>
      </c>
      <c r="H162" s="72"/>
      <c r="I162" s="17"/>
    </row>
    <row r="163" spans="1:9" ht="23.25" customHeight="1" x14ac:dyDescent="0.25">
      <c r="A163" s="17"/>
      <c r="B163" s="68"/>
      <c r="C163" s="33" t="str">
        <f>IF(B163="","",VLOOKUP(B163,'Leave Management'!$C$6:$D999,2,0))</f>
        <v/>
      </c>
      <c r="D163" s="69"/>
      <c r="E163" s="69"/>
      <c r="F163" s="70"/>
      <c r="G163" s="71" t="str">
        <f t="shared" si="0"/>
        <v/>
      </c>
      <c r="H163" s="72"/>
      <c r="I163" s="17"/>
    </row>
    <row r="164" spans="1:9" ht="23.25" customHeight="1" x14ac:dyDescent="0.25">
      <c r="A164" s="17"/>
      <c r="B164" s="68"/>
      <c r="C164" s="33" t="str">
        <f>IF(B164="","",VLOOKUP(B164,'Leave Management'!$C$6:$D999,2,0))</f>
        <v/>
      </c>
      <c r="D164" s="69"/>
      <c r="E164" s="69"/>
      <c r="F164" s="70"/>
      <c r="G164" s="71" t="str">
        <f t="shared" si="0"/>
        <v/>
      </c>
      <c r="H164" s="72"/>
      <c r="I164" s="17"/>
    </row>
    <row r="165" spans="1:9" ht="23.25" customHeight="1" x14ac:dyDescent="0.25">
      <c r="A165" s="17"/>
      <c r="B165" s="68"/>
      <c r="C165" s="33" t="str">
        <f>IF(B165="","",VLOOKUP(B165,'Leave Management'!$C$6:$D999,2,0))</f>
        <v/>
      </c>
      <c r="D165" s="69"/>
      <c r="E165" s="69"/>
      <c r="F165" s="70"/>
      <c r="G165" s="71" t="str">
        <f t="shared" si="0"/>
        <v/>
      </c>
      <c r="H165" s="72"/>
      <c r="I165" s="17"/>
    </row>
    <row r="166" spans="1:9" ht="23.25" customHeight="1" x14ac:dyDescent="0.25">
      <c r="A166" s="17"/>
      <c r="B166" s="68"/>
      <c r="C166" s="33" t="str">
        <f>IF(B166="","",VLOOKUP(B166,'Leave Management'!$C$6:$D999,2,0))</f>
        <v/>
      </c>
      <c r="D166" s="69"/>
      <c r="E166" s="69"/>
      <c r="F166" s="70"/>
      <c r="G166" s="71" t="str">
        <f t="shared" si="0"/>
        <v/>
      </c>
      <c r="H166" s="72"/>
      <c r="I166" s="17"/>
    </row>
    <row r="167" spans="1:9" ht="23.25" customHeight="1" x14ac:dyDescent="0.25">
      <c r="A167" s="17"/>
      <c r="B167" s="68"/>
      <c r="C167" s="33" t="str">
        <f>IF(B167="","",VLOOKUP(B167,'Leave Management'!$C$6:$D999,2,0))</f>
        <v/>
      </c>
      <c r="D167" s="69"/>
      <c r="E167" s="69"/>
      <c r="F167" s="70"/>
      <c r="G167" s="71" t="str">
        <f t="shared" si="0"/>
        <v/>
      </c>
      <c r="H167" s="72"/>
      <c r="I167" s="17"/>
    </row>
    <row r="168" spans="1:9" ht="23.25" customHeight="1" x14ac:dyDescent="0.25">
      <c r="A168" s="17"/>
      <c r="B168" s="68"/>
      <c r="C168" s="33" t="str">
        <f>IF(B168="","",VLOOKUP(B168,'Leave Management'!$C$6:$D999,2,0))</f>
        <v/>
      </c>
      <c r="D168" s="69"/>
      <c r="E168" s="69"/>
      <c r="F168" s="70"/>
      <c r="G168" s="71" t="str">
        <f t="shared" si="0"/>
        <v/>
      </c>
      <c r="H168" s="72"/>
      <c r="I168" s="17"/>
    </row>
    <row r="169" spans="1:9" ht="23.25" customHeight="1" x14ac:dyDescent="0.25">
      <c r="A169" s="17"/>
      <c r="B169" s="68"/>
      <c r="C169" s="33" t="str">
        <f>IF(B169="","",VLOOKUP(B169,'Leave Management'!$C$6:$D999,2,0))</f>
        <v/>
      </c>
      <c r="D169" s="69"/>
      <c r="E169" s="69"/>
      <c r="F169" s="70"/>
      <c r="G169" s="71" t="str">
        <f t="shared" si="0"/>
        <v/>
      </c>
      <c r="H169" s="72"/>
      <c r="I169" s="17"/>
    </row>
    <row r="170" spans="1:9" ht="23.25" customHeight="1" x14ac:dyDescent="0.25">
      <c r="A170" s="17"/>
      <c r="B170" s="68"/>
      <c r="C170" s="33" t="str">
        <f>IF(B170="","",VLOOKUP(B170,'Leave Management'!$C$6:$D999,2,0))</f>
        <v/>
      </c>
      <c r="D170" s="69"/>
      <c r="E170" s="69"/>
      <c r="F170" s="70"/>
      <c r="G170" s="71" t="str">
        <f t="shared" si="0"/>
        <v/>
      </c>
      <c r="H170" s="72"/>
      <c r="I170" s="17"/>
    </row>
    <row r="171" spans="1:9" ht="23.25" customHeight="1" x14ac:dyDescent="0.25">
      <c r="A171" s="17"/>
      <c r="B171" s="68"/>
      <c r="C171" s="33" t="str">
        <f>IF(B171="","",VLOOKUP(B171,'Leave Management'!$C$6:$D999,2,0))</f>
        <v/>
      </c>
      <c r="D171" s="69"/>
      <c r="E171" s="69"/>
      <c r="F171" s="70"/>
      <c r="G171" s="71" t="str">
        <f t="shared" si="0"/>
        <v/>
      </c>
      <c r="H171" s="72"/>
      <c r="I171" s="17"/>
    </row>
    <row r="172" spans="1:9" ht="23.25" customHeight="1" x14ac:dyDescent="0.25">
      <c r="A172" s="17"/>
      <c r="B172" s="68"/>
      <c r="C172" s="33" t="str">
        <f>IF(B172="","",VLOOKUP(B172,'Leave Management'!$C$6:$D999,2,0))</f>
        <v/>
      </c>
      <c r="D172" s="69"/>
      <c r="E172" s="69"/>
      <c r="F172" s="70"/>
      <c r="G172" s="71" t="str">
        <f t="shared" si="0"/>
        <v/>
      </c>
      <c r="H172" s="72"/>
      <c r="I172" s="17"/>
    </row>
    <row r="173" spans="1:9" ht="23.25" customHeight="1" x14ac:dyDescent="0.25">
      <c r="A173" s="17"/>
      <c r="B173" s="68"/>
      <c r="C173" s="33" t="str">
        <f>IF(B173="","",VLOOKUP(B173,'Leave Management'!$C$6:$D999,2,0))</f>
        <v/>
      </c>
      <c r="D173" s="69"/>
      <c r="E173" s="69"/>
      <c r="F173" s="70"/>
      <c r="G173" s="71" t="str">
        <f t="shared" si="0"/>
        <v/>
      </c>
      <c r="H173" s="72"/>
      <c r="I173" s="17"/>
    </row>
    <row r="174" spans="1:9" ht="23.25" customHeight="1" x14ac:dyDescent="0.25">
      <c r="A174" s="17"/>
      <c r="B174" s="68"/>
      <c r="C174" s="33" t="str">
        <f>IF(B174="","",VLOOKUP(B174,'Leave Management'!$C$6:$D999,2,0))</f>
        <v/>
      </c>
      <c r="D174" s="69"/>
      <c r="E174" s="69"/>
      <c r="F174" s="70"/>
      <c r="G174" s="71" t="str">
        <f t="shared" si="0"/>
        <v/>
      </c>
      <c r="H174" s="72"/>
      <c r="I174" s="17"/>
    </row>
    <row r="175" spans="1:9" ht="23.25" customHeight="1" x14ac:dyDescent="0.25">
      <c r="A175" s="17"/>
      <c r="B175" s="68"/>
      <c r="C175" s="33" t="str">
        <f>IF(B175="","",VLOOKUP(B175,'Leave Management'!$C$6:$D999,2,0))</f>
        <v/>
      </c>
      <c r="D175" s="69"/>
      <c r="E175" s="69"/>
      <c r="F175" s="70"/>
      <c r="G175" s="71" t="str">
        <f t="shared" si="0"/>
        <v/>
      </c>
      <c r="H175" s="72"/>
      <c r="I175" s="17"/>
    </row>
    <row r="176" spans="1:9" ht="23.25" customHeight="1" x14ac:dyDescent="0.25">
      <c r="A176" s="17"/>
      <c r="B176" s="68"/>
      <c r="C176" s="33" t="str">
        <f>IF(B176="","",VLOOKUP(B176,'Leave Management'!$C$6:$D999,2,0))</f>
        <v/>
      </c>
      <c r="D176" s="69"/>
      <c r="E176" s="69"/>
      <c r="F176" s="70"/>
      <c r="G176" s="71" t="str">
        <f t="shared" si="0"/>
        <v/>
      </c>
      <c r="H176" s="72"/>
      <c r="I176" s="17"/>
    </row>
    <row r="177" spans="1:9" ht="23.25" customHeight="1" x14ac:dyDescent="0.25">
      <c r="A177" s="17"/>
      <c r="B177" s="68"/>
      <c r="C177" s="33" t="str">
        <f>IF(B177="","",VLOOKUP(B177,'Leave Management'!$C$6:$D999,2,0))</f>
        <v/>
      </c>
      <c r="D177" s="69"/>
      <c r="E177" s="69"/>
      <c r="F177" s="70"/>
      <c r="G177" s="71" t="str">
        <f t="shared" si="0"/>
        <v/>
      </c>
      <c r="H177" s="72"/>
      <c r="I177" s="17"/>
    </row>
    <row r="178" spans="1:9" ht="23.25" customHeight="1" x14ac:dyDescent="0.25">
      <c r="A178" s="17"/>
      <c r="B178" s="68"/>
      <c r="C178" s="33" t="str">
        <f>IF(B178="","",VLOOKUP(B178,'Leave Management'!$C$6:$D999,2,0))</f>
        <v/>
      </c>
      <c r="D178" s="69"/>
      <c r="E178" s="69"/>
      <c r="F178" s="70"/>
      <c r="G178" s="71" t="str">
        <f t="shared" si="0"/>
        <v/>
      </c>
      <c r="H178" s="72"/>
      <c r="I178" s="17"/>
    </row>
    <row r="179" spans="1:9" ht="23.25" customHeight="1" x14ac:dyDescent="0.25">
      <c r="A179" s="17"/>
      <c r="B179" s="68"/>
      <c r="C179" s="33" t="str">
        <f>IF(B179="","",VLOOKUP(B179,'Leave Management'!$C$6:$D999,2,0))</f>
        <v/>
      </c>
      <c r="D179" s="69"/>
      <c r="E179" s="69"/>
      <c r="F179" s="70"/>
      <c r="G179" s="71" t="str">
        <f t="shared" si="0"/>
        <v/>
      </c>
      <c r="H179" s="72"/>
      <c r="I179" s="17"/>
    </row>
    <row r="180" spans="1:9" ht="23.25" customHeight="1" x14ac:dyDescent="0.25">
      <c r="A180" s="17"/>
      <c r="B180" s="68"/>
      <c r="C180" s="33" t="str">
        <f>IF(B180="","",VLOOKUP(B180,'Leave Management'!$C$6:$D999,2,0))</f>
        <v/>
      </c>
      <c r="D180" s="69"/>
      <c r="E180" s="69"/>
      <c r="F180" s="70"/>
      <c r="G180" s="71" t="str">
        <f t="shared" si="0"/>
        <v/>
      </c>
      <c r="H180" s="72"/>
      <c r="I180" s="17"/>
    </row>
    <row r="181" spans="1:9" ht="23.25" customHeight="1" x14ac:dyDescent="0.25">
      <c r="A181" s="17"/>
      <c r="B181" s="68"/>
      <c r="C181" s="33" t="str">
        <f>IF(B181="","",VLOOKUP(B181,'Leave Management'!$C$6:$D999,2,0))</f>
        <v/>
      </c>
      <c r="D181" s="69"/>
      <c r="E181" s="69"/>
      <c r="F181" s="70"/>
      <c r="G181" s="71" t="str">
        <f t="shared" si="0"/>
        <v/>
      </c>
      <c r="H181" s="72"/>
      <c r="I181" s="17"/>
    </row>
    <row r="182" spans="1:9" ht="23.25" customHeight="1" x14ac:dyDescent="0.25">
      <c r="A182" s="17"/>
      <c r="B182" s="68"/>
      <c r="C182" s="33" t="str">
        <f>IF(B182="","",VLOOKUP(B182,'Leave Management'!$C$6:$D999,2,0))</f>
        <v/>
      </c>
      <c r="D182" s="69"/>
      <c r="E182" s="69"/>
      <c r="F182" s="70"/>
      <c r="G182" s="71" t="str">
        <f t="shared" si="0"/>
        <v/>
      </c>
      <c r="H182" s="72"/>
      <c r="I182" s="17"/>
    </row>
    <row r="183" spans="1:9" ht="23.25" customHeight="1" x14ac:dyDescent="0.25">
      <c r="A183" s="17"/>
      <c r="B183" s="68"/>
      <c r="C183" s="33" t="str">
        <f>IF(B183="","",VLOOKUP(B183,'Leave Management'!$C$6:$D999,2,0))</f>
        <v/>
      </c>
      <c r="D183" s="69"/>
      <c r="E183" s="69"/>
      <c r="F183" s="70"/>
      <c r="G183" s="71" t="str">
        <f t="shared" si="0"/>
        <v/>
      </c>
      <c r="H183" s="72"/>
      <c r="I183" s="17"/>
    </row>
    <row r="184" spans="1:9" ht="23.25" customHeight="1" x14ac:dyDescent="0.25">
      <c r="A184" s="17"/>
      <c r="B184" s="68"/>
      <c r="C184" s="33" t="str">
        <f>IF(B184="","",VLOOKUP(B184,'Leave Management'!$C$6:$D999,2,0))</f>
        <v/>
      </c>
      <c r="D184" s="69"/>
      <c r="E184" s="69"/>
      <c r="F184" s="70"/>
      <c r="G184" s="71" t="str">
        <f t="shared" si="0"/>
        <v/>
      </c>
      <c r="H184" s="72"/>
      <c r="I184" s="17"/>
    </row>
    <row r="185" spans="1:9" ht="23.25" customHeight="1" x14ac:dyDescent="0.25">
      <c r="A185" s="17"/>
      <c r="B185" s="68"/>
      <c r="C185" s="33" t="str">
        <f>IF(B185="","",VLOOKUP(B185,'Leave Management'!$C$6:$D999,2,0))</f>
        <v/>
      </c>
      <c r="D185" s="69"/>
      <c r="E185" s="69"/>
      <c r="F185" s="70"/>
      <c r="G185" s="71" t="str">
        <f t="shared" si="0"/>
        <v/>
      </c>
      <c r="H185" s="72"/>
      <c r="I185" s="17"/>
    </row>
    <row r="186" spans="1:9" ht="23.25" customHeight="1" x14ac:dyDescent="0.25">
      <c r="A186" s="17"/>
      <c r="B186" s="68"/>
      <c r="C186" s="33" t="str">
        <f>IF(B186="","",VLOOKUP(B186,'Leave Management'!$C$6:$D999,2,0))</f>
        <v/>
      </c>
      <c r="D186" s="69"/>
      <c r="E186" s="69"/>
      <c r="F186" s="70"/>
      <c r="G186" s="71" t="str">
        <f t="shared" si="0"/>
        <v/>
      </c>
      <c r="H186" s="72"/>
      <c r="I186" s="17"/>
    </row>
    <row r="187" spans="1:9" ht="23.25" customHeight="1" x14ac:dyDescent="0.25">
      <c r="A187" s="17"/>
      <c r="B187" s="68"/>
      <c r="C187" s="33" t="str">
        <f>IF(B187="","",VLOOKUP(B187,'Leave Management'!$C$6:$D999,2,0))</f>
        <v/>
      </c>
      <c r="D187" s="69"/>
      <c r="E187" s="69"/>
      <c r="F187" s="70"/>
      <c r="G187" s="71" t="str">
        <f t="shared" si="0"/>
        <v/>
      </c>
      <c r="H187" s="72"/>
      <c r="I187" s="17"/>
    </row>
    <row r="188" spans="1:9" ht="23.25" customHeight="1" x14ac:dyDescent="0.25">
      <c r="A188" s="17"/>
      <c r="B188" s="68"/>
      <c r="C188" s="33" t="str">
        <f>IF(B188="","",VLOOKUP(B188,'Leave Management'!$C$6:$D999,2,0))</f>
        <v/>
      </c>
      <c r="D188" s="69"/>
      <c r="E188" s="69"/>
      <c r="F188" s="70"/>
      <c r="G188" s="71" t="str">
        <f t="shared" si="0"/>
        <v/>
      </c>
      <c r="H188" s="72"/>
      <c r="I188" s="17"/>
    </row>
    <row r="189" spans="1:9" ht="23.25" customHeight="1" x14ac:dyDescent="0.25">
      <c r="A189" s="17"/>
      <c r="B189" s="68"/>
      <c r="C189" s="33" t="str">
        <f>IF(B189="","",VLOOKUP(B189,'Leave Management'!$C$6:$D999,2,0))</f>
        <v/>
      </c>
      <c r="D189" s="69"/>
      <c r="E189" s="69"/>
      <c r="F189" s="70"/>
      <c r="G189" s="71" t="str">
        <f t="shared" si="0"/>
        <v/>
      </c>
      <c r="H189" s="72"/>
      <c r="I189" s="17"/>
    </row>
    <row r="190" spans="1:9" ht="23.25" customHeight="1" x14ac:dyDescent="0.25">
      <c r="A190" s="17"/>
      <c r="B190" s="68"/>
      <c r="C190" s="33" t="str">
        <f>IF(B190="","",VLOOKUP(B190,'Leave Management'!$C$6:$D999,2,0))</f>
        <v/>
      </c>
      <c r="D190" s="69"/>
      <c r="E190" s="69"/>
      <c r="F190" s="70"/>
      <c r="G190" s="71" t="str">
        <f t="shared" si="0"/>
        <v/>
      </c>
      <c r="H190" s="72"/>
      <c r="I190" s="17"/>
    </row>
    <row r="191" spans="1:9" ht="23.25" customHeight="1" x14ac:dyDescent="0.25">
      <c r="A191" s="17"/>
      <c r="B191" s="68"/>
      <c r="C191" s="33" t="str">
        <f>IF(B191="","",VLOOKUP(B191,'Leave Management'!$C$6:$D999,2,0))</f>
        <v/>
      </c>
      <c r="D191" s="69"/>
      <c r="E191" s="69"/>
      <c r="F191" s="70"/>
      <c r="G191" s="71" t="str">
        <f t="shared" si="0"/>
        <v/>
      </c>
      <c r="H191" s="72"/>
      <c r="I191" s="17"/>
    </row>
    <row r="192" spans="1:9" ht="23.25" customHeight="1" x14ac:dyDescent="0.25">
      <c r="A192" s="17"/>
      <c r="B192" s="68"/>
      <c r="C192" s="33" t="str">
        <f>IF(B192="","",VLOOKUP(B192,'Leave Management'!$C$6:$D999,2,0))</f>
        <v/>
      </c>
      <c r="D192" s="69"/>
      <c r="E192" s="69"/>
      <c r="F192" s="70"/>
      <c r="G192" s="71" t="str">
        <f t="shared" si="0"/>
        <v/>
      </c>
      <c r="H192" s="72"/>
      <c r="I192" s="17"/>
    </row>
    <row r="193" spans="1:9" ht="23.25" customHeight="1" x14ac:dyDescent="0.25">
      <c r="A193" s="17"/>
      <c r="B193" s="68"/>
      <c r="C193" s="33" t="str">
        <f>IF(B193="","",VLOOKUP(B193,'Leave Management'!$C$6:$D999,2,0))</f>
        <v/>
      </c>
      <c r="D193" s="69"/>
      <c r="E193" s="69"/>
      <c r="F193" s="70"/>
      <c r="G193" s="71" t="str">
        <f t="shared" si="0"/>
        <v/>
      </c>
      <c r="H193" s="72"/>
      <c r="I193" s="17"/>
    </row>
    <row r="194" spans="1:9" ht="23.25" customHeight="1" x14ac:dyDescent="0.25">
      <c r="A194" s="17"/>
      <c r="B194" s="68"/>
      <c r="C194" s="33" t="str">
        <f>IF(B194="","",VLOOKUP(B194,'Leave Management'!$C$6:$D999,2,0))</f>
        <v/>
      </c>
      <c r="D194" s="69"/>
      <c r="E194" s="69"/>
      <c r="F194" s="70"/>
      <c r="G194" s="71" t="str">
        <f t="shared" si="0"/>
        <v/>
      </c>
      <c r="H194" s="72"/>
      <c r="I194" s="17"/>
    </row>
    <row r="195" spans="1:9" ht="23.25" customHeight="1" x14ac:dyDescent="0.25">
      <c r="A195" s="17"/>
      <c r="B195" s="68"/>
      <c r="C195" s="33" t="str">
        <f>IF(B195="","",VLOOKUP(B195,'Leave Management'!$C$6:$D999,2,0))</f>
        <v/>
      </c>
      <c r="D195" s="69"/>
      <c r="E195" s="69"/>
      <c r="F195" s="70"/>
      <c r="G195" s="71" t="str">
        <f t="shared" si="0"/>
        <v/>
      </c>
      <c r="H195" s="72"/>
      <c r="I195" s="17"/>
    </row>
    <row r="196" spans="1:9" ht="23.25" customHeight="1" x14ac:dyDescent="0.25">
      <c r="A196" s="17"/>
      <c r="B196" s="68"/>
      <c r="C196" s="33" t="str">
        <f>IF(B196="","",VLOOKUP(B196,'Leave Management'!$C$6:$D999,2,0))</f>
        <v/>
      </c>
      <c r="D196" s="69"/>
      <c r="E196" s="69"/>
      <c r="F196" s="70"/>
      <c r="G196" s="71" t="str">
        <f t="shared" si="0"/>
        <v/>
      </c>
      <c r="H196" s="72"/>
      <c r="I196" s="17"/>
    </row>
    <row r="197" spans="1:9" ht="23.25" customHeight="1" x14ac:dyDescent="0.25">
      <c r="A197" s="17"/>
      <c r="B197" s="68"/>
      <c r="C197" s="33" t="str">
        <f>IF(B197="","",VLOOKUP(B197,'Leave Management'!$C$6:$D999,2,0))</f>
        <v/>
      </c>
      <c r="D197" s="69"/>
      <c r="E197" s="69"/>
      <c r="F197" s="70"/>
      <c r="G197" s="71" t="str">
        <f t="shared" si="0"/>
        <v/>
      </c>
      <c r="H197" s="72"/>
      <c r="I197" s="17"/>
    </row>
    <row r="198" spans="1:9" ht="23.25" customHeight="1" x14ac:dyDescent="0.25">
      <c r="A198" s="17"/>
      <c r="B198" s="68"/>
      <c r="C198" s="33" t="str">
        <f>IF(B198="","",VLOOKUP(B198,'Leave Management'!$C$6:$D999,2,0))</f>
        <v/>
      </c>
      <c r="D198" s="69"/>
      <c r="E198" s="69"/>
      <c r="F198" s="70"/>
      <c r="G198" s="71" t="str">
        <f t="shared" si="0"/>
        <v/>
      </c>
      <c r="H198" s="72"/>
      <c r="I198" s="17"/>
    </row>
    <row r="199" spans="1:9" ht="23.25" customHeight="1" x14ac:dyDescent="0.25">
      <c r="A199" s="17"/>
      <c r="B199" s="68"/>
      <c r="C199" s="33" t="str">
        <f>IF(B199="","",VLOOKUP(B199,'Leave Management'!$C$6:$D999,2,0))</f>
        <v/>
      </c>
      <c r="D199" s="69"/>
      <c r="E199" s="69"/>
      <c r="F199" s="70"/>
      <c r="G199" s="71" t="str">
        <f t="shared" si="0"/>
        <v/>
      </c>
      <c r="H199" s="72"/>
      <c r="I199" s="17"/>
    </row>
    <row r="200" spans="1:9" ht="23.25" customHeight="1" x14ac:dyDescent="0.25">
      <c r="A200" s="17"/>
      <c r="B200" s="68"/>
      <c r="C200" s="33" t="str">
        <f>IF(B200="","",VLOOKUP(B200,'Leave Management'!$C$6:$D999,2,0))</f>
        <v/>
      </c>
      <c r="D200" s="69"/>
      <c r="E200" s="69"/>
      <c r="F200" s="70"/>
      <c r="G200" s="71" t="str">
        <f t="shared" si="0"/>
        <v/>
      </c>
      <c r="H200" s="72"/>
      <c r="I200" s="17"/>
    </row>
    <row r="201" spans="1:9" ht="23.25" customHeight="1" x14ac:dyDescent="0.25">
      <c r="A201" s="17"/>
      <c r="B201" s="68"/>
      <c r="C201" s="33" t="str">
        <f>IF(B201="","",VLOOKUP(B201,'Leave Management'!$C$6:$D999,2,0))</f>
        <v/>
      </c>
      <c r="D201" s="69"/>
      <c r="E201" s="69"/>
      <c r="F201" s="70"/>
      <c r="G201" s="71" t="str">
        <f t="shared" si="0"/>
        <v/>
      </c>
      <c r="H201" s="72"/>
      <c r="I201" s="17"/>
    </row>
    <row r="202" spans="1:9" ht="23.25" customHeight="1" x14ac:dyDescent="0.25">
      <c r="A202" s="17"/>
      <c r="B202" s="68"/>
      <c r="C202" s="33" t="str">
        <f>IF(B202="","",VLOOKUP(B202,'Leave Management'!$C$6:$D999,2,0))</f>
        <v/>
      </c>
      <c r="D202" s="69"/>
      <c r="E202" s="69"/>
      <c r="F202" s="70"/>
      <c r="G202" s="71" t="str">
        <f t="shared" si="0"/>
        <v/>
      </c>
      <c r="H202" s="72"/>
      <c r="I202" s="17"/>
    </row>
    <row r="203" spans="1:9" ht="23.25" customHeight="1" x14ac:dyDescent="0.25">
      <c r="A203" s="17"/>
      <c r="B203" s="68"/>
      <c r="C203" s="33" t="str">
        <f>IF(B203="","",VLOOKUP(B203,'Leave Management'!$C$6:$D999,2,0))</f>
        <v/>
      </c>
      <c r="D203" s="69"/>
      <c r="E203" s="69"/>
      <c r="F203" s="70"/>
      <c r="G203" s="71" t="str">
        <f t="shared" si="0"/>
        <v/>
      </c>
      <c r="H203" s="72"/>
      <c r="I203" s="17"/>
    </row>
    <row r="204" spans="1:9" ht="23.25" customHeight="1" x14ac:dyDescent="0.25">
      <c r="A204" s="17"/>
      <c r="B204" s="68"/>
      <c r="C204" s="33" t="str">
        <f>IF(B204="","",VLOOKUP(B204,'Leave Management'!$C$6:$D999,2,0))</f>
        <v/>
      </c>
      <c r="D204" s="69"/>
      <c r="E204" s="69"/>
      <c r="F204" s="70"/>
      <c r="G204" s="71" t="str">
        <f t="shared" si="0"/>
        <v/>
      </c>
      <c r="H204" s="72"/>
      <c r="I204" s="17"/>
    </row>
    <row r="205" spans="1:9" ht="23.25" customHeight="1" x14ac:dyDescent="0.25">
      <c r="A205" s="17"/>
      <c r="B205" s="68"/>
      <c r="C205" s="33" t="str">
        <f>IF(B205="","",VLOOKUP(B205,'Leave Management'!$C$6:$D999,2,0))</f>
        <v/>
      </c>
      <c r="D205" s="69"/>
      <c r="E205" s="69"/>
      <c r="F205" s="70"/>
      <c r="G205" s="71" t="str">
        <f t="shared" si="0"/>
        <v/>
      </c>
      <c r="H205" s="72"/>
      <c r="I205" s="17"/>
    </row>
    <row r="206" spans="1:9" ht="23.25" customHeight="1" x14ac:dyDescent="0.25">
      <c r="A206" s="17"/>
      <c r="B206" s="68"/>
      <c r="C206" s="33" t="str">
        <f>IF(B206="","",VLOOKUP(B206,'Leave Management'!$C$6:$D999,2,0))</f>
        <v/>
      </c>
      <c r="D206" s="69"/>
      <c r="E206" s="69"/>
      <c r="F206" s="70"/>
      <c r="G206" s="71" t="str">
        <f t="shared" si="0"/>
        <v/>
      </c>
      <c r="H206" s="72"/>
      <c r="I206" s="17"/>
    </row>
    <row r="207" spans="1:9" ht="23.25" customHeight="1" x14ac:dyDescent="0.25">
      <c r="A207" s="17"/>
      <c r="B207" s="68"/>
      <c r="C207" s="33" t="str">
        <f>IF(B207="","",VLOOKUP(B207,'Leave Management'!$C$6:$D999,2,0))</f>
        <v/>
      </c>
      <c r="D207" s="69"/>
      <c r="E207" s="69"/>
      <c r="F207" s="70"/>
      <c r="G207" s="71" t="str">
        <f t="shared" si="0"/>
        <v/>
      </c>
      <c r="H207" s="72"/>
      <c r="I207" s="17"/>
    </row>
    <row r="208" spans="1:9" ht="23.25" customHeight="1" x14ac:dyDescent="0.25">
      <c r="A208" s="17"/>
      <c r="B208" s="68"/>
      <c r="C208" s="33" t="str">
        <f>IF(B208="","",VLOOKUP(B208,'Leave Management'!$C$6:$D999,2,0))</f>
        <v/>
      </c>
      <c r="D208" s="69"/>
      <c r="E208" s="69"/>
      <c r="F208" s="70"/>
      <c r="G208" s="71" t="str">
        <f t="shared" si="0"/>
        <v/>
      </c>
      <c r="H208" s="72"/>
      <c r="I208" s="17"/>
    </row>
    <row r="209" spans="1:9" ht="23.25" customHeight="1" x14ac:dyDescent="0.25">
      <c r="A209" s="17"/>
      <c r="B209" s="68"/>
      <c r="C209" s="33" t="str">
        <f>IF(B209="","",VLOOKUP(B209,'Leave Management'!$C$6:$D999,2,0))</f>
        <v/>
      </c>
      <c r="D209" s="69"/>
      <c r="E209" s="69"/>
      <c r="F209" s="70"/>
      <c r="G209" s="71" t="str">
        <f t="shared" si="0"/>
        <v/>
      </c>
      <c r="H209" s="72"/>
      <c r="I209" s="17"/>
    </row>
    <row r="210" spans="1:9" ht="23.25" customHeight="1" x14ac:dyDescent="0.25">
      <c r="A210" s="17"/>
      <c r="B210" s="68"/>
      <c r="C210" s="33" t="str">
        <f>IF(B210="","",VLOOKUP(B210,'Leave Management'!$C$6:$D999,2,0))</f>
        <v/>
      </c>
      <c r="D210" s="69"/>
      <c r="E210" s="69"/>
      <c r="F210" s="70"/>
      <c r="G210" s="71" t="str">
        <f t="shared" si="0"/>
        <v/>
      </c>
      <c r="H210" s="72"/>
      <c r="I210" s="17"/>
    </row>
    <row r="211" spans="1:9" ht="23.25" customHeight="1" x14ac:dyDescent="0.25">
      <c r="A211" s="17"/>
      <c r="B211" s="68"/>
      <c r="C211" s="33" t="str">
        <f>IF(B211="","",VLOOKUP(B211,'Leave Management'!$C$6:$D999,2,0))</f>
        <v/>
      </c>
      <c r="D211" s="69"/>
      <c r="E211" s="69"/>
      <c r="F211" s="70"/>
      <c r="G211" s="71" t="str">
        <f t="shared" si="0"/>
        <v/>
      </c>
      <c r="H211" s="72"/>
      <c r="I211" s="17"/>
    </row>
    <row r="212" spans="1:9" ht="23.25" customHeight="1" x14ac:dyDescent="0.25">
      <c r="A212" s="17"/>
      <c r="B212" s="68"/>
      <c r="C212" s="33" t="str">
        <f>IF(B212="","",VLOOKUP(B212,'Leave Management'!$C$6:$D999,2,0))</f>
        <v/>
      </c>
      <c r="D212" s="69"/>
      <c r="E212" s="69"/>
      <c r="F212" s="70"/>
      <c r="G212" s="71" t="str">
        <f t="shared" si="0"/>
        <v/>
      </c>
      <c r="H212" s="72"/>
      <c r="I212" s="17"/>
    </row>
    <row r="213" spans="1:9" ht="23.25" customHeight="1" x14ac:dyDescent="0.25">
      <c r="A213" s="17"/>
      <c r="B213" s="68"/>
      <c r="C213" s="33" t="str">
        <f>IF(B213="","",VLOOKUP(B213,'Leave Management'!$C$6:$D999,2,0))</f>
        <v/>
      </c>
      <c r="D213" s="69"/>
      <c r="E213" s="69"/>
      <c r="F213" s="70"/>
      <c r="G213" s="71" t="str">
        <f t="shared" si="0"/>
        <v/>
      </c>
      <c r="H213" s="72"/>
      <c r="I213" s="17"/>
    </row>
    <row r="214" spans="1:9" ht="23.25" customHeight="1" x14ac:dyDescent="0.25">
      <c r="A214" s="17"/>
      <c r="B214" s="68"/>
      <c r="C214" s="33" t="str">
        <f>IF(B214="","",VLOOKUP(B214,'Leave Management'!$C$6:$D999,2,0))</f>
        <v/>
      </c>
      <c r="D214" s="69"/>
      <c r="E214" s="69"/>
      <c r="F214" s="70"/>
      <c r="G214" s="71" t="str">
        <f t="shared" si="0"/>
        <v/>
      </c>
      <c r="H214" s="72"/>
      <c r="I214" s="17"/>
    </row>
    <row r="215" spans="1:9" ht="23.25" customHeight="1" x14ac:dyDescent="0.25">
      <c r="A215" s="17"/>
      <c r="B215" s="68"/>
      <c r="C215" s="33" t="str">
        <f>IF(B215="","",VLOOKUP(B215,'Leave Management'!$C$6:$D999,2,0))</f>
        <v/>
      </c>
      <c r="D215" s="69"/>
      <c r="E215" s="69"/>
      <c r="F215" s="70"/>
      <c r="G215" s="71" t="str">
        <f t="shared" si="0"/>
        <v/>
      </c>
      <c r="H215" s="72"/>
      <c r="I215" s="17"/>
    </row>
    <row r="216" spans="1:9" ht="23.25" customHeight="1" x14ac:dyDescent="0.25">
      <c r="A216" s="17"/>
      <c r="B216" s="68"/>
      <c r="C216" s="33" t="str">
        <f>IF(B216="","",VLOOKUP(B216,'Leave Management'!$C$6:$D999,2,0))</f>
        <v/>
      </c>
      <c r="D216" s="69"/>
      <c r="E216" s="69"/>
      <c r="F216" s="70"/>
      <c r="G216" s="71" t="str">
        <f t="shared" si="0"/>
        <v/>
      </c>
      <c r="H216" s="72"/>
      <c r="I216" s="17"/>
    </row>
    <row r="217" spans="1:9" ht="23.25" customHeight="1" x14ac:dyDescent="0.25">
      <c r="A217" s="17"/>
      <c r="B217" s="68"/>
      <c r="C217" s="33" t="str">
        <f>IF(B217="","",VLOOKUP(B217,'Leave Management'!$C$6:$D999,2,0))</f>
        <v/>
      </c>
      <c r="D217" s="69"/>
      <c r="E217" s="69"/>
      <c r="F217" s="70"/>
      <c r="G217" s="71" t="str">
        <f t="shared" si="0"/>
        <v/>
      </c>
      <c r="H217" s="72"/>
      <c r="I217" s="17"/>
    </row>
    <row r="218" spans="1:9" ht="23.25" customHeight="1" x14ac:dyDescent="0.25">
      <c r="A218" s="17"/>
      <c r="B218" s="68"/>
      <c r="C218" s="33" t="str">
        <f>IF(B218="","",VLOOKUP(B218,'Leave Management'!$C$6:$D999,2,0))</f>
        <v/>
      </c>
      <c r="D218" s="69"/>
      <c r="E218" s="69"/>
      <c r="F218" s="70"/>
      <c r="G218" s="71" t="str">
        <f t="shared" si="0"/>
        <v/>
      </c>
      <c r="H218" s="72"/>
      <c r="I218" s="17"/>
    </row>
    <row r="219" spans="1:9" ht="23.25" customHeight="1" x14ac:dyDescent="0.25">
      <c r="A219" s="17"/>
      <c r="B219" s="68"/>
      <c r="C219" s="33" t="str">
        <f>IF(B219="","",VLOOKUP(B219,'Leave Management'!$C$6:$D999,2,0))</f>
        <v/>
      </c>
      <c r="D219" s="69"/>
      <c r="E219" s="69"/>
      <c r="F219" s="70"/>
      <c r="G219" s="71" t="str">
        <f t="shared" si="0"/>
        <v/>
      </c>
      <c r="H219" s="72"/>
      <c r="I219" s="17"/>
    </row>
    <row r="220" spans="1:9" ht="23.25" customHeight="1" x14ac:dyDescent="0.25">
      <c r="A220" s="17"/>
      <c r="B220" s="68"/>
      <c r="C220" s="33" t="str">
        <f>IF(B220="","",VLOOKUP(B220,'Leave Management'!$C$6:$D999,2,0))</f>
        <v/>
      </c>
      <c r="D220" s="69"/>
      <c r="E220" s="69"/>
      <c r="F220" s="70"/>
      <c r="G220" s="71" t="str">
        <f t="shared" si="0"/>
        <v/>
      </c>
      <c r="H220" s="72"/>
      <c r="I220" s="17"/>
    </row>
    <row r="221" spans="1:9" ht="23.25" customHeight="1" x14ac:dyDescent="0.25">
      <c r="A221" s="17"/>
      <c r="B221" s="68"/>
      <c r="C221" s="33" t="str">
        <f>IF(B221="","",VLOOKUP(B221,'Leave Management'!$C$6:$D999,2,0))</f>
        <v/>
      </c>
      <c r="D221" s="69"/>
      <c r="E221" s="69"/>
      <c r="F221" s="70"/>
      <c r="G221" s="71" t="str">
        <f t="shared" si="0"/>
        <v/>
      </c>
      <c r="H221" s="72"/>
      <c r="I221" s="17"/>
    </row>
    <row r="222" spans="1:9" ht="23.25" customHeight="1" x14ac:dyDescent="0.25">
      <c r="A222" s="17"/>
      <c r="B222" s="68"/>
      <c r="C222" s="33" t="str">
        <f>IF(B222="","",VLOOKUP(B222,'Leave Management'!$C$6:$D999,2,0))</f>
        <v/>
      </c>
      <c r="D222" s="69"/>
      <c r="E222" s="69"/>
      <c r="F222" s="70"/>
      <c r="G222" s="71" t="str">
        <f t="shared" si="0"/>
        <v/>
      </c>
      <c r="H222" s="72"/>
      <c r="I222" s="17"/>
    </row>
    <row r="223" spans="1:9" ht="23.25" customHeight="1" x14ac:dyDescent="0.25">
      <c r="A223" s="17"/>
      <c r="B223" s="68"/>
      <c r="C223" s="33" t="str">
        <f>IF(B223="","",VLOOKUP(B223,'Leave Management'!$C$6:$D999,2,0))</f>
        <v/>
      </c>
      <c r="D223" s="69"/>
      <c r="E223" s="69"/>
      <c r="F223" s="70"/>
      <c r="G223" s="71" t="str">
        <f t="shared" si="0"/>
        <v/>
      </c>
      <c r="H223" s="72"/>
      <c r="I223" s="17"/>
    </row>
    <row r="224" spans="1:9" ht="23.25" customHeight="1" x14ac:dyDescent="0.25">
      <c r="A224" s="17"/>
      <c r="B224" s="68"/>
      <c r="C224" s="33" t="str">
        <f>IF(B224="","",VLOOKUP(B224,'Leave Management'!$C$6:$D999,2,0))</f>
        <v/>
      </c>
      <c r="D224" s="69"/>
      <c r="E224" s="69"/>
      <c r="F224" s="70"/>
      <c r="G224" s="71" t="str">
        <f t="shared" si="0"/>
        <v/>
      </c>
      <c r="H224" s="72"/>
      <c r="I224" s="17"/>
    </row>
    <row r="225" spans="1:9" ht="23.25" customHeight="1" x14ac:dyDescent="0.25">
      <c r="A225" s="17"/>
      <c r="B225" s="68"/>
      <c r="C225" s="33" t="str">
        <f>IF(B225="","",VLOOKUP(B225,'Leave Management'!$C$6:$D999,2,0))</f>
        <v/>
      </c>
      <c r="D225" s="69"/>
      <c r="E225" s="69"/>
      <c r="F225" s="70"/>
      <c r="G225" s="71" t="str">
        <f t="shared" si="0"/>
        <v/>
      </c>
      <c r="H225" s="72"/>
      <c r="I225" s="17"/>
    </row>
    <row r="226" spans="1:9" ht="23.25" customHeight="1" x14ac:dyDescent="0.25">
      <c r="A226" s="17"/>
      <c r="B226" s="68"/>
      <c r="C226" s="33" t="str">
        <f>IF(B226="","",VLOOKUP(B226,'Leave Management'!$C$6:$D999,2,0))</f>
        <v/>
      </c>
      <c r="D226" s="69"/>
      <c r="E226" s="69"/>
      <c r="F226" s="70"/>
      <c r="G226" s="71" t="str">
        <f t="shared" si="0"/>
        <v/>
      </c>
      <c r="H226" s="72"/>
      <c r="I226" s="17"/>
    </row>
    <row r="227" spans="1:9" ht="23.25" customHeight="1" x14ac:dyDescent="0.25">
      <c r="A227" s="17"/>
      <c r="B227" s="68"/>
      <c r="C227" s="33" t="str">
        <f>IF(B227="","",VLOOKUP(B227,'Leave Management'!$C$6:$D999,2,0))</f>
        <v/>
      </c>
      <c r="D227" s="69"/>
      <c r="E227" s="69"/>
      <c r="F227" s="70"/>
      <c r="G227" s="71" t="str">
        <f t="shared" si="0"/>
        <v/>
      </c>
      <c r="H227" s="72"/>
      <c r="I227" s="17"/>
    </row>
    <row r="228" spans="1:9" ht="23.25" customHeight="1" x14ac:dyDescent="0.25">
      <c r="A228" s="17"/>
      <c r="B228" s="68"/>
      <c r="C228" s="33" t="str">
        <f>IF(B228="","",VLOOKUP(B228,'Leave Management'!$C$6:$D999,2,0))</f>
        <v/>
      </c>
      <c r="D228" s="69"/>
      <c r="E228" s="69"/>
      <c r="F228" s="70"/>
      <c r="G228" s="71" t="str">
        <f t="shared" si="0"/>
        <v/>
      </c>
      <c r="H228" s="72"/>
      <c r="I228" s="17"/>
    </row>
    <row r="229" spans="1:9" ht="23.25" customHeight="1" x14ac:dyDescent="0.25">
      <c r="A229" s="17"/>
      <c r="B229" s="68"/>
      <c r="C229" s="33" t="str">
        <f>IF(B229="","",VLOOKUP(B229,'Leave Management'!$C$6:$D999,2,0))</f>
        <v/>
      </c>
      <c r="D229" s="69"/>
      <c r="E229" s="69"/>
      <c r="F229" s="70"/>
      <c r="G229" s="71" t="str">
        <f t="shared" si="0"/>
        <v/>
      </c>
      <c r="H229" s="72"/>
      <c r="I229" s="17"/>
    </row>
    <row r="230" spans="1:9" ht="23.25" customHeight="1" x14ac:dyDescent="0.25">
      <c r="A230" s="17"/>
      <c r="B230" s="68"/>
      <c r="C230" s="33" t="str">
        <f>IF(B230="","",VLOOKUP(B230,'Leave Management'!$C$6:$D999,2,0))</f>
        <v/>
      </c>
      <c r="D230" s="69"/>
      <c r="E230" s="69"/>
      <c r="F230" s="70"/>
      <c r="G230" s="71" t="str">
        <f t="shared" si="0"/>
        <v/>
      </c>
      <c r="H230" s="72"/>
      <c r="I230" s="17"/>
    </row>
    <row r="231" spans="1:9" ht="23.25" customHeight="1" x14ac:dyDescent="0.25">
      <c r="A231" s="17"/>
      <c r="B231" s="68"/>
      <c r="C231" s="33" t="str">
        <f>IF(B231="","",VLOOKUP(B231,'Leave Management'!$C$6:$D999,2,0))</f>
        <v/>
      </c>
      <c r="D231" s="69"/>
      <c r="E231" s="69"/>
      <c r="F231" s="70"/>
      <c r="G231" s="71" t="str">
        <f t="shared" si="0"/>
        <v/>
      </c>
      <c r="H231" s="72"/>
      <c r="I231" s="17"/>
    </row>
    <row r="232" spans="1:9" ht="23.25" customHeight="1" x14ac:dyDescent="0.25">
      <c r="A232" s="17"/>
      <c r="B232" s="68"/>
      <c r="C232" s="33" t="str">
        <f>IF(B232="","",VLOOKUP(B232,'Leave Management'!$C$6:$D999,2,0))</f>
        <v/>
      </c>
      <c r="D232" s="69"/>
      <c r="E232" s="69"/>
      <c r="F232" s="70"/>
      <c r="G232" s="71" t="str">
        <f t="shared" si="0"/>
        <v/>
      </c>
      <c r="H232" s="72"/>
      <c r="I232" s="17"/>
    </row>
    <row r="233" spans="1:9" ht="23.25" customHeight="1" x14ac:dyDescent="0.25">
      <c r="A233" s="17"/>
      <c r="B233" s="68"/>
      <c r="C233" s="33" t="str">
        <f>IF(B233="","",VLOOKUP(B233,'Leave Management'!$C$6:$D999,2,0))</f>
        <v/>
      </c>
      <c r="D233" s="69"/>
      <c r="E233" s="69"/>
      <c r="F233" s="70"/>
      <c r="G233" s="71" t="str">
        <f t="shared" si="0"/>
        <v/>
      </c>
      <c r="H233" s="72"/>
      <c r="I233" s="17"/>
    </row>
    <row r="234" spans="1:9" ht="23.25" customHeight="1" x14ac:dyDescent="0.25">
      <c r="A234" s="17"/>
      <c r="B234" s="68"/>
      <c r="C234" s="33" t="str">
        <f>IF(B234="","",VLOOKUP(B234,'Leave Management'!$C$6:$D999,2,0))</f>
        <v/>
      </c>
      <c r="D234" s="69"/>
      <c r="E234" s="69"/>
      <c r="F234" s="70"/>
      <c r="G234" s="71" t="str">
        <f t="shared" si="0"/>
        <v/>
      </c>
      <c r="H234" s="72"/>
      <c r="I234" s="17"/>
    </row>
    <row r="235" spans="1:9" ht="23.25" customHeight="1" x14ac:dyDescent="0.25">
      <c r="A235" s="17"/>
      <c r="B235" s="68"/>
      <c r="C235" s="33" t="str">
        <f>IF(B235="","",VLOOKUP(B235,'Leave Management'!$C$6:$D999,2,0))</f>
        <v/>
      </c>
      <c r="D235" s="69"/>
      <c r="E235" s="69"/>
      <c r="F235" s="70"/>
      <c r="G235" s="71" t="str">
        <f t="shared" si="0"/>
        <v/>
      </c>
      <c r="H235" s="72"/>
      <c r="I235" s="17"/>
    </row>
    <row r="236" spans="1:9" ht="23.25" customHeight="1" x14ac:dyDescent="0.25">
      <c r="A236" s="17"/>
      <c r="B236" s="68"/>
      <c r="C236" s="33" t="str">
        <f>IF(B236="","",VLOOKUP(B236,'Leave Management'!$C$6:$D999,2,0))</f>
        <v/>
      </c>
      <c r="D236" s="69"/>
      <c r="E236" s="69"/>
      <c r="F236" s="70"/>
      <c r="G236" s="71" t="str">
        <f t="shared" si="0"/>
        <v/>
      </c>
      <c r="H236" s="72"/>
      <c r="I236" s="17"/>
    </row>
    <row r="237" spans="1:9" ht="23.25" customHeight="1" x14ac:dyDescent="0.25">
      <c r="A237" s="17"/>
      <c r="B237" s="68"/>
      <c r="C237" s="33" t="str">
        <f>IF(B237="","",VLOOKUP(B237,'Leave Management'!$C$6:$D999,2,0))</f>
        <v/>
      </c>
      <c r="D237" s="69"/>
      <c r="E237" s="69"/>
      <c r="F237" s="70"/>
      <c r="G237" s="71" t="str">
        <f t="shared" si="0"/>
        <v/>
      </c>
      <c r="H237" s="72"/>
      <c r="I237" s="17"/>
    </row>
    <row r="238" spans="1:9" ht="23.25" customHeight="1" x14ac:dyDescent="0.25">
      <c r="A238" s="17"/>
      <c r="B238" s="68"/>
      <c r="C238" s="33" t="str">
        <f>IF(B238="","",VLOOKUP(B238,'Leave Management'!$C$6:$D999,2,0))</f>
        <v/>
      </c>
      <c r="D238" s="69"/>
      <c r="E238" s="69"/>
      <c r="F238" s="70"/>
      <c r="G238" s="71" t="str">
        <f t="shared" si="0"/>
        <v/>
      </c>
      <c r="H238" s="72"/>
      <c r="I238" s="17"/>
    </row>
    <row r="239" spans="1:9" ht="23.25" customHeight="1" x14ac:dyDescent="0.25">
      <c r="A239" s="17"/>
      <c r="B239" s="68"/>
      <c r="C239" s="33" t="str">
        <f>IF(B239="","",VLOOKUP(B239,'Leave Management'!$C$6:$D999,2,0))</f>
        <v/>
      </c>
      <c r="D239" s="69"/>
      <c r="E239" s="69"/>
      <c r="F239" s="70"/>
      <c r="G239" s="71" t="str">
        <f t="shared" si="0"/>
        <v/>
      </c>
      <c r="H239" s="72"/>
      <c r="I239" s="17"/>
    </row>
    <row r="240" spans="1:9" ht="23.25" customHeight="1" x14ac:dyDescent="0.25">
      <c r="A240" s="17"/>
      <c r="B240" s="68"/>
      <c r="C240" s="33" t="str">
        <f>IF(B240="","",VLOOKUP(B240,'Leave Management'!$C$6:$D999,2,0))</f>
        <v/>
      </c>
      <c r="D240" s="69"/>
      <c r="E240" s="69"/>
      <c r="F240" s="70"/>
      <c r="G240" s="71" t="str">
        <f t="shared" si="0"/>
        <v/>
      </c>
      <c r="H240" s="72"/>
      <c r="I240" s="17"/>
    </row>
    <row r="241" spans="1:9" ht="23.25" customHeight="1" x14ac:dyDescent="0.25">
      <c r="A241" s="17"/>
      <c r="B241" s="68"/>
      <c r="C241" s="33" t="str">
        <f>IF(B241="","",VLOOKUP(B241,'Leave Management'!$C$6:$D999,2,0))</f>
        <v/>
      </c>
      <c r="D241" s="69"/>
      <c r="E241" s="69"/>
      <c r="F241" s="70"/>
      <c r="G241" s="71" t="str">
        <f t="shared" si="0"/>
        <v/>
      </c>
      <c r="H241" s="72"/>
      <c r="I241" s="17"/>
    </row>
    <row r="242" spans="1:9" ht="23.25" customHeight="1" x14ac:dyDescent="0.25">
      <c r="A242" s="17"/>
      <c r="B242" s="68"/>
      <c r="C242" s="33" t="str">
        <f>IF(B242="","",VLOOKUP(B242,'Leave Management'!$C$6:$D999,2,0))</f>
        <v/>
      </c>
      <c r="D242" s="69"/>
      <c r="E242" s="69"/>
      <c r="F242" s="70"/>
      <c r="G242" s="71" t="str">
        <f t="shared" si="0"/>
        <v/>
      </c>
      <c r="H242" s="72"/>
      <c r="I242" s="17"/>
    </row>
    <row r="243" spans="1:9" ht="23.25" customHeight="1" x14ac:dyDescent="0.25">
      <c r="A243" s="17"/>
      <c r="B243" s="68"/>
      <c r="C243" s="33" t="str">
        <f>IF(B243="","",VLOOKUP(B243,'Leave Management'!$C$6:$D999,2,0))</f>
        <v/>
      </c>
      <c r="D243" s="69"/>
      <c r="E243" s="69"/>
      <c r="F243" s="70"/>
      <c r="G243" s="71" t="str">
        <f t="shared" si="0"/>
        <v/>
      </c>
      <c r="H243" s="72"/>
      <c r="I243" s="17"/>
    </row>
    <row r="244" spans="1:9" ht="23.25" customHeight="1" x14ac:dyDescent="0.25">
      <c r="A244" s="17"/>
      <c r="B244" s="68"/>
      <c r="C244" s="33" t="str">
        <f>IF(B244="","",VLOOKUP(B244,'Leave Management'!$C$6:$D999,2,0))</f>
        <v/>
      </c>
      <c r="D244" s="69"/>
      <c r="E244" s="69"/>
      <c r="F244" s="70"/>
      <c r="G244" s="71" t="str">
        <f t="shared" si="0"/>
        <v/>
      </c>
      <c r="H244" s="72"/>
      <c r="I244" s="17"/>
    </row>
    <row r="245" spans="1:9" ht="23.25" customHeight="1" x14ac:dyDescent="0.25">
      <c r="A245" s="17"/>
      <c r="B245" s="68"/>
      <c r="C245" s="33" t="str">
        <f>IF(B245="","",VLOOKUP(B245,'Leave Management'!$C$6:$D999,2,0))</f>
        <v/>
      </c>
      <c r="D245" s="69"/>
      <c r="E245" s="69"/>
      <c r="F245" s="70"/>
      <c r="G245" s="71" t="str">
        <f t="shared" si="0"/>
        <v/>
      </c>
      <c r="H245" s="72"/>
      <c r="I245" s="17"/>
    </row>
    <row r="246" spans="1:9" ht="23.25" customHeight="1" x14ac:dyDescent="0.25">
      <c r="A246" s="17"/>
      <c r="B246" s="68"/>
      <c r="C246" s="33" t="str">
        <f>IF(B246="","",VLOOKUP(B246,'Leave Management'!$C$6:$D999,2,0))</f>
        <v/>
      </c>
      <c r="D246" s="69"/>
      <c r="E246" s="69"/>
      <c r="F246" s="70"/>
      <c r="G246" s="71" t="str">
        <f t="shared" si="0"/>
        <v/>
      </c>
      <c r="H246" s="72"/>
      <c r="I246" s="17"/>
    </row>
    <row r="247" spans="1:9" ht="23.25" customHeight="1" x14ac:dyDescent="0.25">
      <c r="A247" s="17"/>
      <c r="B247" s="68"/>
      <c r="C247" s="33" t="str">
        <f>IF(B247="","",VLOOKUP(B247,'Leave Management'!$C$6:$D999,2,0))</f>
        <v/>
      </c>
      <c r="D247" s="69"/>
      <c r="E247" s="69"/>
      <c r="F247" s="70"/>
      <c r="G247" s="71" t="str">
        <f t="shared" si="0"/>
        <v/>
      </c>
      <c r="H247" s="72"/>
      <c r="I247" s="17"/>
    </row>
    <row r="248" spans="1:9" ht="23.25" customHeight="1" x14ac:dyDescent="0.25">
      <c r="A248" s="17"/>
      <c r="B248" s="68"/>
      <c r="C248" s="33" t="str">
        <f>IF(B248="","",VLOOKUP(B248,'Leave Management'!$C$6:$D999,2,0))</f>
        <v/>
      </c>
      <c r="D248" s="69"/>
      <c r="E248" s="69"/>
      <c r="F248" s="70"/>
      <c r="G248" s="71" t="str">
        <f t="shared" si="0"/>
        <v/>
      </c>
      <c r="H248" s="72"/>
      <c r="I248" s="17"/>
    </row>
    <row r="249" spans="1:9" ht="23.25" customHeight="1" x14ac:dyDescent="0.25">
      <c r="A249" s="17"/>
      <c r="B249" s="68"/>
      <c r="C249" s="33" t="str">
        <f>IF(B249="","",VLOOKUP(B249,'Leave Management'!$C$6:$D999,2,0))</f>
        <v/>
      </c>
      <c r="D249" s="69"/>
      <c r="E249" s="69"/>
      <c r="F249" s="70"/>
      <c r="G249" s="71" t="str">
        <f t="shared" si="0"/>
        <v/>
      </c>
      <c r="H249" s="72"/>
      <c r="I249" s="17"/>
    </row>
    <row r="250" spans="1:9" ht="23.25" customHeight="1" x14ac:dyDescent="0.25">
      <c r="A250" s="17"/>
      <c r="B250" s="68"/>
      <c r="C250" s="33" t="str">
        <f>IF(B250="","",VLOOKUP(B250,'Leave Management'!$C$6:$D999,2,0))</f>
        <v/>
      </c>
      <c r="D250" s="69"/>
      <c r="E250" s="69"/>
      <c r="F250" s="70"/>
      <c r="G250" s="71" t="str">
        <f t="shared" si="0"/>
        <v/>
      </c>
      <c r="H250" s="72"/>
      <c r="I250" s="17"/>
    </row>
    <row r="251" spans="1:9" ht="23.25" customHeight="1" x14ac:dyDescent="0.25">
      <c r="A251" s="17"/>
      <c r="B251" s="68"/>
      <c r="C251" s="33" t="str">
        <f>IF(B251="","",VLOOKUP(B251,'Leave Management'!$C$6:$D999,2,0))</f>
        <v/>
      </c>
      <c r="D251" s="69"/>
      <c r="E251" s="69"/>
      <c r="F251" s="70"/>
      <c r="G251" s="71" t="str">
        <f t="shared" si="0"/>
        <v/>
      </c>
      <c r="H251" s="72"/>
      <c r="I251" s="17"/>
    </row>
    <row r="252" spans="1:9" ht="23.25" customHeight="1" x14ac:dyDescent="0.25">
      <c r="A252" s="17"/>
      <c r="B252" s="68"/>
      <c r="C252" s="33" t="str">
        <f>IF(B252="","",VLOOKUP(B252,'Leave Management'!$C$6:$D999,2,0))</f>
        <v/>
      </c>
      <c r="D252" s="69"/>
      <c r="E252" s="69"/>
      <c r="F252" s="70"/>
      <c r="G252" s="71" t="str">
        <f t="shared" si="0"/>
        <v/>
      </c>
      <c r="H252" s="72"/>
      <c r="I252" s="17"/>
    </row>
    <row r="253" spans="1:9" ht="23.25" customHeight="1" x14ac:dyDescent="0.25">
      <c r="A253" s="17"/>
      <c r="B253" s="68"/>
      <c r="C253" s="33" t="str">
        <f>IF(B253="","",VLOOKUP(B253,'Leave Management'!$C$6:$D999,2,0))</f>
        <v/>
      </c>
      <c r="D253" s="69"/>
      <c r="E253" s="69"/>
      <c r="F253" s="70"/>
      <c r="G253" s="71" t="str">
        <f t="shared" si="0"/>
        <v/>
      </c>
      <c r="H253" s="72"/>
      <c r="I253" s="17"/>
    </row>
    <row r="254" spans="1:9" ht="23.25" customHeight="1" x14ac:dyDescent="0.25">
      <c r="A254" s="17"/>
      <c r="B254" s="68"/>
      <c r="C254" s="33" t="str">
        <f>IF(B254="","",VLOOKUP(B254,'Leave Management'!$C$6:$D999,2,0))</f>
        <v/>
      </c>
      <c r="D254" s="69"/>
      <c r="E254" s="69"/>
      <c r="F254" s="70"/>
      <c r="G254" s="71" t="str">
        <f t="shared" si="0"/>
        <v/>
      </c>
      <c r="H254" s="72"/>
      <c r="I254" s="17"/>
    </row>
    <row r="255" spans="1:9" ht="23.25" customHeight="1" x14ac:dyDescent="0.25">
      <c r="A255" s="17"/>
      <c r="B255" s="68"/>
      <c r="C255" s="33" t="str">
        <f>IF(B255="","",VLOOKUP(B255,'Leave Management'!$C$6:$D999,2,0))</f>
        <v/>
      </c>
      <c r="D255" s="69"/>
      <c r="E255" s="69"/>
      <c r="F255" s="70"/>
      <c r="G255" s="71" t="str">
        <f t="shared" si="0"/>
        <v/>
      </c>
      <c r="H255" s="72"/>
      <c r="I255" s="17"/>
    </row>
    <row r="256" spans="1:9" ht="23.25" customHeight="1" x14ac:dyDescent="0.25">
      <c r="A256" s="17"/>
      <c r="B256" s="68"/>
      <c r="C256" s="33" t="str">
        <f>IF(B256="","",VLOOKUP(B256,'Leave Management'!$C$6:$D999,2,0))</f>
        <v/>
      </c>
      <c r="D256" s="69"/>
      <c r="E256" s="69"/>
      <c r="F256" s="70"/>
      <c r="G256" s="71" t="str">
        <f t="shared" si="0"/>
        <v/>
      </c>
      <c r="H256" s="72"/>
      <c r="I256" s="17"/>
    </row>
    <row r="257" spans="1:9" ht="23.25" customHeight="1" x14ac:dyDescent="0.25">
      <c r="A257" s="17"/>
      <c r="B257" s="68"/>
      <c r="C257" s="33" t="str">
        <f>IF(B257="","",VLOOKUP(B257,'Leave Management'!$C$6:$D999,2,0))</f>
        <v/>
      </c>
      <c r="D257" s="69"/>
      <c r="E257" s="69"/>
      <c r="F257" s="70"/>
      <c r="G257" s="71" t="str">
        <f t="shared" si="0"/>
        <v/>
      </c>
      <c r="H257" s="72"/>
      <c r="I257" s="17"/>
    </row>
    <row r="258" spans="1:9" ht="23.25" customHeight="1" x14ac:dyDescent="0.25">
      <c r="A258" s="17"/>
      <c r="B258" s="68"/>
      <c r="C258" s="33" t="str">
        <f>IF(B258="","",VLOOKUP(B258,'Leave Management'!$C$6:$D999,2,0))</f>
        <v/>
      </c>
      <c r="D258" s="69"/>
      <c r="E258" s="69"/>
      <c r="F258" s="70"/>
      <c r="G258" s="71" t="str">
        <f t="shared" si="0"/>
        <v/>
      </c>
      <c r="H258" s="72"/>
      <c r="I258" s="17"/>
    </row>
    <row r="259" spans="1:9" ht="23.25" customHeight="1" x14ac:dyDescent="0.25">
      <c r="A259" s="17"/>
      <c r="B259" s="68"/>
      <c r="C259" s="33" t="str">
        <f>IF(B259="","",VLOOKUP(B259,'Leave Management'!$C$6:$D999,2,0))</f>
        <v/>
      </c>
      <c r="D259" s="69"/>
      <c r="E259" s="69"/>
      <c r="F259" s="70"/>
      <c r="G259" s="71" t="str">
        <f t="shared" si="0"/>
        <v/>
      </c>
      <c r="H259" s="72"/>
      <c r="I259" s="17"/>
    </row>
    <row r="260" spans="1:9" ht="23.25" customHeight="1" x14ac:dyDescent="0.25">
      <c r="A260" s="17"/>
      <c r="B260" s="68"/>
      <c r="C260" s="33" t="str">
        <f>IF(B260="","",VLOOKUP(B260,'Leave Management'!$C$6:$D999,2,0))</f>
        <v/>
      </c>
      <c r="D260" s="69"/>
      <c r="E260" s="69"/>
      <c r="F260" s="70"/>
      <c r="G260" s="71" t="str">
        <f t="shared" si="0"/>
        <v/>
      </c>
      <c r="H260" s="72"/>
      <c r="I260" s="17"/>
    </row>
    <row r="261" spans="1:9" ht="23.25" customHeight="1" x14ac:dyDescent="0.25">
      <c r="A261" s="17"/>
      <c r="B261" s="68"/>
      <c r="C261" s="33" t="str">
        <f>IF(B261="","",VLOOKUP(B261,'Leave Management'!$C$6:$D999,2,0))</f>
        <v/>
      </c>
      <c r="D261" s="69"/>
      <c r="E261" s="69"/>
      <c r="F261" s="70"/>
      <c r="G261" s="71" t="str">
        <f t="shared" ref="G261:G515" si="1">IF(D261="","",F261+D261)</f>
        <v/>
      </c>
      <c r="H261" s="72"/>
      <c r="I261" s="17"/>
    </row>
    <row r="262" spans="1:9" ht="23.25" customHeight="1" x14ac:dyDescent="0.25">
      <c r="A262" s="17"/>
      <c r="B262" s="68"/>
      <c r="C262" s="33" t="str">
        <f>IF(B262="","",VLOOKUP(B262,'Leave Management'!$C$6:$D999,2,0))</f>
        <v/>
      </c>
      <c r="D262" s="69"/>
      <c r="E262" s="69"/>
      <c r="F262" s="70"/>
      <c r="G262" s="71" t="str">
        <f t="shared" si="1"/>
        <v/>
      </c>
      <c r="H262" s="72"/>
      <c r="I262" s="17"/>
    </row>
    <row r="263" spans="1:9" ht="23.25" customHeight="1" x14ac:dyDescent="0.25">
      <c r="A263" s="17"/>
      <c r="B263" s="68"/>
      <c r="C263" s="33" t="str">
        <f>IF(B263="","",VLOOKUP(B263,'Leave Management'!$C$6:$D999,2,0))</f>
        <v/>
      </c>
      <c r="D263" s="69"/>
      <c r="E263" s="69"/>
      <c r="F263" s="70"/>
      <c r="G263" s="71" t="str">
        <f t="shared" si="1"/>
        <v/>
      </c>
      <c r="H263" s="72"/>
      <c r="I263" s="17"/>
    </row>
    <row r="264" spans="1:9" ht="23.25" customHeight="1" x14ac:dyDescent="0.25">
      <c r="A264" s="17"/>
      <c r="B264" s="68"/>
      <c r="C264" s="33" t="str">
        <f>IF(B264="","",VLOOKUP(B264,'Leave Management'!$C$6:$D999,2,0))</f>
        <v/>
      </c>
      <c r="D264" s="69"/>
      <c r="E264" s="69"/>
      <c r="F264" s="70"/>
      <c r="G264" s="71" t="str">
        <f t="shared" si="1"/>
        <v/>
      </c>
      <c r="H264" s="72"/>
      <c r="I264" s="17"/>
    </row>
    <row r="265" spans="1:9" ht="23.25" customHeight="1" x14ac:dyDescent="0.25">
      <c r="A265" s="17"/>
      <c r="B265" s="68"/>
      <c r="C265" s="33" t="str">
        <f>IF(B265="","",VLOOKUP(B265,'Leave Management'!$C$6:$D999,2,0))</f>
        <v/>
      </c>
      <c r="D265" s="69"/>
      <c r="E265" s="69"/>
      <c r="F265" s="70"/>
      <c r="G265" s="71" t="str">
        <f t="shared" si="1"/>
        <v/>
      </c>
      <c r="H265" s="72"/>
      <c r="I265" s="17"/>
    </row>
    <row r="266" spans="1:9" ht="23.25" customHeight="1" x14ac:dyDescent="0.25">
      <c r="A266" s="17"/>
      <c r="B266" s="68"/>
      <c r="C266" s="33" t="str">
        <f>IF(B266="","",VLOOKUP(B266,'Leave Management'!$C$6:$D999,2,0))</f>
        <v/>
      </c>
      <c r="D266" s="69"/>
      <c r="E266" s="69"/>
      <c r="F266" s="70"/>
      <c r="G266" s="71" t="str">
        <f t="shared" si="1"/>
        <v/>
      </c>
      <c r="H266" s="72"/>
      <c r="I266" s="17"/>
    </row>
    <row r="267" spans="1:9" ht="23.25" customHeight="1" x14ac:dyDescent="0.25">
      <c r="A267" s="17"/>
      <c r="B267" s="68"/>
      <c r="C267" s="33" t="str">
        <f>IF(B267="","",VLOOKUP(B267,'Leave Management'!$C$6:$D999,2,0))</f>
        <v/>
      </c>
      <c r="D267" s="69"/>
      <c r="E267" s="69"/>
      <c r="F267" s="70"/>
      <c r="G267" s="71" t="str">
        <f t="shared" si="1"/>
        <v/>
      </c>
      <c r="H267" s="72"/>
      <c r="I267" s="17"/>
    </row>
    <row r="268" spans="1:9" ht="23.25" customHeight="1" x14ac:dyDescent="0.25">
      <c r="A268" s="17"/>
      <c r="B268" s="68"/>
      <c r="C268" s="33" t="str">
        <f>IF(B268="","",VLOOKUP(B268,'Leave Management'!$C$6:$D999,2,0))</f>
        <v/>
      </c>
      <c r="D268" s="69"/>
      <c r="E268" s="69"/>
      <c r="F268" s="70"/>
      <c r="G268" s="71" t="str">
        <f t="shared" si="1"/>
        <v/>
      </c>
      <c r="H268" s="72"/>
      <c r="I268" s="17"/>
    </row>
    <row r="269" spans="1:9" ht="23.25" customHeight="1" x14ac:dyDescent="0.25">
      <c r="A269" s="17"/>
      <c r="B269" s="68"/>
      <c r="C269" s="33" t="str">
        <f>IF(B269="","",VLOOKUP(B269,'Leave Management'!$C$6:$D999,2,0))</f>
        <v/>
      </c>
      <c r="D269" s="69"/>
      <c r="E269" s="69"/>
      <c r="F269" s="70"/>
      <c r="G269" s="71" t="str">
        <f t="shared" si="1"/>
        <v/>
      </c>
      <c r="H269" s="72"/>
      <c r="I269" s="17"/>
    </row>
    <row r="270" spans="1:9" ht="23.25" customHeight="1" x14ac:dyDescent="0.25">
      <c r="A270" s="17"/>
      <c r="B270" s="68"/>
      <c r="C270" s="33" t="str">
        <f>IF(B270="","",VLOOKUP(B270,'Leave Management'!$C$6:$D999,2,0))</f>
        <v/>
      </c>
      <c r="D270" s="69"/>
      <c r="E270" s="69"/>
      <c r="F270" s="70"/>
      <c r="G270" s="71" t="str">
        <f t="shared" si="1"/>
        <v/>
      </c>
      <c r="H270" s="72"/>
      <c r="I270" s="17"/>
    </row>
    <row r="271" spans="1:9" ht="23.25" customHeight="1" x14ac:dyDescent="0.25">
      <c r="A271" s="17"/>
      <c r="B271" s="68"/>
      <c r="C271" s="33" t="str">
        <f>IF(B271="","",VLOOKUP(B271,'Leave Management'!$C$6:$D999,2,0))</f>
        <v/>
      </c>
      <c r="D271" s="69"/>
      <c r="E271" s="69"/>
      <c r="F271" s="70"/>
      <c r="G271" s="71" t="str">
        <f t="shared" si="1"/>
        <v/>
      </c>
      <c r="H271" s="72"/>
      <c r="I271" s="17"/>
    </row>
    <row r="272" spans="1:9" ht="23.25" customHeight="1" x14ac:dyDescent="0.25">
      <c r="A272" s="17"/>
      <c r="B272" s="68"/>
      <c r="C272" s="33" t="str">
        <f>IF(B272="","",VLOOKUP(B272,'Leave Management'!$C$6:$D999,2,0))</f>
        <v/>
      </c>
      <c r="D272" s="69"/>
      <c r="E272" s="69"/>
      <c r="F272" s="70"/>
      <c r="G272" s="71" t="str">
        <f t="shared" si="1"/>
        <v/>
      </c>
      <c r="H272" s="72"/>
      <c r="I272" s="17"/>
    </row>
    <row r="273" spans="1:9" ht="23.25" customHeight="1" x14ac:dyDescent="0.25">
      <c r="A273" s="17"/>
      <c r="B273" s="68"/>
      <c r="C273" s="33" t="str">
        <f>IF(B273="","",VLOOKUP(B273,'Leave Management'!$C$6:$D999,2,0))</f>
        <v/>
      </c>
      <c r="D273" s="69"/>
      <c r="E273" s="69"/>
      <c r="F273" s="70"/>
      <c r="G273" s="71" t="str">
        <f t="shared" si="1"/>
        <v/>
      </c>
      <c r="H273" s="72"/>
      <c r="I273" s="17"/>
    </row>
    <row r="274" spans="1:9" ht="23.25" customHeight="1" x14ac:dyDescent="0.25">
      <c r="A274" s="17"/>
      <c r="B274" s="68"/>
      <c r="C274" s="33" t="str">
        <f>IF(B274="","",VLOOKUP(B274,'Leave Management'!$C$6:$D999,2,0))</f>
        <v/>
      </c>
      <c r="D274" s="69"/>
      <c r="E274" s="69"/>
      <c r="F274" s="70"/>
      <c r="G274" s="71" t="str">
        <f t="shared" si="1"/>
        <v/>
      </c>
      <c r="H274" s="72"/>
      <c r="I274" s="17"/>
    </row>
    <row r="275" spans="1:9" ht="23.25" customHeight="1" x14ac:dyDescent="0.25">
      <c r="A275" s="17"/>
      <c r="B275" s="68"/>
      <c r="C275" s="33" t="str">
        <f>IF(B275="","",VLOOKUP(B275,'Leave Management'!$C$6:$D999,2,0))</f>
        <v/>
      </c>
      <c r="D275" s="69"/>
      <c r="E275" s="69"/>
      <c r="F275" s="70"/>
      <c r="G275" s="71" t="str">
        <f t="shared" si="1"/>
        <v/>
      </c>
      <c r="H275" s="72"/>
      <c r="I275" s="17"/>
    </row>
    <row r="276" spans="1:9" ht="23.25" customHeight="1" x14ac:dyDescent="0.25">
      <c r="A276" s="17"/>
      <c r="B276" s="68"/>
      <c r="C276" s="33" t="str">
        <f>IF(B276="","",VLOOKUP(B276,'Leave Management'!$C$6:$D999,2,0))</f>
        <v/>
      </c>
      <c r="D276" s="69"/>
      <c r="E276" s="69"/>
      <c r="F276" s="70"/>
      <c r="G276" s="71" t="str">
        <f t="shared" si="1"/>
        <v/>
      </c>
      <c r="H276" s="72"/>
      <c r="I276" s="17"/>
    </row>
    <row r="277" spans="1:9" ht="23.25" customHeight="1" x14ac:dyDescent="0.25">
      <c r="A277" s="17"/>
      <c r="B277" s="68"/>
      <c r="C277" s="33" t="str">
        <f>IF(B277="","",VLOOKUP(B277,'Leave Management'!$C$6:$D999,2,0))</f>
        <v/>
      </c>
      <c r="D277" s="69"/>
      <c r="E277" s="69"/>
      <c r="F277" s="70"/>
      <c r="G277" s="71" t="str">
        <f t="shared" si="1"/>
        <v/>
      </c>
      <c r="H277" s="72"/>
      <c r="I277" s="17"/>
    </row>
    <row r="278" spans="1:9" ht="23.25" customHeight="1" x14ac:dyDescent="0.25">
      <c r="A278" s="17"/>
      <c r="B278" s="68"/>
      <c r="C278" s="33" t="str">
        <f>IF(B278="","",VLOOKUP(B278,'Leave Management'!$C$6:$D999,2,0))</f>
        <v/>
      </c>
      <c r="D278" s="69"/>
      <c r="E278" s="69"/>
      <c r="F278" s="70"/>
      <c r="G278" s="71" t="str">
        <f t="shared" si="1"/>
        <v/>
      </c>
      <c r="H278" s="72"/>
      <c r="I278" s="17"/>
    </row>
    <row r="279" spans="1:9" ht="23.25" customHeight="1" x14ac:dyDescent="0.25">
      <c r="A279" s="17"/>
      <c r="B279" s="68"/>
      <c r="C279" s="33" t="str">
        <f>IF(B279="","",VLOOKUP(B279,'Leave Management'!$C$6:$D999,2,0))</f>
        <v/>
      </c>
      <c r="D279" s="69"/>
      <c r="E279" s="69"/>
      <c r="F279" s="70"/>
      <c r="G279" s="71" t="str">
        <f t="shared" si="1"/>
        <v/>
      </c>
      <c r="H279" s="72"/>
      <c r="I279" s="17"/>
    </row>
    <row r="280" spans="1:9" ht="23.25" customHeight="1" x14ac:dyDescent="0.25">
      <c r="A280" s="17"/>
      <c r="B280" s="68"/>
      <c r="C280" s="33" t="str">
        <f>IF(B280="","",VLOOKUP(B280,'Leave Management'!$C$6:$D999,2,0))</f>
        <v/>
      </c>
      <c r="D280" s="69"/>
      <c r="E280" s="69"/>
      <c r="F280" s="70"/>
      <c r="G280" s="71" t="str">
        <f t="shared" si="1"/>
        <v/>
      </c>
      <c r="H280" s="72"/>
      <c r="I280" s="17"/>
    </row>
    <row r="281" spans="1:9" ht="23.25" customHeight="1" x14ac:dyDescent="0.25">
      <c r="A281" s="17"/>
      <c r="B281" s="68"/>
      <c r="C281" s="33" t="str">
        <f>IF(B281="","",VLOOKUP(B281,'Leave Management'!$C$6:$D999,2,0))</f>
        <v/>
      </c>
      <c r="D281" s="69"/>
      <c r="E281" s="69"/>
      <c r="F281" s="70"/>
      <c r="G281" s="71" t="str">
        <f t="shared" si="1"/>
        <v/>
      </c>
      <c r="H281" s="72"/>
      <c r="I281" s="17"/>
    </row>
    <row r="282" spans="1:9" ht="23.25" customHeight="1" x14ac:dyDescent="0.25">
      <c r="A282" s="17"/>
      <c r="B282" s="68"/>
      <c r="C282" s="33" t="str">
        <f>IF(B282="","",VLOOKUP(B282,'Leave Management'!$C$6:$D999,2,0))</f>
        <v/>
      </c>
      <c r="D282" s="69"/>
      <c r="E282" s="69"/>
      <c r="F282" s="70"/>
      <c r="G282" s="71" t="str">
        <f t="shared" si="1"/>
        <v/>
      </c>
      <c r="H282" s="72"/>
      <c r="I282" s="17"/>
    </row>
    <row r="283" spans="1:9" ht="23.25" customHeight="1" x14ac:dyDescent="0.25">
      <c r="A283" s="17"/>
      <c r="B283" s="68"/>
      <c r="C283" s="33" t="str">
        <f>IF(B283="","",VLOOKUP(B283,'Leave Management'!$C$6:$D999,2,0))</f>
        <v/>
      </c>
      <c r="D283" s="69"/>
      <c r="E283" s="69"/>
      <c r="F283" s="70"/>
      <c r="G283" s="71" t="str">
        <f t="shared" si="1"/>
        <v/>
      </c>
      <c r="H283" s="72"/>
      <c r="I283" s="17"/>
    </row>
    <row r="284" spans="1:9" ht="23.25" customHeight="1" x14ac:dyDescent="0.25">
      <c r="A284" s="17"/>
      <c r="B284" s="68"/>
      <c r="C284" s="33" t="str">
        <f>IF(B284="","",VLOOKUP(B284,'Leave Management'!$C$6:$D999,2,0))</f>
        <v/>
      </c>
      <c r="D284" s="69"/>
      <c r="E284" s="69"/>
      <c r="F284" s="70"/>
      <c r="G284" s="71" t="str">
        <f t="shared" si="1"/>
        <v/>
      </c>
      <c r="H284" s="72"/>
      <c r="I284" s="17"/>
    </row>
    <row r="285" spans="1:9" ht="23.25" customHeight="1" x14ac:dyDescent="0.25">
      <c r="A285" s="17"/>
      <c r="B285" s="68"/>
      <c r="C285" s="33" t="str">
        <f>IF(B285="","",VLOOKUP(B285,'Leave Management'!$C$6:$D999,2,0))</f>
        <v/>
      </c>
      <c r="D285" s="69"/>
      <c r="E285" s="69"/>
      <c r="F285" s="70"/>
      <c r="G285" s="71" t="str">
        <f t="shared" si="1"/>
        <v/>
      </c>
      <c r="H285" s="72"/>
      <c r="I285" s="17"/>
    </row>
    <row r="286" spans="1:9" ht="23.25" customHeight="1" x14ac:dyDescent="0.25">
      <c r="A286" s="17"/>
      <c r="B286" s="68"/>
      <c r="C286" s="33" t="str">
        <f>IF(B286="","",VLOOKUP(B286,'Leave Management'!$C$6:$D999,2,0))</f>
        <v/>
      </c>
      <c r="D286" s="69"/>
      <c r="E286" s="69"/>
      <c r="F286" s="70"/>
      <c r="G286" s="71" t="str">
        <f t="shared" si="1"/>
        <v/>
      </c>
      <c r="H286" s="72"/>
      <c r="I286" s="17"/>
    </row>
    <row r="287" spans="1:9" ht="23.25" customHeight="1" x14ac:dyDescent="0.25">
      <c r="A287" s="17"/>
      <c r="B287" s="68"/>
      <c r="C287" s="33" t="str">
        <f>IF(B287="","",VLOOKUP(B287,'Leave Management'!$C$6:$D999,2,0))</f>
        <v/>
      </c>
      <c r="D287" s="69"/>
      <c r="E287" s="69"/>
      <c r="F287" s="70"/>
      <c r="G287" s="71" t="str">
        <f t="shared" si="1"/>
        <v/>
      </c>
      <c r="H287" s="72"/>
      <c r="I287" s="17"/>
    </row>
    <row r="288" spans="1:9" ht="23.25" customHeight="1" x14ac:dyDescent="0.25">
      <c r="A288" s="17"/>
      <c r="B288" s="68"/>
      <c r="C288" s="33" t="str">
        <f>IF(B288="","",VLOOKUP(B288,'Leave Management'!$C$6:$D999,2,0))</f>
        <v/>
      </c>
      <c r="D288" s="69"/>
      <c r="E288" s="69"/>
      <c r="F288" s="70"/>
      <c r="G288" s="71" t="str">
        <f t="shared" si="1"/>
        <v/>
      </c>
      <c r="H288" s="72"/>
      <c r="I288" s="17"/>
    </row>
    <row r="289" spans="1:9" ht="23.25" customHeight="1" x14ac:dyDescent="0.25">
      <c r="A289" s="17"/>
      <c r="B289" s="68"/>
      <c r="C289" s="33" t="str">
        <f>IF(B289="","",VLOOKUP(B289,'Leave Management'!$C$6:$D999,2,0))</f>
        <v/>
      </c>
      <c r="D289" s="69"/>
      <c r="E289" s="69"/>
      <c r="F289" s="70"/>
      <c r="G289" s="71" t="str">
        <f t="shared" si="1"/>
        <v/>
      </c>
      <c r="H289" s="72"/>
      <c r="I289" s="17"/>
    </row>
    <row r="290" spans="1:9" ht="23.25" customHeight="1" x14ac:dyDescent="0.25">
      <c r="A290" s="17"/>
      <c r="B290" s="68"/>
      <c r="C290" s="33" t="str">
        <f>IF(B290="","",VLOOKUP(B290,'Leave Management'!$C$6:$D999,2,0))</f>
        <v/>
      </c>
      <c r="D290" s="69"/>
      <c r="E290" s="69"/>
      <c r="F290" s="70"/>
      <c r="G290" s="71" t="str">
        <f t="shared" si="1"/>
        <v/>
      </c>
      <c r="H290" s="72"/>
      <c r="I290" s="17"/>
    </row>
    <row r="291" spans="1:9" ht="23.25" customHeight="1" x14ac:dyDescent="0.25">
      <c r="A291" s="17"/>
      <c r="B291" s="68"/>
      <c r="C291" s="33" t="str">
        <f>IF(B291="","",VLOOKUP(B291,'Leave Management'!$C$6:$D999,2,0))</f>
        <v/>
      </c>
      <c r="D291" s="69"/>
      <c r="E291" s="69"/>
      <c r="F291" s="70"/>
      <c r="G291" s="71" t="str">
        <f t="shared" si="1"/>
        <v/>
      </c>
      <c r="H291" s="72"/>
      <c r="I291" s="17"/>
    </row>
    <row r="292" spans="1:9" ht="23.25" customHeight="1" x14ac:dyDescent="0.25">
      <c r="A292" s="17"/>
      <c r="B292" s="68"/>
      <c r="C292" s="33" t="str">
        <f>IF(B292="","",VLOOKUP(B292,'Leave Management'!$C$6:$D999,2,0))</f>
        <v/>
      </c>
      <c r="D292" s="69"/>
      <c r="E292" s="69"/>
      <c r="F292" s="70"/>
      <c r="G292" s="71" t="str">
        <f t="shared" si="1"/>
        <v/>
      </c>
      <c r="H292" s="72"/>
      <c r="I292" s="17"/>
    </row>
    <row r="293" spans="1:9" ht="23.25" customHeight="1" x14ac:dyDescent="0.25">
      <c r="A293" s="17"/>
      <c r="B293" s="68"/>
      <c r="C293" s="33" t="str">
        <f>IF(B293="","",VLOOKUP(B293,'Leave Management'!$C$6:$D999,2,0))</f>
        <v/>
      </c>
      <c r="D293" s="69"/>
      <c r="E293" s="69"/>
      <c r="F293" s="70"/>
      <c r="G293" s="71" t="str">
        <f t="shared" si="1"/>
        <v/>
      </c>
      <c r="H293" s="72"/>
      <c r="I293" s="17"/>
    </row>
    <row r="294" spans="1:9" ht="23.25" customHeight="1" x14ac:dyDescent="0.25">
      <c r="A294" s="17"/>
      <c r="B294" s="68"/>
      <c r="C294" s="33" t="str">
        <f>IF(B294="","",VLOOKUP(B294,'Leave Management'!$C$6:$D999,2,0))</f>
        <v/>
      </c>
      <c r="D294" s="69"/>
      <c r="E294" s="69"/>
      <c r="F294" s="70"/>
      <c r="G294" s="71" t="str">
        <f t="shared" si="1"/>
        <v/>
      </c>
      <c r="H294" s="72"/>
      <c r="I294" s="17"/>
    </row>
    <row r="295" spans="1:9" ht="23.25" customHeight="1" x14ac:dyDescent="0.25">
      <c r="A295" s="17"/>
      <c r="B295" s="68"/>
      <c r="C295" s="33" t="str">
        <f>IF(B295="","",VLOOKUP(B295,'Leave Management'!$C$6:$D999,2,0))</f>
        <v/>
      </c>
      <c r="D295" s="69"/>
      <c r="E295" s="69"/>
      <c r="F295" s="70"/>
      <c r="G295" s="71" t="str">
        <f t="shared" si="1"/>
        <v/>
      </c>
      <c r="H295" s="72"/>
      <c r="I295" s="17"/>
    </row>
    <row r="296" spans="1:9" ht="23.25" customHeight="1" x14ac:dyDescent="0.25">
      <c r="A296" s="17"/>
      <c r="B296" s="68"/>
      <c r="C296" s="33" t="str">
        <f>IF(B296="","",VLOOKUP(B296,'Leave Management'!$C$6:$D999,2,0))</f>
        <v/>
      </c>
      <c r="D296" s="69"/>
      <c r="E296" s="69"/>
      <c r="F296" s="70"/>
      <c r="G296" s="71" t="str">
        <f t="shared" si="1"/>
        <v/>
      </c>
      <c r="H296" s="72"/>
      <c r="I296" s="17"/>
    </row>
    <row r="297" spans="1:9" ht="23.25" customHeight="1" x14ac:dyDescent="0.25">
      <c r="A297" s="17"/>
      <c r="B297" s="68"/>
      <c r="C297" s="33" t="str">
        <f>IF(B297="","",VLOOKUP(B297,'Leave Management'!$C$6:$D999,2,0))</f>
        <v/>
      </c>
      <c r="D297" s="69"/>
      <c r="E297" s="69"/>
      <c r="F297" s="70"/>
      <c r="G297" s="71" t="str">
        <f t="shared" si="1"/>
        <v/>
      </c>
      <c r="H297" s="72"/>
      <c r="I297" s="17"/>
    </row>
    <row r="298" spans="1:9" ht="23.25" customHeight="1" x14ac:dyDescent="0.25">
      <c r="A298" s="17"/>
      <c r="B298" s="68"/>
      <c r="C298" s="33" t="str">
        <f>IF(B298="","",VLOOKUP(B298,'Leave Management'!$C$6:$D999,2,0))</f>
        <v/>
      </c>
      <c r="D298" s="69"/>
      <c r="E298" s="69"/>
      <c r="F298" s="70"/>
      <c r="G298" s="71" t="str">
        <f t="shared" si="1"/>
        <v/>
      </c>
      <c r="H298" s="72"/>
      <c r="I298" s="17"/>
    </row>
    <row r="299" spans="1:9" ht="23.25" customHeight="1" x14ac:dyDescent="0.25">
      <c r="A299" s="17"/>
      <c r="B299" s="68"/>
      <c r="C299" s="33" t="str">
        <f>IF(B299="","",VLOOKUP(B299,'Leave Management'!$C$6:$D999,2,0))</f>
        <v/>
      </c>
      <c r="D299" s="69"/>
      <c r="E299" s="69"/>
      <c r="F299" s="70"/>
      <c r="G299" s="71" t="str">
        <f t="shared" si="1"/>
        <v/>
      </c>
      <c r="H299" s="72"/>
      <c r="I299" s="17"/>
    </row>
    <row r="300" spans="1:9" ht="23.25" customHeight="1" x14ac:dyDescent="0.25">
      <c r="A300" s="17"/>
      <c r="B300" s="68"/>
      <c r="C300" s="33" t="str">
        <f>IF(B300="","",VLOOKUP(B300,'Leave Management'!$C$6:$D999,2,0))</f>
        <v/>
      </c>
      <c r="D300" s="69"/>
      <c r="E300" s="69"/>
      <c r="F300" s="70"/>
      <c r="G300" s="71" t="str">
        <f t="shared" si="1"/>
        <v/>
      </c>
      <c r="H300" s="72"/>
      <c r="I300" s="17"/>
    </row>
    <row r="301" spans="1:9" ht="23.25" customHeight="1" x14ac:dyDescent="0.25">
      <c r="A301" s="17"/>
      <c r="B301" s="68"/>
      <c r="C301" s="33" t="str">
        <f>IF(B301="","",VLOOKUP(B301,'Leave Management'!$C$6:$D999,2,0))</f>
        <v/>
      </c>
      <c r="D301" s="69"/>
      <c r="E301" s="69"/>
      <c r="F301" s="70"/>
      <c r="G301" s="71" t="str">
        <f t="shared" si="1"/>
        <v/>
      </c>
      <c r="H301" s="72"/>
      <c r="I301" s="17"/>
    </row>
    <row r="302" spans="1:9" ht="23.25" customHeight="1" x14ac:dyDescent="0.25">
      <c r="A302" s="17"/>
      <c r="B302" s="68"/>
      <c r="C302" s="33" t="str">
        <f>IF(B302="","",VLOOKUP(B302,'Leave Management'!$C$6:$D999,2,0))</f>
        <v/>
      </c>
      <c r="D302" s="69"/>
      <c r="E302" s="69"/>
      <c r="F302" s="70"/>
      <c r="G302" s="71" t="str">
        <f t="shared" si="1"/>
        <v/>
      </c>
      <c r="H302" s="72"/>
      <c r="I302" s="17"/>
    </row>
    <row r="303" spans="1:9" ht="23.25" customHeight="1" x14ac:dyDescent="0.25">
      <c r="A303" s="17"/>
      <c r="B303" s="68"/>
      <c r="C303" s="33" t="str">
        <f>IF(B303="","",VLOOKUP(B303,'Leave Management'!$C$6:$D999,2,0))</f>
        <v/>
      </c>
      <c r="D303" s="69"/>
      <c r="E303" s="69"/>
      <c r="F303" s="70"/>
      <c r="G303" s="71" t="str">
        <f t="shared" si="1"/>
        <v/>
      </c>
      <c r="H303" s="72"/>
      <c r="I303" s="17"/>
    </row>
    <row r="304" spans="1:9" ht="23.25" customHeight="1" x14ac:dyDescent="0.25">
      <c r="A304" s="17"/>
      <c r="B304" s="68"/>
      <c r="C304" s="33" t="str">
        <f>IF(B304="","",VLOOKUP(B304,'Leave Management'!$C$6:$D999,2,0))</f>
        <v/>
      </c>
      <c r="D304" s="69"/>
      <c r="E304" s="69"/>
      <c r="F304" s="70"/>
      <c r="G304" s="71" t="str">
        <f t="shared" si="1"/>
        <v/>
      </c>
      <c r="H304" s="72"/>
      <c r="I304" s="17"/>
    </row>
    <row r="305" spans="1:9" ht="23.25" customHeight="1" x14ac:dyDescent="0.25">
      <c r="A305" s="17"/>
      <c r="B305" s="68"/>
      <c r="C305" s="33" t="str">
        <f>IF(B305="","",VLOOKUP(B305,'Leave Management'!$C$6:$D999,2,0))</f>
        <v/>
      </c>
      <c r="D305" s="69"/>
      <c r="E305" s="69"/>
      <c r="F305" s="70"/>
      <c r="G305" s="71" t="str">
        <f t="shared" si="1"/>
        <v/>
      </c>
      <c r="H305" s="72"/>
      <c r="I305" s="17"/>
    </row>
    <row r="306" spans="1:9" ht="23.25" customHeight="1" x14ac:dyDescent="0.25">
      <c r="A306" s="17"/>
      <c r="B306" s="68"/>
      <c r="C306" s="33" t="str">
        <f>IF(B306="","",VLOOKUP(B306,'Leave Management'!$C$6:$D999,2,0))</f>
        <v/>
      </c>
      <c r="D306" s="69"/>
      <c r="E306" s="69"/>
      <c r="F306" s="70"/>
      <c r="G306" s="71" t="str">
        <f t="shared" si="1"/>
        <v/>
      </c>
      <c r="H306" s="72"/>
      <c r="I306" s="17"/>
    </row>
    <row r="307" spans="1:9" ht="23.25" customHeight="1" x14ac:dyDescent="0.25">
      <c r="A307" s="17"/>
      <c r="B307" s="68"/>
      <c r="C307" s="33" t="str">
        <f>IF(B307="","",VLOOKUP(B307,'Leave Management'!$C$6:$D999,2,0))</f>
        <v/>
      </c>
      <c r="D307" s="69"/>
      <c r="E307" s="69"/>
      <c r="F307" s="70"/>
      <c r="G307" s="71" t="str">
        <f t="shared" si="1"/>
        <v/>
      </c>
      <c r="H307" s="72"/>
      <c r="I307" s="17"/>
    </row>
    <row r="308" spans="1:9" ht="23.25" customHeight="1" x14ac:dyDescent="0.25">
      <c r="A308" s="17"/>
      <c r="B308" s="68"/>
      <c r="C308" s="33" t="str">
        <f>IF(B308="","",VLOOKUP(B308,'Leave Management'!$C$6:$D999,2,0))</f>
        <v/>
      </c>
      <c r="D308" s="69"/>
      <c r="E308" s="69"/>
      <c r="F308" s="70"/>
      <c r="G308" s="71" t="str">
        <f t="shared" si="1"/>
        <v/>
      </c>
      <c r="H308" s="72"/>
      <c r="I308" s="17"/>
    </row>
    <row r="309" spans="1:9" ht="23.25" customHeight="1" x14ac:dyDescent="0.25">
      <c r="A309" s="17"/>
      <c r="B309" s="68"/>
      <c r="C309" s="33" t="str">
        <f>IF(B309="","",VLOOKUP(B309,'Leave Management'!$C$6:$D999,2,0))</f>
        <v/>
      </c>
      <c r="D309" s="69"/>
      <c r="E309" s="69"/>
      <c r="F309" s="70"/>
      <c r="G309" s="71" t="str">
        <f t="shared" si="1"/>
        <v/>
      </c>
      <c r="H309" s="72"/>
      <c r="I309" s="17"/>
    </row>
    <row r="310" spans="1:9" ht="23.25" customHeight="1" x14ac:dyDescent="0.25">
      <c r="A310" s="17"/>
      <c r="B310" s="68"/>
      <c r="C310" s="33" t="str">
        <f>IF(B310="","",VLOOKUP(B310,'Leave Management'!$C$6:$D999,2,0))</f>
        <v/>
      </c>
      <c r="D310" s="69"/>
      <c r="E310" s="69"/>
      <c r="F310" s="70"/>
      <c r="G310" s="71" t="str">
        <f t="shared" si="1"/>
        <v/>
      </c>
      <c r="H310" s="72"/>
      <c r="I310" s="17"/>
    </row>
    <row r="311" spans="1:9" ht="23.25" customHeight="1" x14ac:dyDescent="0.25">
      <c r="A311" s="17"/>
      <c r="B311" s="68"/>
      <c r="C311" s="33" t="str">
        <f>IF(B311="","",VLOOKUP(B311,'Leave Management'!$C$6:$D999,2,0))</f>
        <v/>
      </c>
      <c r="D311" s="69"/>
      <c r="E311" s="69"/>
      <c r="F311" s="70"/>
      <c r="G311" s="71" t="str">
        <f t="shared" si="1"/>
        <v/>
      </c>
      <c r="H311" s="72"/>
      <c r="I311" s="17"/>
    </row>
    <row r="312" spans="1:9" ht="23.25" customHeight="1" x14ac:dyDescent="0.25">
      <c r="A312" s="17"/>
      <c r="B312" s="68"/>
      <c r="C312" s="33" t="str">
        <f>IF(B312="","",VLOOKUP(B312,'Leave Management'!$C$6:$D999,2,0))</f>
        <v/>
      </c>
      <c r="D312" s="69"/>
      <c r="E312" s="69"/>
      <c r="F312" s="70"/>
      <c r="G312" s="71" t="str">
        <f t="shared" si="1"/>
        <v/>
      </c>
      <c r="H312" s="72"/>
      <c r="I312" s="17"/>
    </row>
    <row r="313" spans="1:9" ht="23.25" customHeight="1" x14ac:dyDescent="0.25">
      <c r="A313" s="17"/>
      <c r="B313" s="68"/>
      <c r="C313" s="33" t="str">
        <f>IF(B313="","",VLOOKUP(B313,'Leave Management'!$C$6:$D999,2,0))</f>
        <v/>
      </c>
      <c r="D313" s="69"/>
      <c r="E313" s="69"/>
      <c r="F313" s="70"/>
      <c r="G313" s="71" t="str">
        <f t="shared" si="1"/>
        <v/>
      </c>
      <c r="H313" s="72"/>
      <c r="I313" s="17"/>
    </row>
    <row r="314" spans="1:9" ht="23.25" customHeight="1" x14ac:dyDescent="0.25">
      <c r="A314" s="17"/>
      <c r="B314" s="68"/>
      <c r="C314" s="33" t="str">
        <f>IF(B314="","",VLOOKUP(B314,'Leave Management'!$C$6:$D999,2,0))</f>
        <v/>
      </c>
      <c r="D314" s="69"/>
      <c r="E314" s="69"/>
      <c r="F314" s="70"/>
      <c r="G314" s="71" t="str">
        <f t="shared" si="1"/>
        <v/>
      </c>
      <c r="H314" s="72"/>
      <c r="I314" s="17"/>
    </row>
    <row r="315" spans="1:9" ht="23.25" customHeight="1" x14ac:dyDescent="0.25">
      <c r="A315" s="17"/>
      <c r="B315" s="68"/>
      <c r="C315" s="33" t="str">
        <f>IF(B315="","",VLOOKUP(B315,'Leave Management'!$C$6:$D999,2,0))</f>
        <v/>
      </c>
      <c r="D315" s="69"/>
      <c r="E315" s="69"/>
      <c r="F315" s="70"/>
      <c r="G315" s="71" t="str">
        <f t="shared" si="1"/>
        <v/>
      </c>
      <c r="H315" s="72"/>
      <c r="I315" s="17"/>
    </row>
    <row r="316" spans="1:9" ht="23.25" customHeight="1" x14ac:dyDescent="0.25">
      <c r="A316" s="17"/>
      <c r="B316" s="68"/>
      <c r="C316" s="33" t="str">
        <f>IF(B316="","",VLOOKUP(B316,'Leave Management'!$C$6:$D999,2,0))</f>
        <v/>
      </c>
      <c r="D316" s="69"/>
      <c r="E316" s="69"/>
      <c r="F316" s="70"/>
      <c r="G316" s="71" t="str">
        <f t="shared" si="1"/>
        <v/>
      </c>
      <c r="H316" s="72"/>
      <c r="I316" s="17"/>
    </row>
    <row r="317" spans="1:9" ht="23.25" customHeight="1" x14ac:dyDescent="0.25">
      <c r="A317" s="17"/>
      <c r="B317" s="68"/>
      <c r="C317" s="33" t="str">
        <f>IF(B317="","",VLOOKUP(B317,'Leave Management'!$C$6:$D999,2,0))</f>
        <v/>
      </c>
      <c r="D317" s="69"/>
      <c r="E317" s="69"/>
      <c r="F317" s="70"/>
      <c r="G317" s="71" t="str">
        <f t="shared" si="1"/>
        <v/>
      </c>
      <c r="H317" s="72"/>
      <c r="I317" s="17"/>
    </row>
    <row r="318" spans="1:9" ht="23.25" customHeight="1" x14ac:dyDescent="0.25">
      <c r="A318" s="17"/>
      <c r="B318" s="68"/>
      <c r="C318" s="33" t="str">
        <f>IF(B318="","",VLOOKUP(B318,'Leave Management'!$C$6:$D999,2,0))</f>
        <v/>
      </c>
      <c r="D318" s="69"/>
      <c r="E318" s="69"/>
      <c r="F318" s="70"/>
      <c r="G318" s="71" t="str">
        <f t="shared" si="1"/>
        <v/>
      </c>
      <c r="H318" s="72"/>
      <c r="I318" s="17"/>
    </row>
    <row r="319" spans="1:9" ht="23.25" customHeight="1" x14ac:dyDescent="0.25">
      <c r="A319" s="17"/>
      <c r="B319" s="68"/>
      <c r="C319" s="33" t="str">
        <f>IF(B319="","",VLOOKUP(B319,'Leave Management'!$C$6:$D999,2,0))</f>
        <v/>
      </c>
      <c r="D319" s="69"/>
      <c r="E319" s="69"/>
      <c r="F319" s="70"/>
      <c r="G319" s="71" t="str">
        <f t="shared" si="1"/>
        <v/>
      </c>
      <c r="H319" s="72"/>
      <c r="I319" s="17"/>
    </row>
    <row r="320" spans="1:9" ht="23.25" customHeight="1" x14ac:dyDescent="0.25">
      <c r="A320" s="17"/>
      <c r="B320" s="68"/>
      <c r="C320" s="33" t="str">
        <f>IF(B320="","",VLOOKUP(B320,'Leave Management'!$C$6:$D999,2,0))</f>
        <v/>
      </c>
      <c r="D320" s="69"/>
      <c r="E320" s="69"/>
      <c r="F320" s="70"/>
      <c r="G320" s="71" t="str">
        <f t="shared" si="1"/>
        <v/>
      </c>
      <c r="H320" s="72"/>
      <c r="I320" s="17"/>
    </row>
    <row r="321" spans="1:9" ht="23.25" customHeight="1" x14ac:dyDescent="0.25">
      <c r="A321" s="17"/>
      <c r="B321" s="68"/>
      <c r="C321" s="33" t="str">
        <f>IF(B321="","",VLOOKUP(B321,'Leave Management'!$C$6:$D999,2,0))</f>
        <v/>
      </c>
      <c r="D321" s="69"/>
      <c r="E321" s="69"/>
      <c r="F321" s="70"/>
      <c r="G321" s="71" t="str">
        <f t="shared" si="1"/>
        <v/>
      </c>
      <c r="H321" s="72"/>
      <c r="I321" s="17"/>
    </row>
    <row r="322" spans="1:9" ht="23.25" customHeight="1" x14ac:dyDescent="0.25">
      <c r="A322" s="17"/>
      <c r="B322" s="68"/>
      <c r="C322" s="33" t="str">
        <f>IF(B322="","",VLOOKUP(B322,'Leave Management'!$C$6:$D999,2,0))</f>
        <v/>
      </c>
      <c r="D322" s="69"/>
      <c r="E322" s="69"/>
      <c r="F322" s="70"/>
      <c r="G322" s="71" t="str">
        <f t="shared" si="1"/>
        <v/>
      </c>
      <c r="H322" s="72"/>
      <c r="I322" s="17"/>
    </row>
    <row r="323" spans="1:9" ht="23.25" customHeight="1" x14ac:dyDescent="0.25">
      <c r="A323" s="17"/>
      <c r="B323" s="68"/>
      <c r="C323" s="33" t="str">
        <f>IF(B323="","",VLOOKUP(B323,'Leave Management'!$C$6:$D999,2,0))</f>
        <v/>
      </c>
      <c r="D323" s="69"/>
      <c r="E323" s="69"/>
      <c r="F323" s="70"/>
      <c r="G323" s="71" t="str">
        <f t="shared" si="1"/>
        <v/>
      </c>
      <c r="H323" s="72"/>
      <c r="I323" s="17"/>
    </row>
    <row r="324" spans="1:9" ht="23.25" customHeight="1" x14ac:dyDescent="0.25">
      <c r="A324" s="17"/>
      <c r="B324" s="68"/>
      <c r="C324" s="33" t="str">
        <f>IF(B324="","",VLOOKUP(B324,'Leave Management'!$C$6:$D999,2,0))</f>
        <v/>
      </c>
      <c r="D324" s="69"/>
      <c r="E324" s="69"/>
      <c r="F324" s="70"/>
      <c r="G324" s="71" t="str">
        <f t="shared" si="1"/>
        <v/>
      </c>
      <c r="H324" s="72"/>
      <c r="I324" s="17"/>
    </row>
    <row r="325" spans="1:9" ht="23.25" customHeight="1" x14ac:dyDescent="0.25">
      <c r="A325" s="17"/>
      <c r="B325" s="68"/>
      <c r="C325" s="33" t="str">
        <f>IF(B325="","",VLOOKUP(B325,'Leave Management'!$C$6:$D999,2,0))</f>
        <v/>
      </c>
      <c r="D325" s="69"/>
      <c r="E325" s="69"/>
      <c r="F325" s="70"/>
      <c r="G325" s="71" t="str">
        <f t="shared" si="1"/>
        <v/>
      </c>
      <c r="H325" s="72"/>
      <c r="I325" s="17"/>
    </row>
    <row r="326" spans="1:9" ht="23.25" customHeight="1" x14ac:dyDescent="0.25">
      <c r="A326" s="17"/>
      <c r="B326" s="68"/>
      <c r="C326" s="33" t="str">
        <f>IF(B326="","",VLOOKUP(B326,'Leave Management'!$C$6:$D999,2,0))</f>
        <v/>
      </c>
      <c r="D326" s="69"/>
      <c r="E326" s="69"/>
      <c r="F326" s="70"/>
      <c r="G326" s="71" t="str">
        <f t="shared" si="1"/>
        <v/>
      </c>
      <c r="H326" s="72"/>
      <c r="I326" s="17"/>
    </row>
    <row r="327" spans="1:9" ht="23.25" customHeight="1" x14ac:dyDescent="0.25">
      <c r="A327" s="17"/>
      <c r="B327" s="68"/>
      <c r="C327" s="33" t="str">
        <f>IF(B327="","",VLOOKUP(B327,'Leave Management'!$C$6:$D999,2,0))</f>
        <v/>
      </c>
      <c r="D327" s="69"/>
      <c r="E327" s="69"/>
      <c r="F327" s="70"/>
      <c r="G327" s="71" t="str">
        <f t="shared" si="1"/>
        <v/>
      </c>
      <c r="H327" s="72"/>
      <c r="I327" s="17"/>
    </row>
    <row r="328" spans="1:9" ht="23.25" customHeight="1" x14ac:dyDescent="0.25">
      <c r="A328" s="17"/>
      <c r="B328" s="68"/>
      <c r="C328" s="33" t="str">
        <f>IF(B328="","",VLOOKUP(B328,'Leave Management'!$C$6:$D999,2,0))</f>
        <v/>
      </c>
      <c r="D328" s="69"/>
      <c r="E328" s="69"/>
      <c r="F328" s="70"/>
      <c r="G328" s="71" t="str">
        <f t="shared" si="1"/>
        <v/>
      </c>
      <c r="H328" s="72"/>
      <c r="I328" s="17"/>
    </row>
    <row r="329" spans="1:9" ht="23.25" customHeight="1" x14ac:dyDescent="0.25">
      <c r="A329" s="17"/>
      <c r="B329" s="68"/>
      <c r="C329" s="33" t="str">
        <f>IF(B329="","",VLOOKUP(B329,'Leave Management'!$C$6:$D999,2,0))</f>
        <v/>
      </c>
      <c r="D329" s="69"/>
      <c r="E329" s="69"/>
      <c r="F329" s="70"/>
      <c r="G329" s="71" t="str">
        <f t="shared" si="1"/>
        <v/>
      </c>
      <c r="H329" s="72"/>
      <c r="I329" s="17"/>
    </row>
    <row r="330" spans="1:9" ht="23.25" customHeight="1" x14ac:dyDescent="0.25">
      <c r="A330" s="17"/>
      <c r="B330" s="68"/>
      <c r="C330" s="33" t="str">
        <f>IF(B330="","",VLOOKUP(B330,'Leave Management'!$C$6:$D999,2,0))</f>
        <v/>
      </c>
      <c r="D330" s="69"/>
      <c r="E330" s="69"/>
      <c r="F330" s="70"/>
      <c r="G330" s="71" t="str">
        <f t="shared" si="1"/>
        <v/>
      </c>
      <c r="H330" s="72"/>
      <c r="I330" s="17"/>
    </row>
    <row r="331" spans="1:9" ht="23.25" customHeight="1" x14ac:dyDescent="0.25">
      <c r="A331" s="17"/>
      <c r="B331" s="68"/>
      <c r="C331" s="33" t="str">
        <f>IF(B331="","",VLOOKUP(B331,'Leave Management'!$C$6:$D999,2,0))</f>
        <v/>
      </c>
      <c r="D331" s="69"/>
      <c r="E331" s="69"/>
      <c r="F331" s="70"/>
      <c r="G331" s="71" t="str">
        <f t="shared" si="1"/>
        <v/>
      </c>
      <c r="H331" s="72"/>
      <c r="I331" s="17"/>
    </row>
    <row r="332" spans="1:9" ht="23.25" customHeight="1" x14ac:dyDescent="0.25">
      <c r="A332" s="17"/>
      <c r="B332" s="68"/>
      <c r="C332" s="33" t="str">
        <f>IF(B332="","",VLOOKUP(B332,'Leave Management'!$C$6:$D999,2,0))</f>
        <v/>
      </c>
      <c r="D332" s="69"/>
      <c r="E332" s="69"/>
      <c r="F332" s="70"/>
      <c r="G332" s="71" t="str">
        <f t="shared" si="1"/>
        <v/>
      </c>
      <c r="H332" s="72"/>
      <c r="I332" s="17"/>
    </row>
    <row r="333" spans="1:9" ht="23.25" customHeight="1" x14ac:dyDescent="0.25">
      <c r="A333" s="17"/>
      <c r="B333" s="68"/>
      <c r="C333" s="33" t="str">
        <f>IF(B333="","",VLOOKUP(B333,'Leave Management'!$C$6:$D999,2,0))</f>
        <v/>
      </c>
      <c r="D333" s="69"/>
      <c r="E333" s="69"/>
      <c r="F333" s="70"/>
      <c r="G333" s="71" t="str">
        <f t="shared" si="1"/>
        <v/>
      </c>
      <c r="H333" s="72"/>
      <c r="I333" s="17"/>
    </row>
    <row r="334" spans="1:9" ht="23.25" customHeight="1" x14ac:dyDescent="0.25">
      <c r="A334" s="17"/>
      <c r="B334" s="68"/>
      <c r="C334" s="33" t="str">
        <f>IF(B334="","",VLOOKUP(B334,'Leave Management'!$C$6:$D999,2,0))</f>
        <v/>
      </c>
      <c r="D334" s="69"/>
      <c r="E334" s="69"/>
      <c r="F334" s="70"/>
      <c r="G334" s="71" t="str">
        <f t="shared" si="1"/>
        <v/>
      </c>
      <c r="H334" s="72"/>
      <c r="I334" s="17"/>
    </row>
    <row r="335" spans="1:9" ht="23.25" customHeight="1" x14ac:dyDescent="0.25">
      <c r="A335" s="17"/>
      <c r="B335" s="68"/>
      <c r="C335" s="33" t="str">
        <f>IF(B335="","",VLOOKUP(B335,'Leave Management'!$C$6:$D999,2,0))</f>
        <v/>
      </c>
      <c r="D335" s="69"/>
      <c r="E335" s="69"/>
      <c r="F335" s="70"/>
      <c r="G335" s="71" t="str">
        <f t="shared" si="1"/>
        <v/>
      </c>
      <c r="H335" s="72"/>
      <c r="I335" s="17"/>
    </row>
    <row r="336" spans="1:9" ht="23.25" customHeight="1" x14ac:dyDescent="0.25">
      <c r="A336" s="17"/>
      <c r="B336" s="68"/>
      <c r="C336" s="33" t="str">
        <f>IF(B336="","",VLOOKUP(B336,'Leave Management'!$C$6:$D999,2,0))</f>
        <v/>
      </c>
      <c r="D336" s="69"/>
      <c r="E336" s="69"/>
      <c r="F336" s="70"/>
      <c r="G336" s="71" t="str">
        <f t="shared" si="1"/>
        <v/>
      </c>
      <c r="H336" s="72"/>
      <c r="I336" s="17"/>
    </row>
    <row r="337" spans="1:9" ht="23.25" customHeight="1" x14ac:dyDescent="0.25">
      <c r="A337" s="17"/>
      <c r="B337" s="68"/>
      <c r="C337" s="33" t="str">
        <f>IF(B337="","",VLOOKUP(B337,'Leave Management'!$C$6:$D999,2,0))</f>
        <v/>
      </c>
      <c r="D337" s="69"/>
      <c r="E337" s="69"/>
      <c r="F337" s="70"/>
      <c r="G337" s="71" t="str">
        <f t="shared" si="1"/>
        <v/>
      </c>
      <c r="H337" s="72"/>
      <c r="I337" s="17"/>
    </row>
    <row r="338" spans="1:9" ht="23.25" customHeight="1" x14ac:dyDescent="0.25">
      <c r="A338" s="17"/>
      <c r="B338" s="68"/>
      <c r="C338" s="33" t="str">
        <f>IF(B338="","",VLOOKUP(B338,'Leave Management'!$C$6:$D999,2,0))</f>
        <v/>
      </c>
      <c r="D338" s="69"/>
      <c r="E338" s="69"/>
      <c r="F338" s="70"/>
      <c r="G338" s="71" t="str">
        <f t="shared" si="1"/>
        <v/>
      </c>
      <c r="H338" s="72"/>
      <c r="I338" s="17"/>
    </row>
    <row r="339" spans="1:9" ht="23.25" customHeight="1" x14ac:dyDescent="0.25">
      <c r="A339" s="17"/>
      <c r="B339" s="68"/>
      <c r="C339" s="33" t="str">
        <f>IF(B339="","",VLOOKUP(B339,'Leave Management'!$C$6:$D999,2,0))</f>
        <v/>
      </c>
      <c r="D339" s="69"/>
      <c r="E339" s="69"/>
      <c r="F339" s="70"/>
      <c r="G339" s="71" t="str">
        <f t="shared" si="1"/>
        <v/>
      </c>
      <c r="H339" s="72"/>
      <c r="I339" s="17"/>
    </row>
    <row r="340" spans="1:9" ht="23.25" customHeight="1" x14ac:dyDescent="0.25">
      <c r="A340" s="17"/>
      <c r="B340" s="68"/>
      <c r="C340" s="33" t="str">
        <f>IF(B340="","",VLOOKUP(B340,'Leave Management'!$C$6:$D999,2,0))</f>
        <v/>
      </c>
      <c r="D340" s="69"/>
      <c r="E340" s="69"/>
      <c r="F340" s="70"/>
      <c r="G340" s="71" t="str">
        <f t="shared" si="1"/>
        <v/>
      </c>
      <c r="H340" s="72"/>
      <c r="I340" s="17"/>
    </row>
    <row r="341" spans="1:9" ht="23.25" customHeight="1" x14ac:dyDescent="0.25">
      <c r="A341" s="17"/>
      <c r="B341" s="68"/>
      <c r="C341" s="33" t="str">
        <f>IF(B341="","",VLOOKUP(B341,'Leave Management'!$C$6:$D999,2,0))</f>
        <v/>
      </c>
      <c r="D341" s="69"/>
      <c r="E341" s="69"/>
      <c r="F341" s="70"/>
      <c r="G341" s="71" t="str">
        <f t="shared" si="1"/>
        <v/>
      </c>
      <c r="H341" s="72"/>
      <c r="I341" s="17"/>
    </row>
    <row r="342" spans="1:9" ht="23.25" customHeight="1" x14ac:dyDescent="0.25">
      <c r="A342" s="17"/>
      <c r="B342" s="68"/>
      <c r="C342" s="33" t="str">
        <f>IF(B342="","",VLOOKUP(B342,'Leave Management'!$C$6:$D999,2,0))</f>
        <v/>
      </c>
      <c r="D342" s="69"/>
      <c r="E342" s="69"/>
      <c r="F342" s="70"/>
      <c r="G342" s="71" t="str">
        <f t="shared" si="1"/>
        <v/>
      </c>
      <c r="H342" s="72"/>
      <c r="I342" s="17"/>
    </row>
    <row r="343" spans="1:9" ht="23.25" customHeight="1" x14ac:dyDescent="0.25">
      <c r="A343" s="17"/>
      <c r="B343" s="68"/>
      <c r="C343" s="33" t="str">
        <f>IF(B343="","",VLOOKUP(B343,'Leave Management'!$C$6:$D999,2,0))</f>
        <v/>
      </c>
      <c r="D343" s="69"/>
      <c r="E343" s="69"/>
      <c r="F343" s="70"/>
      <c r="G343" s="71" t="str">
        <f t="shared" si="1"/>
        <v/>
      </c>
      <c r="H343" s="72"/>
      <c r="I343" s="17"/>
    </row>
    <row r="344" spans="1:9" ht="23.25" customHeight="1" x14ac:dyDescent="0.25">
      <c r="A344" s="17"/>
      <c r="B344" s="68"/>
      <c r="C344" s="33" t="str">
        <f>IF(B344="","",VLOOKUP(B344,'Leave Management'!$C$6:$D999,2,0))</f>
        <v/>
      </c>
      <c r="D344" s="69"/>
      <c r="E344" s="69"/>
      <c r="F344" s="70"/>
      <c r="G344" s="71" t="str">
        <f t="shared" si="1"/>
        <v/>
      </c>
      <c r="H344" s="72"/>
      <c r="I344" s="17"/>
    </row>
    <row r="345" spans="1:9" ht="23.25" customHeight="1" x14ac:dyDescent="0.25">
      <c r="A345" s="17"/>
      <c r="B345" s="68"/>
      <c r="C345" s="33" t="str">
        <f>IF(B345="","",VLOOKUP(B345,'Leave Management'!$C$6:$D999,2,0))</f>
        <v/>
      </c>
      <c r="D345" s="69"/>
      <c r="E345" s="69"/>
      <c r="F345" s="70"/>
      <c r="G345" s="71" t="str">
        <f t="shared" si="1"/>
        <v/>
      </c>
      <c r="H345" s="72"/>
      <c r="I345" s="17"/>
    </row>
    <row r="346" spans="1:9" ht="23.25" customHeight="1" x14ac:dyDescent="0.25">
      <c r="A346" s="17"/>
      <c r="B346" s="68"/>
      <c r="C346" s="33" t="str">
        <f>IF(B346="","",VLOOKUP(B346,'Leave Management'!$C$6:$D999,2,0))</f>
        <v/>
      </c>
      <c r="D346" s="69"/>
      <c r="E346" s="69"/>
      <c r="F346" s="70"/>
      <c r="G346" s="71" t="str">
        <f t="shared" si="1"/>
        <v/>
      </c>
      <c r="H346" s="72"/>
      <c r="I346" s="17"/>
    </row>
    <row r="347" spans="1:9" ht="23.25" customHeight="1" x14ac:dyDescent="0.25">
      <c r="A347" s="17"/>
      <c r="B347" s="68"/>
      <c r="C347" s="33" t="str">
        <f>IF(B347="","",VLOOKUP(B347,'Leave Management'!$C$6:$D999,2,0))</f>
        <v/>
      </c>
      <c r="D347" s="69"/>
      <c r="E347" s="69"/>
      <c r="F347" s="70"/>
      <c r="G347" s="71" t="str">
        <f t="shared" si="1"/>
        <v/>
      </c>
      <c r="H347" s="72"/>
      <c r="I347" s="17"/>
    </row>
    <row r="348" spans="1:9" ht="23.25" customHeight="1" x14ac:dyDescent="0.25">
      <c r="A348" s="17"/>
      <c r="B348" s="68"/>
      <c r="C348" s="33" t="str">
        <f>IF(B348="","",VLOOKUP(B348,'Leave Management'!$C$6:$D999,2,0))</f>
        <v/>
      </c>
      <c r="D348" s="69"/>
      <c r="E348" s="69"/>
      <c r="F348" s="70"/>
      <c r="G348" s="71" t="str">
        <f t="shared" si="1"/>
        <v/>
      </c>
      <c r="H348" s="72"/>
      <c r="I348" s="17"/>
    </row>
    <row r="349" spans="1:9" ht="23.25" customHeight="1" x14ac:dyDescent="0.25">
      <c r="A349" s="17"/>
      <c r="B349" s="68"/>
      <c r="C349" s="33" t="str">
        <f>IF(B349="","",VLOOKUP(B349,'Leave Management'!$C$6:$D999,2,0))</f>
        <v/>
      </c>
      <c r="D349" s="69"/>
      <c r="E349" s="69"/>
      <c r="F349" s="70"/>
      <c r="G349" s="71" t="str">
        <f t="shared" si="1"/>
        <v/>
      </c>
      <c r="H349" s="72"/>
      <c r="I349" s="17"/>
    </row>
    <row r="350" spans="1:9" ht="23.25" customHeight="1" x14ac:dyDescent="0.25">
      <c r="A350" s="17"/>
      <c r="B350" s="68"/>
      <c r="C350" s="33" t="str">
        <f>IF(B350="","",VLOOKUP(B350,'Leave Management'!$C$6:$D999,2,0))</f>
        <v/>
      </c>
      <c r="D350" s="69"/>
      <c r="E350" s="69"/>
      <c r="F350" s="70"/>
      <c r="G350" s="71" t="str">
        <f t="shared" si="1"/>
        <v/>
      </c>
      <c r="H350" s="72"/>
      <c r="I350" s="17"/>
    </row>
    <row r="351" spans="1:9" ht="23.25" customHeight="1" x14ac:dyDescent="0.25">
      <c r="A351" s="17"/>
      <c r="B351" s="68"/>
      <c r="C351" s="33" t="str">
        <f>IF(B351="","",VLOOKUP(B351,'Leave Management'!$C$6:$D999,2,0))</f>
        <v/>
      </c>
      <c r="D351" s="69"/>
      <c r="E351" s="69"/>
      <c r="F351" s="70"/>
      <c r="G351" s="71" t="str">
        <f t="shared" si="1"/>
        <v/>
      </c>
      <c r="H351" s="72"/>
      <c r="I351" s="17"/>
    </row>
    <row r="352" spans="1:9" ht="23.25" customHeight="1" x14ac:dyDescent="0.25">
      <c r="A352" s="17"/>
      <c r="B352" s="68"/>
      <c r="C352" s="33" t="str">
        <f>IF(B352="","",VLOOKUP(B352,'Leave Management'!$C$6:$D999,2,0))</f>
        <v/>
      </c>
      <c r="D352" s="69"/>
      <c r="E352" s="69"/>
      <c r="F352" s="70"/>
      <c r="G352" s="71" t="str">
        <f t="shared" si="1"/>
        <v/>
      </c>
      <c r="H352" s="72"/>
      <c r="I352" s="17"/>
    </row>
    <row r="353" spans="1:9" ht="23.25" customHeight="1" x14ac:dyDescent="0.25">
      <c r="A353" s="17"/>
      <c r="B353" s="68"/>
      <c r="C353" s="33" t="str">
        <f>IF(B353="","",VLOOKUP(B353,'Leave Management'!$C$6:$D999,2,0))</f>
        <v/>
      </c>
      <c r="D353" s="69"/>
      <c r="E353" s="69"/>
      <c r="F353" s="70"/>
      <c r="G353" s="71" t="str">
        <f t="shared" si="1"/>
        <v/>
      </c>
      <c r="H353" s="72"/>
      <c r="I353" s="17"/>
    </row>
    <row r="354" spans="1:9" ht="23.25" customHeight="1" x14ac:dyDescent="0.25">
      <c r="A354" s="17"/>
      <c r="B354" s="68"/>
      <c r="C354" s="33" t="str">
        <f>IF(B354="","",VLOOKUP(B354,'Leave Management'!$C$6:$D999,2,0))</f>
        <v/>
      </c>
      <c r="D354" s="69"/>
      <c r="E354" s="69"/>
      <c r="F354" s="70"/>
      <c r="G354" s="71" t="str">
        <f t="shared" si="1"/>
        <v/>
      </c>
      <c r="H354" s="72"/>
      <c r="I354" s="17"/>
    </row>
    <row r="355" spans="1:9" ht="23.25" customHeight="1" x14ac:dyDescent="0.25">
      <c r="A355" s="17"/>
      <c r="B355" s="68"/>
      <c r="C355" s="33" t="str">
        <f>IF(B355="","",VLOOKUP(B355,'Leave Management'!$C$6:$D999,2,0))</f>
        <v/>
      </c>
      <c r="D355" s="69"/>
      <c r="E355" s="69"/>
      <c r="F355" s="70"/>
      <c r="G355" s="71" t="str">
        <f t="shared" si="1"/>
        <v/>
      </c>
      <c r="H355" s="72"/>
      <c r="I355" s="17"/>
    </row>
    <row r="356" spans="1:9" ht="23.25" customHeight="1" x14ac:dyDescent="0.25">
      <c r="A356" s="17"/>
      <c r="B356" s="68"/>
      <c r="C356" s="33" t="str">
        <f>IF(B356="","",VLOOKUP(B356,'Leave Management'!$C$6:$D999,2,0))</f>
        <v/>
      </c>
      <c r="D356" s="69"/>
      <c r="E356" s="69"/>
      <c r="F356" s="70"/>
      <c r="G356" s="71" t="str">
        <f t="shared" si="1"/>
        <v/>
      </c>
      <c r="H356" s="72"/>
      <c r="I356" s="17"/>
    </row>
    <row r="357" spans="1:9" ht="23.25" customHeight="1" x14ac:dyDescent="0.25">
      <c r="A357" s="17"/>
      <c r="B357" s="68"/>
      <c r="C357" s="33" t="str">
        <f>IF(B357="","",VLOOKUP(B357,'Leave Management'!$C$6:$D999,2,0))</f>
        <v/>
      </c>
      <c r="D357" s="69"/>
      <c r="E357" s="69"/>
      <c r="F357" s="70"/>
      <c r="G357" s="71" t="str">
        <f t="shared" si="1"/>
        <v/>
      </c>
      <c r="H357" s="72"/>
      <c r="I357" s="17"/>
    </row>
    <row r="358" spans="1:9" ht="23.25" customHeight="1" x14ac:dyDescent="0.25">
      <c r="A358" s="17"/>
      <c r="B358" s="68"/>
      <c r="C358" s="33" t="str">
        <f>IF(B358="","",VLOOKUP(B358,'Leave Management'!$C$6:$D999,2,0))</f>
        <v/>
      </c>
      <c r="D358" s="69"/>
      <c r="E358" s="69"/>
      <c r="F358" s="70"/>
      <c r="G358" s="71" t="str">
        <f t="shared" si="1"/>
        <v/>
      </c>
      <c r="H358" s="72"/>
      <c r="I358" s="17"/>
    </row>
    <row r="359" spans="1:9" ht="23.25" customHeight="1" x14ac:dyDescent="0.25">
      <c r="A359" s="17"/>
      <c r="B359" s="68"/>
      <c r="C359" s="33" t="str">
        <f>IF(B359="","",VLOOKUP(B359,'Leave Management'!$C$6:$D999,2,0))</f>
        <v/>
      </c>
      <c r="D359" s="69"/>
      <c r="E359" s="69"/>
      <c r="F359" s="70"/>
      <c r="G359" s="71" t="str">
        <f t="shared" si="1"/>
        <v/>
      </c>
      <c r="H359" s="72"/>
      <c r="I359" s="17"/>
    </row>
    <row r="360" spans="1:9" ht="23.25" customHeight="1" x14ac:dyDescent="0.25">
      <c r="A360" s="17"/>
      <c r="B360" s="68"/>
      <c r="C360" s="33" t="str">
        <f>IF(B360="","",VLOOKUP(B360,'Leave Management'!$C$6:$D999,2,0))</f>
        <v/>
      </c>
      <c r="D360" s="69"/>
      <c r="E360" s="69"/>
      <c r="F360" s="70"/>
      <c r="G360" s="71" t="str">
        <f t="shared" si="1"/>
        <v/>
      </c>
      <c r="H360" s="72"/>
      <c r="I360" s="17"/>
    </row>
    <row r="361" spans="1:9" ht="23.25" customHeight="1" x14ac:dyDescent="0.25">
      <c r="A361" s="17"/>
      <c r="B361" s="68"/>
      <c r="C361" s="33" t="str">
        <f>IF(B361="","",VLOOKUP(B361,'Leave Management'!$C$6:$D999,2,0))</f>
        <v/>
      </c>
      <c r="D361" s="69"/>
      <c r="E361" s="69"/>
      <c r="F361" s="70"/>
      <c r="G361" s="71" t="str">
        <f t="shared" si="1"/>
        <v/>
      </c>
      <c r="H361" s="72"/>
      <c r="I361" s="17"/>
    </row>
    <row r="362" spans="1:9" ht="23.25" customHeight="1" x14ac:dyDescent="0.25">
      <c r="A362" s="17"/>
      <c r="B362" s="68"/>
      <c r="C362" s="33" t="str">
        <f>IF(B362="","",VLOOKUP(B362,'Leave Management'!$C$6:$D999,2,0))</f>
        <v/>
      </c>
      <c r="D362" s="69"/>
      <c r="E362" s="69"/>
      <c r="F362" s="70"/>
      <c r="G362" s="71" t="str">
        <f t="shared" si="1"/>
        <v/>
      </c>
      <c r="H362" s="72"/>
      <c r="I362" s="17"/>
    </row>
    <row r="363" spans="1:9" ht="23.25" customHeight="1" x14ac:dyDescent="0.25">
      <c r="A363" s="17"/>
      <c r="B363" s="68"/>
      <c r="C363" s="33" t="str">
        <f>IF(B363="","",VLOOKUP(B363,'Leave Management'!$C$6:$D999,2,0))</f>
        <v/>
      </c>
      <c r="D363" s="69"/>
      <c r="E363" s="69"/>
      <c r="F363" s="70"/>
      <c r="G363" s="71" t="str">
        <f t="shared" si="1"/>
        <v/>
      </c>
      <c r="H363" s="72"/>
      <c r="I363" s="17"/>
    </row>
    <row r="364" spans="1:9" ht="23.25" customHeight="1" x14ac:dyDescent="0.25">
      <c r="A364" s="17"/>
      <c r="B364" s="68"/>
      <c r="C364" s="33" t="str">
        <f>IF(B364="","",VLOOKUP(B364,'Leave Management'!$C$6:$D999,2,0))</f>
        <v/>
      </c>
      <c r="D364" s="69"/>
      <c r="E364" s="69"/>
      <c r="F364" s="70"/>
      <c r="G364" s="71" t="str">
        <f t="shared" si="1"/>
        <v/>
      </c>
      <c r="H364" s="72"/>
      <c r="I364" s="17"/>
    </row>
    <row r="365" spans="1:9" ht="23.25" customHeight="1" x14ac:dyDescent="0.25">
      <c r="A365" s="17"/>
      <c r="B365" s="68"/>
      <c r="C365" s="33" t="str">
        <f>IF(B365="","",VLOOKUP(B365,'Leave Management'!$C$6:$D999,2,0))</f>
        <v/>
      </c>
      <c r="D365" s="69"/>
      <c r="E365" s="69"/>
      <c r="F365" s="70"/>
      <c r="G365" s="71" t="str">
        <f t="shared" si="1"/>
        <v/>
      </c>
      <c r="H365" s="72"/>
      <c r="I365" s="17"/>
    </row>
    <row r="366" spans="1:9" ht="23.25" customHeight="1" x14ac:dyDescent="0.25">
      <c r="A366" s="17"/>
      <c r="B366" s="68"/>
      <c r="C366" s="33" t="str">
        <f>IF(B366="","",VLOOKUP(B366,'Leave Management'!$C$6:$D999,2,0))</f>
        <v/>
      </c>
      <c r="D366" s="69"/>
      <c r="E366" s="69"/>
      <c r="F366" s="70"/>
      <c r="G366" s="71" t="str">
        <f t="shared" si="1"/>
        <v/>
      </c>
      <c r="H366" s="72"/>
      <c r="I366" s="17"/>
    </row>
    <row r="367" spans="1:9" ht="23.25" customHeight="1" x14ac:dyDescent="0.25">
      <c r="A367" s="17"/>
      <c r="B367" s="68"/>
      <c r="C367" s="33" t="str">
        <f>IF(B367="","",VLOOKUP(B367,'Leave Management'!$C$6:$D999,2,0))</f>
        <v/>
      </c>
      <c r="D367" s="69"/>
      <c r="E367" s="69"/>
      <c r="F367" s="70"/>
      <c r="G367" s="71" t="str">
        <f t="shared" si="1"/>
        <v/>
      </c>
      <c r="H367" s="72"/>
      <c r="I367" s="17"/>
    </row>
    <row r="368" spans="1:9" ht="23.25" customHeight="1" x14ac:dyDescent="0.25">
      <c r="A368" s="17"/>
      <c r="B368" s="68"/>
      <c r="C368" s="33" t="str">
        <f>IF(B368="","",VLOOKUP(B368,'Leave Management'!$C$6:$D999,2,0))</f>
        <v/>
      </c>
      <c r="D368" s="69"/>
      <c r="E368" s="69"/>
      <c r="F368" s="70"/>
      <c r="G368" s="71" t="str">
        <f t="shared" si="1"/>
        <v/>
      </c>
      <c r="H368" s="72"/>
      <c r="I368" s="17"/>
    </row>
    <row r="369" spans="1:9" ht="23.25" customHeight="1" x14ac:dyDescent="0.25">
      <c r="A369" s="17"/>
      <c r="B369" s="68"/>
      <c r="C369" s="33" t="str">
        <f>IF(B369="","",VLOOKUP(B369,'Leave Management'!$C$6:$D999,2,0))</f>
        <v/>
      </c>
      <c r="D369" s="69"/>
      <c r="E369" s="69"/>
      <c r="F369" s="70"/>
      <c r="G369" s="71" t="str">
        <f t="shared" si="1"/>
        <v/>
      </c>
      <c r="H369" s="72"/>
      <c r="I369" s="17"/>
    </row>
    <row r="370" spans="1:9" ht="23.25" customHeight="1" x14ac:dyDescent="0.25">
      <c r="A370" s="17"/>
      <c r="B370" s="68"/>
      <c r="C370" s="33" t="str">
        <f>IF(B370="","",VLOOKUP(B370,'Leave Management'!$C$6:$D999,2,0))</f>
        <v/>
      </c>
      <c r="D370" s="69"/>
      <c r="E370" s="69"/>
      <c r="F370" s="70"/>
      <c r="G370" s="71" t="str">
        <f t="shared" si="1"/>
        <v/>
      </c>
      <c r="H370" s="72"/>
      <c r="I370" s="17"/>
    </row>
    <row r="371" spans="1:9" ht="23.25" customHeight="1" x14ac:dyDescent="0.25">
      <c r="A371" s="17"/>
      <c r="B371" s="68"/>
      <c r="C371" s="33" t="str">
        <f>IF(B371="","",VLOOKUP(B371,'Leave Management'!$C$6:$D999,2,0))</f>
        <v/>
      </c>
      <c r="D371" s="69"/>
      <c r="E371" s="69"/>
      <c r="F371" s="70"/>
      <c r="G371" s="71" t="str">
        <f t="shared" si="1"/>
        <v/>
      </c>
      <c r="H371" s="72"/>
      <c r="I371" s="17"/>
    </row>
    <row r="372" spans="1:9" ht="23.25" customHeight="1" x14ac:dyDescent="0.25">
      <c r="A372" s="17"/>
      <c r="B372" s="68"/>
      <c r="C372" s="33" t="str">
        <f>IF(B372="","",VLOOKUP(B372,'Leave Management'!$C$6:$D999,2,0))</f>
        <v/>
      </c>
      <c r="D372" s="69"/>
      <c r="E372" s="69"/>
      <c r="F372" s="70"/>
      <c r="G372" s="71" t="str">
        <f t="shared" si="1"/>
        <v/>
      </c>
      <c r="H372" s="72"/>
      <c r="I372" s="17"/>
    </row>
    <row r="373" spans="1:9" ht="23.25" customHeight="1" x14ac:dyDescent="0.25">
      <c r="A373" s="17"/>
      <c r="B373" s="68"/>
      <c r="C373" s="33" t="str">
        <f>IF(B373="","",VLOOKUP(B373,'Leave Management'!$C$6:$D999,2,0))</f>
        <v/>
      </c>
      <c r="D373" s="69"/>
      <c r="E373" s="69"/>
      <c r="F373" s="70"/>
      <c r="G373" s="71" t="str">
        <f t="shared" si="1"/>
        <v/>
      </c>
      <c r="H373" s="72"/>
      <c r="I373" s="17"/>
    </row>
    <row r="374" spans="1:9" ht="23.25" customHeight="1" x14ac:dyDescent="0.25">
      <c r="A374" s="17"/>
      <c r="B374" s="68"/>
      <c r="C374" s="33" t="str">
        <f>IF(B374="","",VLOOKUP(B374,'Leave Management'!$C$6:$D999,2,0))</f>
        <v/>
      </c>
      <c r="D374" s="69"/>
      <c r="E374" s="69"/>
      <c r="F374" s="70"/>
      <c r="G374" s="71" t="str">
        <f t="shared" si="1"/>
        <v/>
      </c>
      <c r="H374" s="72"/>
      <c r="I374" s="17"/>
    </row>
    <row r="375" spans="1:9" ht="23.25" customHeight="1" x14ac:dyDescent="0.25">
      <c r="A375" s="17"/>
      <c r="B375" s="68"/>
      <c r="C375" s="33" t="str">
        <f>IF(B375="","",VLOOKUP(B375,'Leave Management'!$C$6:$D999,2,0))</f>
        <v/>
      </c>
      <c r="D375" s="69"/>
      <c r="E375" s="69"/>
      <c r="F375" s="70"/>
      <c r="G375" s="71" t="str">
        <f t="shared" si="1"/>
        <v/>
      </c>
      <c r="H375" s="72"/>
      <c r="I375" s="17"/>
    </row>
    <row r="376" spans="1:9" ht="23.25" customHeight="1" x14ac:dyDescent="0.25">
      <c r="A376" s="17"/>
      <c r="B376" s="68"/>
      <c r="C376" s="33" t="str">
        <f>IF(B376="","",VLOOKUP(B376,'Leave Management'!$C$6:$D999,2,0))</f>
        <v/>
      </c>
      <c r="D376" s="69"/>
      <c r="E376" s="69"/>
      <c r="F376" s="70"/>
      <c r="G376" s="71" t="str">
        <f t="shared" si="1"/>
        <v/>
      </c>
      <c r="H376" s="72"/>
      <c r="I376" s="17"/>
    </row>
    <row r="377" spans="1:9" ht="23.25" customHeight="1" x14ac:dyDescent="0.25">
      <c r="A377" s="17"/>
      <c r="B377" s="68"/>
      <c r="C377" s="33" t="str">
        <f>IF(B377="","",VLOOKUP(B377,'Leave Management'!$C$6:$D999,2,0))</f>
        <v/>
      </c>
      <c r="D377" s="69"/>
      <c r="E377" s="69"/>
      <c r="F377" s="70"/>
      <c r="G377" s="71" t="str">
        <f t="shared" si="1"/>
        <v/>
      </c>
      <c r="H377" s="72"/>
      <c r="I377" s="17"/>
    </row>
    <row r="378" spans="1:9" ht="23.25" customHeight="1" x14ac:dyDescent="0.25">
      <c r="A378" s="17"/>
      <c r="B378" s="68"/>
      <c r="C378" s="33" t="str">
        <f>IF(B378="","",VLOOKUP(B378,'Leave Management'!$C$6:$D999,2,0))</f>
        <v/>
      </c>
      <c r="D378" s="69"/>
      <c r="E378" s="69"/>
      <c r="F378" s="70"/>
      <c r="G378" s="71" t="str">
        <f t="shared" si="1"/>
        <v/>
      </c>
      <c r="H378" s="72"/>
      <c r="I378" s="17"/>
    </row>
    <row r="379" spans="1:9" ht="23.25" customHeight="1" x14ac:dyDescent="0.25">
      <c r="A379" s="17"/>
      <c r="B379" s="68"/>
      <c r="C379" s="33" t="str">
        <f>IF(B379="","",VLOOKUP(B379,'Leave Management'!$C$6:$D999,2,0))</f>
        <v/>
      </c>
      <c r="D379" s="69"/>
      <c r="E379" s="69"/>
      <c r="F379" s="70"/>
      <c r="G379" s="71" t="str">
        <f t="shared" si="1"/>
        <v/>
      </c>
      <c r="H379" s="72"/>
      <c r="I379" s="17"/>
    </row>
    <row r="380" spans="1:9" ht="23.25" customHeight="1" x14ac:dyDescent="0.25">
      <c r="A380" s="17"/>
      <c r="B380" s="68"/>
      <c r="C380" s="33" t="str">
        <f>IF(B380="","",VLOOKUP(B380,'Leave Management'!$C$6:$D999,2,0))</f>
        <v/>
      </c>
      <c r="D380" s="69"/>
      <c r="E380" s="69"/>
      <c r="F380" s="70"/>
      <c r="G380" s="71" t="str">
        <f t="shared" si="1"/>
        <v/>
      </c>
      <c r="H380" s="72"/>
      <c r="I380" s="17"/>
    </row>
    <row r="381" spans="1:9" ht="23.25" customHeight="1" x14ac:dyDescent="0.25">
      <c r="A381" s="17"/>
      <c r="B381" s="68"/>
      <c r="C381" s="33" t="str">
        <f>IF(B381="","",VLOOKUP(B381,'Leave Management'!$C$6:$D999,2,0))</f>
        <v/>
      </c>
      <c r="D381" s="69"/>
      <c r="E381" s="69"/>
      <c r="F381" s="70"/>
      <c r="G381" s="71" t="str">
        <f t="shared" si="1"/>
        <v/>
      </c>
      <c r="H381" s="72"/>
      <c r="I381" s="17"/>
    </row>
    <row r="382" spans="1:9" ht="23.25" customHeight="1" x14ac:dyDescent="0.25">
      <c r="A382" s="17"/>
      <c r="B382" s="68"/>
      <c r="C382" s="33" t="str">
        <f>IF(B382="","",VLOOKUP(B382,'Leave Management'!$C$6:$D999,2,0))</f>
        <v/>
      </c>
      <c r="D382" s="69"/>
      <c r="E382" s="69"/>
      <c r="F382" s="70"/>
      <c r="G382" s="71" t="str">
        <f t="shared" si="1"/>
        <v/>
      </c>
      <c r="H382" s="72"/>
      <c r="I382" s="17"/>
    </row>
    <row r="383" spans="1:9" ht="23.25" customHeight="1" x14ac:dyDescent="0.25">
      <c r="A383" s="17"/>
      <c r="B383" s="68"/>
      <c r="C383" s="33" t="str">
        <f>IF(B383="","",VLOOKUP(B383,'Leave Management'!$C$6:$D999,2,0))</f>
        <v/>
      </c>
      <c r="D383" s="69"/>
      <c r="E383" s="69"/>
      <c r="F383" s="70"/>
      <c r="G383" s="71" t="str">
        <f t="shared" si="1"/>
        <v/>
      </c>
      <c r="H383" s="72"/>
      <c r="I383" s="17"/>
    </row>
    <row r="384" spans="1:9" ht="23.25" customHeight="1" x14ac:dyDescent="0.25">
      <c r="A384" s="17"/>
      <c r="B384" s="68"/>
      <c r="C384" s="33" t="str">
        <f>IF(B384="","",VLOOKUP(B384,'Leave Management'!$C$6:$D999,2,0))</f>
        <v/>
      </c>
      <c r="D384" s="69"/>
      <c r="E384" s="69"/>
      <c r="F384" s="70"/>
      <c r="G384" s="71" t="str">
        <f t="shared" si="1"/>
        <v/>
      </c>
      <c r="H384" s="72"/>
      <c r="I384" s="17"/>
    </row>
    <row r="385" spans="1:9" ht="23.25" customHeight="1" x14ac:dyDescent="0.25">
      <c r="A385" s="17"/>
      <c r="B385" s="68"/>
      <c r="C385" s="33" t="str">
        <f>IF(B385="","",VLOOKUP(B385,'Leave Management'!$C$6:$D999,2,0))</f>
        <v/>
      </c>
      <c r="D385" s="69"/>
      <c r="E385" s="69"/>
      <c r="F385" s="70"/>
      <c r="G385" s="71" t="str">
        <f t="shared" si="1"/>
        <v/>
      </c>
      <c r="H385" s="72"/>
      <c r="I385" s="17"/>
    </row>
    <row r="386" spans="1:9" ht="23.25" customHeight="1" x14ac:dyDescent="0.25">
      <c r="A386" s="17"/>
      <c r="B386" s="68"/>
      <c r="C386" s="33" t="str">
        <f>IF(B386="","",VLOOKUP(B386,'Leave Management'!$C$6:$D999,2,0))</f>
        <v/>
      </c>
      <c r="D386" s="69"/>
      <c r="E386" s="69"/>
      <c r="F386" s="70"/>
      <c r="G386" s="71" t="str">
        <f t="shared" si="1"/>
        <v/>
      </c>
      <c r="H386" s="72"/>
      <c r="I386" s="17"/>
    </row>
    <row r="387" spans="1:9" ht="23.25" customHeight="1" x14ac:dyDescent="0.25">
      <c r="A387" s="17"/>
      <c r="B387" s="68"/>
      <c r="C387" s="33" t="str">
        <f>IF(B387="","",VLOOKUP(B387,'Leave Management'!$C$6:$D999,2,0))</f>
        <v/>
      </c>
      <c r="D387" s="69"/>
      <c r="E387" s="69"/>
      <c r="F387" s="70"/>
      <c r="G387" s="71" t="str">
        <f t="shared" si="1"/>
        <v/>
      </c>
      <c r="H387" s="72"/>
      <c r="I387" s="17"/>
    </row>
    <row r="388" spans="1:9" ht="23.25" customHeight="1" x14ac:dyDescent="0.25">
      <c r="A388" s="17"/>
      <c r="B388" s="68"/>
      <c r="C388" s="33" t="str">
        <f>IF(B388="","",VLOOKUP(B388,'Leave Management'!$C$6:$D999,2,0))</f>
        <v/>
      </c>
      <c r="D388" s="69"/>
      <c r="E388" s="69"/>
      <c r="F388" s="70"/>
      <c r="G388" s="71" t="str">
        <f t="shared" si="1"/>
        <v/>
      </c>
      <c r="H388" s="72"/>
      <c r="I388" s="17"/>
    </row>
    <row r="389" spans="1:9" ht="23.25" customHeight="1" x14ac:dyDescent="0.25">
      <c r="A389" s="17"/>
      <c r="B389" s="68"/>
      <c r="C389" s="33" t="str">
        <f>IF(B389="","",VLOOKUP(B389,'Leave Management'!$C$6:$D999,2,0))</f>
        <v/>
      </c>
      <c r="D389" s="69"/>
      <c r="E389" s="69"/>
      <c r="F389" s="70"/>
      <c r="G389" s="71" t="str">
        <f t="shared" si="1"/>
        <v/>
      </c>
      <c r="H389" s="72"/>
      <c r="I389" s="17"/>
    </row>
    <row r="390" spans="1:9" ht="23.25" customHeight="1" x14ac:dyDescent="0.25">
      <c r="A390" s="17"/>
      <c r="B390" s="68"/>
      <c r="C390" s="33" t="str">
        <f>IF(B390="","",VLOOKUP(B390,'Leave Management'!$C$6:$D999,2,0))</f>
        <v/>
      </c>
      <c r="D390" s="69"/>
      <c r="E390" s="69"/>
      <c r="F390" s="70"/>
      <c r="G390" s="71" t="str">
        <f t="shared" si="1"/>
        <v/>
      </c>
      <c r="H390" s="72"/>
      <c r="I390" s="17"/>
    </row>
    <row r="391" spans="1:9" ht="23.25" customHeight="1" x14ac:dyDescent="0.25">
      <c r="A391" s="17"/>
      <c r="B391" s="68"/>
      <c r="C391" s="33" t="str">
        <f>IF(B391="","",VLOOKUP(B391,'Leave Management'!$C$6:$D999,2,0))</f>
        <v/>
      </c>
      <c r="D391" s="69"/>
      <c r="E391" s="69"/>
      <c r="F391" s="70"/>
      <c r="G391" s="71" t="str">
        <f t="shared" si="1"/>
        <v/>
      </c>
      <c r="H391" s="72"/>
      <c r="I391" s="17"/>
    </row>
    <row r="392" spans="1:9" ht="23.25" customHeight="1" x14ac:dyDescent="0.25">
      <c r="A392" s="17"/>
      <c r="B392" s="68"/>
      <c r="C392" s="33" t="str">
        <f>IF(B392="","",VLOOKUP(B392,'Leave Management'!$C$6:$D999,2,0))</f>
        <v/>
      </c>
      <c r="D392" s="69"/>
      <c r="E392" s="69"/>
      <c r="F392" s="70"/>
      <c r="G392" s="71" t="str">
        <f t="shared" si="1"/>
        <v/>
      </c>
      <c r="H392" s="72"/>
      <c r="I392" s="17"/>
    </row>
    <row r="393" spans="1:9" ht="23.25" customHeight="1" x14ac:dyDescent="0.25">
      <c r="A393" s="17"/>
      <c r="B393" s="68"/>
      <c r="C393" s="33" t="str">
        <f>IF(B393="","",VLOOKUP(B393,'Leave Management'!$C$6:$D999,2,0))</f>
        <v/>
      </c>
      <c r="D393" s="69"/>
      <c r="E393" s="69"/>
      <c r="F393" s="70"/>
      <c r="G393" s="71" t="str">
        <f t="shared" si="1"/>
        <v/>
      </c>
      <c r="H393" s="72"/>
      <c r="I393" s="17"/>
    </row>
    <row r="394" spans="1:9" ht="23.25" customHeight="1" x14ac:dyDescent="0.25">
      <c r="A394" s="17"/>
      <c r="B394" s="68"/>
      <c r="C394" s="33" t="str">
        <f>IF(B394="","",VLOOKUP(B394,'Leave Management'!$C$6:$D999,2,0))</f>
        <v/>
      </c>
      <c r="D394" s="69"/>
      <c r="E394" s="69"/>
      <c r="F394" s="70"/>
      <c r="G394" s="71" t="str">
        <f t="shared" si="1"/>
        <v/>
      </c>
      <c r="H394" s="72"/>
      <c r="I394" s="17"/>
    </row>
    <row r="395" spans="1:9" ht="23.25" customHeight="1" x14ac:dyDescent="0.25">
      <c r="A395" s="17"/>
      <c r="B395" s="68"/>
      <c r="C395" s="33" t="str">
        <f>IF(B395="","",VLOOKUP(B395,'Leave Management'!$C$6:$D999,2,0))</f>
        <v/>
      </c>
      <c r="D395" s="69"/>
      <c r="E395" s="69"/>
      <c r="F395" s="70"/>
      <c r="G395" s="71" t="str">
        <f t="shared" si="1"/>
        <v/>
      </c>
      <c r="H395" s="72"/>
      <c r="I395" s="17"/>
    </row>
    <row r="396" spans="1:9" ht="23.25" customHeight="1" x14ac:dyDescent="0.25">
      <c r="A396" s="17"/>
      <c r="B396" s="68"/>
      <c r="C396" s="33" t="str">
        <f>IF(B396="","",VLOOKUP(B396,'Leave Management'!$C$6:$D999,2,0))</f>
        <v/>
      </c>
      <c r="D396" s="69"/>
      <c r="E396" s="69"/>
      <c r="F396" s="70"/>
      <c r="G396" s="71" t="str">
        <f t="shared" si="1"/>
        <v/>
      </c>
      <c r="H396" s="72"/>
      <c r="I396" s="17"/>
    </row>
    <row r="397" spans="1:9" ht="23.25" customHeight="1" x14ac:dyDescent="0.25">
      <c r="A397" s="17"/>
      <c r="B397" s="68"/>
      <c r="C397" s="33" t="str">
        <f>IF(B397="","",VLOOKUP(B397,'Leave Management'!$C$6:$D999,2,0))</f>
        <v/>
      </c>
      <c r="D397" s="69"/>
      <c r="E397" s="69"/>
      <c r="F397" s="70"/>
      <c r="G397" s="71" t="str">
        <f t="shared" si="1"/>
        <v/>
      </c>
      <c r="H397" s="72"/>
      <c r="I397" s="17"/>
    </row>
    <row r="398" spans="1:9" ht="23.25" customHeight="1" x14ac:dyDescent="0.25">
      <c r="A398" s="17"/>
      <c r="B398" s="68"/>
      <c r="C398" s="33" t="str">
        <f>IF(B398="","",VLOOKUP(B398,'Leave Management'!$C$6:$D999,2,0))</f>
        <v/>
      </c>
      <c r="D398" s="69"/>
      <c r="E398" s="69"/>
      <c r="F398" s="70"/>
      <c r="G398" s="71" t="str">
        <f t="shared" si="1"/>
        <v/>
      </c>
      <c r="H398" s="72"/>
      <c r="I398" s="17"/>
    </row>
    <row r="399" spans="1:9" ht="23.25" customHeight="1" x14ac:dyDescent="0.25">
      <c r="A399" s="17"/>
      <c r="B399" s="68"/>
      <c r="C399" s="33" t="str">
        <f>IF(B399="","",VLOOKUP(B399,'Leave Management'!$C$6:$D999,2,0))</f>
        <v/>
      </c>
      <c r="D399" s="69"/>
      <c r="E399" s="69"/>
      <c r="F399" s="70"/>
      <c r="G399" s="71" t="str">
        <f t="shared" si="1"/>
        <v/>
      </c>
      <c r="H399" s="72"/>
      <c r="I399" s="17"/>
    </row>
    <row r="400" spans="1:9" ht="23.25" customHeight="1" x14ac:dyDescent="0.25">
      <c r="A400" s="17"/>
      <c r="B400" s="68"/>
      <c r="C400" s="33" t="str">
        <f>IF(B400="","",VLOOKUP(B400,'Leave Management'!$C$6:$D999,2,0))</f>
        <v/>
      </c>
      <c r="D400" s="69"/>
      <c r="E400" s="69"/>
      <c r="F400" s="70"/>
      <c r="G400" s="71" t="str">
        <f t="shared" si="1"/>
        <v/>
      </c>
      <c r="H400" s="72"/>
      <c r="I400" s="17"/>
    </row>
    <row r="401" spans="1:9" ht="23.25" customHeight="1" x14ac:dyDescent="0.25">
      <c r="A401" s="17"/>
      <c r="B401" s="68"/>
      <c r="C401" s="33" t="str">
        <f>IF(B401="","",VLOOKUP(B401,'Leave Management'!$C$6:$D999,2,0))</f>
        <v/>
      </c>
      <c r="D401" s="69"/>
      <c r="E401" s="69"/>
      <c r="F401" s="70"/>
      <c r="G401" s="71" t="str">
        <f t="shared" si="1"/>
        <v/>
      </c>
      <c r="H401" s="72"/>
      <c r="I401" s="17"/>
    </row>
    <row r="402" spans="1:9" ht="23.25" customHeight="1" x14ac:dyDescent="0.25">
      <c r="A402" s="17"/>
      <c r="B402" s="68"/>
      <c r="C402" s="33" t="str">
        <f>IF(B402="","",VLOOKUP(B402,'Leave Management'!$C$6:$D999,2,0))</f>
        <v/>
      </c>
      <c r="D402" s="69"/>
      <c r="E402" s="69"/>
      <c r="F402" s="70"/>
      <c r="G402" s="71" t="str">
        <f t="shared" si="1"/>
        <v/>
      </c>
      <c r="H402" s="72"/>
      <c r="I402" s="17"/>
    </row>
    <row r="403" spans="1:9" ht="23.25" customHeight="1" x14ac:dyDescent="0.25">
      <c r="A403" s="17"/>
      <c r="B403" s="68"/>
      <c r="C403" s="33" t="str">
        <f>IF(B403="","",VLOOKUP(B403,'Leave Management'!$C$6:$D999,2,0))</f>
        <v/>
      </c>
      <c r="D403" s="69"/>
      <c r="E403" s="69"/>
      <c r="F403" s="70"/>
      <c r="G403" s="71" t="str">
        <f t="shared" si="1"/>
        <v/>
      </c>
      <c r="H403" s="72"/>
      <c r="I403" s="17"/>
    </row>
    <row r="404" spans="1:9" ht="23.25" customHeight="1" x14ac:dyDescent="0.25">
      <c r="A404" s="17"/>
      <c r="B404" s="68"/>
      <c r="C404" s="33" t="str">
        <f>IF(B404="","",VLOOKUP(B404,'Leave Management'!$C$6:$D999,2,0))</f>
        <v/>
      </c>
      <c r="D404" s="69"/>
      <c r="E404" s="69"/>
      <c r="F404" s="70"/>
      <c r="G404" s="71" t="str">
        <f t="shared" si="1"/>
        <v/>
      </c>
      <c r="H404" s="72"/>
      <c r="I404" s="17"/>
    </row>
    <row r="405" spans="1:9" ht="23.25" customHeight="1" x14ac:dyDescent="0.25">
      <c r="A405" s="17"/>
      <c r="B405" s="68"/>
      <c r="C405" s="33" t="str">
        <f>IF(B405="","",VLOOKUP(B405,'Leave Management'!$C$6:$D999,2,0))</f>
        <v/>
      </c>
      <c r="D405" s="69"/>
      <c r="E405" s="69"/>
      <c r="F405" s="70"/>
      <c r="G405" s="71" t="str">
        <f t="shared" si="1"/>
        <v/>
      </c>
      <c r="H405" s="72"/>
      <c r="I405" s="17"/>
    </row>
    <row r="406" spans="1:9" ht="23.25" customHeight="1" x14ac:dyDescent="0.25">
      <c r="A406" s="17"/>
      <c r="B406" s="68"/>
      <c r="C406" s="33" t="str">
        <f>IF(B406="","",VLOOKUP(B406,'Leave Management'!$C$6:$D999,2,0))</f>
        <v/>
      </c>
      <c r="D406" s="69"/>
      <c r="E406" s="69"/>
      <c r="F406" s="70"/>
      <c r="G406" s="71" t="str">
        <f t="shared" si="1"/>
        <v/>
      </c>
      <c r="H406" s="72"/>
      <c r="I406" s="17"/>
    </row>
    <row r="407" spans="1:9" ht="23.25" customHeight="1" x14ac:dyDescent="0.25">
      <c r="A407" s="17"/>
      <c r="B407" s="68"/>
      <c r="C407" s="33" t="str">
        <f>IF(B407="","",VLOOKUP(B407,'Leave Management'!$C$6:$D999,2,0))</f>
        <v/>
      </c>
      <c r="D407" s="69"/>
      <c r="E407" s="69"/>
      <c r="F407" s="70"/>
      <c r="G407" s="71" t="str">
        <f t="shared" si="1"/>
        <v/>
      </c>
      <c r="H407" s="72"/>
      <c r="I407" s="17"/>
    </row>
    <row r="408" spans="1:9" ht="23.25" customHeight="1" x14ac:dyDescent="0.25">
      <c r="A408" s="17"/>
      <c r="B408" s="68"/>
      <c r="C408" s="33" t="str">
        <f>IF(B408="","",VLOOKUP(B408,'Leave Management'!$C$6:$D999,2,0))</f>
        <v/>
      </c>
      <c r="D408" s="69"/>
      <c r="E408" s="69"/>
      <c r="F408" s="70"/>
      <c r="G408" s="71" t="str">
        <f t="shared" si="1"/>
        <v/>
      </c>
      <c r="H408" s="72"/>
      <c r="I408" s="17"/>
    </row>
    <row r="409" spans="1:9" ht="23.25" customHeight="1" x14ac:dyDescent="0.25">
      <c r="A409" s="17"/>
      <c r="B409" s="68"/>
      <c r="C409" s="33" t="str">
        <f>IF(B409="","",VLOOKUP(B409,'Leave Management'!$C$6:$D999,2,0))</f>
        <v/>
      </c>
      <c r="D409" s="69"/>
      <c r="E409" s="69"/>
      <c r="F409" s="70"/>
      <c r="G409" s="71" t="str">
        <f t="shared" si="1"/>
        <v/>
      </c>
      <c r="H409" s="72"/>
      <c r="I409" s="17"/>
    </row>
    <row r="410" spans="1:9" ht="23.25" customHeight="1" x14ac:dyDescent="0.25">
      <c r="A410" s="17"/>
      <c r="B410" s="68"/>
      <c r="C410" s="33" t="str">
        <f>IF(B410="","",VLOOKUP(B410,'Leave Management'!$C$6:$D999,2,0))</f>
        <v/>
      </c>
      <c r="D410" s="69"/>
      <c r="E410" s="69"/>
      <c r="F410" s="70"/>
      <c r="G410" s="71" t="str">
        <f t="shared" si="1"/>
        <v/>
      </c>
      <c r="H410" s="72"/>
      <c r="I410" s="17"/>
    </row>
    <row r="411" spans="1:9" ht="23.25" customHeight="1" x14ac:dyDescent="0.25">
      <c r="A411" s="17"/>
      <c r="B411" s="68"/>
      <c r="C411" s="33" t="str">
        <f>IF(B411="","",VLOOKUP(B411,'Leave Management'!$C$6:$D999,2,0))</f>
        <v/>
      </c>
      <c r="D411" s="69"/>
      <c r="E411" s="69"/>
      <c r="F411" s="70"/>
      <c r="G411" s="71" t="str">
        <f t="shared" si="1"/>
        <v/>
      </c>
      <c r="H411" s="72"/>
      <c r="I411" s="17"/>
    </row>
    <row r="412" spans="1:9" ht="23.25" customHeight="1" x14ac:dyDescent="0.25">
      <c r="A412" s="17"/>
      <c r="B412" s="68"/>
      <c r="C412" s="33" t="str">
        <f>IF(B412="","",VLOOKUP(B412,'Leave Management'!$C$6:$D999,2,0))</f>
        <v/>
      </c>
      <c r="D412" s="69"/>
      <c r="E412" s="69"/>
      <c r="F412" s="70"/>
      <c r="G412" s="71" t="str">
        <f t="shared" si="1"/>
        <v/>
      </c>
      <c r="H412" s="72"/>
      <c r="I412" s="17"/>
    </row>
    <row r="413" spans="1:9" ht="23.25" customHeight="1" x14ac:dyDescent="0.25">
      <c r="A413" s="17"/>
      <c r="B413" s="68"/>
      <c r="C413" s="33" t="str">
        <f>IF(B413="","",VLOOKUP(B413,'Leave Management'!$C$6:$D999,2,0))</f>
        <v/>
      </c>
      <c r="D413" s="69"/>
      <c r="E413" s="69"/>
      <c r="F413" s="70"/>
      <c r="G413" s="71" t="str">
        <f t="shared" si="1"/>
        <v/>
      </c>
      <c r="H413" s="72"/>
      <c r="I413" s="17"/>
    </row>
    <row r="414" spans="1:9" ht="23.25" customHeight="1" x14ac:dyDescent="0.25">
      <c r="A414" s="17"/>
      <c r="B414" s="68"/>
      <c r="C414" s="33" t="str">
        <f>IF(B414="","",VLOOKUP(B414,'Leave Management'!$C$6:$D999,2,0))</f>
        <v/>
      </c>
      <c r="D414" s="69"/>
      <c r="E414" s="69"/>
      <c r="F414" s="70"/>
      <c r="G414" s="71" t="str">
        <f t="shared" si="1"/>
        <v/>
      </c>
      <c r="H414" s="72"/>
      <c r="I414" s="17"/>
    </row>
    <row r="415" spans="1:9" ht="23.25" customHeight="1" x14ac:dyDescent="0.25">
      <c r="A415" s="17"/>
      <c r="B415" s="68"/>
      <c r="C415" s="33" t="str">
        <f>IF(B415="","",VLOOKUP(B415,'Leave Management'!$C$6:$D999,2,0))</f>
        <v/>
      </c>
      <c r="D415" s="69"/>
      <c r="E415" s="69"/>
      <c r="F415" s="70"/>
      <c r="G415" s="71" t="str">
        <f t="shared" si="1"/>
        <v/>
      </c>
      <c r="H415" s="72"/>
      <c r="I415" s="17"/>
    </row>
    <row r="416" spans="1:9" ht="23.25" customHeight="1" x14ac:dyDescent="0.25">
      <c r="A416" s="17"/>
      <c r="B416" s="68"/>
      <c r="C416" s="33" t="str">
        <f>IF(B416="","",VLOOKUP(B416,'Leave Management'!$C$6:$D999,2,0))</f>
        <v/>
      </c>
      <c r="D416" s="69"/>
      <c r="E416" s="69"/>
      <c r="F416" s="70"/>
      <c r="G416" s="71" t="str">
        <f t="shared" si="1"/>
        <v/>
      </c>
      <c r="H416" s="72"/>
      <c r="I416" s="17"/>
    </row>
    <row r="417" spans="1:9" ht="23.25" customHeight="1" x14ac:dyDescent="0.25">
      <c r="A417" s="17"/>
      <c r="B417" s="68"/>
      <c r="C417" s="33" t="str">
        <f>IF(B417="","",VLOOKUP(B417,'Leave Management'!$C$6:$D999,2,0))</f>
        <v/>
      </c>
      <c r="D417" s="69"/>
      <c r="E417" s="69"/>
      <c r="F417" s="70"/>
      <c r="G417" s="71" t="str">
        <f t="shared" si="1"/>
        <v/>
      </c>
      <c r="H417" s="72"/>
      <c r="I417" s="17"/>
    </row>
    <row r="418" spans="1:9" ht="23.25" customHeight="1" x14ac:dyDescent="0.25">
      <c r="A418" s="17"/>
      <c r="B418" s="68"/>
      <c r="C418" s="33" t="str">
        <f>IF(B418="","",VLOOKUP(B418,'Leave Management'!$C$6:$D999,2,0))</f>
        <v/>
      </c>
      <c r="D418" s="69"/>
      <c r="E418" s="69"/>
      <c r="F418" s="70"/>
      <c r="G418" s="71" t="str">
        <f t="shared" si="1"/>
        <v/>
      </c>
      <c r="H418" s="72"/>
      <c r="I418" s="17"/>
    </row>
    <row r="419" spans="1:9" ht="23.25" customHeight="1" x14ac:dyDescent="0.25">
      <c r="A419" s="17"/>
      <c r="B419" s="68"/>
      <c r="C419" s="33" t="str">
        <f>IF(B419="","",VLOOKUP(B419,'Leave Management'!$C$6:$D999,2,0))</f>
        <v/>
      </c>
      <c r="D419" s="69"/>
      <c r="E419" s="69"/>
      <c r="F419" s="70"/>
      <c r="G419" s="71" t="str">
        <f t="shared" si="1"/>
        <v/>
      </c>
      <c r="H419" s="72"/>
      <c r="I419" s="17"/>
    </row>
    <row r="420" spans="1:9" ht="23.25" customHeight="1" x14ac:dyDescent="0.25">
      <c r="A420" s="17"/>
      <c r="B420" s="68"/>
      <c r="C420" s="33" t="str">
        <f>IF(B420="","",VLOOKUP(B420,'Leave Management'!$C$6:$D999,2,0))</f>
        <v/>
      </c>
      <c r="D420" s="69"/>
      <c r="E420" s="69"/>
      <c r="F420" s="70"/>
      <c r="G420" s="71" t="str">
        <f t="shared" si="1"/>
        <v/>
      </c>
      <c r="H420" s="72"/>
      <c r="I420" s="17"/>
    </row>
    <row r="421" spans="1:9" ht="23.25" customHeight="1" x14ac:dyDescent="0.25">
      <c r="A421" s="17"/>
      <c r="B421" s="68"/>
      <c r="C421" s="33" t="str">
        <f>IF(B421="","",VLOOKUP(B421,'Leave Management'!$C$6:$D999,2,0))</f>
        <v/>
      </c>
      <c r="D421" s="69"/>
      <c r="E421" s="69"/>
      <c r="F421" s="70"/>
      <c r="G421" s="71" t="str">
        <f t="shared" si="1"/>
        <v/>
      </c>
      <c r="H421" s="72"/>
      <c r="I421" s="17"/>
    </row>
    <row r="422" spans="1:9" ht="23.25" customHeight="1" x14ac:dyDescent="0.25">
      <c r="A422" s="17"/>
      <c r="B422" s="68"/>
      <c r="C422" s="33" t="str">
        <f>IF(B422="","",VLOOKUP(B422,'Leave Management'!$C$6:$D999,2,0))</f>
        <v/>
      </c>
      <c r="D422" s="69"/>
      <c r="E422" s="69"/>
      <c r="F422" s="70"/>
      <c r="G422" s="71" t="str">
        <f t="shared" si="1"/>
        <v/>
      </c>
      <c r="H422" s="72"/>
      <c r="I422" s="17"/>
    </row>
    <row r="423" spans="1:9" ht="23.25" customHeight="1" x14ac:dyDescent="0.25">
      <c r="A423" s="17"/>
      <c r="B423" s="68"/>
      <c r="C423" s="33" t="str">
        <f>IF(B423="","",VLOOKUP(B423,'Leave Management'!$C$6:$D999,2,0))</f>
        <v/>
      </c>
      <c r="D423" s="69"/>
      <c r="E423" s="69"/>
      <c r="F423" s="70"/>
      <c r="G423" s="71" t="str">
        <f t="shared" si="1"/>
        <v/>
      </c>
      <c r="H423" s="72"/>
      <c r="I423" s="17"/>
    </row>
    <row r="424" spans="1:9" ht="23.25" customHeight="1" x14ac:dyDescent="0.25">
      <c r="A424" s="17"/>
      <c r="B424" s="68"/>
      <c r="C424" s="33" t="str">
        <f>IF(B424="","",VLOOKUP(B424,'Leave Management'!$C$6:$D999,2,0))</f>
        <v/>
      </c>
      <c r="D424" s="69"/>
      <c r="E424" s="69"/>
      <c r="F424" s="70"/>
      <c r="G424" s="71" t="str">
        <f t="shared" si="1"/>
        <v/>
      </c>
      <c r="H424" s="72"/>
      <c r="I424" s="17"/>
    </row>
    <row r="425" spans="1:9" ht="23.25" customHeight="1" x14ac:dyDescent="0.25">
      <c r="A425" s="17"/>
      <c r="B425" s="68"/>
      <c r="C425" s="33" t="str">
        <f>IF(B425="","",VLOOKUP(B425,'Leave Management'!$C$6:$D999,2,0))</f>
        <v/>
      </c>
      <c r="D425" s="69"/>
      <c r="E425" s="69"/>
      <c r="F425" s="70"/>
      <c r="G425" s="71" t="str">
        <f t="shared" si="1"/>
        <v/>
      </c>
      <c r="H425" s="72"/>
      <c r="I425" s="17"/>
    </row>
    <row r="426" spans="1:9" ht="23.25" customHeight="1" x14ac:dyDescent="0.25">
      <c r="A426" s="17"/>
      <c r="B426" s="68"/>
      <c r="C426" s="33" t="str">
        <f>IF(B426="","",VLOOKUP(B426,'Leave Management'!$C$6:$D999,2,0))</f>
        <v/>
      </c>
      <c r="D426" s="69"/>
      <c r="E426" s="69"/>
      <c r="F426" s="70"/>
      <c r="G426" s="71" t="str">
        <f t="shared" si="1"/>
        <v/>
      </c>
      <c r="H426" s="72"/>
      <c r="I426" s="17"/>
    </row>
    <row r="427" spans="1:9" ht="23.25" customHeight="1" x14ac:dyDescent="0.25">
      <c r="A427" s="17"/>
      <c r="B427" s="68"/>
      <c r="C427" s="33" t="str">
        <f>IF(B427="","",VLOOKUP(B427,'Leave Management'!$C$6:$D999,2,0))</f>
        <v/>
      </c>
      <c r="D427" s="69"/>
      <c r="E427" s="69"/>
      <c r="F427" s="70"/>
      <c r="G427" s="71" t="str">
        <f t="shared" si="1"/>
        <v/>
      </c>
      <c r="H427" s="72"/>
      <c r="I427" s="17"/>
    </row>
    <row r="428" spans="1:9" ht="23.25" customHeight="1" x14ac:dyDescent="0.25">
      <c r="A428" s="17"/>
      <c r="B428" s="68"/>
      <c r="C428" s="33" t="str">
        <f>IF(B428="","",VLOOKUP(B428,'Leave Management'!$C$6:$D999,2,0))</f>
        <v/>
      </c>
      <c r="D428" s="69"/>
      <c r="E428" s="69"/>
      <c r="F428" s="70"/>
      <c r="G428" s="71" t="str">
        <f t="shared" si="1"/>
        <v/>
      </c>
      <c r="H428" s="72"/>
      <c r="I428" s="17"/>
    </row>
    <row r="429" spans="1:9" ht="23.25" customHeight="1" x14ac:dyDescent="0.25">
      <c r="A429" s="17"/>
      <c r="B429" s="68"/>
      <c r="C429" s="33" t="str">
        <f>IF(B429="","",VLOOKUP(B429,'Leave Management'!$C$6:$D999,2,0))</f>
        <v/>
      </c>
      <c r="D429" s="69"/>
      <c r="E429" s="69"/>
      <c r="F429" s="70"/>
      <c r="G429" s="71" t="str">
        <f t="shared" si="1"/>
        <v/>
      </c>
      <c r="H429" s="72"/>
      <c r="I429" s="17"/>
    </row>
    <row r="430" spans="1:9" ht="23.25" customHeight="1" x14ac:dyDescent="0.25">
      <c r="A430" s="17"/>
      <c r="B430" s="68"/>
      <c r="C430" s="33" t="str">
        <f>IF(B430="","",VLOOKUP(B430,'Leave Management'!$C$6:$D999,2,0))</f>
        <v/>
      </c>
      <c r="D430" s="69"/>
      <c r="E430" s="69"/>
      <c r="F430" s="70"/>
      <c r="G430" s="71" t="str">
        <f t="shared" si="1"/>
        <v/>
      </c>
      <c r="H430" s="72"/>
      <c r="I430" s="17"/>
    </row>
    <row r="431" spans="1:9" ht="23.25" customHeight="1" x14ac:dyDescent="0.25">
      <c r="A431" s="17"/>
      <c r="B431" s="68"/>
      <c r="C431" s="33" t="str">
        <f>IF(B431="","",VLOOKUP(B431,'Leave Management'!$C$6:$D999,2,0))</f>
        <v/>
      </c>
      <c r="D431" s="69"/>
      <c r="E431" s="69"/>
      <c r="F431" s="70"/>
      <c r="G431" s="71" t="str">
        <f t="shared" si="1"/>
        <v/>
      </c>
      <c r="H431" s="72"/>
      <c r="I431" s="17"/>
    </row>
    <row r="432" spans="1:9" ht="23.25" customHeight="1" x14ac:dyDescent="0.25">
      <c r="A432" s="17"/>
      <c r="B432" s="68"/>
      <c r="C432" s="33" t="str">
        <f>IF(B432="","",VLOOKUP(B432,'Leave Management'!$C$6:$D999,2,0))</f>
        <v/>
      </c>
      <c r="D432" s="69"/>
      <c r="E432" s="69"/>
      <c r="F432" s="70"/>
      <c r="G432" s="71" t="str">
        <f t="shared" si="1"/>
        <v/>
      </c>
      <c r="H432" s="72"/>
      <c r="I432" s="17"/>
    </row>
    <row r="433" spans="1:9" ht="23.25" customHeight="1" x14ac:dyDescent="0.25">
      <c r="A433" s="17"/>
      <c r="B433" s="68"/>
      <c r="C433" s="33" t="str">
        <f>IF(B433="","",VLOOKUP(B433,'Leave Management'!$C$6:$D999,2,0))</f>
        <v/>
      </c>
      <c r="D433" s="69"/>
      <c r="E433" s="69"/>
      <c r="F433" s="70"/>
      <c r="G433" s="71" t="str">
        <f t="shared" si="1"/>
        <v/>
      </c>
      <c r="H433" s="72"/>
      <c r="I433" s="17"/>
    </row>
    <row r="434" spans="1:9" ht="23.25" customHeight="1" x14ac:dyDescent="0.25">
      <c r="A434" s="17"/>
      <c r="B434" s="68"/>
      <c r="C434" s="33" t="str">
        <f>IF(B434="","",VLOOKUP(B434,'Leave Management'!$C$6:$D999,2,0))</f>
        <v/>
      </c>
      <c r="D434" s="69"/>
      <c r="E434" s="69"/>
      <c r="F434" s="70"/>
      <c r="G434" s="71" t="str">
        <f t="shared" si="1"/>
        <v/>
      </c>
      <c r="H434" s="72"/>
      <c r="I434" s="17"/>
    </row>
    <row r="435" spans="1:9" ht="23.25" customHeight="1" x14ac:dyDescent="0.25">
      <c r="A435" s="17"/>
      <c r="B435" s="68"/>
      <c r="C435" s="33" t="str">
        <f>IF(B435="","",VLOOKUP(B435,'Leave Management'!$C$6:$D999,2,0))</f>
        <v/>
      </c>
      <c r="D435" s="69"/>
      <c r="E435" s="69"/>
      <c r="F435" s="70"/>
      <c r="G435" s="71" t="str">
        <f t="shared" si="1"/>
        <v/>
      </c>
      <c r="H435" s="72"/>
      <c r="I435" s="17"/>
    </row>
    <row r="436" spans="1:9" ht="23.25" customHeight="1" x14ac:dyDescent="0.25">
      <c r="A436" s="17"/>
      <c r="B436" s="68"/>
      <c r="C436" s="33" t="str">
        <f>IF(B436="","",VLOOKUP(B436,'Leave Management'!$C$6:$D999,2,0))</f>
        <v/>
      </c>
      <c r="D436" s="69"/>
      <c r="E436" s="69"/>
      <c r="F436" s="70"/>
      <c r="G436" s="71" t="str">
        <f t="shared" si="1"/>
        <v/>
      </c>
      <c r="H436" s="72"/>
      <c r="I436" s="17"/>
    </row>
    <row r="437" spans="1:9" ht="23.25" customHeight="1" x14ac:dyDescent="0.25">
      <c r="A437" s="17"/>
      <c r="B437" s="68"/>
      <c r="C437" s="33" t="str">
        <f>IF(B437="","",VLOOKUP(B437,'Leave Management'!$C$6:$D999,2,0))</f>
        <v/>
      </c>
      <c r="D437" s="69"/>
      <c r="E437" s="69"/>
      <c r="F437" s="70"/>
      <c r="G437" s="71" t="str">
        <f t="shared" si="1"/>
        <v/>
      </c>
      <c r="H437" s="72"/>
      <c r="I437" s="17"/>
    </row>
    <row r="438" spans="1:9" ht="23.25" customHeight="1" x14ac:dyDescent="0.25">
      <c r="A438" s="17"/>
      <c r="B438" s="68"/>
      <c r="C438" s="33" t="str">
        <f>IF(B438="","",VLOOKUP(B438,'Leave Management'!$C$6:$D999,2,0))</f>
        <v/>
      </c>
      <c r="D438" s="69"/>
      <c r="E438" s="69"/>
      <c r="F438" s="70"/>
      <c r="G438" s="71" t="str">
        <f t="shared" si="1"/>
        <v/>
      </c>
      <c r="H438" s="72"/>
      <c r="I438" s="17"/>
    </row>
    <row r="439" spans="1:9" ht="23.25" customHeight="1" x14ac:dyDescent="0.25">
      <c r="A439" s="17"/>
      <c r="B439" s="68"/>
      <c r="C439" s="33" t="str">
        <f>IF(B439="","",VLOOKUP(B439,'Leave Management'!$C$6:$D999,2,0))</f>
        <v/>
      </c>
      <c r="D439" s="69"/>
      <c r="E439" s="69"/>
      <c r="F439" s="70"/>
      <c r="G439" s="71" t="str">
        <f t="shared" si="1"/>
        <v/>
      </c>
      <c r="H439" s="72"/>
      <c r="I439" s="17"/>
    </row>
    <row r="440" spans="1:9" ht="23.25" customHeight="1" x14ac:dyDescent="0.25">
      <c r="A440" s="17"/>
      <c r="B440" s="68"/>
      <c r="C440" s="33" t="str">
        <f>IF(B440="","",VLOOKUP(B440,'Leave Management'!$C$6:$D999,2,0))</f>
        <v/>
      </c>
      <c r="D440" s="69"/>
      <c r="E440" s="69"/>
      <c r="F440" s="70"/>
      <c r="G440" s="71" t="str">
        <f t="shared" si="1"/>
        <v/>
      </c>
      <c r="H440" s="72"/>
      <c r="I440" s="17"/>
    </row>
    <row r="441" spans="1:9" ht="23.25" customHeight="1" x14ac:dyDescent="0.25">
      <c r="A441" s="17"/>
      <c r="B441" s="68"/>
      <c r="C441" s="33" t="str">
        <f>IF(B441="","",VLOOKUP(B441,'Leave Management'!$C$6:$D999,2,0))</f>
        <v/>
      </c>
      <c r="D441" s="69"/>
      <c r="E441" s="69"/>
      <c r="F441" s="70"/>
      <c r="G441" s="71" t="str">
        <f t="shared" si="1"/>
        <v/>
      </c>
      <c r="H441" s="72"/>
      <c r="I441" s="17"/>
    </row>
    <row r="442" spans="1:9" ht="23.25" customHeight="1" x14ac:dyDescent="0.25">
      <c r="A442" s="17"/>
      <c r="B442" s="68"/>
      <c r="C442" s="33" t="str">
        <f>IF(B442="","",VLOOKUP(B442,'Leave Management'!$C$6:$D999,2,0))</f>
        <v/>
      </c>
      <c r="D442" s="69"/>
      <c r="E442" s="69"/>
      <c r="F442" s="70"/>
      <c r="G442" s="71" t="str">
        <f t="shared" si="1"/>
        <v/>
      </c>
      <c r="H442" s="72"/>
      <c r="I442" s="17"/>
    </row>
    <row r="443" spans="1:9" ht="23.25" customHeight="1" x14ac:dyDescent="0.25">
      <c r="A443" s="17"/>
      <c r="B443" s="68"/>
      <c r="C443" s="33" t="str">
        <f>IF(B443="","",VLOOKUP(B443,'Leave Management'!$C$6:$D999,2,0))</f>
        <v/>
      </c>
      <c r="D443" s="69"/>
      <c r="E443" s="69"/>
      <c r="F443" s="70"/>
      <c r="G443" s="71" t="str">
        <f t="shared" si="1"/>
        <v/>
      </c>
      <c r="H443" s="72"/>
      <c r="I443" s="17"/>
    </row>
    <row r="444" spans="1:9" ht="23.25" customHeight="1" x14ac:dyDescent="0.25">
      <c r="A444" s="17"/>
      <c r="B444" s="68"/>
      <c r="C444" s="33" t="str">
        <f>IF(B444="","",VLOOKUP(B444,'Leave Management'!$C$6:$D999,2,0))</f>
        <v/>
      </c>
      <c r="D444" s="69"/>
      <c r="E444" s="69"/>
      <c r="F444" s="70"/>
      <c r="G444" s="71" t="str">
        <f t="shared" si="1"/>
        <v/>
      </c>
      <c r="H444" s="72"/>
      <c r="I444" s="17"/>
    </row>
    <row r="445" spans="1:9" ht="23.25" customHeight="1" x14ac:dyDescent="0.25">
      <c r="A445" s="17"/>
      <c r="B445" s="68"/>
      <c r="C445" s="33" t="str">
        <f>IF(B445="","",VLOOKUP(B445,'Leave Management'!$C$6:$D999,2,0))</f>
        <v/>
      </c>
      <c r="D445" s="69"/>
      <c r="E445" s="69"/>
      <c r="F445" s="70"/>
      <c r="G445" s="71" t="str">
        <f t="shared" si="1"/>
        <v/>
      </c>
      <c r="H445" s="72"/>
      <c r="I445" s="17"/>
    </row>
    <row r="446" spans="1:9" ht="23.25" customHeight="1" x14ac:dyDescent="0.25">
      <c r="A446" s="17"/>
      <c r="B446" s="68"/>
      <c r="C446" s="33" t="str">
        <f>IF(B446="","",VLOOKUP(B446,'Leave Management'!$C$6:$D999,2,0))</f>
        <v/>
      </c>
      <c r="D446" s="69"/>
      <c r="E446" s="69"/>
      <c r="F446" s="70"/>
      <c r="G446" s="71" t="str">
        <f t="shared" si="1"/>
        <v/>
      </c>
      <c r="H446" s="72"/>
      <c r="I446" s="17"/>
    </row>
    <row r="447" spans="1:9" ht="23.25" customHeight="1" x14ac:dyDescent="0.25">
      <c r="A447" s="17"/>
      <c r="B447" s="68"/>
      <c r="C447" s="33" t="str">
        <f>IF(B447="","",VLOOKUP(B447,'Leave Management'!$C$6:$D999,2,0))</f>
        <v/>
      </c>
      <c r="D447" s="69"/>
      <c r="E447" s="69"/>
      <c r="F447" s="70"/>
      <c r="G447" s="71" t="str">
        <f t="shared" si="1"/>
        <v/>
      </c>
      <c r="H447" s="72"/>
      <c r="I447" s="17"/>
    </row>
    <row r="448" spans="1:9" ht="23.25" customHeight="1" x14ac:dyDescent="0.25">
      <c r="A448" s="17"/>
      <c r="B448" s="68"/>
      <c r="C448" s="33" t="str">
        <f>IF(B448="","",VLOOKUP(B448,'Leave Management'!$C$6:$D999,2,0))</f>
        <v/>
      </c>
      <c r="D448" s="69"/>
      <c r="E448" s="69"/>
      <c r="F448" s="70"/>
      <c r="G448" s="71" t="str">
        <f t="shared" si="1"/>
        <v/>
      </c>
      <c r="H448" s="72"/>
      <c r="I448" s="17"/>
    </row>
    <row r="449" spans="1:9" ht="23.25" customHeight="1" x14ac:dyDescent="0.25">
      <c r="A449" s="17"/>
      <c r="B449" s="68"/>
      <c r="C449" s="33" t="str">
        <f>IF(B449="","",VLOOKUP(B449,'Leave Management'!$C$6:$D999,2,0))</f>
        <v/>
      </c>
      <c r="D449" s="69"/>
      <c r="E449" s="69"/>
      <c r="F449" s="70"/>
      <c r="G449" s="71" t="str">
        <f t="shared" si="1"/>
        <v/>
      </c>
      <c r="H449" s="72"/>
      <c r="I449" s="17"/>
    </row>
    <row r="450" spans="1:9" ht="23.25" customHeight="1" x14ac:dyDescent="0.25">
      <c r="A450" s="17"/>
      <c r="B450" s="68"/>
      <c r="C450" s="33" t="str">
        <f>IF(B450="","",VLOOKUP(B450,'Leave Management'!$C$6:$D999,2,0))</f>
        <v/>
      </c>
      <c r="D450" s="69"/>
      <c r="E450" s="69"/>
      <c r="F450" s="70"/>
      <c r="G450" s="71" t="str">
        <f t="shared" si="1"/>
        <v/>
      </c>
      <c r="H450" s="72"/>
      <c r="I450" s="17"/>
    </row>
    <row r="451" spans="1:9" ht="23.25" customHeight="1" x14ac:dyDescent="0.25">
      <c r="A451" s="17"/>
      <c r="B451" s="68"/>
      <c r="C451" s="33" t="str">
        <f>IF(B451="","",VLOOKUP(B451,'Leave Management'!$C$6:$D999,2,0))</f>
        <v/>
      </c>
      <c r="D451" s="69"/>
      <c r="E451" s="69"/>
      <c r="F451" s="70"/>
      <c r="G451" s="71" t="str">
        <f t="shared" si="1"/>
        <v/>
      </c>
      <c r="H451" s="72"/>
      <c r="I451" s="17"/>
    </row>
    <row r="452" spans="1:9" ht="23.25" customHeight="1" x14ac:dyDescent="0.25">
      <c r="A452" s="17"/>
      <c r="B452" s="68"/>
      <c r="C452" s="33" t="str">
        <f>IF(B452="","",VLOOKUP(B452,'Leave Management'!$C$6:$D999,2,0))</f>
        <v/>
      </c>
      <c r="D452" s="69"/>
      <c r="E452" s="69"/>
      <c r="F452" s="70"/>
      <c r="G452" s="71" t="str">
        <f t="shared" si="1"/>
        <v/>
      </c>
      <c r="H452" s="72"/>
      <c r="I452" s="17"/>
    </row>
    <row r="453" spans="1:9" ht="23.25" customHeight="1" x14ac:dyDescent="0.25">
      <c r="A453" s="17"/>
      <c r="B453" s="68"/>
      <c r="C453" s="33" t="str">
        <f>IF(B453="","",VLOOKUP(B453,'Leave Management'!$C$6:$D999,2,0))</f>
        <v/>
      </c>
      <c r="D453" s="69"/>
      <c r="E453" s="69"/>
      <c r="F453" s="70"/>
      <c r="G453" s="71" t="str">
        <f t="shared" si="1"/>
        <v/>
      </c>
      <c r="H453" s="72"/>
      <c r="I453" s="17"/>
    </row>
    <row r="454" spans="1:9" ht="23.25" customHeight="1" x14ac:dyDescent="0.25">
      <c r="A454" s="17"/>
      <c r="B454" s="68"/>
      <c r="C454" s="33" t="str">
        <f>IF(B454="","",VLOOKUP(B454,'Leave Management'!$C$6:$D999,2,0))</f>
        <v/>
      </c>
      <c r="D454" s="69"/>
      <c r="E454" s="69"/>
      <c r="F454" s="70"/>
      <c r="G454" s="71" t="str">
        <f t="shared" si="1"/>
        <v/>
      </c>
      <c r="H454" s="72"/>
      <c r="I454" s="17"/>
    </row>
    <row r="455" spans="1:9" ht="23.25" customHeight="1" x14ac:dyDescent="0.25">
      <c r="A455" s="17"/>
      <c r="B455" s="68"/>
      <c r="C455" s="33" t="str">
        <f>IF(B455="","",VLOOKUP(B455,'Leave Management'!$C$6:$D999,2,0))</f>
        <v/>
      </c>
      <c r="D455" s="69"/>
      <c r="E455" s="69"/>
      <c r="F455" s="70"/>
      <c r="G455" s="71" t="str">
        <f t="shared" si="1"/>
        <v/>
      </c>
      <c r="H455" s="72"/>
      <c r="I455" s="17"/>
    </row>
    <row r="456" spans="1:9" ht="23.25" customHeight="1" x14ac:dyDescent="0.25">
      <c r="A456" s="17"/>
      <c r="B456" s="68"/>
      <c r="C456" s="33" t="str">
        <f>IF(B456="","",VLOOKUP(B456,'Leave Management'!$C$6:$D999,2,0))</f>
        <v/>
      </c>
      <c r="D456" s="69"/>
      <c r="E456" s="69"/>
      <c r="F456" s="70"/>
      <c r="G456" s="71" t="str">
        <f t="shared" si="1"/>
        <v/>
      </c>
      <c r="H456" s="72"/>
      <c r="I456" s="17"/>
    </row>
    <row r="457" spans="1:9" ht="23.25" customHeight="1" x14ac:dyDescent="0.25">
      <c r="A457" s="17"/>
      <c r="B457" s="68"/>
      <c r="C457" s="33" t="str">
        <f>IF(B457="","",VLOOKUP(B457,'Leave Management'!$C$6:$D999,2,0))</f>
        <v/>
      </c>
      <c r="D457" s="69"/>
      <c r="E457" s="69"/>
      <c r="F457" s="70"/>
      <c r="G457" s="71" t="str">
        <f t="shared" si="1"/>
        <v/>
      </c>
      <c r="H457" s="72"/>
      <c r="I457" s="17"/>
    </row>
    <row r="458" spans="1:9" ht="23.25" customHeight="1" x14ac:dyDescent="0.25">
      <c r="A458" s="17"/>
      <c r="B458" s="68"/>
      <c r="C458" s="33" t="str">
        <f>IF(B458="","",VLOOKUP(B458,'Leave Management'!$C$6:$D999,2,0))</f>
        <v/>
      </c>
      <c r="D458" s="69"/>
      <c r="E458" s="69"/>
      <c r="F458" s="70"/>
      <c r="G458" s="71" t="str">
        <f t="shared" si="1"/>
        <v/>
      </c>
      <c r="H458" s="72"/>
      <c r="I458" s="17"/>
    </row>
    <row r="459" spans="1:9" ht="23.25" customHeight="1" x14ac:dyDescent="0.25">
      <c r="A459" s="17"/>
      <c r="B459" s="68"/>
      <c r="C459" s="33" t="str">
        <f>IF(B459="","",VLOOKUP(B459,'Leave Management'!$C$6:$D999,2,0))</f>
        <v/>
      </c>
      <c r="D459" s="69"/>
      <c r="E459" s="69"/>
      <c r="F459" s="70"/>
      <c r="G459" s="71" t="str">
        <f t="shared" si="1"/>
        <v/>
      </c>
      <c r="H459" s="72"/>
      <c r="I459" s="17"/>
    </row>
    <row r="460" spans="1:9" ht="23.25" customHeight="1" x14ac:dyDescent="0.25">
      <c r="A460" s="17"/>
      <c r="B460" s="68"/>
      <c r="C460" s="33" t="str">
        <f>IF(B460="","",VLOOKUP(B460,'Leave Management'!$C$6:$D999,2,0))</f>
        <v/>
      </c>
      <c r="D460" s="69"/>
      <c r="E460" s="69"/>
      <c r="F460" s="70"/>
      <c r="G460" s="71" t="str">
        <f t="shared" si="1"/>
        <v/>
      </c>
      <c r="H460" s="72"/>
      <c r="I460" s="17"/>
    </row>
    <row r="461" spans="1:9" ht="23.25" customHeight="1" x14ac:dyDescent="0.25">
      <c r="A461" s="17"/>
      <c r="B461" s="68"/>
      <c r="C461" s="33" t="str">
        <f>IF(B461="","",VLOOKUP(B461,'Leave Management'!$C$6:$D999,2,0))</f>
        <v/>
      </c>
      <c r="D461" s="69"/>
      <c r="E461" s="69"/>
      <c r="F461" s="70"/>
      <c r="G461" s="71" t="str">
        <f t="shared" si="1"/>
        <v/>
      </c>
      <c r="H461" s="72"/>
      <c r="I461" s="17"/>
    </row>
    <row r="462" spans="1:9" ht="23.25" customHeight="1" x14ac:dyDescent="0.25">
      <c r="A462" s="17"/>
      <c r="B462" s="68"/>
      <c r="C462" s="33" t="str">
        <f>IF(B462="","",VLOOKUP(B462,'Leave Management'!$C$6:$D999,2,0))</f>
        <v/>
      </c>
      <c r="D462" s="69"/>
      <c r="E462" s="69"/>
      <c r="F462" s="70"/>
      <c r="G462" s="71" t="str">
        <f t="shared" si="1"/>
        <v/>
      </c>
      <c r="H462" s="72"/>
      <c r="I462" s="17"/>
    </row>
    <row r="463" spans="1:9" ht="23.25" customHeight="1" x14ac:dyDescent="0.25">
      <c r="A463" s="17"/>
      <c r="B463" s="68"/>
      <c r="C463" s="33" t="str">
        <f>IF(B463="","",VLOOKUP(B463,'Leave Management'!$C$6:$D999,2,0))</f>
        <v/>
      </c>
      <c r="D463" s="69"/>
      <c r="E463" s="69"/>
      <c r="F463" s="70"/>
      <c r="G463" s="71" t="str">
        <f t="shared" si="1"/>
        <v/>
      </c>
      <c r="H463" s="72"/>
      <c r="I463" s="17"/>
    </row>
    <row r="464" spans="1:9" ht="23.25" customHeight="1" x14ac:dyDescent="0.25">
      <c r="A464" s="17"/>
      <c r="B464" s="68"/>
      <c r="C464" s="33" t="str">
        <f>IF(B464="","",VLOOKUP(B464,'Leave Management'!$C$6:$D999,2,0))</f>
        <v/>
      </c>
      <c r="D464" s="69"/>
      <c r="E464" s="69"/>
      <c r="F464" s="70"/>
      <c r="G464" s="71" t="str">
        <f t="shared" si="1"/>
        <v/>
      </c>
      <c r="H464" s="72"/>
      <c r="I464" s="17"/>
    </row>
    <row r="465" spans="1:9" ht="23.25" customHeight="1" x14ac:dyDescent="0.25">
      <c r="A465" s="17"/>
      <c r="B465" s="68"/>
      <c r="C465" s="33" t="str">
        <f>IF(B465="","",VLOOKUP(B465,'Leave Management'!$C$6:$D999,2,0))</f>
        <v/>
      </c>
      <c r="D465" s="69"/>
      <c r="E465" s="69"/>
      <c r="F465" s="70"/>
      <c r="G465" s="71" t="str">
        <f t="shared" si="1"/>
        <v/>
      </c>
      <c r="H465" s="72"/>
      <c r="I465" s="17"/>
    </row>
    <row r="466" spans="1:9" ht="23.25" customHeight="1" x14ac:dyDescent="0.25">
      <c r="A466" s="17"/>
      <c r="B466" s="68"/>
      <c r="C466" s="33" t="str">
        <f>IF(B466="","",VLOOKUP(B466,'Leave Management'!$C$6:$D999,2,0))</f>
        <v/>
      </c>
      <c r="D466" s="69"/>
      <c r="E466" s="69"/>
      <c r="F466" s="70"/>
      <c r="G466" s="71" t="str">
        <f t="shared" si="1"/>
        <v/>
      </c>
      <c r="H466" s="72"/>
      <c r="I466" s="17"/>
    </row>
    <row r="467" spans="1:9" ht="23.25" customHeight="1" x14ac:dyDescent="0.25">
      <c r="A467" s="17"/>
      <c r="B467" s="68"/>
      <c r="C467" s="33" t="str">
        <f>IF(B467="","",VLOOKUP(B467,'Leave Management'!$C$6:$D999,2,0))</f>
        <v/>
      </c>
      <c r="D467" s="69"/>
      <c r="E467" s="69"/>
      <c r="F467" s="70"/>
      <c r="G467" s="71" t="str">
        <f t="shared" si="1"/>
        <v/>
      </c>
      <c r="H467" s="72"/>
      <c r="I467" s="17"/>
    </row>
    <row r="468" spans="1:9" ht="23.25" customHeight="1" x14ac:dyDescent="0.25">
      <c r="A468" s="17"/>
      <c r="B468" s="68"/>
      <c r="C468" s="33" t="str">
        <f>IF(B468="","",VLOOKUP(B468,'Leave Management'!$C$6:$D999,2,0))</f>
        <v/>
      </c>
      <c r="D468" s="69"/>
      <c r="E468" s="69"/>
      <c r="F468" s="70"/>
      <c r="G468" s="71" t="str">
        <f t="shared" si="1"/>
        <v/>
      </c>
      <c r="H468" s="72"/>
      <c r="I468" s="17"/>
    </row>
    <row r="469" spans="1:9" ht="23.25" customHeight="1" x14ac:dyDescent="0.25">
      <c r="A469" s="17"/>
      <c r="B469" s="68"/>
      <c r="C469" s="33" t="str">
        <f>IF(B469="","",VLOOKUP(B469,'Leave Management'!$C$6:$D999,2,0))</f>
        <v/>
      </c>
      <c r="D469" s="69"/>
      <c r="E469" s="69"/>
      <c r="F469" s="70"/>
      <c r="G469" s="71" t="str">
        <f t="shared" si="1"/>
        <v/>
      </c>
      <c r="H469" s="72"/>
      <c r="I469" s="17"/>
    </row>
    <row r="470" spans="1:9" ht="23.25" customHeight="1" x14ac:dyDescent="0.25">
      <c r="A470" s="17"/>
      <c r="B470" s="68"/>
      <c r="C470" s="33" t="str">
        <f>IF(B470="","",VLOOKUP(B470,'Leave Management'!$C$6:$D999,2,0))</f>
        <v/>
      </c>
      <c r="D470" s="69"/>
      <c r="E470" s="69"/>
      <c r="F470" s="70"/>
      <c r="G470" s="71" t="str">
        <f t="shared" si="1"/>
        <v/>
      </c>
      <c r="H470" s="72"/>
      <c r="I470" s="17"/>
    </row>
    <row r="471" spans="1:9" ht="23.25" customHeight="1" x14ac:dyDescent="0.25">
      <c r="A471" s="17"/>
      <c r="B471" s="68"/>
      <c r="C471" s="33" t="str">
        <f>IF(B471="","",VLOOKUP(B471,'Leave Management'!$C$6:$D999,2,0))</f>
        <v/>
      </c>
      <c r="D471" s="69"/>
      <c r="E471" s="69"/>
      <c r="F471" s="70"/>
      <c r="G471" s="71" t="str">
        <f t="shared" si="1"/>
        <v/>
      </c>
      <c r="H471" s="72"/>
      <c r="I471" s="17"/>
    </row>
    <row r="472" spans="1:9" ht="23.25" customHeight="1" x14ac:dyDescent="0.25">
      <c r="A472" s="17"/>
      <c r="B472" s="68"/>
      <c r="C472" s="33" t="str">
        <f>IF(B472="","",VLOOKUP(B472,'Leave Management'!$C$6:$D999,2,0))</f>
        <v/>
      </c>
      <c r="D472" s="69"/>
      <c r="E472" s="69"/>
      <c r="F472" s="70"/>
      <c r="G472" s="71" t="str">
        <f t="shared" si="1"/>
        <v/>
      </c>
      <c r="H472" s="72"/>
      <c r="I472" s="17"/>
    </row>
    <row r="473" spans="1:9" ht="23.25" customHeight="1" x14ac:dyDescent="0.25">
      <c r="A473" s="17"/>
      <c r="B473" s="68"/>
      <c r="C473" s="33" t="str">
        <f>IF(B473="","",VLOOKUP(B473,'Leave Management'!$C$6:$D999,2,0))</f>
        <v/>
      </c>
      <c r="D473" s="69"/>
      <c r="E473" s="69"/>
      <c r="F473" s="70"/>
      <c r="G473" s="71" t="str">
        <f t="shared" si="1"/>
        <v/>
      </c>
      <c r="H473" s="72"/>
      <c r="I473" s="17"/>
    </row>
    <row r="474" spans="1:9" ht="23.25" customHeight="1" x14ac:dyDescent="0.25">
      <c r="A474" s="17"/>
      <c r="B474" s="68"/>
      <c r="C474" s="33" t="str">
        <f>IF(B474="","",VLOOKUP(B474,'Leave Management'!$C$6:$D999,2,0))</f>
        <v/>
      </c>
      <c r="D474" s="69"/>
      <c r="E474" s="69"/>
      <c r="F474" s="70"/>
      <c r="G474" s="71" t="str">
        <f t="shared" si="1"/>
        <v/>
      </c>
      <c r="H474" s="72"/>
      <c r="I474" s="17"/>
    </row>
    <row r="475" spans="1:9" ht="23.25" customHeight="1" x14ac:dyDescent="0.25">
      <c r="A475" s="17"/>
      <c r="B475" s="68"/>
      <c r="C475" s="33" t="str">
        <f>IF(B475="","",VLOOKUP(B475,'Leave Management'!$C$6:$D999,2,0))</f>
        <v/>
      </c>
      <c r="D475" s="69"/>
      <c r="E475" s="69"/>
      <c r="F475" s="70"/>
      <c r="G475" s="71" t="str">
        <f t="shared" si="1"/>
        <v/>
      </c>
      <c r="H475" s="72"/>
      <c r="I475" s="17"/>
    </row>
    <row r="476" spans="1:9" ht="23.25" customHeight="1" x14ac:dyDescent="0.25">
      <c r="A476" s="17"/>
      <c r="B476" s="68"/>
      <c r="C476" s="33" t="str">
        <f>IF(B476="","",VLOOKUP(B476,'Leave Management'!$C$6:$D999,2,0))</f>
        <v/>
      </c>
      <c r="D476" s="69"/>
      <c r="E476" s="69"/>
      <c r="F476" s="70"/>
      <c r="G476" s="71" t="str">
        <f t="shared" si="1"/>
        <v/>
      </c>
      <c r="H476" s="72"/>
      <c r="I476" s="17"/>
    </row>
    <row r="477" spans="1:9" ht="23.25" customHeight="1" x14ac:dyDescent="0.25">
      <c r="A477" s="17"/>
      <c r="B477" s="68"/>
      <c r="C477" s="33" t="str">
        <f>IF(B477="","",VLOOKUP(B477,'Leave Management'!$C$6:$D999,2,0))</f>
        <v/>
      </c>
      <c r="D477" s="69"/>
      <c r="E477" s="69"/>
      <c r="F477" s="70"/>
      <c r="G477" s="71" t="str">
        <f t="shared" si="1"/>
        <v/>
      </c>
      <c r="H477" s="72"/>
      <c r="I477" s="17"/>
    </row>
    <row r="478" spans="1:9" ht="23.25" customHeight="1" x14ac:dyDescent="0.25">
      <c r="A478" s="17"/>
      <c r="B478" s="68"/>
      <c r="C478" s="33" t="str">
        <f>IF(B478="","",VLOOKUP(B478,'Leave Management'!$C$6:$D999,2,0))</f>
        <v/>
      </c>
      <c r="D478" s="69"/>
      <c r="E478" s="69"/>
      <c r="F478" s="70"/>
      <c r="G478" s="71" t="str">
        <f t="shared" si="1"/>
        <v/>
      </c>
      <c r="H478" s="72"/>
      <c r="I478" s="17"/>
    </row>
    <row r="479" spans="1:9" ht="23.25" customHeight="1" x14ac:dyDescent="0.25">
      <c r="A479" s="17"/>
      <c r="B479" s="68"/>
      <c r="C479" s="33" t="str">
        <f>IF(B479="","",VLOOKUP(B479,'Leave Management'!$C$6:$D999,2,0))</f>
        <v/>
      </c>
      <c r="D479" s="69"/>
      <c r="E479" s="69"/>
      <c r="F479" s="70"/>
      <c r="G479" s="71" t="str">
        <f t="shared" si="1"/>
        <v/>
      </c>
      <c r="H479" s="72"/>
      <c r="I479" s="17"/>
    </row>
    <row r="480" spans="1:9" ht="23.25" customHeight="1" x14ac:dyDescent="0.25">
      <c r="A480" s="17"/>
      <c r="B480" s="68"/>
      <c r="C480" s="33" t="str">
        <f>IF(B480="","",VLOOKUP(B480,'Leave Management'!$C$6:$D999,2,0))</f>
        <v/>
      </c>
      <c r="D480" s="69"/>
      <c r="E480" s="69"/>
      <c r="F480" s="70"/>
      <c r="G480" s="71" t="str">
        <f t="shared" si="1"/>
        <v/>
      </c>
      <c r="H480" s="72"/>
      <c r="I480" s="17"/>
    </row>
    <row r="481" spans="1:9" ht="23.25" customHeight="1" x14ac:dyDescent="0.25">
      <c r="A481" s="17"/>
      <c r="B481" s="68"/>
      <c r="C481" s="33" t="str">
        <f>IF(B481="","",VLOOKUP(B481,'Leave Management'!$C$6:$D999,2,0))</f>
        <v/>
      </c>
      <c r="D481" s="69"/>
      <c r="E481" s="69"/>
      <c r="F481" s="70"/>
      <c r="G481" s="71" t="str">
        <f t="shared" si="1"/>
        <v/>
      </c>
      <c r="H481" s="72"/>
      <c r="I481" s="17"/>
    </row>
    <row r="482" spans="1:9" ht="23.25" customHeight="1" x14ac:dyDescent="0.25">
      <c r="A482" s="17"/>
      <c r="B482" s="68"/>
      <c r="C482" s="33" t="str">
        <f>IF(B482="","",VLOOKUP(B482,'Leave Management'!$C$6:$D999,2,0))</f>
        <v/>
      </c>
      <c r="D482" s="69"/>
      <c r="E482" s="69"/>
      <c r="F482" s="70"/>
      <c r="G482" s="71" t="str">
        <f t="shared" si="1"/>
        <v/>
      </c>
      <c r="H482" s="72"/>
      <c r="I482" s="17"/>
    </row>
    <row r="483" spans="1:9" ht="23.25" customHeight="1" x14ac:dyDescent="0.25">
      <c r="A483" s="17"/>
      <c r="B483" s="68"/>
      <c r="C483" s="33" t="str">
        <f>IF(B483="","",VLOOKUP(B483,'Leave Management'!$C$6:$D999,2,0))</f>
        <v/>
      </c>
      <c r="D483" s="69"/>
      <c r="E483" s="69"/>
      <c r="F483" s="70"/>
      <c r="G483" s="71" t="str">
        <f t="shared" si="1"/>
        <v/>
      </c>
      <c r="H483" s="72"/>
      <c r="I483" s="17"/>
    </row>
    <row r="484" spans="1:9" ht="23.25" customHeight="1" x14ac:dyDescent="0.25">
      <c r="A484" s="17"/>
      <c r="B484" s="68"/>
      <c r="C484" s="33" t="str">
        <f>IF(B484="","",VLOOKUP(B484,'Leave Management'!$C$6:$D999,2,0))</f>
        <v/>
      </c>
      <c r="D484" s="69"/>
      <c r="E484" s="69"/>
      <c r="F484" s="70"/>
      <c r="G484" s="71" t="str">
        <f t="shared" si="1"/>
        <v/>
      </c>
      <c r="H484" s="72"/>
      <c r="I484" s="17"/>
    </row>
    <row r="485" spans="1:9" ht="23.25" customHeight="1" x14ac:dyDescent="0.25">
      <c r="A485" s="17"/>
      <c r="B485" s="68"/>
      <c r="C485" s="33" t="str">
        <f>IF(B485="","",VLOOKUP(B485,'Leave Management'!$C$6:$D999,2,0))</f>
        <v/>
      </c>
      <c r="D485" s="69"/>
      <c r="E485" s="69"/>
      <c r="F485" s="70"/>
      <c r="G485" s="71" t="str">
        <f t="shared" si="1"/>
        <v/>
      </c>
      <c r="H485" s="72"/>
      <c r="I485" s="17"/>
    </row>
    <row r="486" spans="1:9" ht="23.25" customHeight="1" x14ac:dyDescent="0.25">
      <c r="A486" s="17"/>
      <c r="B486" s="68"/>
      <c r="C486" s="33" t="str">
        <f>IF(B486="","",VLOOKUP(B486,'Leave Management'!$C$6:$D999,2,0))</f>
        <v/>
      </c>
      <c r="D486" s="69"/>
      <c r="E486" s="69"/>
      <c r="F486" s="70"/>
      <c r="G486" s="71" t="str">
        <f t="shared" si="1"/>
        <v/>
      </c>
      <c r="H486" s="72"/>
      <c r="I486" s="17"/>
    </row>
    <row r="487" spans="1:9" ht="23.25" customHeight="1" x14ac:dyDescent="0.25">
      <c r="A487" s="17"/>
      <c r="B487" s="68"/>
      <c r="C487" s="33" t="str">
        <f>IF(B487="","",VLOOKUP(B487,'Leave Management'!$C$6:$D999,2,0))</f>
        <v/>
      </c>
      <c r="D487" s="69"/>
      <c r="E487" s="69"/>
      <c r="F487" s="70"/>
      <c r="G487" s="71" t="str">
        <f t="shared" si="1"/>
        <v/>
      </c>
      <c r="H487" s="72"/>
      <c r="I487" s="17"/>
    </row>
    <row r="488" spans="1:9" ht="23.25" customHeight="1" x14ac:dyDescent="0.25">
      <c r="A488" s="17"/>
      <c r="B488" s="68"/>
      <c r="C488" s="33" t="str">
        <f>IF(B488="","",VLOOKUP(B488,'Leave Management'!$C$6:$D999,2,0))</f>
        <v/>
      </c>
      <c r="D488" s="69"/>
      <c r="E488" s="69"/>
      <c r="F488" s="70"/>
      <c r="G488" s="71" t="str">
        <f t="shared" si="1"/>
        <v/>
      </c>
      <c r="H488" s="72"/>
      <c r="I488" s="17"/>
    </row>
    <row r="489" spans="1:9" ht="23.25" customHeight="1" x14ac:dyDescent="0.25">
      <c r="A489" s="17"/>
      <c r="B489" s="68"/>
      <c r="C489" s="33" t="str">
        <f>IF(B489="","",VLOOKUP(B489,'Leave Management'!$C$6:$D999,2,0))</f>
        <v/>
      </c>
      <c r="D489" s="69"/>
      <c r="E489" s="69"/>
      <c r="F489" s="70"/>
      <c r="G489" s="71" t="str">
        <f t="shared" si="1"/>
        <v/>
      </c>
      <c r="H489" s="72"/>
      <c r="I489" s="17"/>
    </row>
    <row r="490" spans="1:9" ht="23.25" customHeight="1" x14ac:dyDescent="0.25">
      <c r="A490" s="17"/>
      <c r="B490" s="68"/>
      <c r="C490" s="33" t="str">
        <f>IF(B490="","",VLOOKUP(B490,'Leave Management'!$C$6:$D999,2,0))</f>
        <v/>
      </c>
      <c r="D490" s="69"/>
      <c r="E490" s="69"/>
      <c r="F490" s="70"/>
      <c r="G490" s="71" t="str">
        <f t="shared" si="1"/>
        <v/>
      </c>
      <c r="H490" s="72"/>
      <c r="I490" s="17"/>
    </row>
    <row r="491" spans="1:9" ht="23.25" customHeight="1" x14ac:dyDescent="0.25">
      <c r="A491" s="17"/>
      <c r="B491" s="68"/>
      <c r="C491" s="33" t="str">
        <f>IF(B491="","",VLOOKUP(B491,'Leave Management'!$C$6:$D999,2,0))</f>
        <v/>
      </c>
      <c r="D491" s="69"/>
      <c r="E491" s="69"/>
      <c r="F491" s="70"/>
      <c r="G491" s="71" t="str">
        <f t="shared" si="1"/>
        <v/>
      </c>
      <c r="H491" s="72"/>
      <c r="I491" s="17"/>
    </row>
    <row r="492" spans="1:9" ht="23.25" customHeight="1" x14ac:dyDescent="0.25">
      <c r="A492" s="17"/>
      <c r="B492" s="68"/>
      <c r="C492" s="33" t="str">
        <f>IF(B492="","",VLOOKUP(B492,'Leave Management'!$C$6:$D999,2,0))</f>
        <v/>
      </c>
      <c r="D492" s="69"/>
      <c r="E492" s="69"/>
      <c r="F492" s="70"/>
      <c r="G492" s="71" t="str">
        <f t="shared" si="1"/>
        <v/>
      </c>
      <c r="H492" s="72"/>
      <c r="I492" s="17"/>
    </row>
    <row r="493" spans="1:9" ht="23.25" customHeight="1" x14ac:dyDescent="0.25">
      <c r="A493" s="17"/>
      <c r="B493" s="68"/>
      <c r="C493" s="33" t="str">
        <f>IF(B493="","",VLOOKUP(B493,'Leave Management'!$C$6:$D999,2,0))</f>
        <v/>
      </c>
      <c r="D493" s="69"/>
      <c r="E493" s="69"/>
      <c r="F493" s="70"/>
      <c r="G493" s="71" t="str">
        <f t="shared" si="1"/>
        <v/>
      </c>
      <c r="H493" s="72"/>
      <c r="I493" s="17"/>
    </row>
    <row r="494" spans="1:9" ht="23.25" customHeight="1" x14ac:dyDescent="0.25">
      <c r="A494" s="17"/>
      <c r="B494" s="68"/>
      <c r="C494" s="33" t="str">
        <f>IF(B494="","",VLOOKUP(B494,'Leave Management'!$C$6:$D999,2,0))</f>
        <v/>
      </c>
      <c r="D494" s="69"/>
      <c r="E494" s="69"/>
      <c r="F494" s="70"/>
      <c r="G494" s="71" t="str">
        <f t="shared" si="1"/>
        <v/>
      </c>
      <c r="H494" s="72"/>
      <c r="I494" s="17"/>
    </row>
    <row r="495" spans="1:9" ht="23.25" customHeight="1" x14ac:dyDescent="0.25">
      <c r="A495" s="17"/>
      <c r="B495" s="68"/>
      <c r="C495" s="33" t="str">
        <f>IF(B495="","",VLOOKUP(B495,'Leave Management'!$C$6:$D999,2,0))</f>
        <v/>
      </c>
      <c r="D495" s="69"/>
      <c r="E495" s="69"/>
      <c r="F495" s="70"/>
      <c r="G495" s="71" t="str">
        <f t="shared" si="1"/>
        <v/>
      </c>
      <c r="H495" s="72"/>
      <c r="I495" s="17"/>
    </row>
    <row r="496" spans="1:9" ht="23.25" customHeight="1" x14ac:dyDescent="0.25">
      <c r="A496" s="17"/>
      <c r="B496" s="68"/>
      <c r="C496" s="33" t="str">
        <f>IF(B496="","",VLOOKUP(B496,'Leave Management'!$C$6:$D999,2,0))</f>
        <v/>
      </c>
      <c r="D496" s="69"/>
      <c r="E496" s="69"/>
      <c r="F496" s="70"/>
      <c r="G496" s="71" t="str">
        <f t="shared" si="1"/>
        <v/>
      </c>
      <c r="H496" s="72"/>
      <c r="I496" s="17"/>
    </row>
    <row r="497" spans="1:9" ht="23.25" customHeight="1" x14ac:dyDescent="0.25">
      <c r="A497" s="17"/>
      <c r="B497" s="68"/>
      <c r="C497" s="33" t="str">
        <f>IF(B497="","",VLOOKUP(B497,'Leave Management'!$C$6:$D999,2,0))</f>
        <v/>
      </c>
      <c r="D497" s="69"/>
      <c r="E497" s="69"/>
      <c r="F497" s="70"/>
      <c r="G497" s="71" t="str">
        <f t="shared" si="1"/>
        <v/>
      </c>
      <c r="H497" s="72"/>
      <c r="I497" s="17"/>
    </row>
    <row r="498" spans="1:9" ht="23.25" customHeight="1" x14ac:dyDescent="0.25">
      <c r="A498" s="17"/>
      <c r="B498" s="68"/>
      <c r="C498" s="33" t="str">
        <f>IF(B498="","",VLOOKUP(B498,'Leave Management'!$C$6:$D999,2,0))</f>
        <v/>
      </c>
      <c r="D498" s="69"/>
      <c r="E498" s="69"/>
      <c r="F498" s="70"/>
      <c r="G498" s="71" t="str">
        <f t="shared" si="1"/>
        <v/>
      </c>
      <c r="H498" s="72"/>
      <c r="I498" s="17"/>
    </row>
    <row r="499" spans="1:9" ht="23.25" customHeight="1" x14ac:dyDescent="0.25">
      <c r="A499" s="17"/>
      <c r="B499" s="68"/>
      <c r="C499" s="33" t="str">
        <f>IF(B499="","",VLOOKUP(B499,'Leave Management'!$C$6:$D999,2,0))</f>
        <v/>
      </c>
      <c r="D499" s="69"/>
      <c r="E499" s="69"/>
      <c r="F499" s="70"/>
      <c r="G499" s="71" t="str">
        <f t="shared" si="1"/>
        <v/>
      </c>
      <c r="H499" s="72"/>
      <c r="I499" s="17"/>
    </row>
    <row r="500" spans="1:9" ht="23.25" customHeight="1" x14ac:dyDescent="0.25">
      <c r="A500" s="17"/>
      <c r="B500" s="68"/>
      <c r="C500" s="33" t="str">
        <f>IF(B500="","",VLOOKUP(B500,'Leave Management'!$C$6:$D999,2,0))</f>
        <v/>
      </c>
      <c r="D500" s="69"/>
      <c r="E500" s="69"/>
      <c r="F500" s="70"/>
      <c r="G500" s="71" t="str">
        <f t="shared" si="1"/>
        <v/>
      </c>
      <c r="H500" s="72"/>
      <c r="I500" s="17"/>
    </row>
    <row r="501" spans="1:9" ht="23.25" customHeight="1" x14ac:dyDescent="0.25">
      <c r="A501" s="17"/>
      <c r="B501" s="68"/>
      <c r="C501" s="33" t="str">
        <f>IF(B501="","",VLOOKUP(B501,'Leave Management'!$C$6:$D999,2,0))</f>
        <v/>
      </c>
      <c r="D501" s="69"/>
      <c r="E501" s="69"/>
      <c r="F501" s="70"/>
      <c r="G501" s="71" t="str">
        <f t="shared" si="1"/>
        <v/>
      </c>
      <c r="H501" s="72"/>
      <c r="I501" s="17"/>
    </row>
    <row r="502" spans="1:9" ht="23.25" customHeight="1" x14ac:dyDescent="0.25">
      <c r="A502" s="17"/>
      <c r="B502" s="68"/>
      <c r="C502" s="33" t="str">
        <f>IF(B502="","",VLOOKUP(B502,'Leave Management'!$C$6:$D999,2,0))</f>
        <v/>
      </c>
      <c r="D502" s="69"/>
      <c r="E502" s="69"/>
      <c r="F502" s="70"/>
      <c r="G502" s="71" t="str">
        <f t="shared" si="1"/>
        <v/>
      </c>
      <c r="H502" s="72"/>
      <c r="I502" s="17"/>
    </row>
    <row r="503" spans="1:9" ht="23.25" customHeight="1" x14ac:dyDescent="0.25">
      <c r="A503" s="17"/>
      <c r="B503" s="68"/>
      <c r="C503" s="33" t="str">
        <f>IF(B503="","",VLOOKUP(B503,'Leave Management'!$C$6:$D999,2,0))</f>
        <v/>
      </c>
      <c r="D503" s="69"/>
      <c r="E503" s="69"/>
      <c r="F503" s="70"/>
      <c r="G503" s="71" t="str">
        <f t="shared" si="1"/>
        <v/>
      </c>
      <c r="H503" s="72"/>
      <c r="I503" s="17"/>
    </row>
    <row r="504" spans="1:9" ht="23.25" customHeight="1" x14ac:dyDescent="0.25">
      <c r="A504" s="17"/>
      <c r="B504" s="68"/>
      <c r="C504" s="33" t="str">
        <f>IF(B504="","",VLOOKUP(B504,'Leave Management'!$C$6:$D999,2,0))</f>
        <v/>
      </c>
      <c r="D504" s="69"/>
      <c r="E504" s="69"/>
      <c r="F504" s="70"/>
      <c r="G504" s="71" t="str">
        <f t="shared" si="1"/>
        <v/>
      </c>
      <c r="H504" s="72"/>
      <c r="I504" s="17"/>
    </row>
    <row r="505" spans="1:9" ht="23.25" customHeight="1" x14ac:dyDescent="0.25">
      <c r="A505" s="17"/>
      <c r="B505" s="68"/>
      <c r="C505" s="33" t="str">
        <f>IF(B505="","",VLOOKUP(B505,'Leave Management'!$C$6:$D999,2,0))</f>
        <v/>
      </c>
      <c r="D505" s="69"/>
      <c r="E505" s="69"/>
      <c r="F505" s="70"/>
      <c r="G505" s="71" t="str">
        <f t="shared" si="1"/>
        <v/>
      </c>
      <c r="H505" s="72"/>
      <c r="I505" s="17"/>
    </row>
    <row r="506" spans="1:9" ht="23.25" customHeight="1" x14ac:dyDescent="0.25">
      <c r="A506" s="17"/>
      <c r="B506" s="68"/>
      <c r="C506" s="33" t="str">
        <f>IF(B506="","",VLOOKUP(B506,'Leave Management'!$C$6:$D999,2,0))</f>
        <v/>
      </c>
      <c r="D506" s="69"/>
      <c r="E506" s="69"/>
      <c r="F506" s="70"/>
      <c r="G506" s="71" t="str">
        <f t="shared" si="1"/>
        <v/>
      </c>
      <c r="H506" s="72"/>
      <c r="I506" s="17"/>
    </row>
    <row r="507" spans="1:9" ht="23.25" customHeight="1" x14ac:dyDescent="0.25">
      <c r="A507" s="17"/>
      <c r="B507" s="68"/>
      <c r="C507" s="33" t="str">
        <f>IF(B507="","",VLOOKUP(B507,'Leave Management'!$C$6:$D999,2,0))</f>
        <v/>
      </c>
      <c r="D507" s="69"/>
      <c r="E507" s="69"/>
      <c r="F507" s="70"/>
      <c r="G507" s="71" t="str">
        <f t="shared" si="1"/>
        <v/>
      </c>
      <c r="H507" s="72"/>
      <c r="I507" s="17"/>
    </row>
    <row r="508" spans="1:9" ht="23.25" customHeight="1" x14ac:dyDescent="0.25">
      <c r="A508" s="17"/>
      <c r="B508" s="68"/>
      <c r="C508" s="33" t="str">
        <f>IF(B508="","",VLOOKUP(B508,'Leave Management'!$C$6:$D999,2,0))</f>
        <v/>
      </c>
      <c r="D508" s="69"/>
      <c r="E508" s="69"/>
      <c r="F508" s="70"/>
      <c r="G508" s="71" t="str">
        <f t="shared" si="1"/>
        <v/>
      </c>
      <c r="H508" s="72"/>
      <c r="I508" s="17"/>
    </row>
    <row r="509" spans="1:9" ht="23.25" customHeight="1" x14ac:dyDescent="0.25">
      <c r="A509" s="17"/>
      <c r="B509" s="68"/>
      <c r="C509" s="33" t="str">
        <f>IF(B509="","",VLOOKUP(B509,'Leave Management'!$C$6:$D999,2,0))</f>
        <v/>
      </c>
      <c r="D509" s="69"/>
      <c r="E509" s="69"/>
      <c r="F509" s="70"/>
      <c r="G509" s="71" t="str">
        <f t="shared" si="1"/>
        <v/>
      </c>
      <c r="H509" s="72"/>
      <c r="I509" s="17"/>
    </row>
    <row r="510" spans="1:9" ht="23.25" customHeight="1" x14ac:dyDescent="0.25">
      <c r="A510" s="17"/>
      <c r="B510" s="68"/>
      <c r="C510" s="33" t="str">
        <f>IF(B510="","",VLOOKUP(B510,'Leave Management'!$C$6:$D999,2,0))</f>
        <v/>
      </c>
      <c r="D510" s="69"/>
      <c r="E510" s="69"/>
      <c r="F510" s="70"/>
      <c r="G510" s="71" t="str">
        <f t="shared" si="1"/>
        <v/>
      </c>
      <c r="H510" s="72"/>
      <c r="I510" s="17"/>
    </row>
    <row r="511" spans="1:9" ht="23.25" customHeight="1" x14ac:dyDescent="0.25">
      <c r="A511" s="17"/>
      <c r="B511" s="68"/>
      <c r="C511" s="33" t="str">
        <f>IF(B511="","",VLOOKUP(B511,'Leave Management'!$C$6:$D999,2,0))</f>
        <v/>
      </c>
      <c r="D511" s="69"/>
      <c r="E511" s="69"/>
      <c r="F511" s="70"/>
      <c r="G511" s="71" t="str">
        <f t="shared" si="1"/>
        <v/>
      </c>
      <c r="H511" s="72"/>
      <c r="I511" s="17"/>
    </row>
    <row r="512" spans="1:9" ht="23.25" customHeight="1" x14ac:dyDescent="0.25">
      <c r="A512" s="17"/>
      <c r="B512" s="68"/>
      <c r="C512" s="33" t="str">
        <f>IF(B512="","",VLOOKUP(B512,'Leave Management'!$C$6:$D999,2,0))</f>
        <v/>
      </c>
      <c r="D512" s="69"/>
      <c r="E512" s="69"/>
      <c r="F512" s="70"/>
      <c r="G512" s="71" t="str">
        <f t="shared" si="1"/>
        <v/>
      </c>
      <c r="H512" s="72"/>
      <c r="I512" s="17"/>
    </row>
    <row r="513" spans="1:9" ht="23.25" customHeight="1" x14ac:dyDescent="0.25">
      <c r="A513" s="17"/>
      <c r="B513" s="68"/>
      <c r="C513" s="33" t="str">
        <f>IF(B513="","",VLOOKUP(B513,'Leave Management'!$C$6:$D999,2,0))</f>
        <v/>
      </c>
      <c r="D513" s="69"/>
      <c r="E513" s="69"/>
      <c r="F513" s="70"/>
      <c r="G513" s="71" t="str">
        <f t="shared" si="1"/>
        <v/>
      </c>
      <c r="H513" s="72"/>
      <c r="I513" s="17"/>
    </row>
    <row r="514" spans="1:9" ht="23.25" customHeight="1" x14ac:dyDescent="0.25">
      <c r="A514" s="17"/>
      <c r="B514" s="68"/>
      <c r="C514" s="33" t="str">
        <f>IF(B514="","",VLOOKUP(B514,'Leave Management'!$C$6:$D999,2,0))</f>
        <v/>
      </c>
      <c r="D514" s="69"/>
      <c r="E514" s="69"/>
      <c r="F514" s="70"/>
      <c r="G514" s="71" t="str">
        <f t="shared" si="1"/>
        <v/>
      </c>
      <c r="H514" s="72"/>
      <c r="I514" s="17"/>
    </row>
    <row r="515" spans="1:9" ht="23.25" customHeight="1" x14ac:dyDescent="0.25">
      <c r="A515" s="17"/>
      <c r="B515" s="68"/>
      <c r="C515" s="33" t="str">
        <f>IF(B515="","",VLOOKUP(B515,'Leave Management'!$C$6:$D999,2,0))</f>
        <v/>
      </c>
      <c r="D515" s="69"/>
      <c r="E515" s="69"/>
      <c r="F515" s="70"/>
      <c r="G515" s="71" t="str">
        <f t="shared" si="1"/>
        <v/>
      </c>
      <c r="H515" s="72"/>
      <c r="I515" s="17"/>
    </row>
    <row r="516" spans="1:9" ht="23.25" customHeight="1" x14ac:dyDescent="0.25">
      <c r="A516" s="17"/>
      <c r="B516" s="68"/>
      <c r="C516" s="33" t="str">
        <f>IF(B516="","",VLOOKUP(B516,'Leave Management'!$C$6:$D999,2,0))</f>
        <v/>
      </c>
      <c r="D516" s="69"/>
      <c r="E516" s="69"/>
      <c r="F516" s="70"/>
      <c r="G516" s="71" t="str">
        <f t="shared" ref="G516:G770" si="2">IF(D516="","",F516+D516)</f>
        <v/>
      </c>
      <c r="H516" s="72"/>
      <c r="I516" s="17"/>
    </row>
    <row r="517" spans="1:9" ht="23.25" customHeight="1" x14ac:dyDescent="0.25">
      <c r="A517" s="17"/>
      <c r="B517" s="68"/>
      <c r="C517" s="33" t="str">
        <f>IF(B517="","",VLOOKUP(B517,'Leave Management'!$C$6:$D999,2,0))</f>
        <v/>
      </c>
      <c r="D517" s="69"/>
      <c r="E517" s="69"/>
      <c r="F517" s="70"/>
      <c r="G517" s="71" t="str">
        <f t="shared" si="2"/>
        <v/>
      </c>
      <c r="H517" s="72"/>
      <c r="I517" s="17"/>
    </row>
    <row r="518" spans="1:9" ht="23.25" customHeight="1" x14ac:dyDescent="0.25">
      <c r="A518" s="17"/>
      <c r="B518" s="68"/>
      <c r="C518" s="33" t="str">
        <f>IF(B518="","",VLOOKUP(B518,'Leave Management'!$C$6:$D999,2,0))</f>
        <v/>
      </c>
      <c r="D518" s="69"/>
      <c r="E518" s="69"/>
      <c r="F518" s="70"/>
      <c r="G518" s="71" t="str">
        <f t="shared" si="2"/>
        <v/>
      </c>
      <c r="H518" s="72"/>
      <c r="I518" s="17"/>
    </row>
    <row r="519" spans="1:9" ht="23.25" customHeight="1" x14ac:dyDescent="0.25">
      <c r="A519" s="17"/>
      <c r="B519" s="68"/>
      <c r="C519" s="33" t="str">
        <f>IF(B519="","",VLOOKUP(B519,'Leave Management'!$C$6:$D999,2,0))</f>
        <v/>
      </c>
      <c r="D519" s="69"/>
      <c r="E519" s="69"/>
      <c r="F519" s="70"/>
      <c r="G519" s="71" t="str">
        <f t="shared" si="2"/>
        <v/>
      </c>
      <c r="H519" s="72"/>
      <c r="I519" s="17"/>
    </row>
    <row r="520" spans="1:9" ht="23.25" customHeight="1" x14ac:dyDescent="0.25">
      <c r="A520" s="17"/>
      <c r="B520" s="68"/>
      <c r="C520" s="33" t="str">
        <f>IF(B520="","",VLOOKUP(B520,'Leave Management'!$C$6:$D999,2,0))</f>
        <v/>
      </c>
      <c r="D520" s="69"/>
      <c r="E520" s="69"/>
      <c r="F520" s="70"/>
      <c r="G520" s="71" t="str">
        <f t="shared" si="2"/>
        <v/>
      </c>
      <c r="H520" s="72"/>
      <c r="I520" s="17"/>
    </row>
    <row r="521" spans="1:9" ht="23.25" customHeight="1" x14ac:dyDescent="0.25">
      <c r="A521" s="17"/>
      <c r="B521" s="68"/>
      <c r="C521" s="33" t="str">
        <f>IF(B521="","",VLOOKUP(B521,'Leave Management'!$C$6:$D999,2,0))</f>
        <v/>
      </c>
      <c r="D521" s="69"/>
      <c r="E521" s="69"/>
      <c r="F521" s="70"/>
      <c r="G521" s="71" t="str">
        <f t="shared" si="2"/>
        <v/>
      </c>
      <c r="H521" s="72"/>
      <c r="I521" s="17"/>
    </row>
    <row r="522" spans="1:9" ht="23.25" customHeight="1" x14ac:dyDescent="0.25">
      <c r="A522" s="17"/>
      <c r="B522" s="68"/>
      <c r="C522" s="33" t="str">
        <f>IF(B522="","",VLOOKUP(B522,'Leave Management'!$C$6:$D999,2,0))</f>
        <v/>
      </c>
      <c r="D522" s="69"/>
      <c r="E522" s="69"/>
      <c r="F522" s="70"/>
      <c r="G522" s="71" t="str">
        <f t="shared" si="2"/>
        <v/>
      </c>
      <c r="H522" s="72"/>
      <c r="I522" s="17"/>
    </row>
    <row r="523" spans="1:9" ht="23.25" customHeight="1" x14ac:dyDescent="0.25">
      <c r="A523" s="17"/>
      <c r="B523" s="68"/>
      <c r="C523" s="33" t="str">
        <f>IF(B523="","",VLOOKUP(B523,'Leave Management'!$C$6:$D999,2,0))</f>
        <v/>
      </c>
      <c r="D523" s="69"/>
      <c r="E523" s="69"/>
      <c r="F523" s="70"/>
      <c r="G523" s="71" t="str">
        <f t="shared" si="2"/>
        <v/>
      </c>
      <c r="H523" s="72"/>
      <c r="I523" s="17"/>
    </row>
    <row r="524" spans="1:9" ht="23.25" customHeight="1" x14ac:dyDescent="0.25">
      <c r="A524" s="17"/>
      <c r="B524" s="68"/>
      <c r="C524" s="33" t="str">
        <f>IF(B524="","",VLOOKUP(B524,'Leave Management'!$C$6:$D999,2,0))</f>
        <v/>
      </c>
      <c r="D524" s="69"/>
      <c r="E524" s="69"/>
      <c r="F524" s="70"/>
      <c r="G524" s="71" t="str">
        <f t="shared" si="2"/>
        <v/>
      </c>
      <c r="H524" s="72"/>
      <c r="I524" s="17"/>
    </row>
    <row r="525" spans="1:9" ht="23.25" customHeight="1" x14ac:dyDescent="0.25">
      <c r="A525" s="17"/>
      <c r="B525" s="68"/>
      <c r="C525" s="33" t="str">
        <f>IF(B525="","",VLOOKUP(B525,'Leave Management'!$C$6:$D999,2,0))</f>
        <v/>
      </c>
      <c r="D525" s="69"/>
      <c r="E525" s="69"/>
      <c r="F525" s="70"/>
      <c r="G525" s="71" t="str">
        <f t="shared" si="2"/>
        <v/>
      </c>
      <c r="H525" s="72"/>
      <c r="I525" s="17"/>
    </row>
    <row r="526" spans="1:9" ht="23.25" customHeight="1" x14ac:dyDescent="0.25">
      <c r="A526" s="17"/>
      <c r="B526" s="68"/>
      <c r="C526" s="33" t="str">
        <f>IF(B526="","",VLOOKUP(B526,'Leave Management'!$C$6:$D999,2,0))</f>
        <v/>
      </c>
      <c r="D526" s="69"/>
      <c r="E526" s="69"/>
      <c r="F526" s="70"/>
      <c r="G526" s="71" t="str">
        <f t="shared" si="2"/>
        <v/>
      </c>
      <c r="H526" s="72"/>
      <c r="I526" s="17"/>
    </row>
    <row r="527" spans="1:9" ht="23.25" customHeight="1" x14ac:dyDescent="0.25">
      <c r="A527" s="17"/>
      <c r="B527" s="68"/>
      <c r="C527" s="33" t="str">
        <f>IF(B527="","",VLOOKUP(B527,'Leave Management'!$C$6:$D999,2,0))</f>
        <v/>
      </c>
      <c r="D527" s="69"/>
      <c r="E527" s="69"/>
      <c r="F527" s="70"/>
      <c r="G527" s="71" t="str">
        <f t="shared" si="2"/>
        <v/>
      </c>
      <c r="H527" s="72"/>
      <c r="I527" s="17"/>
    </row>
    <row r="528" spans="1:9" ht="23.25" customHeight="1" x14ac:dyDescent="0.25">
      <c r="A528" s="17"/>
      <c r="B528" s="68"/>
      <c r="C528" s="33" t="str">
        <f>IF(B528="","",VLOOKUP(B528,'Leave Management'!$C$6:$D999,2,0))</f>
        <v/>
      </c>
      <c r="D528" s="69"/>
      <c r="E528" s="69"/>
      <c r="F528" s="70"/>
      <c r="G528" s="71" t="str">
        <f t="shared" si="2"/>
        <v/>
      </c>
      <c r="H528" s="72"/>
      <c r="I528" s="17"/>
    </row>
    <row r="529" spans="1:9" ht="23.25" customHeight="1" x14ac:dyDescent="0.25">
      <c r="A529" s="17"/>
      <c r="B529" s="68"/>
      <c r="C529" s="33" t="str">
        <f>IF(B529="","",VLOOKUP(B529,'Leave Management'!$C$6:$D999,2,0))</f>
        <v/>
      </c>
      <c r="D529" s="69"/>
      <c r="E529" s="69"/>
      <c r="F529" s="70"/>
      <c r="G529" s="71" t="str">
        <f t="shared" si="2"/>
        <v/>
      </c>
      <c r="H529" s="72"/>
      <c r="I529" s="17"/>
    </row>
    <row r="530" spans="1:9" ht="23.25" customHeight="1" x14ac:dyDescent="0.25">
      <c r="A530" s="17"/>
      <c r="B530" s="68"/>
      <c r="C530" s="33" t="str">
        <f>IF(B530="","",VLOOKUP(B530,'Leave Management'!$C$6:$D999,2,0))</f>
        <v/>
      </c>
      <c r="D530" s="69"/>
      <c r="E530" s="69"/>
      <c r="F530" s="70"/>
      <c r="G530" s="71" t="str">
        <f t="shared" si="2"/>
        <v/>
      </c>
      <c r="H530" s="72"/>
      <c r="I530" s="17"/>
    </row>
    <row r="531" spans="1:9" ht="23.25" customHeight="1" x14ac:dyDescent="0.25">
      <c r="A531" s="17"/>
      <c r="B531" s="68"/>
      <c r="C531" s="33" t="str">
        <f>IF(B531="","",VLOOKUP(B531,'Leave Management'!$C$6:$D999,2,0))</f>
        <v/>
      </c>
      <c r="D531" s="69"/>
      <c r="E531" s="69"/>
      <c r="F531" s="70"/>
      <c r="G531" s="71" t="str">
        <f t="shared" si="2"/>
        <v/>
      </c>
      <c r="H531" s="72"/>
      <c r="I531" s="17"/>
    </row>
    <row r="532" spans="1:9" ht="23.25" customHeight="1" x14ac:dyDescent="0.25">
      <c r="A532" s="17"/>
      <c r="B532" s="68"/>
      <c r="C532" s="33" t="str">
        <f>IF(B532="","",VLOOKUP(B532,'Leave Management'!$C$6:$D999,2,0))</f>
        <v/>
      </c>
      <c r="D532" s="69"/>
      <c r="E532" s="69"/>
      <c r="F532" s="70"/>
      <c r="G532" s="71" t="str">
        <f t="shared" si="2"/>
        <v/>
      </c>
      <c r="H532" s="72"/>
      <c r="I532" s="17"/>
    </row>
    <row r="533" spans="1:9" ht="23.25" customHeight="1" x14ac:dyDescent="0.25">
      <c r="A533" s="17"/>
      <c r="B533" s="68"/>
      <c r="C533" s="33" t="str">
        <f>IF(B533="","",VLOOKUP(B533,'Leave Management'!$C$6:$D999,2,0))</f>
        <v/>
      </c>
      <c r="D533" s="69"/>
      <c r="E533" s="69"/>
      <c r="F533" s="70"/>
      <c r="G533" s="71" t="str">
        <f t="shared" si="2"/>
        <v/>
      </c>
      <c r="H533" s="72"/>
      <c r="I533" s="17"/>
    </row>
    <row r="534" spans="1:9" ht="23.25" customHeight="1" x14ac:dyDescent="0.25">
      <c r="A534" s="17"/>
      <c r="B534" s="68"/>
      <c r="C534" s="33" t="str">
        <f>IF(B534="","",VLOOKUP(B534,'Leave Management'!$C$6:$D999,2,0))</f>
        <v/>
      </c>
      <c r="D534" s="69"/>
      <c r="E534" s="69"/>
      <c r="F534" s="70"/>
      <c r="G534" s="71" t="str">
        <f t="shared" si="2"/>
        <v/>
      </c>
      <c r="H534" s="72"/>
      <c r="I534" s="17"/>
    </row>
    <row r="535" spans="1:9" ht="23.25" customHeight="1" x14ac:dyDescent="0.25">
      <c r="A535" s="17"/>
      <c r="B535" s="68"/>
      <c r="C535" s="33" t="str">
        <f>IF(B535="","",VLOOKUP(B535,'Leave Management'!$C$6:$D999,2,0))</f>
        <v/>
      </c>
      <c r="D535" s="69"/>
      <c r="E535" s="69"/>
      <c r="F535" s="70"/>
      <c r="G535" s="71" t="str">
        <f t="shared" si="2"/>
        <v/>
      </c>
      <c r="H535" s="72"/>
      <c r="I535" s="17"/>
    </row>
    <row r="536" spans="1:9" ht="23.25" customHeight="1" x14ac:dyDescent="0.25">
      <c r="A536" s="17"/>
      <c r="B536" s="68"/>
      <c r="C536" s="33" t="str">
        <f>IF(B536="","",VLOOKUP(B536,'Leave Management'!$C$6:$D999,2,0))</f>
        <v/>
      </c>
      <c r="D536" s="69"/>
      <c r="E536" s="69"/>
      <c r="F536" s="70"/>
      <c r="G536" s="71" t="str">
        <f t="shared" si="2"/>
        <v/>
      </c>
      <c r="H536" s="72"/>
      <c r="I536" s="17"/>
    </row>
    <row r="537" spans="1:9" ht="23.25" customHeight="1" x14ac:dyDescent="0.25">
      <c r="A537" s="17"/>
      <c r="B537" s="68"/>
      <c r="C537" s="33" t="str">
        <f>IF(B537="","",VLOOKUP(B537,'Leave Management'!$C$6:$D999,2,0))</f>
        <v/>
      </c>
      <c r="D537" s="69"/>
      <c r="E537" s="69"/>
      <c r="F537" s="70"/>
      <c r="G537" s="71" t="str">
        <f t="shared" si="2"/>
        <v/>
      </c>
      <c r="H537" s="72"/>
      <c r="I537" s="17"/>
    </row>
    <row r="538" spans="1:9" ht="23.25" customHeight="1" x14ac:dyDescent="0.25">
      <c r="A538" s="17"/>
      <c r="B538" s="68"/>
      <c r="C538" s="33" t="str">
        <f>IF(B538="","",VLOOKUP(B538,'Leave Management'!$C$6:$D999,2,0))</f>
        <v/>
      </c>
      <c r="D538" s="69"/>
      <c r="E538" s="69"/>
      <c r="F538" s="70"/>
      <c r="G538" s="71" t="str">
        <f t="shared" si="2"/>
        <v/>
      </c>
      <c r="H538" s="72"/>
      <c r="I538" s="17"/>
    </row>
    <row r="539" spans="1:9" ht="23.25" customHeight="1" x14ac:dyDescent="0.25">
      <c r="A539" s="17"/>
      <c r="B539" s="68"/>
      <c r="C539" s="33" t="str">
        <f>IF(B539="","",VLOOKUP(B539,'Leave Management'!$C$6:$D999,2,0))</f>
        <v/>
      </c>
      <c r="D539" s="69"/>
      <c r="E539" s="69"/>
      <c r="F539" s="70"/>
      <c r="G539" s="71" t="str">
        <f t="shared" si="2"/>
        <v/>
      </c>
      <c r="H539" s="72"/>
      <c r="I539" s="17"/>
    </row>
    <row r="540" spans="1:9" ht="23.25" customHeight="1" x14ac:dyDescent="0.25">
      <c r="A540" s="17"/>
      <c r="B540" s="68"/>
      <c r="C540" s="33" t="str">
        <f>IF(B540="","",VLOOKUP(B540,'Leave Management'!$C$6:$D999,2,0))</f>
        <v/>
      </c>
      <c r="D540" s="69"/>
      <c r="E540" s="69"/>
      <c r="F540" s="70"/>
      <c r="G540" s="71" t="str">
        <f t="shared" si="2"/>
        <v/>
      </c>
      <c r="H540" s="72"/>
      <c r="I540" s="17"/>
    </row>
    <row r="541" spans="1:9" ht="23.25" customHeight="1" x14ac:dyDescent="0.25">
      <c r="A541" s="17"/>
      <c r="B541" s="68"/>
      <c r="C541" s="33" t="str">
        <f>IF(B541="","",VLOOKUP(B541,'Leave Management'!$C$6:$D999,2,0))</f>
        <v/>
      </c>
      <c r="D541" s="69"/>
      <c r="E541" s="69"/>
      <c r="F541" s="70"/>
      <c r="G541" s="71" t="str">
        <f t="shared" si="2"/>
        <v/>
      </c>
      <c r="H541" s="72"/>
      <c r="I541" s="17"/>
    </row>
    <row r="542" spans="1:9" ht="23.25" customHeight="1" x14ac:dyDescent="0.25">
      <c r="A542" s="17"/>
      <c r="B542" s="68"/>
      <c r="C542" s="33" t="str">
        <f>IF(B542="","",VLOOKUP(B542,'Leave Management'!$C$6:$D999,2,0))</f>
        <v/>
      </c>
      <c r="D542" s="69"/>
      <c r="E542" s="69"/>
      <c r="F542" s="70"/>
      <c r="G542" s="71" t="str">
        <f t="shared" si="2"/>
        <v/>
      </c>
      <c r="H542" s="72"/>
      <c r="I542" s="17"/>
    </row>
    <row r="543" spans="1:9" ht="23.25" customHeight="1" x14ac:dyDescent="0.25">
      <c r="A543" s="17"/>
      <c r="B543" s="68"/>
      <c r="C543" s="33" t="str">
        <f>IF(B543="","",VLOOKUP(B543,'Leave Management'!$C$6:$D999,2,0))</f>
        <v/>
      </c>
      <c r="D543" s="69"/>
      <c r="E543" s="69"/>
      <c r="F543" s="70"/>
      <c r="G543" s="71" t="str">
        <f t="shared" si="2"/>
        <v/>
      </c>
      <c r="H543" s="72"/>
      <c r="I543" s="17"/>
    </row>
    <row r="544" spans="1:9" ht="23.25" customHeight="1" x14ac:dyDescent="0.25">
      <c r="A544" s="17"/>
      <c r="B544" s="68"/>
      <c r="C544" s="33" t="str">
        <f>IF(B544="","",VLOOKUP(B544,'Leave Management'!$C$6:$D999,2,0))</f>
        <v/>
      </c>
      <c r="D544" s="69"/>
      <c r="E544" s="69"/>
      <c r="F544" s="70"/>
      <c r="G544" s="71" t="str">
        <f t="shared" si="2"/>
        <v/>
      </c>
      <c r="H544" s="72"/>
      <c r="I544" s="17"/>
    </row>
    <row r="545" spans="1:9" ht="23.25" customHeight="1" x14ac:dyDescent="0.25">
      <c r="A545" s="17"/>
      <c r="B545" s="68"/>
      <c r="C545" s="33" t="str">
        <f>IF(B545="","",VLOOKUP(B545,'Leave Management'!$C$6:$D999,2,0))</f>
        <v/>
      </c>
      <c r="D545" s="69"/>
      <c r="E545" s="69"/>
      <c r="F545" s="70"/>
      <c r="G545" s="71" t="str">
        <f t="shared" si="2"/>
        <v/>
      </c>
      <c r="H545" s="72"/>
      <c r="I545" s="17"/>
    </row>
    <row r="546" spans="1:9" ht="23.25" customHeight="1" x14ac:dyDescent="0.25">
      <c r="A546" s="17"/>
      <c r="B546" s="68"/>
      <c r="C546" s="33" t="str">
        <f>IF(B546="","",VLOOKUP(B546,'Leave Management'!$C$6:$D999,2,0))</f>
        <v/>
      </c>
      <c r="D546" s="69"/>
      <c r="E546" s="69"/>
      <c r="F546" s="70"/>
      <c r="G546" s="71" t="str">
        <f t="shared" si="2"/>
        <v/>
      </c>
      <c r="H546" s="72"/>
      <c r="I546" s="17"/>
    </row>
    <row r="547" spans="1:9" ht="23.25" customHeight="1" x14ac:dyDescent="0.25">
      <c r="A547" s="17"/>
      <c r="B547" s="68"/>
      <c r="C547" s="33" t="str">
        <f>IF(B547="","",VLOOKUP(B547,'Leave Management'!$C$6:$D999,2,0))</f>
        <v/>
      </c>
      <c r="D547" s="69"/>
      <c r="E547" s="69"/>
      <c r="F547" s="70"/>
      <c r="G547" s="71" t="str">
        <f t="shared" si="2"/>
        <v/>
      </c>
      <c r="H547" s="72"/>
      <c r="I547" s="17"/>
    </row>
    <row r="548" spans="1:9" ht="23.25" customHeight="1" x14ac:dyDescent="0.25">
      <c r="A548" s="17"/>
      <c r="B548" s="68"/>
      <c r="C548" s="33" t="str">
        <f>IF(B548="","",VLOOKUP(B548,'Leave Management'!$C$6:$D999,2,0))</f>
        <v/>
      </c>
      <c r="D548" s="69"/>
      <c r="E548" s="69"/>
      <c r="F548" s="70"/>
      <c r="G548" s="71" t="str">
        <f t="shared" si="2"/>
        <v/>
      </c>
      <c r="H548" s="72"/>
      <c r="I548" s="17"/>
    </row>
    <row r="549" spans="1:9" ht="23.25" customHeight="1" x14ac:dyDescent="0.25">
      <c r="A549" s="17"/>
      <c r="B549" s="68"/>
      <c r="C549" s="33" t="str">
        <f>IF(B549="","",VLOOKUP(B549,'Leave Management'!$C$6:$D999,2,0))</f>
        <v/>
      </c>
      <c r="D549" s="69"/>
      <c r="E549" s="69"/>
      <c r="F549" s="70"/>
      <c r="G549" s="71" t="str">
        <f t="shared" si="2"/>
        <v/>
      </c>
      <c r="H549" s="72"/>
      <c r="I549" s="17"/>
    </row>
    <row r="550" spans="1:9" ht="23.25" customHeight="1" x14ac:dyDescent="0.25">
      <c r="A550" s="17"/>
      <c r="B550" s="68"/>
      <c r="C550" s="33" t="str">
        <f>IF(B550="","",VLOOKUP(B550,'Leave Management'!$C$6:$D999,2,0))</f>
        <v/>
      </c>
      <c r="D550" s="69"/>
      <c r="E550" s="69"/>
      <c r="F550" s="70"/>
      <c r="G550" s="71" t="str">
        <f t="shared" si="2"/>
        <v/>
      </c>
      <c r="H550" s="72"/>
      <c r="I550" s="17"/>
    </row>
    <row r="551" spans="1:9" ht="23.25" customHeight="1" x14ac:dyDescent="0.25">
      <c r="A551" s="17"/>
      <c r="B551" s="68"/>
      <c r="C551" s="33" t="str">
        <f>IF(B551="","",VLOOKUP(B551,'Leave Management'!$C$6:$D999,2,0))</f>
        <v/>
      </c>
      <c r="D551" s="69"/>
      <c r="E551" s="69"/>
      <c r="F551" s="70"/>
      <c r="G551" s="71" t="str">
        <f t="shared" si="2"/>
        <v/>
      </c>
      <c r="H551" s="72"/>
      <c r="I551" s="17"/>
    </row>
    <row r="552" spans="1:9" ht="23.25" customHeight="1" x14ac:dyDescent="0.25">
      <c r="A552" s="17"/>
      <c r="B552" s="68"/>
      <c r="C552" s="33" t="str">
        <f>IF(B552="","",VLOOKUP(B552,'Leave Management'!$C$6:$D999,2,0))</f>
        <v/>
      </c>
      <c r="D552" s="69"/>
      <c r="E552" s="69"/>
      <c r="F552" s="70"/>
      <c r="G552" s="71" t="str">
        <f t="shared" si="2"/>
        <v/>
      </c>
      <c r="H552" s="72"/>
      <c r="I552" s="17"/>
    </row>
    <row r="553" spans="1:9" ht="23.25" customHeight="1" x14ac:dyDescent="0.25">
      <c r="A553" s="17"/>
      <c r="B553" s="68"/>
      <c r="C553" s="33" t="str">
        <f>IF(B553="","",VLOOKUP(B553,'Leave Management'!$C$6:$D999,2,0))</f>
        <v/>
      </c>
      <c r="D553" s="69"/>
      <c r="E553" s="69"/>
      <c r="F553" s="70"/>
      <c r="G553" s="71" t="str">
        <f t="shared" si="2"/>
        <v/>
      </c>
      <c r="H553" s="72"/>
      <c r="I553" s="17"/>
    </row>
    <row r="554" spans="1:9" ht="23.25" customHeight="1" x14ac:dyDescent="0.25">
      <c r="A554" s="17"/>
      <c r="B554" s="68"/>
      <c r="C554" s="33" t="str">
        <f>IF(B554="","",VLOOKUP(B554,'Leave Management'!$C$6:$D999,2,0))</f>
        <v/>
      </c>
      <c r="D554" s="69"/>
      <c r="E554" s="69"/>
      <c r="F554" s="70"/>
      <c r="G554" s="71" t="str">
        <f t="shared" si="2"/>
        <v/>
      </c>
      <c r="H554" s="72"/>
      <c r="I554" s="17"/>
    </row>
    <row r="555" spans="1:9" ht="23.25" customHeight="1" x14ac:dyDescent="0.25">
      <c r="A555" s="17"/>
      <c r="B555" s="68"/>
      <c r="C555" s="33" t="str">
        <f>IF(B555="","",VLOOKUP(B555,'Leave Management'!$C$6:$D999,2,0))</f>
        <v/>
      </c>
      <c r="D555" s="69"/>
      <c r="E555" s="69"/>
      <c r="F555" s="70"/>
      <c r="G555" s="71" t="str">
        <f t="shared" si="2"/>
        <v/>
      </c>
      <c r="H555" s="72"/>
      <c r="I555" s="17"/>
    </row>
    <row r="556" spans="1:9" ht="23.25" customHeight="1" x14ac:dyDescent="0.25">
      <c r="A556" s="17"/>
      <c r="B556" s="68"/>
      <c r="C556" s="33" t="str">
        <f>IF(B556="","",VLOOKUP(B556,'Leave Management'!$C$6:$D999,2,0))</f>
        <v/>
      </c>
      <c r="D556" s="69"/>
      <c r="E556" s="69"/>
      <c r="F556" s="70"/>
      <c r="G556" s="71" t="str">
        <f t="shared" si="2"/>
        <v/>
      </c>
      <c r="H556" s="72"/>
      <c r="I556" s="17"/>
    </row>
    <row r="557" spans="1:9" ht="23.25" customHeight="1" x14ac:dyDescent="0.25">
      <c r="A557" s="17"/>
      <c r="B557" s="68"/>
      <c r="C557" s="33" t="str">
        <f>IF(B557="","",VLOOKUP(B557,'Leave Management'!$C$6:$D999,2,0))</f>
        <v/>
      </c>
      <c r="D557" s="69"/>
      <c r="E557" s="69"/>
      <c r="F557" s="70"/>
      <c r="G557" s="71" t="str">
        <f t="shared" si="2"/>
        <v/>
      </c>
      <c r="H557" s="72"/>
      <c r="I557" s="17"/>
    </row>
    <row r="558" spans="1:9" ht="23.25" customHeight="1" x14ac:dyDescent="0.25">
      <c r="A558" s="17"/>
      <c r="B558" s="68"/>
      <c r="C558" s="33" t="str">
        <f>IF(B558="","",VLOOKUP(B558,'Leave Management'!$C$6:$D999,2,0))</f>
        <v/>
      </c>
      <c r="D558" s="69"/>
      <c r="E558" s="69"/>
      <c r="F558" s="70"/>
      <c r="G558" s="71" t="str">
        <f t="shared" si="2"/>
        <v/>
      </c>
      <c r="H558" s="72"/>
      <c r="I558" s="17"/>
    </row>
    <row r="559" spans="1:9" ht="23.25" customHeight="1" x14ac:dyDescent="0.25">
      <c r="A559" s="17"/>
      <c r="B559" s="68"/>
      <c r="C559" s="33" t="str">
        <f>IF(B559="","",VLOOKUP(B559,'Leave Management'!$C$6:$D999,2,0))</f>
        <v/>
      </c>
      <c r="D559" s="69"/>
      <c r="E559" s="69"/>
      <c r="F559" s="70"/>
      <c r="G559" s="71" t="str">
        <f t="shared" si="2"/>
        <v/>
      </c>
      <c r="H559" s="72"/>
      <c r="I559" s="17"/>
    </row>
    <row r="560" spans="1:9" ht="23.25" customHeight="1" x14ac:dyDescent="0.25">
      <c r="A560" s="17"/>
      <c r="B560" s="68"/>
      <c r="C560" s="33" t="str">
        <f>IF(B560="","",VLOOKUP(B560,'Leave Management'!$C$6:$D999,2,0))</f>
        <v/>
      </c>
      <c r="D560" s="69"/>
      <c r="E560" s="69"/>
      <c r="F560" s="70"/>
      <c r="G560" s="71" t="str">
        <f t="shared" si="2"/>
        <v/>
      </c>
      <c r="H560" s="72"/>
      <c r="I560" s="17"/>
    </row>
    <row r="561" spans="1:9" ht="23.25" customHeight="1" x14ac:dyDescent="0.25">
      <c r="A561" s="17"/>
      <c r="B561" s="68"/>
      <c r="C561" s="33" t="str">
        <f>IF(B561="","",VLOOKUP(B561,'Leave Management'!$C$6:$D999,2,0))</f>
        <v/>
      </c>
      <c r="D561" s="69"/>
      <c r="E561" s="69"/>
      <c r="F561" s="70"/>
      <c r="G561" s="71" t="str">
        <f t="shared" si="2"/>
        <v/>
      </c>
      <c r="H561" s="72"/>
      <c r="I561" s="17"/>
    </row>
    <row r="562" spans="1:9" ht="23.25" customHeight="1" x14ac:dyDescent="0.25">
      <c r="A562" s="17"/>
      <c r="B562" s="68"/>
      <c r="C562" s="33" t="str">
        <f>IF(B562="","",VLOOKUP(B562,'Leave Management'!$C$6:$D999,2,0))</f>
        <v/>
      </c>
      <c r="D562" s="69"/>
      <c r="E562" s="69"/>
      <c r="F562" s="70"/>
      <c r="G562" s="71" t="str">
        <f t="shared" si="2"/>
        <v/>
      </c>
      <c r="H562" s="72"/>
      <c r="I562" s="17"/>
    </row>
    <row r="563" spans="1:9" ht="23.25" customHeight="1" x14ac:dyDescent="0.25">
      <c r="A563" s="17"/>
      <c r="B563" s="68"/>
      <c r="C563" s="33" t="str">
        <f>IF(B563="","",VLOOKUP(B563,'Leave Management'!$C$6:$D999,2,0))</f>
        <v/>
      </c>
      <c r="D563" s="69"/>
      <c r="E563" s="69"/>
      <c r="F563" s="70"/>
      <c r="G563" s="71" t="str">
        <f t="shared" si="2"/>
        <v/>
      </c>
      <c r="H563" s="72"/>
      <c r="I563" s="17"/>
    </row>
    <row r="564" spans="1:9" ht="23.25" customHeight="1" x14ac:dyDescent="0.25">
      <c r="A564" s="17"/>
      <c r="B564" s="68"/>
      <c r="C564" s="33" t="str">
        <f>IF(B564="","",VLOOKUP(B564,'Leave Management'!$C$6:$D999,2,0))</f>
        <v/>
      </c>
      <c r="D564" s="69"/>
      <c r="E564" s="69"/>
      <c r="F564" s="70"/>
      <c r="G564" s="71" t="str">
        <f t="shared" si="2"/>
        <v/>
      </c>
      <c r="H564" s="72"/>
      <c r="I564" s="17"/>
    </row>
    <row r="565" spans="1:9" ht="23.25" customHeight="1" x14ac:dyDescent="0.25">
      <c r="A565" s="17"/>
      <c r="B565" s="68"/>
      <c r="C565" s="33" t="str">
        <f>IF(B565="","",VLOOKUP(B565,'Leave Management'!$C$6:$D999,2,0))</f>
        <v/>
      </c>
      <c r="D565" s="69"/>
      <c r="E565" s="69"/>
      <c r="F565" s="70"/>
      <c r="G565" s="71" t="str">
        <f t="shared" si="2"/>
        <v/>
      </c>
      <c r="H565" s="72"/>
      <c r="I565" s="17"/>
    </row>
    <row r="566" spans="1:9" ht="23.25" customHeight="1" x14ac:dyDescent="0.25">
      <c r="A566" s="17"/>
      <c r="B566" s="68"/>
      <c r="C566" s="33" t="str">
        <f>IF(B566="","",VLOOKUP(B566,'Leave Management'!$C$6:$D999,2,0))</f>
        <v/>
      </c>
      <c r="D566" s="69"/>
      <c r="E566" s="69"/>
      <c r="F566" s="70"/>
      <c r="G566" s="71" t="str">
        <f t="shared" si="2"/>
        <v/>
      </c>
      <c r="H566" s="72"/>
      <c r="I566" s="17"/>
    </row>
    <row r="567" spans="1:9" ht="23.25" customHeight="1" x14ac:dyDescent="0.25">
      <c r="A567" s="17"/>
      <c r="B567" s="68"/>
      <c r="C567" s="33" t="str">
        <f>IF(B567="","",VLOOKUP(B567,'Leave Management'!$C$6:$D999,2,0))</f>
        <v/>
      </c>
      <c r="D567" s="69"/>
      <c r="E567" s="69"/>
      <c r="F567" s="70"/>
      <c r="G567" s="71" t="str">
        <f t="shared" si="2"/>
        <v/>
      </c>
      <c r="H567" s="72"/>
      <c r="I567" s="17"/>
    </row>
    <row r="568" spans="1:9" ht="23.25" customHeight="1" x14ac:dyDescent="0.25">
      <c r="A568" s="17"/>
      <c r="B568" s="68"/>
      <c r="C568" s="33" t="str">
        <f>IF(B568="","",VLOOKUP(B568,'Leave Management'!$C$6:$D999,2,0))</f>
        <v/>
      </c>
      <c r="D568" s="69"/>
      <c r="E568" s="69"/>
      <c r="F568" s="70"/>
      <c r="G568" s="71" t="str">
        <f t="shared" si="2"/>
        <v/>
      </c>
      <c r="H568" s="72"/>
      <c r="I568" s="17"/>
    </row>
    <row r="569" spans="1:9" ht="23.25" customHeight="1" x14ac:dyDescent="0.25">
      <c r="A569" s="17"/>
      <c r="B569" s="68"/>
      <c r="C569" s="33" t="str">
        <f>IF(B569="","",VLOOKUP(B569,'Leave Management'!$C$6:$D999,2,0))</f>
        <v/>
      </c>
      <c r="D569" s="69"/>
      <c r="E569" s="69"/>
      <c r="F569" s="70"/>
      <c r="G569" s="71" t="str">
        <f t="shared" si="2"/>
        <v/>
      </c>
      <c r="H569" s="72"/>
      <c r="I569" s="17"/>
    </row>
    <row r="570" spans="1:9" ht="23.25" customHeight="1" x14ac:dyDescent="0.25">
      <c r="A570" s="17"/>
      <c r="B570" s="68"/>
      <c r="C570" s="33" t="str">
        <f>IF(B570="","",VLOOKUP(B570,'Leave Management'!$C$6:$D999,2,0))</f>
        <v/>
      </c>
      <c r="D570" s="69"/>
      <c r="E570" s="69"/>
      <c r="F570" s="70"/>
      <c r="G570" s="71" t="str">
        <f t="shared" si="2"/>
        <v/>
      </c>
      <c r="H570" s="72"/>
      <c r="I570" s="17"/>
    </row>
    <row r="571" spans="1:9" ht="23.25" customHeight="1" x14ac:dyDescent="0.25">
      <c r="A571" s="17"/>
      <c r="B571" s="68"/>
      <c r="C571" s="33" t="str">
        <f>IF(B571="","",VLOOKUP(B571,'Leave Management'!$C$6:$D999,2,0))</f>
        <v/>
      </c>
      <c r="D571" s="69"/>
      <c r="E571" s="69"/>
      <c r="F571" s="70"/>
      <c r="G571" s="71" t="str">
        <f t="shared" si="2"/>
        <v/>
      </c>
      <c r="H571" s="72"/>
      <c r="I571" s="17"/>
    </row>
    <row r="572" spans="1:9" ht="23.25" customHeight="1" x14ac:dyDescent="0.25">
      <c r="A572" s="17"/>
      <c r="B572" s="68"/>
      <c r="C572" s="33" t="str">
        <f>IF(B572="","",VLOOKUP(B572,'Leave Management'!$C$6:$D999,2,0))</f>
        <v/>
      </c>
      <c r="D572" s="69"/>
      <c r="E572" s="69"/>
      <c r="F572" s="70"/>
      <c r="G572" s="71" t="str">
        <f t="shared" si="2"/>
        <v/>
      </c>
      <c r="H572" s="72"/>
      <c r="I572" s="17"/>
    </row>
    <row r="573" spans="1:9" ht="23.25" customHeight="1" x14ac:dyDescent="0.25">
      <c r="A573" s="17"/>
      <c r="B573" s="68"/>
      <c r="C573" s="33" t="str">
        <f>IF(B573="","",VLOOKUP(B573,'Leave Management'!$C$6:$D999,2,0))</f>
        <v/>
      </c>
      <c r="D573" s="69"/>
      <c r="E573" s="69"/>
      <c r="F573" s="70"/>
      <c r="G573" s="71" t="str">
        <f t="shared" si="2"/>
        <v/>
      </c>
      <c r="H573" s="72"/>
      <c r="I573" s="17"/>
    </row>
    <row r="574" spans="1:9" ht="23.25" customHeight="1" x14ac:dyDescent="0.25">
      <c r="A574" s="17"/>
      <c r="B574" s="68"/>
      <c r="C574" s="33" t="str">
        <f>IF(B574="","",VLOOKUP(B574,'Leave Management'!$C$6:$D999,2,0))</f>
        <v/>
      </c>
      <c r="D574" s="69"/>
      <c r="E574" s="69"/>
      <c r="F574" s="70"/>
      <c r="G574" s="71" t="str">
        <f t="shared" si="2"/>
        <v/>
      </c>
      <c r="H574" s="72"/>
      <c r="I574" s="17"/>
    </row>
    <row r="575" spans="1:9" ht="23.25" customHeight="1" x14ac:dyDescent="0.25">
      <c r="A575" s="17"/>
      <c r="B575" s="68"/>
      <c r="C575" s="33" t="str">
        <f>IF(B575="","",VLOOKUP(B575,'Leave Management'!$C$6:$D999,2,0))</f>
        <v/>
      </c>
      <c r="D575" s="69"/>
      <c r="E575" s="69"/>
      <c r="F575" s="70"/>
      <c r="G575" s="71" t="str">
        <f t="shared" si="2"/>
        <v/>
      </c>
      <c r="H575" s="72"/>
      <c r="I575" s="17"/>
    </row>
    <row r="576" spans="1:9" ht="23.25" customHeight="1" x14ac:dyDescent="0.25">
      <c r="A576" s="17"/>
      <c r="B576" s="68"/>
      <c r="C576" s="33" t="str">
        <f>IF(B576="","",VLOOKUP(B576,'Leave Management'!$C$6:$D999,2,0))</f>
        <v/>
      </c>
      <c r="D576" s="69"/>
      <c r="E576" s="69"/>
      <c r="F576" s="70"/>
      <c r="G576" s="71" t="str">
        <f t="shared" si="2"/>
        <v/>
      </c>
      <c r="H576" s="72"/>
      <c r="I576" s="17"/>
    </row>
    <row r="577" spans="1:9" ht="23.25" customHeight="1" x14ac:dyDescent="0.25">
      <c r="A577" s="17"/>
      <c r="B577" s="68"/>
      <c r="C577" s="33" t="str">
        <f>IF(B577="","",VLOOKUP(B577,'Leave Management'!$C$6:$D999,2,0))</f>
        <v/>
      </c>
      <c r="D577" s="69"/>
      <c r="E577" s="69"/>
      <c r="F577" s="70"/>
      <c r="G577" s="71" t="str">
        <f t="shared" si="2"/>
        <v/>
      </c>
      <c r="H577" s="72"/>
      <c r="I577" s="17"/>
    </row>
    <row r="578" spans="1:9" ht="23.25" customHeight="1" x14ac:dyDescent="0.25">
      <c r="A578" s="17"/>
      <c r="B578" s="68"/>
      <c r="C578" s="33" t="str">
        <f>IF(B578="","",VLOOKUP(B578,'Leave Management'!$C$6:$D999,2,0))</f>
        <v/>
      </c>
      <c r="D578" s="69"/>
      <c r="E578" s="69"/>
      <c r="F578" s="70"/>
      <c r="G578" s="71" t="str">
        <f t="shared" si="2"/>
        <v/>
      </c>
      <c r="H578" s="72"/>
      <c r="I578" s="17"/>
    </row>
    <row r="579" spans="1:9" ht="23.25" customHeight="1" x14ac:dyDescent="0.25">
      <c r="A579" s="17"/>
      <c r="B579" s="68"/>
      <c r="C579" s="33" t="str">
        <f>IF(B579="","",VLOOKUP(B579,'Leave Management'!$C$6:$D999,2,0))</f>
        <v/>
      </c>
      <c r="D579" s="69"/>
      <c r="E579" s="69"/>
      <c r="F579" s="70"/>
      <c r="G579" s="71" t="str">
        <f t="shared" si="2"/>
        <v/>
      </c>
      <c r="H579" s="72"/>
      <c r="I579" s="17"/>
    </row>
    <row r="580" spans="1:9" ht="23.25" customHeight="1" x14ac:dyDescent="0.25">
      <c r="A580" s="17"/>
      <c r="B580" s="68"/>
      <c r="C580" s="33" t="str">
        <f>IF(B580="","",VLOOKUP(B580,'Leave Management'!$C$6:$D999,2,0))</f>
        <v/>
      </c>
      <c r="D580" s="69"/>
      <c r="E580" s="69"/>
      <c r="F580" s="70"/>
      <c r="G580" s="71" t="str">
        <f t="shared" si="2"/>
        <v/>
      </c>
      <c r="H580" s="72"/>
      <c r="I580" s="17"/>
    </row>
    <row r="581" spans="1:9" ht="23.25" customHeight="1" x14ac:dyDescent="0.25">
      <c r="A581" s="17"/>
      <c r="B581" s="68"/>
      <c r="C581" s="33" t="str">
        <f>IF(B581="","",VLOOKUP(B581,'Leave Management'!$C$6:$D999,2,0))</f>
        <v/>
      </c>
      <c r="D581" s="69"/>
      <c r="E581" s="69"/>
      <c r="F581" s="70"/>
      <c r="G581" s="71" t="str">
        <f t="shared" si="2"/>
        <v/>
      </c>
      <c r="H581" s="72"/>
      <c r="I581" s="17"/>
    </row>
    <row r="582" spans="1:9" ht="23.25" customHeight="1" x14ac:dyDescent="0.25">
      <c r="A582" s="17"/>
      <c r="B582" s="68"/>
      <c r="C582" s="33" t="str">
        <f>IF(B582="","",VLOOKUP(B582,'Leave Management'!$C$6:$D999,2,0))</f>
        <v/>
      </c>
      <c r="D582" s="69"/>
      <c r="E582" s="69"/>
      <c r="F582" s="70"/>
      <c r="G582" s="71" t="str">
        <f t="shared" si="2"/>
        <v/>
      </c>
      <c r="H582" s="72"/>
      <c r="I582" s="17"/>
    </row>
    <row r="583" spans="1:9" ht="23.25" customHeight="1" x14ac:dyDescent="0.25">
      <c r="A583" s="17"/>
      <c r="B583" s="68"/>
      <c r="C583" s="33" t="str">
        <f>IF(B583="","",VLOOKUP(B583,'Leave Management'!$C$6:$D999,2,0))</f>
        <v/>
      </c>
      <c r="D583" s="69"/>
      <c r="E583" s="69"/>
      <c r="F583" s="70"/>
      <c r="G583" s="71" t="str">
        <f t="shared" si="2"/>
        <v/>
      </c>
      <c r="H583" s="72"/>
      <c r="I583" s="17"/>
    </row>
    <row r="584" spans="1:9" ht="23.25" customHeight="1" x14ac:dyDescent="0.25">
      <c r="A584" s="17"/>
      <c r="B584" s="68"/>
      <c r="C584" s="33" t="str">
        <f>IF(B584="","",VLOOKUP(B584,'Leave Management'!$C$6:$D999,2,0))</f>
        <v/>
      </c>
      <c r="D584" s="69"/>
      <c r="E584" s="69"/>
      <c r="F584" s="70"/>
      <c r="G584" s="71" t="str">
        <f t="shared" si="2"/>
        <v/>
      </c>
      <c r="H584" s="72"/>
      <c r="I584" s="17"/>
    </row>
    <row r="585" spans="1:9" ht="23.25" customHeight="1" x14ac:dyDescent="0.25">
      <c r="A585" s="17"/>
      <c r="B585" s="68"/>
      <c r="C585" s="33" t="str">
        <f>IF(B585="","",VLOOKUP(B585,'Leave Management'!$C$6:$D999,2,0))</f>
        <v/>
      </c>
      <c r="D585" s="69"/>
      <c r="E585" s="69"/>
      <c r="F585" s="70"/>
      <c r="G585" s="71" t="str">
        <f t="shared" si="2"/>
        <v/>
      </c>
      <c r="H585" s="72"/>
      <c r="I585" s="17"/>
    </row>
    <row r="586" spans="1:9" ht="23.25" customHeight="1" x14ac:dyDescent="0.25">
      <c r="A586" s="17"/>
      <c r="B586" s="68"/>
      <c r="C586" s="33" t="str">
        <f>IF(B586="","",VLOOKUP(B586,'Leave Management'!$C$6:$D999,2,0))</f>
        <v/>
      </c>
      <c r="D586" s="69"/>
      <c r="E586" s="69"/>
      <c r="F586" s="70"/>
      <c r="G586" s="71" t="str">
        <f t="shared" si="2"/>
        <v/>
      </c>
      <c r="H586" s="72"/>
      <c r="I586" s="17"/>
    </row>
    <row r="587" spans="1:9" ht="23.25" customHeight="1" x14ac:dyDescent="0.25">
      <c r="A587" s="17"/>
      <c r="B587" s="68"/>
      <c r="C587" s="33" t="str">
        <f>IF(B587="","",VLOOKUP(B587,'Leave Management'!$C$6:$D999,2,0))</f>
        <v/>
      </c>
      <c r="D587" s="69"/>
      <c r="E587" s="69"/>
      <c r="F587" s="70"/>
      <c r="G587" s="71" t="str">
        <f t="shared" si="2"/>
        <v/>
      </c>
      <c r="H587" s="72"/>
      <c r="I587" s="17"/>
    </row>
    <row r="588" spans="1:9" ht="23.25" customHeight="1" x14ac:dyDescent="0.25">
      <c r="A588" s="17"/>
      <c r="B588" s="68"/>
      <c r="C588" s="33" t="str">
        <f>IF(B588="","",VLOOKUP(B588,'Leave Management'!$C$6:$D999,2,0))</f>
        <v/>
      </c>
      <c r="D588" s="69"/>
      <c r="E588" s="69"/>
      <c r="F588" s="70"/>
      <c r="G588" s="71" t="str">
        <f t="shared" si="2"/>
        <v/>
      </c>
      <c r="H588" s="72"/>
      <c r="I588" s="17"/>
    </row>
    <row r="589" spans="1:9" ht="23.25" customHeight="1" x14ac:dyDescent="0.25">
      <c r="A589" s="17"/>
      <c r="B589" s="68"/>
      <c r="C589" s="33" t="str">
        <f>IF(B589="","",VLOOKUP(B589,'Leave Management'!$C$6:$D999,2,0))</f>
        <v/>
      </c>
      <c r="D589" s="69"/>
      <c r="E589" s="69"/>
      <c r="F589" s="70"/>
      <c r="G589" s="71" t="str">
        <f t="shared" si="2"/>
        <v/>
      </c>
      <c r="H589" s="72"/>
      <c r="I589" s="17"/>
    </row>
    <row r="590" spans="1:9" ht="23.25" customHeight="1" x14ac:dyDescent="0.25">
      <c r="A590" s="17"/>
      <c r="B590" s="68"/>
      <c r="C590" s="33" t="str">
        <f>IF(B590="","",VLOOKUP(B590,'Leave Management'!$C$6:$D999,2,0))</f>
        <v/>
      </c>
      <c r="D590" s="69"/>
      <c r="E590" s="69"/>
      <c r="F590" s="70"/>
      <c r="G590" s="71" t="str">
        <f t="shared" si="2"/>
        <v/>
      </c>
      <c r="H590" s="72"/>
      <c r="I590" s="17"/>
    </row>
    <row r="591" spans="1:9" ht="23.25" customHeight="1" x14ac:dyDescent="0.25">
      <c r="A591" s="17"/>
      <c r="B591" s="68"/>
      <c r="C591" s="33" t="str">
        <f>IF(B591="","",VLOOKUP(B591,'Leave Management'!$C$6:$D999,2,0))</f>
        <v/>
      </c>
      <c r="D591" s="69"/>
      <c r="E591" s="69"/>
      <c r="F591" s="70"/>
      <c r="G591" s="71" t="str">
        <f t="shared" si="2"/>
        <v/>
      </c>
      <c r="H591" s="72"/>
      <c r="I591" s="17"/>
    </row>
    <row r="592" spans="1:9" ht="23.25" customHeight="1" x14ac:dyDescent="0.25">
      <c r="A592" s="17"/>
      <c r="B592" s="68"/>
      <c r="C592" s="33" t="str">
        <f>IF(B592="","",VLOOKUP(B592,'Leave Management'!$C$6:$D999,2,0))</f>
        <v/>
      </c>
      <c r="D592" s="69"/>
      <c r="E592" s="69"/>
      <c r="F592" s="70"/>
      <c r="G592" s="71" t="str">
        <f t="shared" si="2"/>
        <v/>
      </c>
      <c r="H592" s="72"/>
      <c r="I592" s="17"/>
    </row>
    <row r="593" spans="1:9" ht="23.25" customHeight="1" x14ac:dyDescent="0.25">
      <c r="A593" s="17"/>
      <c r="B593" s="68"/>
      <c r="C593" s="33" t="str">
        <f>IF(B593="","",VLOOKUP(B593,'Leave Management'!$C$6:$D999,2,0))</f>
        <v/>
      </c>
      <c r="D593" s="69"/>
      <c r="E593" s="69"/>
      <c r="F593" s="70"/>
      <c r="G593" s="71" t="str">
        <f t="shared" si="2"/>
        <v/>
      </c>
      <c r="H593" s="72"/>
      <c r="I593" s="17"/>
    </row>
    <row r="594" spans="1:9" ht="23.25" customHeight="1" x14ac:dyDescent="0.25">
      <c r="A594" s="17"/>
      <c r="B594" s="68"/>
      <c r="C594" s="33" t="str">
        <f>IF(B594="","",VLOOKUP(B594,'Leave Management'!$C$6:$D999,2,0))</f>
        <v/>
      </c>
      <c r="D594" s="69"/>
      <c r="E594" s="69"/>
      <c r="F594" s="70"/>
      <c r="G594" s="71" t="str">
        <f t="shared" si="2"/>
        <v/>
      </c>
      <c r="H594" s="72"/>
      <c r="I594" s="17"/>
    </row>
    <row r="595" spans="1:9" ht="23.25" customHeight="1" x14ac:dyDescent="0.25">
      <c r="A595" s="17"/>
      <c r="B595" s="68"/>
      <c r="C595" s="33" t="str">
        <f>IF(B595="","",VLOOKUP(B595,'Leave Management'!$C$6:$D999,2,0))</f>
        <v/>
      </c>
      <c r="D595" s="69"/>
      <c r="E595" s="69"/>
      <c r="F595" s="70"/>
      <c r="G595" s="71" t="str">
        <f t="shared" si="2"/>
        <v/>
      </c>
      <c r="H595" s="72"/>
      <c r="I595" s="17"/>
    </row>
    <row r="596" spans="1:9" ht="23.25" customHeight="1" x14ac:dyDescent="0.25">
      <c r="A596" s="17"/>
      <c r="B596" s="68"/>
      <c r="C596" s="33" t="str">
        <f>IF(B596="","",VLOOKUP(B596,'Leave Management'!$C$6:$D999,2,0))</f>
        <v/>
      </c>
      <c r="D596" s="69"/>
      <c r="E596" s="69"/>
      <c r="F596" s="70"/>
      <c r="G596" s="71" t="str">
        <f t="shared" si="2"/>
        <v/>
      </c>
      <c r="H596" s="72"/>
      <c r="I596" s="17"/>
    </row>
    <row r="597" spans="1:9" ht="23.25" customHeight="1" x14ac:dyDescent="0.25">
      <c r="A597" s="17"/>
      <c r="B597" s="68"/>
      <c r="C597" s="33" t="str">
        <f>IF(B597="","",VLOOKUP(B597,'Leave Management'!$C$6:$D999,2,0))</f>
        <v/>
      </c>
      <c r="D597" s="69"/>
      <c r="E597" s="69"/>
      <c r="F597" s="70"/>
      <c r="G597" s="71" t="str">
        <f t="shared" si="2"/>
        <v/>
      </c>
      <c r="H597" s="72"/>
      <c r="I597" s="17"/>
    </row>
    <row r="598" spans="1:9" ht="23.25" customHeight="1" x14ac:dyDescent="0.25">
      <c r="A598" s="17"/>
      <c r="B598" s="68"/>
      <c r="C598" s="33" t="str">
        <f>IF(B598="","",VLOOKUP(B598,'Leave Management'!$C$6:$D999,2,0))</f>
        <v/>
      </c>
      <c r="D598" s="69"/>
      <c r="E598" s="69"/>
      <c r="F598" s="70"/>
      <c r="G598" s="71" t="str">
        <f t="shared" si="2"/>
        <v/>
      </c>
      <c r="H598" s="72"/>
      <c r="I598" s="17"/>
    </row>
    <row r="599" spans="1:9" ht="23.25" customHeight="1" x14ac:dyDescent="0.25">
      <c r="A599" s="17"/>
      <c r="B599" s="68"/>
      <c r="C599" s="33" t="str">
        <f>IF(B599="","",VLOOKUP(B599,'Leave Management'!$C$6:$D999,2,0))</f>
        <v/>
      </c>
      <c r="D599" s="69"/>
      <c r="E599" s="69"/>
      <c r="F599" s="70"/>
      <c r="G599" s="71" t="str">
        <f t="shared" si="2"/>
        <v/>
      </c>
      <c r="H599" s="72"/>
      <c r="I599" s="17"/>
    </row>
    <row r="600" spans="1:9" ht="23.25" customHeight="1" x14ac:dyDescent="0.25">
      <c r="A600" s="17"/>
      <c r="B600" s="68"/>
      <c r="C600" s="33" t="str">
        <f>IF(B600="","",VLOOKUP(B600,'Leave Management'!$C$6:$D999,2,0))</f>
        <v/>
      </c>
      <c r="D600" s="69"/>
      <c r="E600" s="69"/>
      <c r="F600" s="70"/>
      <c r="G600" s="71" t="str">
        <f t="shared" si="2"/>
        <v/>
      </c>
      <c r="H600" s="72"/>
      <c r="I600" s="17"/>
    </row>
    <row r="601" spans="1:9" ht="23.25" customHeight="1" x14ac:dyDescent="0.25">
      <c r="A601" s="17"/>
      <c r="B601" s="68"/>
      <c r="C601" s="33" t="str">
        <f>IF(B601="","",VLOOKUP(B601,'Leave Management'!$C$6:$D999,2,0))</f>
        <v/>
      </c>
      <c r="D601" s="69"/>
      <c r="E601" s="69"/>
      <c r="F601" s="70"/>
      <c r="G601" s="71" t="str">
        <f t="shared" si="2"/>
        <v/>
      </c>
      <c r="H601" s="72"/>
      <c r="I601" s="17"/>
    </row>
    <row r="602" spans="1:9" ht="23.25" customHeight="1" x14ac:dyDescent="0.25">
      <c r="A602" s="17"/>
      <c r="B602" s="68"/>
      <c r="C602" s="33" t="str">
        <f>IF(B602="","",VLOOKUP(B602,'Leave Management'!$C$6:$D999,2,0))</f>
        <v/>
      </c>
      <c r="D602" s="69"/>
      <c r="E602" s="69"/>
      <c r="F602" s="70"/>
      <c r="G602" s="71" t="str">
        <f t="shared" si="2"/>
        <v/>
      </c>
      <c r="H602" s="72"/>
      <c r="I602" s="17"/>
    </row>
    <row r="603" spans="1:9" ht="23.25" customHeight="1" x14ac:dyDescent="0.25">
      <c r="A603" s="17"/>
      <c r="B603" s="68"/>
      <c r="C603" s="33" t="str">
        <f>IF(B603="","",VLOOKUP(B603,'Leave Management'!$C$6:$D999,2,0))</f>
        <v/>
      </c>
      <c r="D603" s="69"/>
      <c r="E603" s="69"/>
      <c r="F603" s="70"/>
      <c r="G603" s="71" t="str">
        <f t="shared" si="2"/>
        <v/>
      </c>
      <c r="H603" s="72"/>
      <c r="I603" s="17"/>
    </row>
    <row r="604" spans="1:9" ht="23.25" customHeight="1" x14ac:dyDescent="0.25">
      <c r="A604" s="17"/>
      <c r="B604" s="68"/>
      <c r="C604" s="33" t="str">
        <f>IF(B604="","",VLOOKUP(B604,'Leave Management'!$C$6:$D999,2,0))</f>
        <v/>
      </c>
      <c r="D604" s="69"/>
      <c r="E604" s="69"/>
      <c r="F604" s="70"/>
      <c r="G604" s="71" t="str">
        <f t="shared" si="2"/>
        <v/>
      </c>
      <c r="H604" s="72"/>
      <c r="I604" s="17"/>
    </row>
    <row r="605" spans="1:9" ht="23.25" customHeight="1" x14ac:dyDescent="0.25">
      <c r="A605" s="17"/>
      <c r="B605" s="68"/>
      <c r="C605" s="33" t="str">
        <f>IF(B605="","",VLOOKUP(B605,'Leave Management'!$C$6:$D999,2,0))</f>
        <v/>
      </c>
      <c r="D605" s="69"/>
      <c r="E605" s="69"/>
      <c r="F605" s="70"/>
      <c r="G605" s="71" t="str">
        <f t="shared" si="2"/>
        <v/>
      </c>
      <c r="H605" s="72"/>
      <c r="I605" s="17"/>
    </row>
    <row r="606" spans="1:9" ht="23.25" customHeight="1" x14ac:dyDescent="0.25">
      <c r="A606" s="17"/>
      <c r="B606" s="68"/>
      <c r="C606" s="33" t="str">
        <f>IF(B606="","",VLOOKUP(B606,'Leave Management'!$C$6:$D999,2,0))</f>
        <v/>
      </c>
      <c r="D606" s="69"/>
      <c r="E606" s="69"/>
      <c r="F606" s="70"/>
      <c r="G606" s="71" t="str">
        <f t="shared" si="2"/>
        <v/>
      </c>
      <c r="H606" s="72"/>
      <c r="I606" s="17"/>
    </row>
    <row r="607" spans="1:9" ht="23.25" customHeight="1" x14ac:dyDescent="0.25">
      <c r="A607" s="17"/>
      <c r="B607" s="68"/>
      <c r="C607" s="33" t="str">
        <f>IF(B607="","",VLOOKUP(B607,'Leave Management'!$C$6:$D999,2,0))</f>
        <v/>
      </c>
      <c r="D607" s="69"/>
      <c r="E607" s="69"/>
      <c r="F607" s="70"/>
      <c r="G607" s="71" t="str">
        <f t="shared" si="2"/>
        <v/>
      </c>
      <c r="H607" s="72"/>
      <c r="I607" s="17"/>
    </row>
    <row r="608" spans="1:9" ht="23.25" customHeight="1" x14ac:dyDescent="0.25">
      <c r="A608" s="17"/>
      <c r="B608" s="68"/>
      <c r="C608" s="33" t="str">
        <f>IF(B608="","",VLOOKUP(B608,'Leave Management'!$C$6:$D999,2,0))</f>
        <v/>
      </c>
      <c r="D608" s="69"/>
      <c r="E608" s="69"/>
      <c r="F608" s="70"/>
      <c r="G608" s="71" t="str">
        <f t="shared" si="2"/>
        <v/>
      </c>
      <c r="H608" s="72"/>
      <c r="I608" s="17"/>
    </row>
    <row r="609" spans="1:9" ht="23.25" customHeight="1" x14ac:dyDescent="0.25">
      <c r="A609" s="17"/>
      <c r="B609" s="68"/>
      <c r="C609" s="33" t="str">
        <f>IF(B609="","",VLOOKUP(B609,'Leave Management'!$C$6:$D999,2,0))</f>
        <v/>
      </c>
      <c r="D609" s="69"/>
      <c r="E609" s="69"/>
      <c r="F609" s="70"/>
      <c r="G609" s="71" t="str">
        <f t="shared" si="2"/>
        <v/>
      </c>
      <c r="H609" s="72"/>
      <c r="I609" s="17"/>
    </row>
    <row r="610" spans="1:9" ht="23.25" customHeight="1" x14ac:dyDescent="0.25">
      <c r="A610" s="17"/>
      <c r="B610" s="68"/>
      <c r="C610" s="33" t="str">
        <f>IF(B610="","",VLOOKUP(B610,'Leave Management'!$C$6:$D999,2,0))</f>
        <v/>
      </c>
      <c r="D610" s="69"/>
      <c r="E610" s="69"/>
      <c r="F610" s="70"/>
      <c r="G610" s="71" t="str">
        <f t="shared" si="2"/>
        <v/>
      </c>
      <c r="H610" s="72"/>
      <c r="I610" s="17"/>
    </row>
    <row r="611" spans="1:9" ht="23.25" customHeight="1" x14ac:dyDescent="0.25">
      <c r="A611" s="17"/>
      <c r="B611" s="68"/>
      <c r="C611" s="33" t="str">
        <f>IF(B611="","",VLOOKUP(B611,'Leave Management'!$C$6:$D999,2,0))</f>
        <v/>
      </c>
      <c r="D611" s="69"/>
      <c r="E611" s="69"/>
      <c r="F611" s="70"/>
      <c r="G611" s="71" t="str">
        <f t="shared" si="2"/>
        <v/>
      </c>
      <c r="H611" s="72"/>
      <c r="I611" s="17"/>
    </row>
    <row r="612" spans="1:9" ht="23.25" customHeight="1" x14ac:dyDescent="0.25">
      <c r="A612" s="17"/>
      <c r="B612" s="68"/>
      <c r="C612" s="33" t="str">
        <f>IF(B612="","",VLOOKUP(B612,'Leave Management'!$C$6:$D999,2,0))</f>
        <v/>
      </c>
      <c r="D612" s="69"/>
      <c r="E612" s="69"/>
      <c r="F612" s="70"/>
      <c r="G612" s="71" t="str">
        <f t="shared" si="2"/>
        <v/>
      </c>
      <c r="H612" s="72"/>
      <c r="I612" s="17"/>
    </row>
    <row r="613" spans="1:9" ht="23.25" customHeight="1" x14ac:dyDescent="0.25">
      <c r="A613" s="17"/>
      <c r="B613" s="68"/>
      <c r="C613" s="33" t="str">
        <f>IF(B613="","",VLOOKUP(B613,'Leave Management'!$C$6:$D999,2,0))</f>
        <v/>
      </c>
      <c r="D613" s="69"/>
      <c r="E613" s="69"/>
      <c r="F613" s="70"/>
      <c r="G613" s="71" t="str">
        <f t="shared" si="2"/>
        <v/>
      </c>
      <c r="H613" s="72"/>
      <c r="I613" s="17"/>
    </row>
    <row r="614" spans="1:9" ht="23.25" customHeight="1" x14ac:dyDescent="0.25">
      <c r="A614" s="17"/>
      <c r="B614" s="68"/>
      <c r="C614" s="33" t="str">
        <f>IF(B614="","",VLOOKUP(B614,'Leave Management'!$C$6:$D999,2,0))</f>
        <v/>
      </c>
      <c r="D614" s="69"/>
      <c r="E614" s="69"/>
      <c r="F614" s="70"/>
      <c r="G614" s="71" t="str">
        <f t="shared" si="2"/>
        <v/>
      </c>
      <c r="H614" s="72"/>
      <c r="I614" s="17"/>
    </row>
    <row r="615" spans="1:9" ht="23.25" customHeight="1" x14ac:dyDescent="0.25">
      <c r="A615" s="17"/>
      <c r="B615" s="68"/>
      <c r="C615" s="33" t="str">
        <f>IF(B615="","",VLOOKUP(B615,'Leave Management'!$C$6:$D999,2,0))</f>
        <v/>
      </c>
      <c r="D615" s="69"/>
      <c r="E615" s="69"/>
      <c r="F615" s="70"/>
      <c r="G615" s="71" t="str">
        <f t="shared" si="2"/>
        <v/>
      </c>
      <c r="H615" s="72"/>
      <c r="I615" s="17"/>
    </row>
    <row r="616" spans="1:9" ht="23.25" customHeight="1" x14ac:dyDescent="0.25">
      <c r="A616" s="17"/>
      <c r="B616" s="68"/>
      <c r="C616" s="33" t="str">
        <f>IF(B616="","",VLOOKUP(B616,'Leave Management'!$C$6:$D999,2,0))</f>
        <v/>
      </c>
      <c r="D616" s="69"/>
      <c r="E616" s="69"/>
      <c r="F616" s="70"/>
      <c r="G616" s="71" t="str">
        <f t="shared" si="2"/>
        <v/>
      </c>
      <c r="H616" s="72"/>
      <c r="I616" s="17"/>
    </row>
    <row r="617" spans="1:9" ht="23.25" customHeight="1" x14ac:dyDescent="0.25">
      <c r="A617" s="17"/>
      <c r="B617" s="68"/>
      <c r="C617" s="33" t="str">
        <f>IF(B617="","",VLOOKUP(B617,'Leave Management'!$C$6:$D999,2,0))</f>
        <v/>
      </c>
      <c r="D617" s="69"/>
      <c r="E617" s="69"/>
      <c r="F617" s="70"/>
      <c r="G617" s="71" t="str">
        <f t="shared" si="2"/>
        <v/>
      </c>
      <c r="H617" s="72"/>
      <c r="I617" s="17"/>
    </row>
    <row r="618" spans="1:9" ht="23.25" customHeight="1" x14ac:dyDescent="0.25">
      <c r="A618" s="17"/>
      <c r="B618" s="68"/>
      <c r="C618" s="33" t="str">
        <f>IF(B618="","",VLOOKUP(B618,'Leave Management'!$C$6:$D999,2,0))</f>
        <v/>
      </c>
      <c r="D618" s="69"/>
      <c r="E618" s="69"/>
      <c r="F618" s="70"/>
      <c r="G618" s="71" t="str">
        <f t="shared" si="2"/>
        <v/>
      </c>
      <c r="H618" s="72"/>
      <c r="I618" s="17"/>
    </row>
    <row r="619" spans="1:9" ht="23.25" customHeight="1" x14ac:dyDescent="0.25">
      <c r="A619" s="17"/>
      <c r="B619" s="68"/>
      <c r="C619" s="33" t="str">
        <f>IF(B619="","",VLOOKUP(B619,'Leave Management'!$C$6:$D999,2,0))</f>
        <v/>
      </c>
      <c r="D619" s="69"/>
      <c r="E619" s="69"/>
      <c r="F619" s="70"/>
      <c r="G619" s="71" t="str">
        <f t="shared" si="2"/>
        <v/>
      </c>
      <c r="H619" s="72"/>
      <c r="I619" s="17"/>
    </row>
    <row r="620" spans="1:9" ht="23.25" customHeight="1" x14ac:dyDescent="0.25">
      <c r="A620" s="17"/>
      <c r="B620" s="68"/>
      <c r="C620" s="33" t="str">
        <f>IF(B620="","",VLOOKUP(B620,'Leave Management'!$C$6:$D999,2,0))</f>
        <v/>
      </c>
      <c r="D620" s="69"/>
      <c r="E620" s="69"/>
      <c r="F620" s="70"/>
      <c r="G620" s="71" t="str">
        <f t="shared" si="2"/>
        <v/>
      </c>
      <c r="H620" s="72"/>
      <c r="I620" s="17"/>
    </row>
    <row r="621" spans="1:9" ht="23.25" customHeight="1" x14ac:dyDescent="0.25">
      <c r="A621" s="17"/>
      <c r="B621" s="68"/>
      <c r="C621" s="33" t="str">
        <f>IF(B621="","",VLOOKUP(B621,'Leave Management'!$C$6:$D999,2,0))</f>
        <v/>
      </c>
      <c r="D621" s="69"/>
      <c r="E621" s="69"/>
      <c r="F621" s="70"/>
      <c r="G621" s="71" t="str">
        <f t="shared" si="2"/>
        <v/>
      </c>
      <c r="H621" s="72"/>
      <c r="I621" s="17"/>
    </row>
    <row r="622" spans="1:9" ht="23.25" customHeight="1" x14ac:dyDescent="0.25">
      <c r="A622" s="17"/>
      <c r="B622" s="68"/>
      <c r="C622" s="33" t="str">
        <f>IF(B622="","",VLOOKUP(B622,'Leave Management'!$C$6:$D999,2,0))</f>
        <v/>
      </c>
      <c r="D622" s="69"/>
      <c r="E622" s="69"/>
      <c r="F622" s="70"/>
      <c r="G622" s="71" t="str">
        <f t="shared" si="2"/>
        <v/>
      </c>
      <c r="H622" s="72"/>
      <c r="I622" s="17"/>
    </row>
    <row r="623" spans="1:9" ht="23.25" customHeight="1" x14ac:dyDescent="0.25">
      <c r="A623" s="17"/>
      <c r="B623" s="68"/>
      <c r="C623" s="33" t="str">
        <f>IF(B623="","",VLOOKUP(B623,'Leave Management'!$C$6:$D999,2,0))</f>
        <v/>
      </c>
      <c r="D623" s="69"/>
      <c r="E623" s="69"/>
      <c r="F623" s="70"/>
      <c r="G623" s="71" t="str">
        <f t="shared" si="2"/>
        <v/>
      </c>
      <c r="H623" s="72"/>
      <c r="I623" s="17"/>
    </row>
    <row r="624" spans="1:9" ht="23.25" customHeight="1" x14ac:dyDescent="0.25">
      <c r="A624" s="17"/>
      <c r="B624" s="68"/>
      <c r="C624" s="33" t="str">
        <f>IF(B624="","",VLOOKUP(B624,'Leave Management'!$C$6:$D999,2,0))</f>
        <v/>
      </c>
      <c r="D624" s="69"/>
      <c r="E624" s="69"/>
      <c r="F624" s="70"/>
      <c r="G624" s="71" t="str">
        <f t="shared" si="2"/>
        <v/>
      </c>
      <c r="H624" s="72"/>
      <c r="I624" s="17"/>
    </row>
    <row r="625" spans="1:9" ht="23.25" customHeight="1" x14ac:dyDescent="0.25">
      <c r="A625" s="17"/>
      <c r="B625" s="68"/>
      <c r="C625" s="33" t="str">
        <f>IF(B625="","",VLOOKUP(B625,'Leave Management'!$C$6:$D999,2,0))</f>
        <v/>
      </c>
      <c r="D625" s="69"/>
      <c r="E625" s="69"/>
      <c r="F625" s="70"/>
      <c r="G625" s="71" t="str">
        <f t="shared" si="2"/>
        <v/>
      </c>
      <c r="H625" s="72"/>
      <c r="I625" s="17"/>
    </row>
    <row r="626" spans="1:9" ht="23.25" customHeight="1" x14ac:dyDescent="0.25">
      <c r="A626" s="17"/>
      <c r="B626" s="68"/>
      <c r="C626" s="33" t="str">
        <f>IF(B626="","",VLOOKUP(B626,'Leave Management'!$C$6:$D999,2,0))</f>
        <v/>
      </c>
      <c r="D626" s="69"/>
      <c r="E626" s="69"/>
      <c r="F626" s="70"/>
      <c r="G626" s="71" t="str">
        <f t="shared" si="2"/>
        <v/>
      </c>
      <c r="H626" s="72"/>
      <c r="I626" s="17"/>
    </row>
    <row r="627" spans="1:9" ht="23.25" customHeight="1" x14ac:dyDescent="0.25">
      <c r="A627" s="17"/>
      <c r="B627" s="68"/>
      <c r="C627" s="33" t="str">
        <f>IF(B627="","",VLOOKUP(B627,'Leave Management'!$C$6:$D999,2,0))</f>
        <v/>
      </c>
      <c r="D627" s="69"/>
      <c r="E627" s="69"/>
      <c r="F627" s="70"/>
      <c r="G627" s="71" t="str">
        <f t="shared" si="2"/>
        <v/>
      </c>
      <c r="H627" s="72"/>
      <c r="I627" s="17"/>
    </row>
    <row r="628" spans="1:9" ht="23.25" customHeight="1" x14ac:dyDescent="0.25">
      <c r="A628" s="17"/>
      <c r="B628" s="68"/>
      <c r="C628" s="33" t="str">
        <f>IF(B628="","",VLOOKUP(B628,'Leave Management'!$C$6:$D999,2,0))</f>
        <v/>
      </c>
      <c r="D628" s="69"/>
      <c r="E628" s="69"/>
      <c r="F628" s="70"/>
      <c r="G628" s="71" t="str">
        <f t="shared" si="2"/>
        <v/>
      </c>
      <c r="H628" s="72"/>
      <c r="I628" s="17"/>
    </row>
    <row r="629" spans="1:9" ht="23.25" customHeight="1" x14ac:dyDescent="0.25">
      <c r="A629" s="17"/>
      <c r="B629" s="68"/>
      <c r="C629" s="33" t="str">
        <f>IF(B629="","",VLOOKUP(B629,'Leave Management'!$C$6:$D999,2,0))</f>
        <v/>
      </c>
      <c r="D629" s="69"/>
      <c r="E629" s="69"/>
      <c r="F629" s="70"/>
      <c r="G629" s="71" t="str">
        <f t="shared" si="2"/>
        <v/>
      </c>
      <c r="H629" s="72"/>
      <c r="I629" s="17"/>
    </row>
    <row r="630" spans="1:9" ht="23.25" customHeight="1" x14ac:dyDescent="0.25">
      <c r="A630" s="17"/>
      <c r="B630" s="68"/>
      <c r="C630" s="33" t="str">
        <f>IF(B630="","",VLOOKUP(B630,'Leave Management'!$C$6:$D999,2,0))</f>
        <v/>
      </c>
      <c r="D630" s="69"/>
      <c r="E630" s="69"/>
      <c r="F630" s="70"/>
      <c r="G630" s="71" t="str">
        <f t="shared" si="2"/>
        <v/>
      </c>
      <c r="H630" s="72"/>
      <c r="I630" s="17"/>
    </row>
    <row r="631" spans="1:9" ht="23.25" customHeight="1" x14ac:dyDescent="0.25">
      <c r="A631" s="17"/>
      <c r="B631" s="68"/>
      <c r="C631" s="33" t="str">
        <f>IF(B631="","",VLOOKUP(B631,'Leave Management'!$C$6:$D999,2,0))</f>
        <v/>
      </c>
      <c r="D631" s="69"/>
      <c r="E631" s="69"/>
      <c r="F631" s="70"/>
      <c r="G631" s="71" t="str">
        <f t="shared" si="2"/>
        <v/>
      </c>
      <c r="H631" s="72"/>
      <c r="I631" s="17"/>
    </row>
    <row r="632" spans="1:9" ht="23.25" customHeight="1" x14ac:dyDescent="0.25">
      <c r="A632" s="17"/>
      <c r="B632" s="68"/>
      <c r="C632" s="33" t="str">
        <f>IF(B632="","",VLOOKUP(B632,'Leave Management'!$C$6:$D999,2,0))</f>
        <v/>
      </c>
      <c r="D632" s="69"/>
      <c r="E632" s="69"/>
      <c r="F632" s="70"/>
      <c r="G632" s="71" t="str">
        <f t="shared" si="2"/>
        <v/>
      </c>
      <c r="H632" s="72"/>
      <c r="I632" s="17"/>
    </row>
    <row r="633" spans="1:9" ht="23.25" customHeight="1" x14ac:dyDescent="0.25">
      <c r="A633" s="17"/>
      <c r="B633" s="68"/>
      <c r="C633" s="33" t="str">
        <f>IF(B633="","",VLOOKUP(B633,'Leave Management'!$C$6:$D999,2,0))</f>
        <v/>
      </c>
      <c r="D633" s="69"/>
      <c r="E633" s="69"/>
      <c r="F633" s="70"/>
      <c r="G633" s="71" t="str">
        <f t="shared" si="2"/>
        <v/>
      </c>
      <c r="H633" s="72"/>
      <c r="I633" s="17"/>
    </row>
    <row r="634" spans="1:9" ht="23.25" customHeight="1" x14ac:dyDescent="0.25">
      <c r="A634" s="17"/>
      <c r="B634" s="68"/>
      <c r="C634" s="33" t="str">
        <f>IF(B634="","",VLOOKUP(B634,'Leave Management'!$C$6:$D999,2,0))</f>
        <v/>
      </c>
      <c r="D634" s="69"/>
      <c r="E634" s="69"/>
      <c r="F634" s="70"/>
      <c r="G634" s="71" t="str">
        <f t="shared" si="2"/>
        <v/>
      </c>
      <c r="H634" s="72"/>
      <c r="I634" s="17"/>
    </row>
    <row r="635" spans="1:9" ht="23.25" customHeight="1" x14ac:dyDescent="0.25">
      <c r="A635" s="17"/>
      <c r="B635" s="68"/>
      <c r="C635" s="33" t="str">
        <f>IF(B635="","",VLOOKUP(B635,'Leave Management'!$C$6:$D999,2,0))</f>
        <v/>
      </c>
      <c r="D635" s="69"/>
      <c r="E635" s="69"/>
      <c r="F635" s="70"/>
      <c r="G635" s="71" t="str">
        <f t="shared" si="2"/>
        <v/>
      </c>
      <c r="H635" s="72"/>
      <c r="I635" s="17"/>
    </row>
    <row r="636" spans="1:9" ht="23.25" customHeight="1" x14ac:dyDescent="0.25">
      <c r="A636" s="17"/>
      <c r="B636" s="68"/>
      <c r="C636" s="33" t="str">
        <f>IF(B636="","",VLOOKUP(B636,'Leave Management'!$C$6:$D999,2,0))</f>
        <v/>
      </c>
      <c r="D636" s="69"/>
      <c r="E636" s="69"/>
      <c r="F636" s="70"/>
      <c r="G636" s="71" t="str">
        <f t="shared" si="2"/>
        <v/>
      </c>
      <c r="H636" s="72"/>
      <c r="I636" s="17"/>
    </row>
    <row r="637" spans="1:9" ht="23.25" customHeight="1" x14ac:dyDescent="0.25">
      <c r="A637" s="17"/>
      <c r="B637" s="68"/>
      <c r="C637" s="33" t="str">
        <f>IF(B637="","",VLOOKUP(B637,'Leave Management'!$C$6:$D999,2,0))</f>
        <v/>
      </c>
      <c r="D637" s="69"/>
      <c r="E637" s="69"/>
      <c r="F637" s="70"/>
      <c r="G637" s="71" t="str">
        <f t="shared" si="2"/>
        <v/>
      </c>
      <c r="H637" s="72"/>
      <c r="I637" s="17"/>
    </row>
    <row r="638" spans="1:9" ht="23.25" customHeight="1" x14ac:dyDescent="0.25">
      <c r="A638" s="17"/>
      <c r="B638" s="68"/>
      <c r="C638" s="33" t="str">
        <f>IF(B638="","",VLOOKUP(B638,'Leave Management'!$C$6:$D999,2,0))</f>
        <v/>
      </c>
      <c r="D638" s="69"/>
      <c r="E638" s="69"/>
      <c r="F638" s="70"/>
      <c r="G638" s="71" t="str">
        <f t="shared" si="2"/>
        <v/>
      </c>
      <c r="H638" s="72"/>
      <c r="I638" s="17"/>
    </row>
    <row r="639" spans="1:9" ht="23.25" customHeight="1" x14ac:dyDescent="0.25">
      <c r="A639" s="17"/>
      <c r="B639" s="68"/>
      <c r="C639" s="33" t="str">
        <f>IF(B639="","",VLOOKUP(B639,'Leave Management'!$C$6:$D999,2,0))</f>
        <v/>
      </c>
      <c r="D639" s="69"/>
      <c r="E639" s="69"/>
      <c r="F639" s="70"/>
      <c r="G639" s="71" t="str">
        <f t="shared" si="2"/>
        <v/>
      </c>
      <c r="H639" s="72"/>
      <c r="I639" s="17"/>
    </row>
    <row r="640" spans="1:9" ht="23.25" customHeight="1" x14ac:dyDescent="0.25">
      <c r="A640" s="17"/>
      <c r="B640" s="68"/>
      <c r="C640" s="33" t="str">
        <f>IF(B640="","",VLOOKUP(B640,'Leave Management'!$C$6:$D999,2,0))</f>
        <v/>
      </c>
      <c r="D640" s="69"/>
      <c r="E640" s="69"/>
      <c r="F640" s="70"/>
      <c r="G640" s="71" t="str">
        <f t="shared" si="2"/>
        <v/>
      </c>
      <c r="H640" s="72"/>
      <c r="I640" s="17"/>
    </row>
    <row r="641" spans="1:9" ht="23.25" customHeight="1" x14ac:dyDescent="0.25">
      <c r="A641" s="17"/>
      <c r="B641" s="68"/>
      <c r="C641" s="33" t="str">
        <f>IF(B641="","",VLOOKUP(B641,'Leave Management'!$C$6:$D999,2,0))</f>
        <v/>
      </c>
      <c r="D641" s="69"/>
      <c r="E641" s="69"/>
      <c r="F641" s="70"/>
      <c r="G641" s="71" t="str">
        <f t="shared" si="2"/>
        <v/>
      </c>
      <c r="H641" s="72"/>
      <c r="I641" s="17"/>
    </row>
    <row r="642" spans="1:9" ht="23.25" customHeight="1" x14ac:dyDescent="0.25">
      <c r="A642" s="17"/>
      <c r="B642" s="68"/>
      <c r="C642" s="33" t="str">
        <f>IF(B642="","",VLOOKUP(B642,'Leave Management'!$C$6:$D999,2,0))</f>
        <v/>
      </c>
      <c r="D642" s="69"/>
      <c r="E642" s="69"/>
      <c r="F642" s="70"/>
      <c r="G642" s="71" t="str">
        <f t="shared" si="2"/>
        <v/>
      </c>
      <c r="H642" s="72"/>
      <c r="I642" s="17"/>
    </row>
    <row r="643" spans="1:9" ht="23.25" customHeight="1" x14ac:dyDescent="0.25">
      <c r="A643" s="17"/>
      <c r="B643" s="68"/>
      <c r="C643" s="33" t="str">
        <f>IF(B643="","",VLOOKUP(B643,'Leave Management'!$C$6:$D999,2,0))</f>
        <v/>
      </c>
      <c r="D643" s="69"/>
      <c r="E643" s="69"/>
      <c r="F643" s="70"/>
      <c r="G643" s="71" t="str">
        <f t="shared" si="2"/>
        <v/>
      </c>
      <c r="H643" s="72"/>
      <c r="I643" s="17"/>
    </row>
    <row r="644" spans="1:9" ht="23.25" customHeight="1" x14ac:dyDescent="0.25">
      <c r="A644" s="17"/>
      <c r="B644" s="68"/>
      <c r="C644" s="33" t="str">
        <f>IF(B644="","",VLOOKUP(B644,'Leave Management'!$C$6:$D999,2,0))</f>
        <v/>
      </c>
      <c r="D644" s="69"/>
      <c r="E644" s="69"/>
      <c r="F644" s="70"/>
      <c r="G644" s="71" t="str">
        <f t="shared" si="2"/>
        <v/>
      </c>
      <c r="H644" s="72"/>
      <c r="I644" s="17"/>
    </row>
    <row r="645" spans="1:9" ht="23.25" customHeight="1" x14ac:dyDescent="0.25">
      <c r="A645" s="17"/>
      <c r="B645" s="68"/>
      <c r="C645" s="33" t="str">
        <f>IF(B645="","",VLOOKUP(B645,'Leave Management'!$C$6:$D999,2,0))</f>
        <v/>
      </c>
      <c r="D645" s="69"/>
      <c r="E645" s="69"/>
      <c r="F645" s="70"/>
      <c r="G645" s="71" t="str">
        <f t="shared" si="2"/>
        <v/>
      </c>
      <c r="H645" s="72"/>
      <c r="I645" s="17"/>
    </row>
    <row r="646" spans="1:9" ht="23.25" customHeight="1" x14ac:dyDescent="0.25">
      <c r="A646" s="17"/>
      <c r="B646" s="68"/>
      <c r="C646" s="33" t="str">
        <f>IF(B646="","",VLOOKUP(B646,'Leave Management'!$C$6:$D999,2,0))</f>
        <v/>
      </c>
      <c r="D646" s="69"/>
      <c r="E646" s="69"/>
      <c r="F646" s="70"/>
      <c r="G646" s="71" t="str">
        <f t="shared" si="2"/>
        <v/>
      </c>
      <c r="H646" s="72"/>
      <c r="I646" s="17"/>
    </row>
    <row r="647" spans="1:9" ht="23.25" customHeight="1" x14ac:dyDescent="0.25">
      <c r="A647" s="17"/>
      <c r="B647" s="68"/>
      <c r="C647" s="33" t="str">
        <f>IF(B647="","",VLOOKUP(B647,'Leave Management'!$C$6:$D999,2,0))</f>
        <v/>
      </c>
      <c r="D647" s="69"/>
      <c r="E647" s="69"/>
      <c r="F647" s="70"/>
      <c r="G647" s="71" t="str">
        <f t="shared" si="2"/>
        <v/>
      </c>
      <c r="H647" s="72"/>
      <c r="I647" s="17"/>
    </row>
    <row r="648" spans="1:9" ht="23.25" customHeight="1" x14ac:dyDescent="0.25">
      <c r="A648" s="17"/>
      <c r="B648" s="68"/>
      <c r="C648" s="33" t="str">
        <f>IF(B648="","",VLOOKUP(B648,'Leave Management'!$C$6:$D999,2,0))</f>
        <v/>
      </c>
      <c r="D648" s="69"/>
      <c r="E648" s="69"/>
      <c r="F648" s="70"/>
      <c r="G648" s="71" t="str">
        <f t="shared" si="2"/>
        <v/>
      </c>
      <c r="H648" s="72"/>
      <c r="I648" s="17"/>
    </row>
    <row r="649" spans="1:9" ht="23.25" customHeight="1" x14ac:dyDescent="0.25">
      <c r="A649" s="17"/>
      <c r="B649" s="68"/>
      <c r="C649" s="33" t="str">
        <f>IF(B649="","",VLOOKUP(B649,'Leave Management'!$C$6:$D999,2,0))</f>
        <v/>
      </c>
      <c r="D649" s="69"/>
      <c r="E649" s="69"/>
      <c r="F649" s="70"/>
      <c r="G649" s="71" t="str">
        <f t="shared" si="2"/>
        <v/>
      </c>
      <c r="H649" s="72"/>
      <c r="I649" s="17"/>
    </row>
    <row r="650" spans="1:9" ht="23.25" customHeight="1" x14ac:dyDescent="0.25">
      <c r="A650" s="17"/>
      <c r="B650" s="68"/>
      <c r="C650" s="33" t="str">
        <f>IF(B650="","",VLOOKUP(B650,'Leave Management'!$C$6:$D999,2,0))</f>
        <v/>
      </c>
      <c r="D650" s="69"/>
      <c r="E650" s="69"/>
      <c r="F650" s="70"/>
      <c r="G650" s="71" t="str">
        <f t="shared" si="2"/>
        <v/>
      </c>
      <c r="H650" s="72"/>
      <c r="I650" s="17"/>
    </row>
    <row r="651" spans="1:9" ht="23.25" customHeight="1" x14ac:dyDescent="0.25">
      <c r="A651" s="17"/>
      <c r="B651" s="68"/>
      <c r="C651" s="33" t="str">
        <f>IF(B651="","",VLOOKUP(B651,'Leave Management'!$C$6:$D999,2,0))</f>
        <v/>
      </c>
      <c r="D651" s="69"/>
      <c r="E651" s="69"/>
      <c r="F651" s="70"/>
      <c r="G651" s="71" t="str">
        <f t="shared" si="2"/>
        <v/>
      </c>
      <c r="H651" s="72"/>
      <c r="I651" s="17"/>
    </row>
    <row r="652" spans="1:9" ht="23.25" customHeight="1" x14ac:dyDescent="0.25">
      <c r="A652" s="17"/>
      <c r="B652" s="68"/>
      <c r="C652" s="33" t="str">
        <f>IF(B652="","",VLOOKUP(B652,'Leave Management'!$C$6:$D999,2,0))</f>
        <v/>
      </c>
      <c r="D652" s="69"/>
      <c r="E652" s="69"/>
      <c r="F652" s="70"/>
      <c r="G652" s="71" t="str">
        <f t="shared" si="2"/>
        <v/>
      </c>
      <c r="H652" s="72"/>
      <c r="I652" s="17"/>
    </row>
    <row r="653" spans="1:9" ht="23.25" customHeight="1" x14ac:dyDescent="0.25">
      <c r="A653" s="17"/>
      <c r="B653" s="68"/>
      <c r="C653" s="33" t="str">
        <f>IF(B653="","",VLOOKUP(B653,'Leave Management'!$C$6:$D999,2,0))</f>
        <v/>
      </c>
      <c r="D653" s="69"/>
      <c r="E653" s="69"/>
      <c r="F653" s="70"/>
      <c r="G653" s="71" t="str">
        <f t="shared" si="2"/>
        <v/>
      </c>
      <c r="H653" s="72"/>
      <c r="I653" s="17"/>
    </row>
    <row r="654" spans="1:9" ht="23.25" customHeight="1" x14ac:dyDescent="0.25">
      <c r="A654" s="17"/>
      <c r="B654" s="68"/>
      <c r="C654" s="33" t="str">
        <f>IF(B654="","",VLOOKUP(B654,'Leave Management'!$C$6:$D999,2,0))</f>
        <v/>
      </c>
      <c r="D654" s="69"/>
      <c r="E654" s="69"/>
      <c r="F654" s="70"/>
      <c r="G654" s="71" t="str">
        <f t="shared" si="2"/>
        <v/>
      </c>
      <c r="H654" s="72"/>
      <c r="I654" s="17"/>
    </row>
    <row r="655" spans="1:9" ht="23.25" customHeight="1" x14ac:dyDescent="0.25">
      <c r="A655" s="17"/>
      <c r="B655" s="68"/>
      <c r="C655" s="33" t="str">
        <f>IF(B655="","",VLOOKUP(B655,'Leave Management'!$C$6:$D999,2,0))</f>
        <v/>
      </c>
      <c r="D655" s="69"/>
      <c r="E655" s="69"/>
      <c r="F655" s="70"/>
      <c r="G655" s="71" t="str">
        <f t="shared" si="2"/>
        <v/>
      </c>
      <c r="H655" s="72"/>
      <c r="I655" s="17"/>
    </row>
    <row r="656" spans="1:9" ht="23.25" customHeight="1" x14ac:dyDescent="0.25">
      <c r="A656" s="17"/>
      <c r="B656" s="68"/>
      <c r="C656" s="33" t="str">
        <f>IF(B656="","",VLOOKUP(B656,'Leave Management'!$C$6:$D999,2,0))</f>
        <v/>
      </c>
      <c r="D656" s="69"/>
      <c r="E656" s="69"/>
      <c r="F656" s="70"/>
      <c r="G656" s="71" t="str">
        <f t="shared" si="2"/>
        <v/>
      </c>
      <c r="H656" s="72"/>
      <c r="I656" s="17"/>
    </row>
    <row r="657" spans="1:9" ht="23.25" customHeight="1" x14ac:dyDescent="0.25">
      <c r="A657" s="17"/>
      <c r="B657" s="68"/>
      <c r="C657" s="33" t="str">
        <f>IF(B657="","",VLOOKUP(B657,'Leave Management'!$C$6:$D999,2,0))</f>
        <v/>
      </c>
      <c r="D657" s="69"/>
      <c r="E657" s="69"/>
      <c r="F657" s="70"/>
      <c r="G657" s="71" t="str">
        <f t="shared" si="2"/>
        <v/>
      </c>
      <c r="H657" s="72"/>
      <c r="I657" s="17"/>
    </row>
    <row r="658" spans="1:9" ht="23.25" customHeight="1" x14ac:dyDescent="0.25">
      <c r="A658" s="17"/>
      <c r="B658" s="68"/>
      <c r="C658" s="33" t="str">
        <f>IF(B658="","",VLOOKUP(B658,'Leave Management'!$C$6:$D999,2,0))</f>
        <v/>
      </c>
      <c r="D658" s="69"/>
      <c r="E658" s="69"/>
      <c r="F658" s="70"/>
      <c r="G658" s="71" t="str">
        <f t="shared" si="2"/>
        <v/>
      </c>
      <c r="H658" s="72"/>
      <c r="I658" s="17"/>
    </row>
    <row r="659" spans="1:9" ht="23.25" customHeight="1" x14ac:dyDescent="0.25">
      <c r="A659" s="17"/>
      <c r="B659" s="68"/>
      <c r="C659" s="33" t="str">
        <f>IF(B659="","",VLOOKUP(B659,'Leave Management'!$C$6:$D999,2,0))</f>
        <v/>
      </c>
      <c r="D659" s="69"/>
      <c r="E659" s="69"/>
      <c r="F659" s="70"/>
      <c r="G659" s="71" t="str">
        <f t="shared" si="2"/>
        <v/>
      </c>
      <c r="H659" s="72"/>
      <c r="I659" s="17"/>
    </row>
    <row r="660" spans="1:9" ht="23.25" customHeight="1" x14ac:dyDescent="0.25">
      <c r="A660" s="17"/>
      <c r="B660" s="68"/>
      <c r="C660" s="33" t="str">
        <f>IF(B660="","",VLOOKUP(B660,'Leave Management'!$C$6:$D999,2,0))</f>
        <v/>
      </c>
      <c r="D660" s="69"/>
      <c r="E660" s="69"/>
      <c r="F660" s="70"/>
      <c r="G660" s="71" t="str">
        <f t="shared" si="2"/>
        <v/>
      </c>
      <c r="H660" s="72"/>
      <c r="I660" s="17"/>
    </row>
    <row r="661" spans="1:9" ht="23.25" customHeight="1" x14ac:dyDescent="0.25">
      <c r="A661" s="17"/>
      <c r="B661" s="68"/>
      <c r="C661" s="33" t="str">
        <f>IF(B661="","",VLOOKUP(B661,'Leave Management'!$C$6:$D999,2,0))</f>
        <v/>
      </c>
      <c r="D661" s="69"/>
      <c r="E661" s="69"/>
      <c r="F661" s="70"/>
      <c r="G661" s="71" t="str">
        <f t="shared" si="2"/>
        <v/>
      </c>
      <c r="H661" s="72"/>
      <c r="I661" s="17"/>
    </row>
    <row r="662" spans="1:9" ht="23.25" customHeight="1" x14ac:dyDescent="0.25">
      <c r="A662" s="17"/>
      <c r="B662" s="68"/>
      <c r="C662" s="33" t="str">
        <f>IF(B662="","",VLOOKUP(B662,'Leave Management'!$C$6:$D999,2,0))</f>
        <v/>
      </c>
      <c r="D662" s="69"/>
      <c r="E662" s="69"/>
      <c r="F662" s="70"/>
      <c r="G662" s="71" t="str">
        <f t="shared" si="2"/>
        <v/>
      </c>
      <c r="H662" s="72"/>
      <c r="I662" s="17"/>
    </row>
    <row r="663" spans="1:9" ht="23.25" customHeight="1" x14ac:dyDescent="0.25">
      <c r="A663" s="17"/>
      <c r="B663" s="68"/>
      <c r="C663" s="33" t="str">
        <f>IF(B663="","",VLOOKUP(B663,'Leave Management'!$C$6:$D999,2,0))</f>
        <v/>
      </c>
      <c r="D663" s="69"/>
      <c r="E663" s="69"/>
      <c r="F663" s="70"/>
      <c r="G663" s="71" t="str">
        <f t="shared" si="2"/>
        <v/>
      </c>
      <c r="H663" s="72"/>
      <c r="I663" s="17"/>
    </row>
    <row r="664" spans="1:9" ht="23.25" customHeight="1" x14ac:dyDescent="0.25">
      <c r="A664" s="17"/>
      <c r="B664" s="68"/>
      <c r="C664" s="33" t="str">
        <f>IF(B664="","",VLOOKUP(B664,'Leave Management'!$C$6:$D999,2,0))</f>
        <v/>
      </c>
      <c r="D664" s="69"/>
      <c r="E664" s="69"/>
      <c r="F664" s="70"/>
      <c r="G664" s="71" t="str">
        <f t="shared" si="2"/>
        <v/>
      </c>
      <c r="H664" s="72"/>
      <c r="I664" s="17"/>
    </row>
    <row r="665" spans="1:9" ht="23.25" customHeight="1" x14ac:dyDescent="0.25">
      <c r="A665" s="17"/>
      <c r="B665" s="68"/>
      <c r="C665" s="33" t="str">
        <f>IF(B665="","",VLOOKUP(B665,'Leave Management'!$C$6:$D999,2,0))</f>
        <v/>
      </c>
      <c r="D665" s="69"/>
      <c r="E665" s="69"/>
      <c r="F665" s="70"/>
      <c r="G665" s="71" t="str">
        <f t="shared" si="2"/>
        <v/>
      </c>
      <c r="H665" s="72"/>
      <c r="I665" s="17"/>
    </row>
    <row r="666" spans="1:9" ht="23.25" customHeight="1" x14ac:dyDescent="0.25">
      <c r="A666" s="17"/>
      <c r="B666" s="68"/>
      <c r="C666" s="33" t="str">
        <f>IF(B666="","",VLOOKUP(B666,'Leave Management'!$C$6:$D999,2,0))</f>
        <v/>
      </c>
      <c r="D666" s="69"/>
      <c r="E666" s="69"/>
      <c r="F666" s="70"/>
      <c r="G666" s="71" t="str">
        <f t="shared" si="2"/>
        <v/>
      </c>
      <c r="H666" s="72"/>
      <c r="I666" s="17"/>
    </row>
    <row r="667" spans="1:9" ht="23.25" customHeight="1" x14ac:dyDescent="0.25">
      <c r="A667" s="17"/>
      <c r="B667" s="68"/>
      <c r="C667" s="33" t="str">
        <f>IF(B667="","",VLOOKUP(B667,'Leave Management'!$C$6:$D999,2,0))</f>
        <v/>
      </c>
      <c r="D667" s="69"/>
      <c r="E667" s="69"/>
      <c r="F667" s="70"/>
      <c r="G667" s="71" t="str">
        <f t="shared" si="2"/>
        <v/>
      </c>
      <c r="H667" s="72"/>
      <c r="I667" s="17"/>
    </row>
    <row r="668" spans="1:9" ht="23.25" customHeight="1" x14ac:dyDescent="0.25">
      <c r="A668" s="17"/>
      <c r="B668" s="68"/>
      <c r="C668" s="33" t="str">
        <f>IF(B668="","",VLOOKUP(B668,'Leave Management'!$C$6:$D999,2,0))</f>
        <v/>
      </c>
      <c r="D668" s="69"/>
      <c r="E668" s="69"/>
      <c r="F668" s="70"/>
      <c r="G668" s="71" t="str">
        <f t="shared" si="2"/>
        <v/>
      </c>
      <c r="H668" s="72"/>
      <c r="I668" s="17"/>
    </row>
    <row r="669" spans="1:9" ht="23.25" customHeight="1" x14ac:dyDescent="0.25">
      <c r="A669" s="17"/>
      <c r="B669" s="68"/>
      <c r="C669" s="33" t="str">
        <f>IF(B669="","",VLOOKUP(B669,'Leave Management'!$C$6:$D999,2,0))</f>
        <v/>
      </c>
      <c r="D669" s="69"/>
      <c r="E669" s="69"/>
      <c r="F669" s="70"/>
      <c r="G669" s="71" t="str">
        <f t="shared" si="2"/>
        <v/>
      </c>
      <c r="H669" s="72"/>
      <c r="I669" s="17"/>
    </row>
    <row r="670" spans="1:9" ht="23.25" customHeight="1" x14ac:dyDescent="0.25">
      <c r="A670" s="17"/>
      <c r="B670" s="68"/>
      <c r="C670" s="33" t="str">
        <f>IF(B670="","",VLOOKUP(B670,'Leave Management'!$C$6:$D999,2,0))</f>
        <v/>
      </c>
      <c r="D670" s="69"/>
      <c r="E670" s="69"/>
      <c r="F670" s="70"/>
      <c r="G670" s="71" t="str">
        <f t="shared" si="2"/>
        <v/>
      </c>
      <c r="H670" s="72"/>
      <c r="I670" s="17"/>
    </row>
    <row r="671" spans="1:9" ht="23.25" customHeight="1" x14ac:dyDescent="0.25">
      <c r="A671" s="17"/>
      <c r="B671" s="68"/>
      <c r="C671" s="33" t="str">
        <f>IF(B671="","",VLOOKUP(B671,'Leave Management'!$C$6:$D999,2,0))</f>
        <v/>
      </c>
      <c r="D671" s="69"/>
      <c r="E671" s="69"/>
      <c r="F671" s="70"/>
      <c r="G671" s="71" t="str">
        <f t="shared" si="2"/>
        <v/>
      </c>
      <c r="H671" s="72"/>
      <c r="I671" s="17"/>
    </row>
    <row r="672" spans="1:9" ht="23.25" customHeight="1" x14ac:dyDescent="0.25">
      <c r="A672" s="17"/>
      <c r="B672" s="68"/>
      <c r="C672" s="33" t="str">
        <f>IF(B672="","",VLOOKUP(B672,'Leave Management'!$C$6:$D999,2,0))</f>
        <v/>
      </c>
      <c r="D672" s="69"/>
      <c r="E672" s="69"/>
      <c r="F672" s="70"/>
      <c r="G672" s="71" t="str">
        <f t="shared" si="2"/>
        <v/>
      </c>
      <c r="H672" s="72"/>
      <c r="I672" s="17"/>
    </row>
    <row r="673" spans="1:9" ht="23.25" customHeight="1" x14ac:dyDescent="0.25">
      <c r="A673" s="17"/>
      <c r="B673" s="68"/>
      <c r="C673" s="33" t="str">
        <f>IF(B673="","",VLOOKUP(B673,'Leave Management'!$C$6:$D999,2,0))</f>
        <v/>
      </c>
      <c r="D673" s="69"/>
      <c r="E673" s="69"/>
      <c r="F673" s="70"/>
      <c r="G673" s="71" t="str">
        <f t="shared" si="2"/>
        <v/>
      </c>
      <c r="H673" s="72"/>
      <c r="I673" s="17"/>
    </row>
    <row r="674" spans="1:9" ht="23.25" customHeight="1" x14ac:dyDescent="0.25">
      <c r="A674" s="17"/>
      <c r="B674" s="68"/>
      <c r="C674" s="33" t="str">
        <f>IF(B674="","",VLOOKUP(B674,'Leave Management'!$C$6:$D999,2,0))</f>
        <v/>
      </c>
      <c r="D674" s="69"/>
      <c r="E674" s="69"/>
      <c r="F674" s="70"/>
      <c r="G674" s="71" t="str">
        <f t="shared" si="2"/>
        <v/>
      </c>
      <c r="H674" s="72"/>
      <c r="I674" s="17"/>
    </row>
    <row r="675" spans="1:9" ht="23.25" customHeight="1" x14ac:dyDescent="0.25">
      <c r="A675" s="17"/>
      <c r="B675" s="68"/>
      <c r="C675" s="33" t="str">
        <f>IF(B675="","",VLOOKUP(B675,'Leave Management'!$C$6:$D999,2,0))</f>
        <v/>
      </c>
      <c r="D675" s="69"/>
      <c r="E675" s="69"/>
      <c r="F675" s="70"/>
      <c r="G675" s="71" t="str">
        <f t="shared" si="2"/>
        <v/>
      </c>
      <c r="H675" s="72"/>
      <c r="I675" s="17"/>
    </row>
    <row r="676" spans="1:9" ht="23.25" customHeight="1" x14ac:dyDescent="0.25">
      <c r="A676" s="17"/>
      <c r="B676" s="68"/>
      <c r="C676" s="33" t="str">
        <f>IF(B676="","",VLOOKUP(B676,'Leave Management'!$C$6:$D999,2,0))</f>
        <v/>
      </c>
      <c r="D676" s="69"/>
      <c r="E676" s="69"/>
      <c r="F676" s="70"/>
      <c r="G676" s="71" t="str">
        <f t="shared" si="2"/>
        <v/>
      </c>
      <c r="H676" s="72"/>
      <c r="I676" s="17"/>
    </row>
    <row r="677" spans="1:9" ht="23.25" customHeight="1" x14ac:dyDescent="0.25">
      <c r="A677" s="17"/>
      <c r="B677" s="68"/>
      <c r="C677" s="33" t="str">
        <f>IF(B677="","",VLOOKUP(B677,'Leave Management'!$C$6:$D999,2,0))</f>
        <v/>
      </c>
      <c r="D677" s="69"/>
      <c r="E677" s="69"/>
      <c r="F677" s="70"/>
      <c r="G677" s="71" t="str">
        <f t="shared" si="2"/>
        <v/>
      </c>
      <c r="H677" s="72"/>
      <c r="I677" s="17"/>
    </row>
    <row r="678" spans="1:9" ht="23.25" customHeight="1" x14ac:dyDescent="0.25">
      <c r="A678" s="17"/>
      <c r="B678" s="68"/>
      <c r="C678" s="33" t="str">
        <f>IF(B678="","",VLOOKUP(B678,'Leave Management'!$C$6:$D999,2,0))</f>
        <v/>
      </c>
      <c r="D678" s="69"/>
      <c r="E678" s="69"/>
      <c r="F678" s="70"/>
      <c r="G678" s="71" t="str">
        <f t="shared" si="2"/>
        <v/>
      </c>
      <c r="H678" s="72"/>
      <c r="I678" s="17"/>
    </row>
    <row r="679" spans="1:9" ht="23.25" customHeight="1" x14ac:dyDescent="0.25">
      <c r="A679" s="17"/>
      <c r="B679" s="68"/>
      <c r="C679" s="33" t="str">
        <f>IF(B679="","",VLOOKUP(B679,'Leave Management'!$C$6:$D999,2,0))</f>
        <v/>
      </c>
      <c r="D679" s="69"/>
      <c r="E679" s="69"/>
      <c r="F679" s="70"/>
      <c r="G679" s="71" t="str">
        <f t="shared" si="2"/>
        <v/>
      </c>
      <c r="H679" s="72"/>
      <c r="I679" s="17"/>
    </row>
    <row r="680" spans="1:9" ht="23.25" customHeight="1" x14ac:dyDescent="0.25">
      <c r="A680" s="17"/>
      <c r="B680" s="68"/>
      <c r="C680" s="33" t="str">
        <f>IF(B680="","",VLOOKUP(B680,'Leave Management'!$C$6:$D999,2,0))</f>
        <v/>
      </c>
      <c r="D680" s="69"/>
      <c r="E680" s="69"/>
      <c r="F680" s="70"/>
      <c r="G680" s="71" t="str">
        <f t="shared" si="2"/>
        <v/>
      </c>
      <c r="H680" s="72"/>
      <c r="I680" s="17"/>
    </row>
    <row r="681" spans="1:9" ht="23.25" customHeight="1" x14ac:dyDescent="0.25">
      <c r="A681" s="17"/>
      <c r="B681" s="68"/>
      <c r="C681" s="33" t="str">
        <f>IF(B681="","",VLOOKUP(B681,'Leave Management'!$C$6:$D999,2,0))</f>
        <v/>
      </c>
      <c r="D681" s="69"/>
      <c r="E681" s="69"/>
      <c r="F681" s="70"/>
      <c r="G681" s="71" t="str">
        <f t="shared" si="2"/>
        <v/>
      </c>
      <c r="H681" s="72"/>
      <c r="I681" s="17"/>
    </row>
    <row r="682" spans="1:9" ht="23.25" customHeight="1" x14ac:dyDescent="0.25">
      <c r="A682" s="17"/>
      <c r="B682" s="68"/>
      <c r="C682" s="33" t="str">
        <f>IF(B682="","",VLOOKUP(B682,'Leave Management'!$C$6:$D999,2,0))</f>
        <v/>
      </c>
      <c r="D682" s="69"/>
      <c r="E682" s="69"/>
      <c r="F682" s="70"/>
      <c r="G682" s="71" t="str">
        <f t="shared" si="2"/>
        <v/>
      </c>
      <c r="H682" s="72"/>
      <c r="I682" s="17"/>
    </row>
    <row r="683" spans="1:9" ht="23.25" customHeight="1" x14ac:dyDescent="0.25">
      <c r="A683" s="17"/>
      <c r="B683" s="68"/>
      <c r="C683" s="33" t="str">
        <f>IF(B683="","",VLOOKUP(B683,'Leave Management'!$C$6:$D999,2,0))</f>
        <v/>
      </c>
      <c r="D683" s="69"/>
      <c r="E683" s="69"/>
      <c r="F683" s="70"/>
      <c r="G683" s="71" t="str">
        <f t="shared" si="2"/>
        <v/>
      </c>
      <c r="H683" s="72"/>
      <c r="I683" s="17"/>
    </row>
    <row r="684" spans="1:9" ht="23.25" customHeight="1" x14ac:dyDescent="0.25">
      <c r="A684" s="17"/>
      <c r="B684" s="68"/>
      <c r="C684" s="33" t="str">
        <f>IF(B684="","",VLOOKUP(B684,'Leave Management'!$C$6:$D999,2,0))</f>
        <v/>
      </c>
      <c r="D684" s="69"/>
      <c r="E684" s="69"/>
      <c r="F684" s="70"/>
      <c r="G684" s="71" t="str">
        <f t="shared" si="2"/>
        <v/>
      </c>
      <c r="H684" s="72"/>
      <c r="I684" s="17"/>
    </row>
    <row r="685" spans="1:9" ht="23.25" customHeight="1" x14ac:dyDescent="0.25">
      <c r="A685" s="17"/>
      <c r="B685" s="68"/>
      <c r="C685" s="33" t="str">
        <f>IF(B685="","",VLOOKUP(B685,'Leave Management'!$C$6:$D999,2,0))</f>
        <v/>
      </c>
      <c r="D685" s="69"/>
      <c r="E685" s="69"/>
      <c r="F685" s="70"/>
      <c r="G685" s="71" t="str">
        <f t="shared" si="2"/>
        <v/>
      </c>
      <c r="H685" s="72"/>
      <c r="I685" s="17"/>
    </row>
    <row r="686" spans="1:9" ht="23.25" customHeight="1" x14ac:dyDescent="0.25">
      <c r="A686" s="17"/>
      <c r="B686" s="68"/>
      <c r="C686" s="33" t="str">
        <f>IF(B686="","",VLOOKUP(B686,'Leave Management'!$C$6:$D999,2,0))</f>
        <v/>
      </c>
      <c r="D686" s="69"/>
      <c r="E686" s="69"/>
      <c r="F686" s="70"/>
      <c r="G686" s="71" t="str">
        <f t="shared" si="2"/>
        <v/>
      </c>
      <c r="H686" s="72"/>
      <c r="I686" s="17"/>
    </row>
    <row r="687" spans="1:9" ht="23.25" customHeight="1" x14ac:dyDescent="0.25">
      <c r="A687" s="17"/>
      <c r="B687" s="68"/>
      <c r="C687" s="33" t="str">
        <f>IF(B687="","",VLOOKUP(B687,'Leave Management'!$C$6:$D999,2,0))</f>
        <v/>
      </c>
      <c r="D687" s="69"/>
      <c r="E687" s="69"/>
      <c r="F687" s="70"/>
      <c r="G687" s="71" t="str">
        <f t="shared" si="2"/>
        <v/>
      </c>
      <c r="H687" s="72"/>
      <c r="I687" s="17"/>
    </row>
    <row r="688" spans="1:9" ht="23.25" customHeight="1" x14ac:dyDescent="0.25">
      <c r="A688" s="17"/>
      <c r="B688" s="68"/>
      <c r="C688" s="33" t="str">
        <f>IF(B688="","",VLOOKUP(B688,'Leave Management'!$C$6:$D999,2,0))</f>
        <v/>
      </c>
      <c r="D688" s="69"/>
      <c r="E688" s="69"/>
      <c r="F688" s="70"/>
      <c r="G688" s="71" t="str">
        <f t="shared" si="2"/>
        <v/>
      </c>
      <c r="H688" s="72"/>
      <c r="I688" s="17"/>
    </row>
    <row r="689" spans="1:9" ht="23.25" customHeight="1" x14ac:dyDescent="0.25">
      <c r="A689" s="17"/>
      <c r="B689" s="68"/>
      <c r="C689" s="33" t="str">
        <f>IF(B689="","",VLOOKUP(B689,'Leave Management'!$C$6:$D999,2,0))</f>
        <v/>
      </c>
      <c r="D689" s="69"/>
      <c r="E689" s="69"/>
      <c r="F689" s="70"/>
      <c r="G689" s="71" t="str">
        <f t="shared" si="2"/>
        <v/>
      </c>
      <c r="H689" s="72"/>
      <c r="I689" s="17"/>
    </row>
    <row r="690" spans="1:9" ht="23.25" customHeight="1" x14ac:dyDescent="0.25">
      <c r="A690" s="17"/>
      <c r="B690" s="68"/>
      <c r="C690" s="33" t="str">
        <f>IF(B690="","",VLOOKUP(B690,'Leave Management'!$C$6:$D999,2,0))</f>
        <v/>
      </c>
      <c r="D690" s="69"/>
      <c r="E690" s="69"/>
      <c r="F690" s="70"/>
      <c r="G690" s="71" t="str">
        <f t="shared" si="2"/>
        <v/>
      </c>
      <c r="H690" s="72"/>
      <c r="I690" s="17"/>
    </row>
    <row r="691" spans="1:9" ht="23.25" customHeight="1" x14ac:dyDescent="0.25">
      <c r="A691" s="17"/>
      <c r="B691" s="68"/>
      <c r="C691" s="33" t="str">
        <f>IF(B691="","",VLOOKUP(B691,'Leave Management'!$C$6:$D999,2,0))</f>
        <v/>
      </c>
      <c r="D691" s="69"/>
      <c r="E691" s="69"/>
      <c r="F691" s="70"/>
      <c r="G691" s="71" t="str">
        <f t="shared" si="2"/>
        <v/>
      </c>
      <c r="H691" s="72"/>
      <c r="I691" s="17"/>
    </row>
    <row r="692" spans="1:9" ht="23.25" customHeight="1" x14ac:dyDescent="0.25">
      <c r="A692" s="17"/>
      <c r="B692" s="68"/>
      <c r="C692" s="33" t="str">
        <f>IF(B692="","",VLOOKUP(B692,'Leave Management'!$C$6:$D999,2,0))</f>
        <v/>
      </c>
      <c r="D692" s="69"/>
      <c r="E692" s="69"/>
      <c r="F692" s="70"/>
      <c r="G692" s="71" t="str">
        <f t="shared" si="2"/>
        <v/>
      </c>
      <c r="H692" s="72"/>
      <c r="I692" s="17"/>
    </row>
    <row r="693" spans="1:9" ht="23.25" customHeight="1" x14ac:dyDescent="0.25">
      <c r="A693" s="17"/>
      <c r="B693" s="68"/>
      <c r="C693" s="33" t="str">
        <f>IF(B693="","",VLOOKUP(B693,'Leave Management'!$C$6:$D999,2,0))</f>
        <v/>
      </c>
      <c r="D693" s="69"/>
      <c r="E693" s="69"/>
      <c r="F693" s="70"/>
      <c r="G693" s="71" t="str">
        <f t="shared" si="2"/>
        <v/>
      </c>
      <c r="H693" s="72"/>
      <c r="I693" s="17"/>
    </row>
    <row r="694" spans="1:9" ht="23.25" customHeight="1" x14ac:dyDescent="0.25">
      <c r="A694" s="17"/>
      <c r="B694" s="68"/>
      <c r="C694" s="33" t="str">
        <f>IF(B694="","",VLOOKUP(B694,'Leave Management'!$C$6:$D999,2,0))</f>
        <v/>
      </c>
      <c r="D694" s="69"/>
      <c r="E694" s="69"/>
      <c r="F694" s="70"/>
      <c r="G694" s="71" t="str">
        <f t="shared" si="2"/>
        <v/>
      </c>
      <c r="H694" s="72"/>
      <c r="I694" s="17"/>
    </row>
    <row r="695" spans="1:9" ht="23.25" customHeight="1" x14ac:dyDescent="0.25">
      <c r="A695" s="17"/>
      <c r="B695" s="68"/>
      <c r="C695" s="33" t="str">
        <f>IF(B695="","",VLOOKUP(B695,'Leave Management'!$C$6:$D999,2,0))</f>
        <v/>
      </c>
      <c r="D695" s="69"/>
      <c r="E695" s="69"/>
      <c r="F695" s="70"/>
      <c r="G695" s="71" t="str">
        <f t="shared" si="2"/>
        <v/>
      </c>
      <c r="H695" s="72"/>
      <c r="I695" s="17"/>
    </row>
    <row r="696" spans="1:9" ht="23.25" customHeight="1" x14ac:dyDescent="0.25">
      <c r="A696" s="17"/>
      <c r="B696" s="68"/>
      <c r="C696" s="33" t="str">
        <f>IF(B696="","",VLOOKUP(B696,'Leave Management'!$C$6:$D999,2,0))</f>
        <v/>
      </c>
      <c r="D696" s="69"/>
      <c r="E696" s="69"/>
      <c r="F696" s="70"/>
      <c r="G696" s="71" t="str">
        <f t="shared" si="2"/>
        <v/>
      </c>
      <c r="H696" s="72"/>
      <c r="I696" s="17"/>
    </row>
    <row r="697" spans="1:9" ht="23.25" customHeight="1" x14ac:dyDescent="0.25">
      <c r="A697" s="17"/>
      <c r="B697" s="68"/>
      <c r="C697" s="33" t="str">
        <f>IF(B697="","",VLOOKUP(B697,'Leave Management'!$C$6:$D999,2,0))</f>
        <v/>
      </c>
      <c r="D697" s="69"/>
      <c r="E697" s="69"/>
      <c r="F697" s="70"/>
      <c r="G697" s="71" t="str">
        <f t="shared" si="2"/>
        <v/>
      </c>
      <c r="H697" s="72"/>
      <c r="I697" s="17"/>
    </row>
    <row r="698" spans="1:9" ht="23.25" customHeight="1" x14ac:dyDescent="0.25">
      <c r="A698" s="17"/>
      <c r="B698" s="68"/>
      <c r="C698" s="33" t="str">
        <f>IF(B698="","",VLOOKUP(B698,'Leave Management'!$C$6:$D999,2,0))</f>
        <v/>
      </c>
      <c r="D698" s="69"/>
      <c r="E698" s="69"/>
      <c r="F698" s="70"/>
      <c r="G698" s="71" t="str">
        <f t="shared" si="2"/>
        <v/>
      </c>
      <c r="H698" s="72"/>
      <c r="I698" s="17"/>
    </row>
    <row r="699" spans="1:9" ht="23.25" customHeight="1" x14ac:dyDescent="0.25">
      <c r="A699" s="17"/>
      <c r="B699" s="68"/>
      <c r="C699" s="33" t="str">
        <f>IF(B699="","",VLOOKUP(B699,'Leave Management'!$C$6:$D999,2,0))</f>
        <v/>
      </c>
      <c r="D699" s="69"/>
      <c r="E699" s="69"/>
      <c r="F699" s="70"/>
      <c r="G699" s="71" t="str">
        <f t="shared" si="2"/>
        <v/>
      </c>
      <c r="H699" s="72"/>
      <c r="I699" s="17"/>
    </row>
    <row r="700" spans="1:9" ht="23.25" customHeight="1" x14ac:dyDescent="0.25">
      <c r="A700" s="17"/>
      <c r="B700" s="68"/>
      <c r="C700" s="33" t="str">
        <f>IF(B700="","",VLOOKUP(B700,'Leave Management'!$C$6:$D999,2,0))</f>
        <v/>
      </c>
      <c r="D700" s="69"/>
      <c r="E700" s="69"/>
      <c r="F700" s="70"/>
      <c r="G700" s="71" t="str">
        <f t="shared" si="2"/>
        <v/>
      </c>
      <c r="H700" s="72"/>
      <c r="I700" s="17"/>
    </row>
    <row r="701" spans="1:9" ht="23.25" customHeight="1" x14ac:dyDescent="0.25">
      <c r="A701" s="17"/>
      <c r="B701" s="68"/>
      <c r="C701" s="33" t="str">
        <f>IF(B701="","",VLOOKUP(B701,'Leave Management'!$C$6:$D999,2,0))</f>
        <v/>
      </c>
      <c r="D701" s="69"/>
      <c r="E701" s="69"/>
      <c r="F701" s="70"/>
      <c r="G701" s="71" t="str">
        <f t="shared" si="2"/>
        <v/>
      </c>
      <c r="H701" s="72"/>
      <c r="I701" s="17"/>
    </row>
    <row r="702" spans="1:9" ht="23.25" customHeight="1" x14ac:dyDescent="0.25">
      <c r="A702" s="17"/>
      <c r="B702" s="68"/>
      <c r="C702" s="33" t="str">
        <f>IF(B702="","",VLOOKUP(B702,'Leave Management'!$C$6:$D999,2,0))</f>
        <v/>
      </c>
      <c r="D702" s="69"/>
      <c r="E702" s="69"/>
      <c r="F702" s="70"/>
      <c r="G702" s="71" t="str">
        <f t="shared" si="2"/>
        <v/>
      </c>
      <c r="H702" s="72"/>
      <c r="I702" s="17"/>
    </row>
    <row r="703" spans="1:9" ht="23.25" customHeight="1" x14ac:dyDescent="0.25">
      <c r="A703" s="17"/>
      <c r="B703" s="68"/>
      <c r="C703" s="33" t="str">
        <f>IF(B703="","",VLOOKUP(B703,'Leave Management'!$C$6:$D999,2,0))</f>
        <v/>
      </c>
      <c r="D703" s="69"/>
      <c r="E703" s="69"/>
      <c r="F703" s="70"/>
      <c r="G703" s="71" t="str">
        <f t="shared" si="2"/>
        <v/>
      </c>
      <c r="H703" s="72"/>
      <c r="I703" s="17"/>
    </row>
    <row r="704" spans="1:9" ht="23.25" customHeight="1" x14ac:dyDescent="0.25">
      <c r="A704" s="17"/>
      <c r="B704" s="68"/>
      <c r="C704" s="33" t="str">
        <f>IF(B704="","",VLOOKUP(B704,'Leave Management'!$C$6:$D999,2,0))</f>
        <v/>
      </c>
      <c r="D704" s="69"/>
      <c r="E704" s="69"/>
      <c r="F704" s="70"/>
      <c r="G704" s="71" t="str">
        <f t="shared" si="2"/>
        <v/>
      </c>
      <c r="H704" s="72"/>
      <c r="I704" s="17"/>
    </row>
    <row r="705" spans="1:9" ht="23.25" customHeight="1" x14ac:dyDescent="0.25">
      <c r="A705" s="17"/>
      <c r="B705" s="68"/>
      <c r="C705" s="33" t="str">
        <f>IF(B705="","",VLOOKUP(B705,'Leave Management'!$C$6:$D999,2,0))</f>
        <v/>
      </c>
      <c r="D705" s="69"/>
      <c r="E705" s="69"/>
      <c r="F705" s="70"/>
      <c r="G705" s="71" t="str">
        <f t="shared" si="2"/>
        <v/>
      </c>
      <c r="H705" s="72"/>
      <c r="I705" s="17"/>
    </row>
    <row r="706" spans="1:9" ht="23.25" customHeight="1" x14ac:dyDescent="0.25">
      <c r="A706" s="17"/>
      <c r="B706" s="68"/>
      <c r="C706" s="33" t="str">
        <f>IF(B706="","",VLOOKUP(B706,'Leave Management'!$C$6:$D999,2,0))</f>
        <v/>
      </c>
      <c r="D706" s="69"/>
      <c r="E706" s="69"/>
      <c r="F706" s="70"/>
      <c r="G706" s="71" t="str">
        <f t="shared" si="2"/>
        <v/>
      </c>
      <c r="H706" s="72"/>
      <c r="I706" s="17"/>
    </row>
    <row r="707" spans="1:9" ht="23.25" customHeight="1" x14ac:dyDescent="0.25">
      <c r="A707" s="17"/>
      <c r="B707" s="68"/>
      <c r="C707" s="33" t="str">
        <f>IF(B707="","",VLOOKUP(B707,'Leave Management'!$C$6:$D999,2,0))</f>
        <v/>
      </c>
      <c r="D707" s="69"/>
      <c r="E707" s="69"/>
      <c r="F707" s="70"/>
      <c r="G707" s="71" t="str">
        <f t="shared" si="2"/>
        <v/>
      </c>
      <c r="H707" s="72"/>
      <c r="I707" s="17"/>
    </row>
    <row r="708" spans="1:9" ht="23.25" customHeight="1" x14ac:dyDescent="0.25">
      <c r="A708" s="17"/>
      <c r="B708" s="68"/>
      <c r="C708" s="33" t="str">
        <f>IF(B708="","",VLOOKUP(B708,'Leave Management'!$C$6:$D999,2,0))</f>
        <v/>
      </c>
      <c r="D708" s="69"/>
      <c r="E708" s="69"/>
      <c r="F708" s="70"/>
      <c r="G708" s="71" t="str">
        <f t="shared" si="2"/>
        <v/>
      </c>
      <c r="H708" s="72"/>
      <c r="I708" s="17"/>
    </row>
    <row r="709" spans="1:9" ht="23.25" customHeight="1" x14ac:dyDescent="0.25">
      <c r="A709" s="17"/>
      <c r="B709" s="68"/>
      <c r="C709" s="33" t="str">
        <f>IF(B709="","",VLOOKUP(B709,'Leave Management'!$C$6:$D999,2,0))</f>
        <v/>
      </c>
      <c r="D709" s="69"/>
      <c r="E709" s="69"/>
      <c r="F709" s="70"/>
      <c r="G709" s="71" t="str">
        <f t="shared" si="2"/>
        <v/>
      </c>
      <c r="H709" s="72"/>
      <c r="I709" s="17"/>
    </row>
    <row r="710" spans="1:9" ht="23.25" customHeight="1" x14ac:dyDescent="0.25">
      <c r="A710" s="17"/>
      <c r="B710" s="68"/>
      <c r="C710" s="33" t="str">
        <f>IF(B710="","",VLOOKUP(B710,'Leave Management'!$C$6:$D999,2,0))</f>
        <v/>
      </c>
      <c r="D710" s="69"/>
      <c r="E710" s="69"/>
      <c r="F710" s="70"/>
      <c r="G710" s="71" t="str">
        <f t="shared" si="2"/>
        <v/>
      </c>
      <c r="H710" s="72"/>
      <c r="I710" s="17"/>
    </row>
    <row r="711" spans="1:9" ht="23.25" customHeight="1" x14ac:dyDescent="0.25">
      <c r="A711" s="17"/>
      <c r="B711" s="68"/>
      <c r="C711" s="33" t="str">
        <f>IF(B711="","",VLOOKUP(B711,'Leave Management'!$C$6:$D999,2,0))</f>
        <v/>
      </c>
      <c r="D711" s="69"/>
      <c r="E711" s="69"/>
      <c r="F711" s="70"/>
      <c r="G711" s="71" t="str">
        <f t="shared" si="2"/>
        <v/>
      </c>
      <c r="H711" s="72"/>
      <c r="I711" s="17"/>
    </row>
    <row r="712" spans="1:9" ht="23.25" customHeight="1" x14ac:dyDescent="0.25">
      <c r="A712" s="17"/>
      <c r="B712" s="68"/>
      <c r="C712" s="33" t="str">
        <f>IF(B712="","",VLOOKUP(B712,'Leave Management'!$C$6:$D999,2,0))</f>
        <v/>
      </c>
      <c r="D712" s="69"/>
      <c r="E712" s="69"/>
      <c r="F712" s="70"/>
      <c r="G712" s="71" t="str">
        <f t="shared" si="2"/>
        <v/>
      </c>
      <c r="H712" s="72"/>
      <c r="I712" s="17"/>
    </row>
    <row r="713" spans="1:9" ht="23.25" customHeight="1" x14ac:dyDescent="0.25">
      <c r="A713" s="17"/>
      <c r="B713" s="68"/>
      <c r="C713" s="33" t="str">
        <f>IF(B713="","",VLOOKUP(B713,'Leave Management'!$C$6:$D999,2,0))</f>
        <v/>
      </c>
      <c r="D713" s="69"/>
      <c r="E713" s="69"/>
      <c r="F713" s="70"/>
      <c r="G713" s="71" t="str">
        <f t="shared" si="2"/>
        <v/>
      </c>
      <c r="H713" s="72"/>
      <c r="I713" s="17"/>
    </row>
    <row r="714" spans="1:9" ht="23.25" customHeight="1" x14ac:dyDescent="0.25">
      <c r="A714" s="17"/>
      <c r="B714" s="68"/>
      <c r="C714" s="33" t="str">
        <f>IF(B714="","",VLOOKUP(B714,'Leave Management'!$C$6:$D999,2,0))</f>
        <v/>
      </c>
      <c r="D714" s="69"/>
      <c r="E714" s="69"/>
      <c r="F714" s="70"/>
      <c r="G714" s="71" t="str">
        <f t="shared" si="2"/>
        <v/>
      </c>
      <c r="H714" s="72"/>
      <c r="I714" s="17"/>
    </row>
    <row r="715" spans="1:9" ht="23.25" customHeight="1" x14ac:dyDescent="0.25">
      <c r="A715" s="17"/>
      <c r="B715" s="68"/>
      <c r="C715" s="33" t="str">
        <f>IF(B715="","",VLOOKUP(B715,'Leave Management'!$C$6:$D999,2,0))</f>
        <v/>
      </c>
      <c r="D715" s="69"/>
      <c r="E715" s="69"/>
      <c r="F715" s="70"/>
      <c r="G715" s="71" t="str">
        <f t="shared" si="2"/>
        <v/>
      </c>
      <c r="H715" s="72"/>
      <c r="I715" s="17"/>
    </row>
    <row r="716" spans="1:9" ht="23.25" customHeight="1" x14ac:dyDescent="0.25">
      <c r="A716" s="17"/>
      <c r="B716" s="68"/>
      <c r="C716" s="33" t="str">
        <f>IF(B716="","",VLOOKUP(B716,'Leave Management'!$C$6:$D999,2,0))</f>
        <v/>
      </c>
      <c r="D716" s="69"/>
      <c r="E716" s="69"/>
      <c r="F716" s="70"/>
      <c r="G716" s="71" t="str">
        <f t="shared" si="2"/>
        <v/>
      </c>
      <c r="H716" s="72"/>
      <c r="I716" s="17"/>
    </row>
    <row r="717" spans="1:9" ht="23.25" customHeight="1" x14ac:dyDescent="0.25">
      <c r="A717" s="17"/>
      <c r="B717" s="68"/>
      <c r="C717" s="33" t="str">
        <f>IF(B717="","",VLOOKUP(B717,'Leave Management'!$C$6:$D999,2,0))</f>
        <v/>
      </c>
      <c r="D717" s="69"/>
      <c r="E717" s="69"/>
      <c r="F717" s="70"/>
      <c r="G717" s="71" t="str">
        <f t="shared" si="2"/>
        <v/>
      </c>
      <c r="H717" s="72"/>
      <c r="I717" s="17"/>
    </row>
    <row r="718" spans="1:9" ht="23.25" customHeight="1" x14ac:dyDescent="0.25">
      <c r="A718" s="17"/>
      <c r="B718" s="68"/>
      <c r="C718" s="33" t="str">
        <f>IF(B718="","",VLOOKUP(B718,'Leave Management'!$C$6:$D999,2,0))</f>
        <v/>
      </c>
      <c r="D718" s="69"/>
      <c r="E718" s="69"/>
      <c r="F718" s="70"/>
      <c r="G718" s="71" t="str">
        <f t="shared" si="2"/>
        <v/>
      </c>
      <c r="H718" s="72"/>
      <c r="I718" s="17"/>
    </row>
    <row r="719" spans="1:9" ht="23.25" customHeight="1" x14ac:dyDescent="0.25">
      <c r="A719" s="17"/>
      <c r="B719" s="68"/>
      <c r="C719" s="33" t="str">
        <f>IF(B719="","",VLOOKUP(B719,'Leave Management'!$C$6:$D999,2,0))</f>
        <v/>
      </c>
      <c r="D719" s="69"/>
      <c r="E719" s="69"/>
      <c r="F719" s="70"/>
      <c r="G719" s="71" t="str">
        <f t="shared" si="2"/>
        <v/>
      </c>
      <c r="H719" s="72"/>
      <c r="I719" s="17"/>
    </row>
    <row r="720" spans="1:9" ht="23.25" customHeight="1" x14ac:dyDescent="0.25">
      <c r="A720" s="17"/>
      <c r="B720" s="68"/>
      <c r="C720" s="33" t="str">
        <f>IF(B720="","",VLOOKUP(B720,'Leave Management'!$C$6:$D999,2,0))</f>
        <v/>
      </c>
      <c r="D720" s="69"/>
      <c r="E720" s="69"/>
      <c r="F720" s="70"/>
      <c r="G720" s="71" t="str">
        <f t="shared" si="2"/>
        <v/>
      </c>
      <c r="H720" s="72"/>
      <c r="I720" s="17"/>
    </row>
    <row r="721" spans="1:9" ht="23.25" customHeight="1" x14ac:dyDescent="0.25">
      <c r="A721" s="17"/>
      <c r="B721" s="68"/>
      <c r="C721" s="33" t="str">
        <f>IF(B721="","",VLOOKUP(B721,'Leave Management'!$C$6:$D999,2,0))</f>
        <v/>
      </c>
      <c r="D721" s="69"/>
      <c r="E721" s="69"/>
      <c r="F721" s="70"/>
      <c r="G721" s="71" t="str">
        <f t="shared" si="2"/>
        <v/>
      </c>
      <c r="H721" s="72"/>
      <c r="I721" s="17"/>
    </row>
    <row r="722" spans="1:9" ht="23.25" customHeight="1" x14ac:dyDescent="0.25">
      <c r="A722" s="17"/>
      <c r="B722" s="68"/>
      <c r="C722" s="33" t="str">
        <f>IF(B722="","",VLOOKUP(B722,'Leave Management'!$C$6:$D999,2,0))</f>
        <v/>
      </c>
      <c r="D722" s="69"/>
      <c r="E722" s="69"/>
      <c r="F722" s="70"/>
      <c r="G722" s="71" t="str">
        <f t="shared" si="2"/>
        <v/>
      </c>
      <c r="H722" s="72"/>
      <c r="I722" s="17"/>
    </row>
    <row r="723" spans="1:9" ht="23.25" customHeight="1" x14ac:dyDescent="0.25">
      <c r="A723" s="17"/>
      <c r="B723" s="68"/>
      <c r="C723" s="33" t="str">
        <f>IF(B723="","",VLOOKUP(B723,'Leave Management'!$C$6:$D999,2,0))</f>
        <v/>
      </c>
      <c r="D723" s="69"/>
      <c r="E723" s="69"/>
      <c r="F723" s="70"/>
      <c r="G723" s="71" t="str">
        <f t="shared" si="2"/>
        <v/>
      </c>
      <c r="H723" s="72"/>
      <c r="I723" s="17"/>
    </row>
    <row r="724" spans="1:9" ht="23.25" customHeight="1" x14ac:dyDescent="0.25">
      <c r="A724" s="17"/>
      <c r="B724" s="68"/>
      <c r="C724" s="33" t="str">
        <f>IF(B724="","",VLOOKUP(B724,'Leave Management'!$C$6:$D999,2,0))</f>
        <v/>
      </c>
      <c r="D724" s="69"/>
      <c r="E724" s="69"/>
      <c r="F724" s="70"/>
      <c r="G724" s="71" t="str">
        <f t="shared" si="2"/>
        <v/>
      </c>
      <c r="H724" s="72"/>
      <c r="I724" s="17"/>
    </row>
    <row r="725" spans="1:9" ht="23.25" customHeight="1" x14ac:dyDescent="0.25">
      <c r="A725" s="17"/>
      <c r="B725" s="68"/>
      <c r="C725" s="33" t="str">
        <f>IF(B725="","",VLOOKUP(B725,'Leave Management'!$C$6:$D999,2,0))</f>
        <v/>
      </c>
      <c r="D725" s="69"/>
      <c r="E725" s="69"/>
      <c r="F725" s="70"/>
      <c r="G725" s="71" t="str">
        <f t="shared" si="2"/>
        <v/>
      </c>
      <c r="H725" s="72"/>
      <c r="I725" s="17"/>
    </row>
    <row r="726" spans="1:9" ht="23.25" customHeight="1" x14ac:dyDescent="0.25">
      <c r="A726" s="17"/>
      <c r="B726" s="68"/>
      <c r="C726" s="33" t="str">
        <f>IF(B726="","",VLOOKUP(B726,'Leave Management'!$C$6:$D999,2,0))</f>
        <v/>
      </c>
      <c r="D726" s="69"/>
      <c r="E726" s="69"/>
      <c r="F726" s="70"/>
      <c r="G726" s="71" t="str">
        <f t="shared" si="2"/>
        <v/>
      </c>
      <c r="H726" s="72"/>
      <c r="I726" s="17"/>
    </row>
    <row r="727" spans="1:9" ht="23.25" customHeight="1" x14ac:dyDescent="0.25">
      <c r="A727" s="17"/>
      <c r="B727" s="68"/>
      <c r="C727" s="33" t="str">
        <f>IF(B727="","",VLOOKUP(B727,'Leave Management'!$C$6:$D999,2,0))</f>
        <v/>
      </c>
      <c r="D727" s="69"/>
      <c r="E727" s="69"/>
      <c r="F727" s="70"/>
      <c r="G727" s="71" t="str">
        <f t="shared" si="2"/>
        <v/>
      </c>
      <c r="H727" s="72"/>
      <c r="I727" s="17"/>
    </row>
    <row r="728" spans="1:9" ht="23.25" customHeight="1" x14ac:dyDescent="0.25">
      <c r="A728" s="17"/>
      <c r="B728" s="68"/>
      <c r="C728" s="33" t="str">
        <f>IF(B728="","",VLOOKUP(B728,'Leave Management'!$C$6:$D999,2,0))</f>
        <v/>
      </c>
      <c r="D728" s="69"/>
      <c r="E728" s="69"/>
      <c r="F728" s="70"/>
      <c r="G728" s="71" t="str">
        <f t="shared" si="2"/>
        <v/>
      </c>
      <c r="H728" s="72"/>
      <c r="I728" s="17"/>
    </row>
    <row r="729" spans="1:9" ht="23.25" customHeight="1" x14ac:dyDescent="0.25">
      <c r="A729" s="17"/>
      <c r="B729" s="68"/>
      <c r="C729" s="33" t="str">
        <f>IF(B729="","",VLOOKUP(B729,'Leave Management'!$C$6:$D999,2,0))</f>
        <v/>
      </c>
      <c r="D729" s="69"/>
      <c r="E729" s="69"/>
      <c r="F729" s="70"/>
      <c r="G729" s="71" t="str">
        <f t="shared" si="2"/>
        <v/>
      </c>
      <c r="H729" s="72"/>
      <c r="I729" s="17"/>
    </row>
    <row r="730" spans="1:9" ht="23.25" customHeight="1" x14ac:dyDescent="0.25">
      <c r="A730" s="17"/>
      <c r="B730" s="68"/>
      <c r="C730" s="33" t="str">
        <f>IF(B730="","",VLOOKUP(B730,'Leave Management'!$C$6:$D999,2,0))</f>
        <v/>
      </c>
      <c r="D730" s="69"/>
      <c r="E730" s="69"/>
      <c r="F730" s="70"/>
      <c r="G730" s="71" t="str">
        <f t="shared" si="2"/>
        <v/>
      </c>
      <c r="H730" s="72"/>
      <c r="I730" s="17"/>
    </row>
    <row r="731" spans="1:9" ht="23.25" customHeight="1" x14ac:dyDescent="0.25">
      <c r="A731" s="17"/>
      <c r="B731" s="68"/>
      <c r="C731" s="33" t="str">
        <f>IF(B731="","",VLOOKUP(B731,'Leave Management'!$C$6:$D999,2,0))</f>
        <v/>
      </c>
      <c r="D731" s="69"/>
      <c r="E731" s="69"/>
      <c r="F731" s="70"/>
      <c r="G731" s="71" t="str">
        <f t="shared" si="2"/>
        <v/>
      </c>
      <c r="H731" s="72"/>
      <c r="I731" s="17"/>
    </row>
    <row r="732" spans="1:9" ht="23.25" customHeight="1" x14ac:dyDescent="0.25">
      <c r="A732" s="17"/>
      <c r="B732" s="68"/>
      <c r="C732" s="33" t="str">
        <f>IF(B732="","",VLOOKUP(B732,'Leave Management'!$C$6:$D999,2,0))</f>
        <v/>
      </c>
      <c r="D732" s="69"/>
      <c r="E732" s="69"/>
      <c r="F732" s="70"/>
      <c r="G732" s="71" t="str">
        <f t="shared" si="2"/>
        <v/>
      </c>
      <c r="H732" s="72"/>
      <c r="I732" s="17"/>
    </row>
    <row r="733" spans="1:9" ht="23.25" customHeight="1" x14ac:dyDescent="0.25">
      <c r="A733" s="17"/>
      <c r="B733" s="68"/>
      <c r="C733" s="33" t="str">
        <f>IF(B733="","",VLOOKUP(B733,'Leave Management'!$C$6:$D999,2,0))</f>
        <v/>
      </c>
      <c r="D733" s="69"/>
      <c r="E733" s="69"/>
      <c r="F733" s="70"/>
      <c r="G733" s="71" t="str">
        <f t="shared" si="2"/>
        <v/>
      </c>
      <c r="H733" s="72"/>
      <c r="I733" s="17"/>
    </row>
    <row r="734" spans="1:9" ht="23.25" customHeight="1" x14ac:dyDescent="0.25">
      <c r="A734" s="17"/>
      <c r="B734" s="68"/>
      <c r="C734" s="33" t="str">
        <f>IF(B734="","",VLOOKUP(B734,'Leave Management'!$C$6:$D999,2,0))</f>
        <v/>
      </c>
      <c r="D734" s="69"/>
      <c r="E734" s="69"/>
      <c r="F734" s="70"/>
      <c r="G734" s="71" t="str">
        <f t="shared" si="2"/>
        <v/>
      </c>
      <c r="H734" s="72"/>
      <c r="I734" s="17"/>
    </row>
    <row r="735" spans="1:9" ht="23.25" customHeight="1" x14ac:dyDescent="0.25">
      <c r="A735" s="17"/>
      <c r="B735" s="68"/>
      <c r="C735" s="33" t="str">
        <f>IF(B735="","",VLOOKUP(B735,'Leave Management'!$C$6:$D999,2,0))</f>
        <v/>
      </c>
      <c r="D735" s="69"/>
      <c r="E735" s="69"/>
      <c r="F735" s="70"/>
      <c r="G735" s="71" t="str">
        <f t="shared" si="2"/>
        <v/>
      </c>
      <c r="H735" s="72"/>
      <c r="I735" s="17"/>
    </row>
    <row r="736" spans="1:9" ht="23.25" customHeight="1" x14ac:dyDescent="0.25">
      <c r="A736" s="17"/>
      <c r="B736" s="68"/>
      <c r="C736" s="33" t="str">
        <f>IF(B736="","",VLOOKUP(B736,'Leave Management'!$C$6:$D999,2,0))</f>
        <v/>
      </c>
      <c r="D736" s="69"/>
      <c r="E736" s="69"/>
      <c r="F736" s="70"/>
      <c r="G736" s="71" t="str">
        <f t="shared" si="2"/>
        <v/>
      </c>
      <c r="H736" s="72"/>
      <c r="I736" s="17"/>
    </row>
    <row r="737" spans="1:9" ht="23.25" customHeight="1" x14ac:dyDescent="0.25">
      <c r="A737" s="17"/>
      <c r="B737" s="68"/>
      <c r="C737" s="33" t="str">
        <f>IF(B737="","",VLOOKUP(B737,'Leave Management'!$C$6:$D999,2,0))</f>
        <v/>
      </c>
      <c r="D737" s="69"/>
      <c r="E737" s="69"/>
      <c r="F737" s="70"/>
      <c r="G737" s="71" t="str">
        <f t="shared" si="2"/>
        <v/>
      </c>
      <c r="H737" s="72"/>
      <c r="I737" s="17"/>
    </row>
    <row r="738" spans="1:9" ht="23.25" customHeight="1" x14ac:dyDescent="0.25">
      <c r="A738" s="17"/>
      <c r="B738" s="68"/>
      <c r="C738" s="33" t="str">
        <f>IF(B738="","",VLOOKUP(B738,'Leave Management'!$C$6:$D999,2,0))</f>
        <v/>
      </c>
      <c r="D738" s="69"/>
      <c r="E738" s="69"/>
      <c r="F738" s="70"/>
      <c r="G738" s="71" t="str">
        <f t="shared" si="2"/>
        <v/>
      </c>
      <c r="H738" s="72"/>
      <c r="I738" s="17"/>
    </row>
    <row r="739" spans="1:9" ht="23.25" customHeight="1" x14ac:dyDescent="0.25">
      <c r="A739" s="17"/>
      <c r="B739" s="68"/>
      <c r="C739" s="33" t="str">
        <f>IF(B739="","",VLOOKUP(B739,'Leave Management'!$C$6:$D999,2,0))</f>
        <v/>
      </c>
      <c r="D739" s="69"/>
      <c r="E739" s="69"/>
      <c r="F739" s="70"/>
      <c r="G739" s="71" t="str">
        <f t="shared" si="2"/>
        <v/>
      </c>
      <c r="H739" s="72"/>
      <c r="I739" s="17"/>
    </row>
    <row r="740" spans="1:9" ht="23.25" customHeight="1" x14ac:dyDescent="0.25">
      <c r="A740" s="17"/>
      <c r="B740" s="68"/>
      <c r="C740" s="33" t="str">
        <f>IF(B740="","",VLOOKUP(B740,'Leave Management'!$C$6:$D999,2,0))</f>
        <v/>
      </c>
      <c r="D740" s="69"/>
      <c r="E740" s="69"/>
      <c r="F740" s="70"/>
      <c r="G740" s="71" t="str">
        <f t="shared" si="2"/>
        <v/>
      </c>
      <c r="H740" s="72"/>
      <c r="I740" s="17"/>
    </row>
    <row r="741" spans="1:9" ht="23.25" customHeight="1" x14ac:dyDescent="0.25">
      <c r="A741" s="17"/>
      <c r="B741" s="68"/>
      <c r="C741" s="33" t="str">
        <f>IF(B741="","",VLOOKUP(B741,'Leave Management'!$C$6:$D999,2,0))</f>
        <v/>
      </c>
      <c r="D741" s="69"/>
      <c r="E741" s="69"/>
      <c r="F741" s="70"/>
      <c r="G741" s="71" t="str">
        <f t="shared" si="2"/>
        <v/>
      </c>
      <c r="H741" s="72"/>
      <c r="I741" s="17"/>
    </row>
    <row r="742" spans="1:9" ht="23.25" customHeight="1" x14ac:dyDescent="0.25">
      <c r="A742" s="17"/>
      <c r="B742" s="68"/>
      <c r="C742" s="33" t="str">
        <f>IF(B742="","",VLOOKUP(B742,'Leave Management'!$C$6:$D999,2,0))</f>
        <v/>
      </c>
      <c r="D742" s="69"/>
      <c r="E742" s="69"/>
      <c r="F742" s="70"/>
      <c r="G742" s="71" t="str">
        <f t="shared" si="2"/>
        <v/>
      </c>
      <c r="H742" s="72"/>
      <c r="I742" s="17"/>
    </row>
    <row r="743" spans="1:9" ht="23.25" customHeight="1" x14ac:dyDescent="0.25">
      <c r="A743" s="17"/>
      <c r="B743" s="68"/>
      <c r="C743" s="33" t="str">
        <f>IF(B743="","",VLOOKUP(B743,'Leave Management'!$C$6:$D999,2,0))</f>
        <v/>
      </c>
      <c r="D743" s="69"/>
      <c r="E743" s="69"/>
      <c r="F743" s="70"/>
      <c r="G743" s="71" t="str">
        <f t="shared" si="2"/>
        <v/>
      </c>
      <c r="H743" s="72"/>
      <c r="I743" s="17"/>
    </row>
    <row r="744" spans="1:9" ht="23.25" customHeight="1" x14ac:dyDescent="0.25">
      <c r="A744" s="17"/>
      <c r="B744" s="68"/>
      <c r="C744" s="33" t="str">
        <f>IF(B744="","",VLOOKUP(B744,'Leave Management'!$C$6:$D999,2,0))</f>
        <v/>
      </c>
      <c r="D744" s="69"/>
      <c r="E744" s="69"/>
      <c r="F744" s="70"/>
      <c r="G744" s="71" t="str">
        <f t="shared" si="2"/>
        <v/>
      </c>
      <c r="H744" s="72"/>
      <c r="I744" s="17"/>
    </row>
    <row r="745" spans="1:9" ht="23.25" customHeight="1" x14ac:dyDescent="0.25">
      <c r="A745" s="17"/>
      <c r="B745" s="68"/>
      <c r="C745" s="33" t="str">
        <f>IF(B745="","",VLOOKUP(B745,'Leave Management'!$C$6:$D999,2,0))</f>
        <v/>
      </c>
      <c r="D745" s="69"/>
      <c r="E745" s="69"/>
      <c r="F745" s="70"/>
      <c r="G745" s="71" t="str">
        <f t="shared" si="2"/>
        <v/>
      </c>
      <c r="H745" s="72"/>
      <c r="I745" s="17"/>
    </row>
    <row r="746" spans="1:9" ht="23.25" customHeight="1" x14ac:dyDescent="0.25">
      <c r="A746" s="17"/>
      <c r="B746" s="68"/>
      <c r="C746" s="33" t="str">
        <f>IF(B746="","",VLOOKUP(B746,'Leave Management'!$C$6:$D999,2,0))</f>
        <v/>
      </c>
      <c r="D746" s="69"/>
      <c r="E746" s="69"/>
      <c r="F746" s="70"/>
      <c r="G746" s="71" t="str">
        <f t="shared" si="2"/>
        <v/>
      </c>
      <c r="H746" s="72"/>
      <c r="I746" s="17"/>
    </row>
    <row r="747" spans="1:9" ht="23.25" customHeight="1" x14ac:dyDescent="0.25">
      <c r="A747" s="17"/>
      <c r="B747" s="68"/>
      <c r="C747" s="33" t="str">
        <f>IF(B747="","",VLOOKUP(B747,'Leave Management'!$C$6:$D999,2,0))</f>
        <v/>
      </c>
      <c r="D747" s="69"/>
      <c r="E747" s="69"/>
      <c r="F747" s="70"/>
      <c r="G747" s="71" t="str">
        <f t="shared" si="2"/>
        <v/>
      </c>
      <c r="H747" s="72"/>
      <c r="I747" s="17"/>
    </row>
    <row r="748" spans="1:9" ht="23.25" customHeight="1" x14ac:dyDescent="0.25">
      <c r="A748" s="17"/>
      <c r="B748" s="68"/>
      <c r="C748" s="33" t="str">
        <f>IF(B748="","",VLOOKUP(B748,'Leave Management'!$C$6:$D999,2,0))</f>
        <v/>
      </c>
      <c r="D748" s="69"/>
      <c r="E748" s="69"/>
      <c r="F748" s="70"/>
      <c r="G748" s="71" t="str">
        <f t="shared" si="2"/>
        <v/>
      </c>
      <c r="H748" s="72"/>
      <c r="I748" s="17"/>
    </row>
    <row r="749" spans="1:9" ht="23.25" customHeight="1" x14ac:dyDescent="0.25">
      <c r="A749" s="17"/>
      <c r="B749" s="68"/>
      <c r="C749" s="33" t="str">
        <f>IF(B749="","",VLOOKUP(B749,'Leave Management'!$C$6:$D999,2,0))</f>
        <v/>
      </c>
      <c r="D749" s="69"/>
      <c r="E749" s="69"/>
      <c r="F749" s="70"/>
      <c r="G749" s="71" t="str">
        <f t="shared" si="2"/>
        <v/>
      </c>
      <c r="H749" s="72"/>
      <c r="I749" s="17"/>
    </row>
    <row r="750" spans="1:9" ht="23.25" customHeight="1" x14ac:dyDescent="0.25">
      <c r="A750" s="17"/>
      <c r="B750" s="68"/>
      <c r="C750" s="33" t="str">
        <f>IF(B750="","",VLOOKUP(B750,'Leave Management'!$C$6:$D999,2,0))</f>
        <v/>
      </c>
      <c r="D750" s="69"/>
      <c r="E750" s="69"/>
      <c r="F750" s="70"/>
      <c r="G750" s="71" t="str">
        <f t="shared" si="2"/>
        <v/>
      </c>
      <c r="H750" s="72"/>
      <c r="I750" s="17"/>
    </row>
    <row r="751" spans="1:9" ht="23.25" customHeight="1" x14ac:dyDescent="0.25">
      <c r="A751" s="17"/>
      <c r="B751" s="68"/>
      <c r="C751" s="33" t="str">
        <f>IF(B751="","",VLOOKUP(B751,'Leave Management'!$C$6:$D999,2,0))</f>
        <v/>
      </c>
      <c r="D751" s="69"/>
      <c r="E751" s="69"/>
      <c r="F751" s="70"/>
      <c r="G751" s="71" t="str">
        <f t="shared" si="2"/>
        <v/>
      </c>
      <c r="H751" s="72"/>
      <c r="I751" s="17"/>
    </row>
    <row r="752" spans="1:9" ht="23.25" customHeight="1" x14ac:dyDescent="0.25">
      <c r="A752" s="17"/>
      <c r="B752" s="68"/>
      <c r="C752" s="33" t="str">
        <f>IF(B752="","",VLOOKUP(B752,'Leave Management'!$C$6:$D999,2,0))</f>
        <v/>
      </c>
      <c r="D752" s="69"/>
      <c r="E752" s="69"/>
      <c r="F752" s="70"/>
      <c r="G752" s="71" t="str">
        <f t="shared" si="2"/>
        <v/>
      </c>
      <c r="H752" s="72"/>
      <c r="I752" s="17"/>
    </row>
    <row r="753" spans="1:9" ht="23.25" customHeight="1" x14ac:dyDescent="0.25">
      <c r="A753" s="17"/>
      <c r="B753" s="68"/>
      <c r="C753" s="33" t="str">
        <f>IF(B753="","",VLOOKUP(B753,'Leave Management'!$C$6:$D999,2,0))</f>
        <v/>
      </c>
      <c r="D753" s="69"/>
      <c r="E753" s="69"/>
      <c r="F753" s="70"/>
      <c r="G753" s="71" t="str">
        <f t="shared" si="2"/>
        <v/>
      </c>
      <c r="H753" s="72"/>
      <c r="I753" s="17"/>
    </row>
    <row r="754" spans="1:9" ht="23.25" customHeight="1" x14ac:dyDescent="0.25">
      <c r="A754" s="17"/>
      <c r="B754" s="68"/>
      <c r="C754" s="33" t="str">
        <f>IF(B754="","",VLOOKUP(B754,'Leave Management'!$C$6:$D999,2,0))</f>
        <v/>
      </c>
      <c r="D754" s="69"/>
      <c r="E754" s="69"/>
      <c r="F754" s="70"/>
      <c r="G754" s="71" t="str">
        <f t="shared" si="2"/>
        <v/>
      </c>
      <c r="H754" s="72"/>
      <c r="I754" s="17"/>
    </row>
    <row r="755" spans="1:9" ht="23.25" customHeight="1" x14ac:dyDescent="0.25">
      <c r="A755" s="17"/>
      <c r="B755" s="68"/>
      <c r="C755" s="33" t="str">
        <f>IF(B755="","",VLOOKUP(B755,'Leave Management'!$C$6:$D999,2,0))</f>
        <v/>
      </c>
      <c r="D755" s="69"/>
      <c r="E755" s="69"/>
      <c r="F755" s="70"/>
      <c r="G755" s="71" t="str">
        <f t="shared" si="2"/>
        <v/>
      </c>
      <c r="H755" s="72"/>
      <c r="I755" s="17"/>
    </row>
    <row r="756" spans="1:9" ht="23.25" customHeight="1" x14ac:dyDescent="0.25">
      <c r="A756" s="17"/>
      <c r="B756" s="68"/>
      <c r="C756" s="33" t="str">
        <f>IF(B756="","",VLOOKUP(B756,'Leave Management'!$C$6:$D999,2,0))</f>
        <v/>
      </c>
      <c r="D756" s="69"/>
      <c r="E756" s="69"/>
      <c r="F756" s="70"/>
      <c r="G756" s="71" t="str">
        <f t="shared" si="2"/>
        <v/>
      </c>
      <c r="H756" s="72"/>
      <c r="I756" s="17"/>
    </row>
    <row r="757" spans="1:9" ht="23.25" customHeight="1" x14ac:dyDescent="0.25">
      <c r="A757" s="17"/>
      <c r="B757" s="68"/>
      <c r="C757" s="33" t="str">
        <f>IF(B757="","",VLOOKUP(B757,'Leave Management'!$C$6:$D999,2,0))</f>
        <v/>
      </c>
      <c r="D757" s="69"/>
      <c r="E757" s="69"/>
      <c r="F757" s="70"/>
      <c r="G757" s="71" t="str">
        <f t="shared" si="2"/>
        <v/>
      </c>
      <c r="H757" s="72"/>
      <c r="I757" s="17"/>
    </row>
    <row r="758" spans="1:9" ht="23.25" customHeight="1" x14ac:dyDescent="0.25">
      <c r="A758" s="17"/>
      <c r="B758" s="68"/>
      <c r="C758" s="33" t="str">
        <f>IF(B758="","",VLOOKUP(B758,'Leave Management'!$C$6:$D999,2,0))</f>
        <v/>
      </c>
      <c r="D758" s="69"/>
      <c r="E758" s="69"/>
      <c r="F758" s="70"/>
      <c r="G758" s="71" t="str">
        <f t="shared" si="2"/>
        <v/>
      </c>
      <c r="H758" s="72"/>
      <c r="I758" s="17"/>
    </row>
    <row r="759" spans="1:9" ht="23.25" customHeight="1" x14ac:dyDescent="0.25">
      <c r="A759" s="17"/>
      <c r="B759" s="68"/>
      <c r="C759" s="33" t="str">
        <f>IF(B759="","",VLOOKUP(B759,'Leave Management'!$C$6:$D999,2,0))</f>
        <v/>
      </c>
      <c r="D759" s="69"/>
      <c r="E759" s="69"/>
      <c r="F759" s="70"/>
      <c r="G759" s="71" t="str">
        <f t="shared" si="2"/>
        <v/>
      </c>
      <c r="H759" s="72"/>
      <c r="I759" s="17"/>
    </row>
    <row r="760" spans="1:9" ht="23.25" customHeight="1" x14ac:dyDescent="0.25">
      <c r="A760" s="17"/>
      <c r="B760" s="68"/>
      <c r="C760" s="33" t="str">
        <f>IF(B760="","",VLOOKUP(B760,'Leave Management'!$C$6:$D999,2,0))</f>
        <v/>
      </c>
      <c r="D760" s="69"/>
      <c r="E760" s="69"/>
      <c r="F760" s="70"/>
      <c r="G760" s="71" t="str">
        <f t="shared" si="2"/>
        <v/>
      </c>
      <c r="H760" s="72"/>
      <c r="I760" s="17"/>
    </row>
    <row r="761" spans="1:9" ht="23.25" customHeight="1" x14ac:dyDescent="0.25">
      <c r="A761" s="17"/>
      <c r="B761" s="68"/>
      <c r="C761" s="33" t="str">
        <f>IF(B761="","",VLOOKUP(B761,'Leave Management'!$C$6:$D999,2,0))</f>
        <v/>
      </c>
      <c r="D761" s="69"/>
      <c r="E761" s="69"/>
      <c r="F761" s="70"/>
      <c r="G761" s="71" t="str">
        <f t="shared" si="2"/>
        <v/>
      </c>
      <c r="H761" s="72"/>
      <c r="I761" s="17"/>
    </row>
    <row r="762" spans="1:9" ht="23.25" customHeight="1" x14ac:dyDescent="0.25">
      <c r="A762" s="17"/>
      <c r="B762" s="68"/>
      <c r="C762" s="33" t="str">
        <f>IF(B762="","",VLOOKUP(B762,'Leave Management'!$C$6:$D999,2,0))</f>
        <v/>
      </c>
      <c r="D762" s="69"/>
      <c r="E762" s="69"/>
      <c r="F762" s="70"/>
      <c r="G762" s="71" t="str">
        <f t="shared" si="2"/>
        <v/>
      </c>
      <c r="H762" s="72"/>
      <c r="I762" s="17"/>
    </row>
    <row r="763" spans="1:9" ht="23.25" customHeight="1" x14ac:dyDescent="0.25">
      <c r="A763" s="17"/>
      <c r="B763" s="68"/>
      <c r="C763" s="33" t="str">
        <f>IF(B763="","",VLOOKUP(B763,'Leave Management'!$C$6:$D999,2,0))</f>
        <v/>
      </c>
      <c r="D763" s="69"/>
      <c r="E763" s="69"/>
      <c r="F763" s="70"/>
      <c r="G763" s="71" t="str">
        <f t="shared" si="2"/>
        <v/>
      </c>
      <c r="H763" s="72"/>
      <c r="I763" s="17"/>
    </row>
    <row r="764" spans="1:9" ht="23.25" customHeight="1" x14ac:dyDescent="0.25">
      <c r="A764" s="17"/>
      <c r="B764" s="68"/>
      <c r="C764" s="33" t="str">
        <f>IF(B764="","",VLOOKUP(B764,'Leave Management'!$C$6:$D999,2,0))</f>
        <v/>
      </c>
      <c r="D764" s="69"/>
      <c r="E764" s="69"/>
      <c r="F764" s="70"/>
      <c r="G764" s="71" t="str">
        <f t="shared" si="2"/>
        <v/>
      </c>
      <c r="H764" s="72"/>
      <c r="I764" s="17"/>
    </row>
    <row r="765" spans="1:9" ht="23.25" customHeight="1" x14ac:dyDescent="0.25">
      <c r="A765" s="17"/>
      <c r="B765" s="68"/>
      <c r="C765" s="33" t="str">
        <f>IF(B765="","",VLOOKUP(B765,'Leave Management'!$C$6:$D999,2,0))</f>
        <v/>
      </c>
      <c r="D765" s="69"/>
      <c r="E765" s="69"/>
      <c r="F765" s="70"/>
      <c r="G765" s="71" t="str">
        <f t="shared" si="2"/>
        <v/>
      </c>
      <c r="H765" s="72"/>
      <c r="I765" s="17"/>
    </row>
    <row r="766" spans="1:9" ht="23.25" customHeight="1" x14ac:dyDescent="0.25">
      <c r="A766" s="17"/>
      <c r="B766" s="68"/>
      <c r="C766" s="33" t="str">
        <f>IF(B766="","",VLOOKUP(B766,'Leave Management'!$C$6:$D999,2,0))</f>
        <v/>
      </c>
      <c r="D766" s="69"/>
      <c r="E766" s="69"/>
      <c r="F766" s="70"/>
      <c r="G766" s="71" t="str">
        <f t="shared" si="2"/>
        <v/>
      </c>
      <c r="H766" s="72"/>
      <c r="I766" s="17"/>
    </row>
    <row r="767" spans="1:9" ht="23.25" customHeight="1" x14ac:dyDescent="0.25">
      <c r="A767" s="17"/>
      <c r="B767" s="68"/>
      <c r="C767" s="33" t="str">
        <f>IF(B767="","",VLOOKUP(B767,'Leave Management'!$C$6:$D999,2,0))</f>
        <v/>
      </c>
      <c r="D767" s="69"/>
      <c r="E767" s="69"/>
      <c r="F767" s="70"/>
      <c r="G767" s="71" t="str">
        <f t="shared" si="2"/>
        <v/>
      </c>
      <c r="H767" s="72"/>
      <c r="I767" s="17"/>
    </row>
    <row r="768" spans="1:9" ht="23.25" customHeight="1" x14ac:dyDescent="0.25">
      <c r="A768" s="17"/>
      <c r="B768" s="68"/>
      <c r="C768" s="33" t="str">
        <f>IF(B768="","",VLOOKUP(B768,'Leave Management'!$C$6:$D999,2,0))</f>
        <v/>
      </c>
      <c r="D768" s="69"/>
      <c r="E768" s="69"/>
      <c r="F768" s="70"/>
      <c r="G768" s="71" t="str">
        <f t="shared" si="2"/>
        <v/>
      </c>
      <c r="H768" s="72"/>
      <c r="I768" s="17"/>
    </row>
    <row r="769" spans="1:9" ht="23.25" customHeight="1" x14ac:dyDescent="0.25">
      <c r="A769" s="17"/>
      <c r="B769" s="68"/>
      <c r="C769" s="33" t="str">
        <f>IF(B769="","",VLOOKUP(B769,'Leave Management'!$C$6:$D999,2,0))</f>
        <v/>
      </c>
      <c r="D769" s="69"/>
      <c r="E769" s="69"/>
      <c r="F769" s="70"/>
      <c r="G769" s="71" t="str">
        <f t="shared" si="2"/>
        <v/>
      </c>
      <c r="H769" s="72"/>
      <c r="I769" s="17"/>
    </row>
    <row r="770" spans="1:9" ht="23.25" customHeight="1" x14ac:dyDescent="0.25">
      <c r="A770" s="17"/>
      <c r="B770" s="68"/>
      <c r="C770" s="33" t="str">
        <f>IF(B770="","",VLOOKUP(B770,'Leave Management'!$C$6:$D999,2,0))</f>
        <v/>
      </c>
      <c r="D770" s="69"/>
      <c r="E770" s="69"/>
      <c r="F770" s="70"/>
      <c r="G770" s="71" t="str">
        <f t="shared" si="2"/>
        <v/>
      </c>
      <c r="H770" s="72"/>
      <c r="I770" s="17"/>
    </row>
    <row r="771" spans="1:9" ht="23.25" customHeight="1" x14ac:dyDescent="0.25">
      <c r="A771" s="17"/>
      <c r="B771" s="68"/>
      <c r="C771" s="33" t="str">
        <f>IF(B771="","",VLOOKUP(B771,'Leave Management'!$C$6:$D999,2,0))</f>
        <v/>
      </c>
      <c r="D771" s="69"/>
      <c r="E771" s="69"/>
      <c r="F771" s="70"/>
      <c r="G771" s="71" t="str">
        <f t="shared" ref="G771:G999" si="3">IF(D771="","",F771+D771)</f>
        <v/>
      </c>
      <c r="H771" s="72"/>
      <c r="I771" s="17"/>
    </row>
    <row r="772" spans="1:9" ht="23.25" customHeight="1" x14ac:dyDescent="0.25">
      <c r="A772" s="17"/>
      <c r="B772" s="68"/>
      <c r="C772" s="33" t="str">
        <f>IF(B772="","",VLOOKUP(B772,'Leave Management'!$C$6:$D999,2,0))</f>
        <v/>
      </c>
      <c r="D772" s="69"/>
      <c r="E772" s="69"/>
      <c r="F772" s="70"/>
      <c r="G772" s="71" t="str">
        <f t="shared" si="3"/>
        <v/>
      </c>
      <c r="H772" s="72"/>
      <c r="I772" s="17"/>
    </row>
    <row r="773" spans="1:9" ht="23.25" customHeight="1" x14ac:dyDescent="0.25">
      <c r="A773" s="17"/>
      <c r="B773" s="68"/>
      <c r="C773" s="33" t="str">
        <f>IF(B773="","",VLOOKUP(B773,'Leave Management'!$C$6:$D999,2,0))</f>
        <v/>
      </c>
      <c r="D773" s="69"/>
      <c r="E773" s="69"/>
      <c r="F773" s="70"/>
      <c r="G773" s="71" t="str">
        <f t="shared" si="3"/>
        <v/>
      </c>
      <c r="H773" s="72"/>
      <c r="I773" s="17"/>
    </row>
    <row r="774" spans="1:9" ht="23.25" customHeight="1" x14ac:dyDescent="0.25">
      <c r="A774" s="17"/>
      <c r="B774" s="68"/>
      <c r="C774" s="33" t="str">
        <f>IF(B774="","",VLOOKUP(B774,'Leave Management'!$C$6:$D999,2,0))</f>
        <v/>
      </c>
      <c r="D774" s="69"/>
      <c r="E774" s="69"/>
      <c r="F774" s="70"/>
      <c r="G774" s="71" t="str">
        <f t="shared" si="3"/>
        <v/>
      </c>
      <c r="H774" s="72"/>
      <c r="I774" s="17"/>
    </row>
    <row r="775" spans="1:9" ht="23.25" customHeight="1" x14ac:dyDescent="0.25">
      <c r="A775" s="17"/>
      <c r="B775" s="68"/>
      <c r="C775" s="33" t="str">
        <f>IF(B775="","",VLOOKUP(B775,'Leave Management'!$C$6:$D999,2,0))</f>
        <v/>
      </c>
      <c r="D775" s="69"/>
      <c r="E775" s="69"/>
      <c r="F775" s="70"/>
      <c r="G775" s="71" t="str">
        <f t="shared" si="3"/>
        <v/>
      </c>
      <c r="H775" s="72"/>
      <c r="I775" s="17"/>
    </row>
    <row r="776" spans="1:9" ht="23.25" customHeight="1" x14ac:dyDescent="0.25">
      <c r="A776" s="17"/>
      <c r="B776" s="68"/>
      <c r="C776" s="33" t="str">
        <f>IF(B776="","",VLOOKUP(B776,'Leave Management'!$C$6:$D999,2,0))</f>
        <v/>
      </c>
      <c r="D776" s="69"/>
      <c r="E776" s="69"/>
      <c r="F776" s="70"/>
      <c r="G776" s="71" t="str">
        <f t="shared" si="3"/>
        <v/>
      </c>
      <c r="H776" s="72"/>
      <c r="I776" s="17"/>
    </row>
    <row r="777" spans="1:9" ht="23.25" customHeight="1" x14ac:dyDescent="0.25">
      <c r="A777" s="17"/>
      <c r="B777" s="68"/>
      <c r="C777" s="33" t="str">
        <f>IF(B777="","",VLOOKUP(B777,'Leave Management'!$C$6:$D999,2,0))</f>
        <v/>
      </c>
      <c r="D777" s="69"/>
      <c r="E777" s="69"/>
      <c r="F777" s="70"/>
      <c r="G777" s="71" t="str">
        <f t="shared" si="3"/>
        <v/>
      </c>
      <c r="H777" s="72"/>
      <c r="I777" s="17"/>
    </row>
    <row r="778" spans="1:9" ht="23.25" customHeight="1" x14ac:dyDescent="0.25">
      <c r="A778" s="17"/>
      <c r="B778" s="68"/>
      <c r="C778" s="33" t="str">
        <f>IF(B778="","",VLOOKUP(B778,'Leave Management'!$C$6:$D999,2,0))</f>
        <v/>
      </c>
      <c r="D778" s="69"/>
      <c r="E778" s="69"/>
      <c r="F778" s="70"/>
      <c r="G778" s="71" t="str">
        <f t="shared" si="3"/>
        <v/>
      </c>
      <c r="H778" s="72"/>
      <c r="I778" s="17"/>
    </row>
    <row r="779" spans="1:9" ht="23.25" customHeight="1" x14ac:dyDescent="0.25">
      <c r="A779" s="17"/>
      <c r="B779" s="68"/>
      <c r="C779" s="33" t="str">
        <f>IF(B779="","",VLOOKUP(B779,'Leave Management'!$C$6:$D999,2,0))</f>
        <v/>
      </c>
      <c r="D779" s="69"/>
      <c r="E779" s="69"/>
      <c r="F779" s="70"/>
      <c r="G779" s="71" t="str">
        <f t="shared" si="3"/>
        <v/>
      </c>
      <c r="H779" s="72"/>
      <c r="I779" s="17"/>
    </row>
    <row r="780" spans="1:9" ht="23.25" customHeight="1" x14ac:dyDescent="0.25">
      <c r="A780" s="17"/>
      <c r="B780" s="68"/>
      <c r="C780" s="33" t="str">
        <f>IF(B780="","",VLOOKUP(B780,'Leave Management'!$C$6:$D999,2,0))</f>
        <v/>
      </c>
      <c r="D780" s="69"/>
      <c r="E780" s="69"/>
      <c r="F780" s="70"/>
      <c r="G780" s="71" t="str">
        <f t="shared" si="3"/>
        <v/>
      </c>
      <c r="H780" s="72"/>
      <c r="I780" s="17"/>
    </row>
    <row r="781" spans="1:9" ht="23.25" customHeight="1" x14ac:dyDescent="0.25">
      <c r="A781" s="17"/>
      <c r="B781" s="68"/>
      <c r="C781" s="33" t="str">
        <f>IF(B781="","",VLOOKUP(B781,'Leave Management'!$C$6:$D999,2,0))</f>
        <v/>
      </c>
      <c r="D781" s="69"/>
      <c r="E781" s="69"/>
      <c r="F781" s="70"/>
      <c r="G781" s="71" t="str">
        <f t="shared" si="3"/>
        <v/>
      </c>
      <c r="H781" s="72"/>
      <c r="I781" s="17"/>
    </row>
    <row r="782" spans="1:9" ht="23.25" customHeight="1" x14ac:dyDescent="0.25">
      <c r="A782" s="17"/>
      <c r="B782" s="68"/>
      <c r="C782" s="33" t="str">
        <f>IF(B782="","",VLOOKUP(B782,'Leave Management'!$C$6:$D999,2,0))</f>
        <v/>
      </c>
      <c r="D782" s="69"/>
      <c r="E782" s="69"/>
      <c r="F782" s="70"/>
      <c r="G782" s="71" t="str">
        <f t="shared" si="3"/>
        <v/>
      </c>
      <c r="H782" s="72"/>
      <c r="I782" s="17"/>
    </row>
    <row r="783" spans="1:9" ht="23.25" customHeight="1" x14ac:dyDescent="0.25">
      <c r="A783" s="17"/>
      <c r="B783" s="68"/>
      <c r="C783" s="33" t="str">
        <f>IF(B783="","",VLOOKUP(B783,'Leave Management'!$C$6:$D999,2,0))</f>
        <v/>
      </c>
      <c r="D783" s="69"/>
      <c r="E783" s="69"/>
      <c r="F783" s="70"/>
      <c r="G783" s="71" t="str">
        <f t="shared" si="3"/>
        <v/>
      </c>
      <c r="H783" s="72"/>
      <c r="I783" s="17"/>
    </row>
    <row r="784" spans="1:9" ht="23.25" customHeight="1" x14ac:dyDescent="0.25">
      <c r="A784" s="17"/>
      <c r="B784" s="68"/>
      <c r="C784" s="33" t="str">
        <f>IF(B784="","",VLOOKUP(B784,'Leave Management'!$C$6:$D999,2,0))</f>
        <v/>
      </c>
      <c r="D784" s="69"/>
      <c r="E784" s="69"/>
      <c r="F784" s="70"/>
      <c r="G784" s="71" t="str">
        <f t="shared" si="3"/>
        <v/>
      </c>
      <c r="H784" s="72"/>
      <c r="I784" s="17"/>
    </row>
    <row r="785" spans="1:9" ht="23.25" customHeight="1" x14ac:dyDescent="0.25">
      <c r="A785" s="17"/>
      <c r="B785" s="68"/>
      <c r="C785" s="33" t="str">
        <f>IF(B785="","",VLOOKUP(B785,'Leave Management'!$C$6:$D999,2,0))</f>
        <v/>
      </c>
      <c r="D785" s="69"/>
      <c r="E785" s="69"/>
      <c r="F785" s="70"/>
      <c r="G785" s="71" t="str">
        <f t="shared" si="3"/>
        <v/>
      </c>
      <c r="H785" s="72"/>
      <c r="I785" s="17"/>
    </row>
    <row r="786" spans="1:9" ht="23.25" customHeight="1" x14ac:dyDescent="0.25">
      <c r="A786" s="17"/>
      <c r="B786" s="68"/>
      <c r="C786" s="33" t="str">
        <f>IF(B786="","",VLOOKUP(B786,'Leave Management'!$C$6:$D999,2,0))</f>
        <v/>
      </c>
      <c r="D786" s="69"/>
      <c r="E786" s="69"/>
      <c r="F786" s="70"/>
      <c r="G786" s="71" t="str">
        <f t="shared" si="3"/>
        <v/>
      </c>
      <c r="H786" s="72"/>
      <c r="I786" s="17"/>
    </row>
    <row r="787" spans="1:9" ht="23.25" customHeight="1" x14ac:dyDescent="0.25">
      <c r="A787" s="17"/>
      <c r="B787" s="68"/>
      <c r="C787" s="33" t="str">
        <f>IF(B787="","",VLOOKUP(B787,'Leave Management'!$C$6:$D999,2,0))</f>
        <v/>
      </c>
      <c r="D787" s="69"/>
      <c r="E787" s="69"/>
      <c r="F787" s="70"/>
      <c r="G787" s="71" t="str">
        <f t="shared" si="3"/>
        <v/>
      </c>
      <c r="H787" s="72"/>
      <c r="I787" s="17"/>
    </row>
    <row r="788" spans="1:9" ht="23.25" customHeight="1" x14ac:dyDescent="0.25">
      <c r="A788" s="17"/>
      <c r="B788" s="68"/>
      <c r="C788" s="33" t="str">
        <f>IF(B788="","",VLOOKUP(B788,'Leave Management'!$C$6:$D999,2,0))</f>
        <v/>
      </c>
      <c r="D788" s="69"/>
      <c r="E788" s="69"/>
      <c r="F788" s="70"/>
      <c r="G788" s="71" t="str">
        <f t="shared" si="3"/>
        <v/>
      </c>
      <c r="H788" s="72"/>
      <c r="I788" s="17"/>
    </row>
    <row r="789" spans="1:9" ht="23.25" customHeight="1" x14ac:dyDescent="0.25">
      <c r="A789" s="17"/>
      <c r="B789" s="68"/>
      <c r="C789" s="33" t="str">
        <f>IF(B789="","",VLOOKUP(B789,'Leave Management'!$C$6:$D999,2,0))</f>
        <v/>
      </c>
      <c r="D789" s="69"/>
      <c r="E789" s="69"/>
      <c r="F789" s="70"/>
      <c r="G789" s="71" t="str">
        <f t="shared" si="3"/>
        <v/>
      </c>
      <c r="H789" s="72"/>
      <c r="I789" s="17"/>
    </row>
    <row r="790" spans="1:9" ht="23.25" customHeight="1" x14ac:dyDescent="0.25">
      <c r="A790" s="17"/>
      <c r="B790" s="68"/>
      <c r="C790" s="33" t="str">
        <f>IF(B790="","",VLOOKUP(B790,'Leave Management'!$C$6:$D999,2,0))</f>
        <v/>
      </c>
      <c r="D790" s="69"/>
      <c r="E790" s="69"/>
      <c r="F790" s="70"/>
      <c r="G790" s="71" t="str">
        <f t="shared" si="3"/>
        <v/>
      </c>
      <c r="H790" s="72"/>
      <c r="I790" s="17"/>
    </row>
    <row r="791" spans="1:9" ht="23.25" customHeight="1" x14ac:dyDescent="0.25">
      <c r="A791" s="17"/>
      <c r="B791" s="68"/>
      <c r="C791" s="33" t="str">
        <f>IF(B791="","",VLOOKUP(B791,'Leave Management'!$C$6:$D999,2,0))</f>
        <v/>
      </c>
      <c r="D791" s="69"/>
      <c r="E791" s="69"/>
      <c r="F791" s="70"/>
      <c r="G791" s="71" t="str">
        <f t="shared" si="3"/>
        <v/>
      </c>
      <c r="H791" s="72"/>
      <c r="I791" s="17"/>
    </row>
    <row r="792" spans="1:9" ht="23.25" customHeight="1" x14ac:dyDescent="0.25">
      <c r="A792" s="17"/>
      <c r="B792" s="68"/>
      <c r="C792" s="33" t="str">
        <f>IF(B792="","",VLOOKUP(B792,'Leave Management'!$C$6:$D999,2,0))</f>
        <v/>
      </c>
      <c r="D792" s="69"/>
      <c r="E792" s="69"/>
      <c r="F792" s="70"/>
      <c r="G792" s="71" t="str">
        <f t="shared" si="3"/>
        <v/>
      </c>
      <c r="H792" s="72"/>
      <c r="I792" s="17"/>
    </row>
    <row r="793" spans="1:9" ht="23.25" customHeight="1" x14ac:dyDescent="0.25">
      <c r="A793" s="17"/>
      <c r="B793" s="68"/>
      <c r="C793" s="33" t="str">
        <f>IF(B793="","",VLOOKUP(B793,'Leave Management'!$C$6:$D999,2,0))</f>
        <v/>
      </c>
      <c r="D793" s="69"/>
      <c r="E793" s="69"/>
      <c r="F793" s="70"/>
      <c r="G793" s="71" t="str">
        <f t="shared" si="3"/>
        <v/>
      </c>
      <c r="H793" s="72"/>
      <c r="I793" s="17"/>
    </row>
    <row r="794" spans="1:9" ht="23.25" customHeight="1" x14ac:dyDescent="0.25">
      <c r="A794" s="17"/>
      <c r="B794" s="68"/>
      <c r="C794" s="33" t="str">
        <f>IF(B794="","",VLOOKUP(B794,'Leave Management'!$C$6:$D999,2,0))</f>
        <v/>
      </c>
      <c r="D794" s="69"/>
      <c r="E794" s="69"/>
      <c r="F794" s="70"/>
      <c r="G794" s="71" t="str">
        <f t="shared" si="3"/>
        <v/>
      </c>
      <c r="H794" s="72"/>
      <c r="I794" s="17"/>
    </row>
    <row r="795" spans="1:9" ht="23.25" customHeight="1" x14ac:dyDescent="0.25">
      <c r="A795" s="17"/>
      <c r="B795" s="68"/>
      <c r="C795" s="33" t="str">
        <f>IF(B795="","",VLOOKUP(B795,'Leave Management'!$C$6:$D999,2,0))</f>
        <v/>
      </c>
      <c r="D795" s="69"/>
      <c r="E795" s="69"/>
      <c r="F795" s="70"/>
      <c r="G795" s="71" t="str">
        <f t="shared" si="3"/>
        <v/>
      </c>
      <c r="H795" s="72"/>
      <c r="I795" s="17"/>
    </row>
    <row r="796" spans="1:9" ht="23.25" customHeight="1" x14ac:dyDescent="0.25">
      <c r="A796" s="17"/>
      <c r="B796" s="68"/>
      <c r="C796" s="33" t="str">
        <f>IF(B796="","",VLOOKUP(B796,'Leave Management'!$C$6:$D999,2,0))</f>
        <v/>
      </c>
      <c r="D796" s="69"/>
      <c r="E796" s="69"/>
      <c r="F796" s="70"/>
      <c r="G796" s="71" t="str">
        <f t="shared" si="3"/>
        <v/>
      </c>
      <c r="H796" s="72"/>
      <c r="I796" s="17"/>
    </row>
    <row r="797" spans="1:9" ht="23.25" customHeight="1" x14ac:dyDescent="0.25">
      <c r="A797" s="17"/>
      <c r="B797" s="68"/>
      <c r="C797" s="33" t="str">
        <f>IF(B797="","",VLOOKUP(B797,'Leave Management'!$C$6:$D999,2,0))</f>
        <v/>
      </c>
      <c r="D797" s="69"/>
      <c r="E797" s="69"/>
      <c r="F797" s="70"/>
      <c r="G797" s="71" t="str">
        <f t="shared" si="3"/>
        <v/>
      </c>
      <c r="H797" s="72"/>
      <c r="I797" s="17"/>
    </row>
    <row r="798" spans="1:9" ht="23.25" customHeight="1" x14ac:dyDescent="0.25">
      <c r="A798" s="17"/>
      <c r="B798" s="68"/>
      <c r="C798" s="33" t="str">
        <f>IF(B798="","",VLOOKUP(B798,'Leave Management'!$C$6:$D999,2,0))</f>
        <v/>
      </c>
      <c r="D798" s="69"/>
      <c r="E798" s="69"/>
      <c r="F798" s="70"/>
      <c r="G798" s="71" t="str">
        <f t="shared" si="3"/>
        <v/>
      </c>
      <c r="H798" s="72"/>
      <c r="I798" s="17"/>
    </row>
    <row r="799" spans="1:9" ht="23.25" customHeight="1" x14ac:dyDescent="0.25">
      <c r="A799" s="17"/>
      <c r="B799" s="68"/>
      <c r="C799" s="33" t="str">
        <f>IF(B799="","",VLOOKUP(B799,'Leave Management'!$C$6:$D999,2,0))</f>
        <v/>
      </c>
      <c r="D799" s="69"/>
      <c r="E799" s="69"/>
      <c r="F799" s="70"/>
      <c r="G799" s="71" t="str">
        <f t="shared" si="3"/>
        <v/>
      </c>
      <c r="H799" s="72"/>
      <c r="I799" s="17"/>
    </row>
    <row r="800" spans="1:9" ht="23.25" customHeight="1" x14ac:dyDescent="0.25">
      <c r="A800" s="17"/>
      <c r="B800" s="68"/>
      <c r="C800" s="33" t="str">
        <f>IF(B800="","",VLOOKUP(B800,'Leave Management'!$C$6:$D999,2,0))</f>
        <v/>
      </c>
      <c r="D800" s="69"/>
      <c r="E800" s="69"/>
      <c r="F800" s="70"/>
      <c r="G800" s="71" t="str">
        <f t="shared" si="3"/>
        <v/>
      </c>
      <c r="H800" s="72"/>
      <c r="I800" s="17"/>
    </row>
    <row r="801" spans="1:9" ht="23.25" customHeight="1" x14ac:dyDescent="0.25">
      <c r="A801" s="17"/>
      <c r="B801" s="68"/>
      <c r="C801" s="33" t="str">
        <f>IF(B801="","",VLOOKUP(B801,'Leave Management'!$C$6:$D999,2,0))</f>
        <v/>
      </c>
      <c r="D801" s="69"/>
      <c r="E801" s="69"/>
      <c r="F801" s="70"/>
      <c r="G801" s="71" t="str">
        <f t="shared" si="3"/>
        <v/>
      </c>
      <c r="H801" s="72"/>
      <c r="I801" s="17"/>
    </row>
    <row r="802" spans="1:9" ht="23.25" customHeight="1" x14ac:dyDescent="0.25">
      <c r="A802" s="17"/>
      <c r="B802" s="68"/>
      <c r="C802" s="33" t="str">
        <f>IF(B802="","",VLOOKUP(B802,'Leave Management'!$C$6:$D999,2,0))</f>
        <v/>
      </c>
      <c r="D802" s="69"/>
      <c r="E802" s="69"/>
      <c r="F802" s="70"/>
      <c r="G802" s="71" t="str">
        <f t="shared" si="3"/>
        <v/>
      </c>
      <c r="H802" s="72"/>
      <c r="I802" s="17"/>
    </row>
    <row r="803" spans="1:9" ht="23.25" customHeight="1" x14ac:dyDescent="0.25">
      <c r="A803" s="17"/>
      <c r="B803" s="68"/>
      <c r="C803" s="33" t="str">
        <f>IF(B803="","",VLOOKUP(B803,'Leave Management'!$C$6:$D999,2,0))</f>
        <v/>
      </c>
      <c r="D803" s="69"/>
      <c r="E803" s="69"/>
      <c r="F803" s="70"/>
      <c r="G803" s="71" t="str">
        <f t="shared" si="3"/>
        <v/>
      </c>
      <c r="H803" s="72"/>
      <c r="I803" s="17"/>
    </row>
    <row r="804" spans="1:9" ht="23.25" customHeight="1" x14ac:dyDescent="0.25">
      <c r="A804" s="17"/>
      <c r="B804" s="68"/>
      <c r="C804" s="33" t="str">
        <f>IF(B804="","",VLOOKUP(B804,'Leave Management'!$C$6:$D999,2,0))</f>
        <v/>
      </c>
      <c r="D804" s="69"/>
      <c r="E804" s="69"/>
      <c r="F804" s="70"/>
      <c r="G804" s="71" t="str">
        <f t="shared" si="3"/>
        <v/>
      </c>
      <c r="H804" s="72"/>
      <c r="I804" s="17"/>
    </row>
    <row r="805" spans="1:9" ht="23.25" customHeight="1" x14ac:dyDescent="0.25">
      <c r="A805" s="17"/>
      <c r="B805" s="68"/>
      <c r="C805" s="33" t="str">
        <f>IF(B805="","",VLOOKUP(B805,'Leave Management'!$C$6:$D999,2,0))</f>
        <v/>
      </c>
      <c r="D805" s="69"/>
      <c r="E805" s="69"/>
      <c r="F805" s="70"/>
      <c r="G805" s="71" t="str">
        <f t="shared" si="3"/>
        <v/>
      </c>
      <c r="H805" s="72"/>
      <c r="I805" s="17"/>
    </row>
    <row r="806" spans="1:9" ht="23.25" customHeight="1" x14ac:dyDescent="0.25">
      <c r="A806" s="17"/>
      <c r="B806" s="68"/>
      <c r="C806" s="33" t="str">
        <f>IF(B806="","",VLOOKUP(B806,'Leave Management'!$C$6:$D999,2,0))</f>
        <v/>
      </c>
      <c r="D806" s="69"/>
      <c r="E806" s="69"/>
      <c r="F806" s="70"/>
      <c r="G806" s="71" t="str">
        <f t="shared" si="3"/>
        <v/>
      </c>
      <c r="H806" s="72"/>
      <c r="I806" s="17"/>
    </row>
    <row r="807" spans="1:9" ht="23.25" customHeight="1" x14ac:dyDescent="0.25">
      <c r="A807" s="17"/>
      <c r="B807" s="68"/>
      <c r="C807" s="33" t="str">
        <f>IF(B807="","",VLOOKUP(B807,'Leave Management'!$C$6:$D999,2,0))</f>
        <v/>
      </c>
      <c r="D807" s="69"/>
      <c r="E807" s="69"/>
      <c r="F807" s="70"/>
      <c r="G807" s="71" t="str">
        <f t="shared" si="3"/>
        <v/>
      </c>
      <c r="H807" s="72"/>
      <c r="I807" s="17"/>
    </row>
    <row r="808" spans="1:9" ht="23.25" customHeight="1" x14ac:dyDescent="0.25">
      <c r="A808" s="17"/>
      <c r="B808" s="68"/>
      <c r="C808" s="33" t="str">
        <f>IF(B808="","",VLOOKUP(B808,'Leave Management'!$C$6:$D999,2,0))</f>
        <v/>
      </c>
      <c r="D808" s="69"/>
      <c r="E808" s="69"/>
      <c r="F808" s="70"/>
      <c r="G808" s="71" t="str">
        <f t="shared" si="3"/>
        <v/>
      </c>
      <c r="H808" s="72"/>
      <c r="I808" s="17"/>
    </row>
    <row r="809" spans="1:9" ht="23.25" customHeight="1" x14ac:dyDescent="0.25">
      <c r="A809" s="17"/>
      <c r="B809" s="68"/>
      <c r="C809" s="33" t="str">
        <f>IF(B809="","",VLOOKUP(B809,'Leave Management'!$C$6:$D999,2,0))</f>
        <v/>
      </c>
      <c r="D809" s="69"/>
      <c r="E809" s="69"/>
      <c r="F809" s="70"/>
      <c r="G809" s="71" t="str">
        <f t="shared" si="3"/>
        <v/>
      </c>
      <c r="H809" s="72"/>
      <c r="I809" s="17"/>
    </row>
    <row r="810" spans="1:9" ht="23.25" customHeight="1" x14ac:dyDescent="0.25">
      <c r="A810" s="17"/>
      <c r="B810" s="68"/>
      <c r="C810" s="33" t="str">
        <f>IF(B810="","",VLOOKUP(B810,'Leave Management'!$C$6:$D999,2,0))</f>
        <v/>
      </c>
      <c r="D810" s="69"/>
      <c r="E810" s="69"/>
      <c r="F810" s="70"/>
      <c r="G810" s="71" t="str">
        <f t="shared" si="3"/>
        <v/>
      </c>
      <c r="H810" s="72"/>
      <c r="I810" s="17"/>
    </row>
    <row r="811" spans="1:9" ht="23.25" customHeight="1" x14ac:dyDescent="0.25">
      <c r="A811" s="17"/>
      <c r="B811" s="68"/>
      <c r="C811" s="33" t="str">
        <f>IF(B811="","",VLOOKUP(B811,'Leave Management'!$C$6:$D999,2,0))</f>
        <v/>
      </c>
      <c r="D811" s="69"/>
      <c r="E811" s="69"/>
      <c r="F811" s="70"/>
      <c r="G811" s="71" t="str">
        <f t="shared" si="3"/>
        <v/>
      </c>
      <c r="H811" s="72"/>
      <c r="I811" s="17"/>
    </row>
    <row r="812" spans="1:9" ht="23.25" customHeight="1" x14ac:dyDescent="0.25">
      <c r="A812" s="17"/>
      <c r="B812" s="68"/>
      <c r="C812" s="33" t="str">
        <f>IF(B812="","",VLOOKUP(B812,'Leave Management'!$C$6:$D999,2,0))</f>
        <v/>
      </c>
      <c r="D812" s="69"/>
      <c r="E812" s="69"/>
      <c r="F812" s="70"/>
      <c r="G812" s="71" t="str">
        <f t="shared" si="3"/>
        <v/>
      </c>
      <c r="H812" s="72"/>
      <c r="I812" s="17"/>
    </row>
    <row r="813" spans="1:9" ht="23.25" customHeight="1" x14ac:dyDescent="0.25">
      <c r="A813" s="17"/>
      <c r="B813" s="68"/>
      <c r="C813" s="33" t="str">
        <f>IF(B813="","",VLOOKUP(B813,'Leave Management'!$C$6:$D999,2,0))</f>
        <v/>
      </c>
      <c r="D813" s="69"/>
      <c r="E813" s="69"/>
      <c r="F813" s="70"/>
      <c r="G813" s="71" t="str">
        <f t="shared" si="3"/>
        <v/>
      </c>
      <c r="H813" s="72"/>
      <c r="I813" s="17"/>
    </row>
    <row r="814" spans="1:9" ht="23.25" customHeight="1" x14ac:dyDescent="0.25">
      <c r="A814" s="17"/>
      <c r="B814" s="68"/>
      <c r="C814" s="33" t="str">
        <f>IF(B814="","",VLOOKUP(B814,'Leave Management'!$C$6:$D999,2,0))</f>
        <v/>
      </c>
      <c r="D814" s="69"/>
      <c r="E814" s="69"/>
      <c r="F814" s="70"/>
      <c r="G814" s="71" t="str">
        <f t="shared" si="3"/>
        <v/>
      </c>
      <c r="H814" s="72"/>
      <c r="I814" s="17"/>
    </row>
    <row r="815" spans="1:9" ht="23.25" customHeight="1" x14ac:dyDescent="0.25">
      <c r="A815" s="17"/>
      <c r="B815" s="68"/>
      <c r="C815" s="33" t="str">
        <f>IF(B815="","",VLOOKUP(B815,'Leave Management'!$C$6:$D999,2,0))</f>
        <v/>
      </c>
      <c r="D815" s="69"/>
      <c r="E815" s="69"/>
      <c r="F815" s="70"/>
      <c r="G815" s="71" t="str">
        <f t="shared" si="3"/>
        <v/>
      </c>
      <c r="H815" s="72"/>
      <c r="I815" s="17"/>
    </row>
    <row r="816" spans="1:9" ht="23.25" customHeight="1" x14ac:dyDescent="0.25">
      <c r="A816" s="17"/>
      <c r="B816" s="68"/>
      <c r="C816" s="33" t="str">
        <f>IF(B816="","",VLOOKUP(B816,'Leave Management'!$C$6:$D999,2,0))</f>
        <v/>
      </c>
      <c r="D816" s="69"/>
      <c r="E816" s="69"/>
      <c r="F816" s="70"/>
      <c r="G816" s="71" t="str">
        <f t="shared" si="3"/>
        <v/>
      </c>
      <c r="H816" s="72"/>
      <c r="I816" s="17"/>
    </row>
    <row r="817" spans="1:9" ht="23.25" customHeight="1" x14ac:dyDescent="0.25">
      <c r="A817" s="17"/>
      <c r="B817" s="68"/>
      <c r="C817" s="33" t="str">
        <f>IF(B817="","",VLOOKUP(B817,'Leave Management'!$C$6:$D999,2,0))</f>
        <v/>
      </c>
      <c r="D817" s="69"/>
      <c r="E817" s="69"/>
      <c r="F817" s="70"/>
      <c r="G817" s="71" t="str">
        <f t="shared" si="3"/>
        <v/>
      </c>
      <c r="H817" s="72"/>
      <c r="I817" s="17"/>
    </row>
    <row r="818" spans="1:9" ht="23.25" customHeight="1" x14ac:dyDescent="0.25">
      <c r="A818" s="17"/>
      <c r="B818" s="68"/>
      <c r="C818" s="33" t="str">
        <f>IF(B818="","",VLOOKUP(B818,'Leave Management'!$C$6:$D999,2,0))</f>
        <v/>
      </c>
      <c r="D818" s="69"/>
      <c r="E818" s="69"/>
      <c r="F818" s="70"/>
      <c r="G818" s="71" t="str">
        <f t="shared" si="3"/>
        <v/>
      </c>
      <c r="H818" s="72"/>
      <c r="I818" s="17"/>
    </row>
    <row r="819" spans="1:9" ht="23.25" customHeight="1" x14ac:dyDescent="0.25">
      <c r="A819" s="17"/>
      <c r="B819" s="68"/>
      <c r="C819" s="33" t="str">
        <f>IF(B819="","",VLOOKUP(B819,'Leave Management'!$C$6:$D999,2,0))</f>
        <v/>
      </c>
      <c r="D819" s="69"/>
      <c r="E819" s="69"/>
      <c r="F819" s="70"/>
      <c r="G819" s="71" t="str">
        <f t="shared" si="3"/>
        <v/>
      </c>
      <c r="H819" s="72"/>
      <c r="I819" s="17"/>
    </row>
    <row r="820" spans="1:9" ht="23.25" customHeight="1" x14ac:dyDescent="0.25">
      <c r="A820" s="17"/>
      <c r="B820" s="68"/>
      <c r="C820" s="33" t="str">
        <f>IF(B820="","",VLOOKUP(B820,'Leave Management'!$C$6:$D999,2,0))</f>
        <v/>
      </c>
      <c r="D820" s="69"/>
      <c r="E820" s="69"/>
      <c r="F820" s="70"/>
      <c r="G820" s="71" t="str">
        <f t="shared" si="3"/>
        <v/>
      </c>
      <c r="H820" s="72"/>
      <c r="I820" s="17"/>
    </row>
    <row r="821" spans="1:9" ht="23.25" customHeight="1" x14ac:dyDescent="0.25">
      <c r="A821" s="17"/>
      <c r="B821" s="68"/>
      <c r="C821" s="33" t="str">
        <f>IF(B821="","",VLOOKUP(B821,'Leave Management'!$C$6:$D999,2,0))</f>
        <v/>
      </c>
      <c r="D821" s="69"/>
      <c r="E821" s="69"/>
      <c r="F821" s="70"/>
      <c r="G821" s="71" t="str">
        <f t="shared" si="3"/>
        <v/>
      </c>
      <c r="H821" s="72"/>
      <c r="I821" s="17"/>
    </row>
    <row r="822" spans="1:9" ht="23.25" customHeight="1" x14ac:dyDescent="0.25">
      <c r="A822" s="17"/>
      <c r="B822" s="68"/>
      <c r="C822" s="33" t="str">
        <f>IF(B822="","",VLOOKUP(B822,'Leave Management'!$C$6:$D999,2,0))</f>
        <v/>
      </c>
      <c r="D822" s="69"/>
      <c r="E822" s="69"/>
      <c r="F822" s="70"/>
      <c r="G822" s="71" t="str">
        <f t="shared" si="3"/>
        <v/>
      </c>
      <c r="H822" s="72"/>
      <c r="I822" s="17"/>
    </row>
    <row r="823" spans="1:9" ht="23.25" customHeight="1" x14ac:dyDescent="0.25">
      <c r="A823" s="17"/>
      <c r="B823" s="68"/>
      <c r="C823" s="33" t="str">
        <f>IF(B823="","",VLOOKUP(B823,'Leave Management'!$C$6:$D999,2,0))</f>
        <v/>
      </c>
      <c r="D823" s="69"/>
      <c r="E823" s="69"/>
      <c r="F823" s="70"/>
      <c r="G823" s="71" t="str">
        <f t="shared" si="3"/>
        <v/>
      </c>
      <c r="H823" s="72"/>
      <c r="I823" s="17"/>
    </row>
    <row r="824" spans="1:9" ht="23.25" customHeight="1" x14ac:dyDescent="0.25">
      <c r="A824" s="17"/>
      <c r="B824" s="68"/>
      <c r="C824" s="33" t="str">
        <f>IF(B824="","",VLOOKUP(B824,'Leave Management'!$C$6:$D999,2,0))</f>
        <v/>
      </c>
      <c r="D824" s="69"/>
      <c r="E824" s="69"/>
      <c r="F824" s="70"/>
      <c r="G824" s="71" t="str">
        <f t="shared" si="3"/>
        <v/>
      </c>
      <c r="H824" s="72"/>
      <c r="I824" s="17"/>
    </row>
    <row r="825" spans="1:9" ht="23.25" customHeight="1" x14ac:dyDescent="0.25">
      <c r="A825" s="17"/>
      <c r="B825" s="68"/>
      <c r="C825" s="33" t="str">
        <f>IF(B825="","",VLOOKUP(B825,'Leave Management'!$C$6:$D999,2,0))</f>
        <v/>
      </c>
      <c r="D825" s="69"/>
      <c r="E825" s="69"/>
      <c r="F825" s="70"/>
      <c r="G825" s="71" t="str">
        <f t="shared" si="3"/>
        <v/>
      </c>
      <c r="H825" s="72"/>
      <c r="I825" s="17"/>
    </row>
    <row r="826" spans="1:9" ht="23.25" customHeight="1" x14ac:dyDescent="0.25">
      <c r="A826" s="17"/>
      <c r="B826" s="68"/>
      <c r="C826" s="33" t="str">
        <f>IF(B826="","",VLOOKUP(B826,'Leave Management'!$C$6:$D999,2,0))</f>
        <v/>
      </c>
      <c r="D826" s="69"/>
      <c r="E826" s="69"/>
      <c r="F826" s="70"/>
      <c r="G826" s="71" t="str">
        <f t="shared" si="3"/>
        <v/>
      </c>
      <c r="H826" s="72"/>
      <c r="I826" s="17"/>
    </row>
    <row r="827" spans="1:9" ht="23.25" customHeight="1" x14ac:dyDescent="0.25">
      <c r="A827" s="17"/>
      <c r="B827" s="68"/>
      <c r="C827" s="33" t="str">
        <f>IF(B827="","",VLOOKUP(B827,'Leave Management'!$C$6:$D999,2,0))</f>
        <v/>
      </c>
      <c r="D827" s="69"/>
      <c r="E827" s="69"/>
      <c r="F827" s="70"/>
      <c r="G827" s="71" t="str">
        <f t="shared" si="3"/>
        <v/>
      </c>
      <c r="H827" s="72"/>
      <c r="I827" s="17"/>
    </row>
    <row r="828" spans="1:9" ht="23.25" customHeight="1" x14ac:dyDescent="0.25">
      <c r="A828" s="17"/>
      <c r="B828" s="68"/>
      <c r="C828" s="33" t="str">
        <f>IF(B828="","",VLOOKUP(B828,'Leave Management'!$C$6:$D999,2,0))</f>
        <v/>
      </c>
      <c r="D828" s="69"/>
      <c r="E828" s="69"/>
      <c r="F828" s="70"/>
      <c r="G828" s="71" t="str">
        <f t="shared" si="3"/>
        <v/>
      </c>
      <c r="H828" s="72"/>
      <c r="I828" s="17"/>
    </row>
    <row r="829" spans="1:9" ht="23.25" customHeight="1" x14ac:dyDescent="0.25">
      <c r="A829" s="17"/>
      <c r="B829" s="68"/>
      <c r="C829" s="33" t="str">
        <f>IF(B829="","",VLOOKUP(B829,'Leave Management'!$C$6:$D999,2,0))</f>
        <v/>
      </c>
      <c r="D829" s="69"/>
      <c r="E829" s="69"/>
      <c r="F829" s="70"/>
      <c r="G829" s="71" t="str">
        <f t="shared" si="3"/>
        <v/>
      </c>
      <c r="H829" s="72"/>
      <c r="I829" s="17"/>
    </row>
    <row r="830" spans="1:9" ht="23.25" customHeight="1" x14ac:dyDescent="0.25">
      <c r="A830" s="17"/>
      <c r="B830" s="68"/>
      <c r="C830" s="33" t="str">
        <f>IF(B830="","",VLOOKUP(B830,'Leave Management'!$C$6:$D999,2,0))</f>
        <v/>
      </c>
      <c r="D830" s="69"/>
      <c r="E830" s="69"/>
      <c r="F830" s="70"/>
      <c r="G830" s="71" t="str">
        <f t="shared" si="3"/>
        <v/>
      </c>
      <c r="H830" s="72"/>
      <c r="I830" s="17"/>
    </row>
    <row r="831" spans="1:9" ht="23.25" customHeight="1" x14ac:dyDescent="0.25">
      <c r="A831" s="17"/>
      <c r="B831" s="68"/>
      <c r="C831" s="33" t="str">
        <f>IF(B831="","",VLOOKUP(B831,'Leave Management'!$C$6:$D999,2,0))</f>
        <v/>
      </c>
      <c r="D831" s="69"/>
      <c r="E831" s="69"/>
      <c r="F831" s="70"/>
      <c r="G831" s="71" t="str">
        <f t="shared" si="3"/>
        <v/>
      </c>
      <c r="H831" s="72"/>
      <c r="I831" s="17"/>
    </row>
    <row r="832" spans="1:9" ht="23.25" customHeight="1" x14ac:dyDescent="0.25">
      <c r="A832" s="17"/>
      <c r="B832" s="68"/>
      <c r="C832" s="33" t="str">
        <f>IF(B832="","",VLOOKUP(B832,'Leave Management'!$C$6:$D999,2,0))</f>
        <v/>
      </c>
      <c r="D832" s="69"/>
      <c r="E832" s="69"/>
      <c r="F832" s="70"/>
      <c r="G832" s="71" t="str">
        <f t="shared" si="3"/>
        <v/>
      </c>
      <c r="H832" s="72"/>
      <c r="I832" s="17"/>
    </row>
    <row r="833" spans="1:9" ht="23.25" customHeight="1" x14ac:dyDescent="0.25">
      <c r="A833" s="17"/>
      <c r="B833" s="68"/>
      <c r="C833" s="33" t="str">
        <f>IF(B833="","",VLOOKUP(B833,'Leave Management'!$C$6:$D999,2,0))</f>
        <v/>
      </c>
      <c r="D833" s="69"/>
      <c r="E833" s="69"/>
      <c r="F833" s="70"/>
      <c r="G833" s="71" t="str">
        <f t="shared" si="3"/>
        <v/>
      </c>
      <c r="H833" s="72"/>
      <c r="I833" s="17"/>
    </row>
    <row r="834" spans="1:9" ht="23.25" customHeight="1" x14ac:dyDescent="0.25">
      <c r="A834" s="17"/>
      <c r="B834" s="68"/>
      <c r="C834" s="33" t="str">
        <f>IF(B834="","",VLOOKUP(B834,'Leave Management'!$C$6:$D999,2,0))</f>
        <v/>
      </c>
      <c r="D834" s="69"/>
      <c r="E834" s="69"/>
      <c r="F834" s="70"/>
      <c r="G834" s="71" t="str">
        <f t="shared" si="3"/>
        <v/>
      </c>
      <c r="H834" s="72"/>
      <c r="I834" s="17"/>
    </row>
    <row r="835" spans="1:9" ht="23.25" customHeight="1" x14ac:dyDescent="0.25">
      <c r="A835" s="17"/>
      <c r="B835" s="68"/>
      <c r="C835" s="33" t="str">
        <f>IF(B835="","",VLOOKUP(B835,'Leave Management'!$C$6:$D999,2,0))</f>
        <v/>
      </c>
      <c r="D835" s="69"/>
      <c r="E835" s="69"/>
      <c r="F835" s="70"/>
      <c r="G835" s="71" t="str">
        <f t="shared" si="3"/>
        <v/>
      </c>
      <c r="H835" s="72"/>
      <c r="I835" s="17"/>
    </row>
    <row r="836" spans="1:9" ht="23.25" customHeight="1" x14ac:dyDescent="0.25">
      <c r="A836" s="17"/>
      <c r="B836" s="68"/>
      <c r="C836" s="33" t="str">
        <f>IF(B836="","",VLOOKUP(B836,'Leave Management'!$C$6:$D999,2,0))</f>
        <v/>
      </c>
      <c r="D836" s="69"/>
      <c r="E836" s="69"/>
      <c r="F836" s="70"/>
      <c r="G836" s="71" t="str">
        <f t="shared" si="3"/>
        <v/>
      </c>
      <c r="H836" s="72"/>
      <c r="I836" s="17"/>
    </row>
    <row r="837" spans="1:9" ht="23.25" customHeight="1" x14ac:dyDescent="0.25">
      <c r="A837" s="17"/>
      <c r="B837" s="68"/>
      <c r="C837" s="33" t="str">
        <f>IF(B837="","",VLOOKUP(B837,'Leave Management'!$C$6:$D999,2,0))</f>
        <v/>
      </c>
      <c r="D837" s="69"/>
      <c r="E837" s="69"/>
      <c r="F837" s="70"/>
      <c r="G837" s="71" t="str">
        <f t="shared" si="3"/>
        <v/>
      </c>
      <c r="H837" s="72"/>
      <c r="I837" s="17"/>
    </row>
    <row r="838" spans="1:9" ht="23.25" customHeight="1" x14ac:dyDescent="0.25">
      <c r="A838" s="17"/>
      <c r="B838" s="68"/>
      <c r="C838" s="33" t="str">
        <f>IF(B838="","",VLOOKUP(B838,'Leave Management'!$C$6:$D999,2,0))</f>
        <v/>
      </c>
      <c r="D838" s="69"/>
      <c r="E838" s="69"/>
      <c r="F838" s="70"/>
      <c r="G838" s="71" t="str">
        <f t="shared" si="3"/>
        <v/>
      </c>
      <c r="H838" s="72"/>
      <c r="I838" s="17"/>
    </row>
    <row r="839" spans="1:9" ht="23.25" customHeight="1" x14ac:dyDescent="0.25">
      <c r="A839" s="17"/>
      <c r="B839" s="68"/>
      <c r="C839" s="33" t="str">
        <f>IF(B839="","",VLOOKUP(B839,'Leave Management'!$C$6:$D999,2,0))</f>
        <v/>
      </c>
      <c r="D839" s="69"/>
      <c r="E839" s="69"/>
      <c r="F839" s="70"/>
      <c r="G839" s="71" t="str">
        <f t="shared" si="3"/>
        <v/>
      </c>
      <c r="H839" s="72"/>
      <c r="I839" s="17"/>
    </row>
    <row r="840" spans="1:9" ht="23.25" customHeight="1" x14ac:dyDescent="0.25">
      <c r="A840" s="17"/>
      <c r="B840" s="68"/>
      <c r="C840" s="33" t="str">
        <f>IF(B840="","",VLOOKUP(B840,'Leave Management'!$C$6:$D999,2,0))</f>
        <v/>
      </c>
      <c r="D840" s="69"/>
      <c r="E840" s="69"/>
      <c r="F840" s="70"/>
      <c r="G840" s="71" t="str">
        <f t="shared" si="3"/>
        <v/>
      </c>
      <c r="H840" s="72"/>
      <c r="I840" s="17"/>
    </row>
    <row r="841" spans="1:9" ht="23.25" customHeight="1" x14ac:dyDescent="0.25">
      <c r="A841" s="17"/>
      <c r="B841" s="68"/>
      <c r="C841" s="33" t="str">
        <f>IF(B841="","",VLOOKUP(B841,'Leave Management'!$C$6:$D999,2,0))</f>
        <v/>
      </c>
      <c r="D841" s="69"/>
      <c r="E841" s="69"/>
      <c r="F841" s="70"/>
      <c r="G841" s="71" t="str">
        <f t="shared" si="3"/>
        <v/>
      </c>
      <c r="H841" s="72"/>
      <c r="I841" s="17"/>
    </row>
    <row r="842" spans="1:9" ht="23.25" customHeight="1" x14ac:dyDescent="0.25">
      <c r="A842" s="17"/>
      <c r="B842" s="68"/>
      <c r="C842" s="33" t="str">
        <f>IF(B842="","",VLOOKUP(B842,'Leave Management'!$C$6:$D999,2,0))</f>
        <v/>
      </c>
      <c r="D842" s="69"/>
      <c r="E842" s="69"/>
      <c r="F842" s="70"/>
      <c r="G842" s="71" t="str">
        <f t="shared" si="3"/>
        <v/>
      </c>
      <c r="H842" s="72"/>
      <c r="I842" s="17"/>
    </row>
    <row r="843" spans="1:9" ht="23.25" customHeight="1" x14ac:dyDescent="0.25">
      <c r="A843" s="17"/>
      <c r="B843" s="68"/>
      <c r="C843" s="33" t="str">
        <f>IF(B843="","",VLOOKUP(B843,'Leave Management'!$C$6:$D999,2,0))</f>
        <v/>
      </c>
      <c r="D843" s="69"/>
      <c r="E843" s="69"/>
      <c r="F843" s="70"/>
      <c r="G843" s="71" t="str">
        <f t="shared" si="3"/>
        <v/>
      </c>
      <c r="H843" s="72"/>
      <c r="I843" s="17"/>
    </row>
    <row r="844" spans="1:9" ht="23.25" customHeight="1" x14ac:dyDescent="0.25">
      <c r="A844" s="17"/>
      <c r="B844" s="68"/>
      <c r="C844" s="33" t="str">
        <f>IF(B844="","",VLOOKUP(B844,'Leave Management'!$C$6:$D999,2,0))</f>
        <v/>
      </c>
      <c r="D844" s="69"/>
      <c r="E844" s="69"/>
      <c r="F844" s="70"/>
      <c r="G844" s="71" t="str">
        <f t="shared" si="3"/>
        <v/>
      </c>
      <c r="H844" s="72"/>
      <c r="I844" s="17"/>
    </row>
    <row r="845" spans="1:9" ht="23.25" customHeight="1" x14ac:dyDescent="0.25">
      <c r="A845" s="17"/>
      <c r="B845" s="68"/>
      <c r="C845" s="33" t="str">
        <f>IF(B845="","",VLOOKUP(B845,'Leave Management'!$C$6:$D999,2,0))</f>
        <v/>
      </c>
      <c r="D845" s="69"/>
      <c r="E845" s="69"/>
      <c r="F845" s="70"/>
      <c r="G845" s="71" t="str">
        <f t="shared" si="3"/>
        <v/>
      </c>
      <c r="H845" s="72"/>
      <c r="I845" s="17"/>
    </row>
    <row r="846" spans="1:9" ht="23.25" customHeight="1" x14ac:dyDescent="0.25">
      <c r="A846" s="17"/>
      <c r="B846" s="68"/>
      <c r="C846" s="33" t="str">
        <f>IF(B846="","",VLOOKUP(B846,'Leave Management'!$C$6:$D999,2,0))</f>
        <v/>
      </c>
      <c r="D846" s="69"/>
      <c r="E846" s="69"/>
      <c r="F846" s="70"/>
      <c r="G846" s="71" t="str">
        <f t="shared" si="3"/>
        <v/>
      </c>
      <c r="H846" s="72"/>
      <c r="I846" s="17"/>
    </row>
    <row r="847" spans="1:9" ht="23.25" customHeight="1" x14ac:dyDescent="0.25">
      <c r="A847" s="17"/>
      <c r="B847" s="68"/>
      <c r="C847" s="33" t="str">
        <f>IF(B847="","",VLOOKUP(B847,'Leave Management'!$C$6:$D999,2,0))</f>
        <v/>
      </c>
      <c r="D847" s="69"/>
      <c r="E847" s="69"/>
      <c r="F847" s="70"/>
      <c r="G847" s="71" t="str">
        <f t="shared" si="3"/>
        <v/>
      </c>
      <c r="H847" s="72"/>
      <c r="I847" s="17"/>
    </row>
    <row r="848" spans="1:9" ht="23.25" customHeight="1" x14ac:dyDescent="0.25">
      <c r="A848" s="17"/>
      <c r="B848" s="68"/>
      <c r="C848" s="33" t="str">
        <f>IF(B848="","",VLOOKUP(B848,'Leave Management'!$C$6:$D999,2,0))</f>
        <v/>
      </c>
      <c r="D848" s="69"/>
      <c r="E848" s="69"/>
      <c r="F848" s="70"/>
      <c r="G848" s="71" t="str">
        <f t="shared" si="3"/>
        <v/>
      </c>
      <c r="H848" s="72"/>
      <c r="I848" s="17"/>
    </row>
    <row r="849" spans="1:9" ht="23.25" customHeight="1" x14ac:dyDescent="0.25">
      <c r="A849" s="17"/>
      <c r="B849" s="68"/>
      <c r="C849" s="33" t="str">
        <f>IF(B849="","",VLOOKUP(B849,'Leave Management'!$C$6:$D999,2,0))</f>
        <v/>
      </c>
      <c r="D849" s="69"/>
      <c r="E849" s="69"/>
      <c r="F849" s="70"/>
      <c r="G849" s="71" t="str">
        <f t="shared" si="3"/>
        <v/>
      </c>
      <c r="H849" s="72"/>
      <c r="I849" s="17"/>
    </row>
    <row r="850" spans="1:9" ht="23.25" customHeight="1" x14ac:dyDescent="0.25">
      <c r="A850" s="17"/>
      <c r="B850" s="68"/>
      <c r="C850" s="33" t="str">
        <f>IF(B850="","",VLOOKUP(B850,'Leave Management'!$C$6:$D999,2,0))</f>
        <v/>
      </c>
      <c r="D850" s="69"/>
      <c r="E850" s="69"/>
      <c r="F850" s="70"/>
      <c r="G850" s="71" t="str">
        <f t="shared" si="3"/>
        <v/>
      </c>
      <c r="H850" s="72"/>
      <c r="I850" s="17"/>
    </row>
    <row r="851" spans="1:9" ht="23.25" customHeight="1" x14ac:dyDescent="0.25">
      <c r="A851" s="17"/>
      <c r="B851" s="68"/>
      <c r="C851" s="33" t="str">
        <f>IF(B851="","",VLOOKUP(B851,'Leave Management'!$C$6:$D999,2,0))</f>
        <v/>
      </c>
      <c r="D851" s="69"/>
      <c r="E851" s="69"/>
      <c r="F851" s="70"/>
      <c r="G851" s="71" t="str">
        <f t="shared" si="3"/>
        <v/>
      </c>
      <c r="H851" s="72"/>
      <c r="I851" s="17"/>
    </row>
    <row r="852" spans="1:9" ht="23.25" customHeight="1" x14ac:dyDescent="0.25">
      <c r="A852" s="17"/>
      <c r="B852" s="68"/>
      <c r="C852" s="33" t="str">
        <f>IF(B852="","",VLOOKUP(B852,'Leave Management'!$C$6:$D999,2,0))</f>
        <v/>
      </c>
      <c r="D852" s="69"/>
      <c r="E852" s="69"/>
      <c r="F852" s="70"/>
      <c r="G852" s="71" t="str">
        <f t="shared" si="3"/>
        <v/>
      </c>
      <c r="H852" s="72"/>
      <c r="I852" s="17"/>
    </row>
    <row r="853" spans="1:9" ht="23.25" customHeight="1" x14ac:dyDescent="0.25">
      <c r="A853" s="17"/>
      <c r="B853" s="68"/>
      <c r="C853" s="33" t="str">
        <f>IF(B853="","",VLOOKUP(B853,'Leave Management'!$C$6:$D999,2,0))</f>
        <v/>
      </c>
      <c r="D853" s="69"/>
      <c r="E853" s="69"/>
      <c r="F853" s="70"/>
      <c r="G853" s="71" t="str">
        <f t="shared" si="3"/>
        <v/>
      </c>
      <c r="H853" s="72"/>
      <c r="I853" s="17"/>
    </row>
    <row r="854" spans="1:9" ht="23.25" customHeight="1" x14ac:dyDescent="0.25">
      <c r="A854" s="17"/>
      <c r="B854" s="68"/>
      <c r="C854" s="33" t="str">
        <f>IF(B854="","",VLOOKUP(B854,'Leave Management'!$C$6:$D999,2,0))</f>
        <v/>
      </c>
      <c r="D854" s="69"/>
      <c r="E854" s="69"/>
      <c r="F854" s="70"/>
      <c r="G854" s="71" t="str">
        <f t="shared" si="3"/>
        <v/>
      </c>
      <c r="H854" s="72"/>
      <c r="I854" s="17"/>
    </row>
    <row r="855" spans="1:9" ht="23.25" customHeight="1" x14ac:dyDescent="0.25">
      <c r="A855" s="17"/>
      <c r="B855" s="68"/>
      <c r="C855" s="33" t="str">
        <f>IF(B855="","",VLOOKUP(B855,'Leave Management'!$C$6:$D999,2,0))</f>
        <v/>
      </c>
      <c r="D855" s="69"/>
      <c r="E855" s="69"/>
      <c r="F855" s="70"/>
      <c r="G855" s="71" t="str">
        <f t="shared" si="3"/>
        <v/>
      </c>
      <c r="H855" s="72"/>
      <c r="I855" s="17"/>
    </row>
    <row r="856" spans="1:9" ht="23.25" customHeight="1" x14ac:dyDescent="0.25">
      <c r="A856" s="17"/>
      <c r="B856" s="68"/>
      <c r="C856" s="33" t="str">
        <f>IF(B856="","",VLOOKUP(B856,'Leave Management'!$C$6:$D999,2,0))</f>
        <v/>
      </c>
      <c r="D856" s="69"/>
      <c r="E856" s="69"/>
      <c r="F856" s="70"/>
      <c r="G856" s="71" t="str">
        <f t="shared" si="3"/>
        <v/>
      </c>
      <c r="H856" s="72"/>
      <c r="I856" s="17"/>
    </row>
    <row r="857" spans="1:9" ht="23.25" customHeight="1" x14ac:dyDescent="0.25">
      <c r="A857" s="17"/>
      <c r="B857" s="68"/>
      <c r="C857" s="33" t="str">
        <f>IF(B857="","",VLOOKUP(B857,'Leave Management'!$C$6:$D999,2,0))</f>
        <v/>
      </c>
      <c r="D857" s="69"/>
      <c r="E857" s="69"/>
      <c r="F857" s="70"/>
      <c r="G857" s="71" t="str">
        <f t="shared" si="3"/>
        <v/>
      </c>
      <c r="H857" s="72"/>
      <c r="I857" s="17"/>
    </row>
    <row r="858" spans="1:9" ht="23.25" customHeight="1" x14ac:dyDescent="0.25">
      <c r="A858" s="17"/>
      <c r="B858" s="68"/>
      <c r="C858" s="33" t="str">
        <f>IF(B858="","",VLOOKUP(B858,'Leave Management'!$C$6:$D999,2,0))</f>
        <v/>
      </c>
      <c r="D858" s="69"/>
      <c r="E858" s="69"/>
      <c r="F858" s="70"/>
      <c r="G858" s="71" t="str">
        <f t="shared" si="3"/>
        <v/>
      </c>
      <c r="H858" s="72"/>
      <c r="I858" s="17"/>
    </row>
    <row r="859" spans="1:9" ht="23.25" customHeight="1" x14ac:dyDescent="0.25">
      <c r="A859" s="17"/>
      <c r="B859" s="68"/>
      <c r="C859" s="33" t="str">
        <f>IF(B859="","",VLOOKUP(B859,'Leave Management'!$C$6:$D999,2,0))</f>
        <v/>
      </c>
      <c r="D859" s="69"/>
      <c r="E859" s="69"/>
      <c r="F859" s="70"/>
      <c r="G859" s="71" t="str">
        <f t="shared" si="3"/>
        <v/>
      </c>
      <c r="H859" s="72"/>
      <c r="I859" s="17"/>
    </row>
    <row r="860" spans="1:9" ht="23.25" customHeight="1" x14ac:dyDescent="0.25">
      <c r="A860" s="17"/>
      <c r="B860" s="68"/>
      <c r="C860" s="33" t="str">
        <f>IF(B860="","",VLOOKUP(B860,'Leave Management'!$C$6:$D999,2,0))</f>
        <v/>
      </c>
      <c r="D860" s="69"/>
      <c r="E860" s="69"/>
      <c r="F860" s="70"/>
      <c r="G860" s="71" t="str">
        <f t="shared" si="3"/>
        <v/>
      </c>
      <c r="H860" s="72"/>
      <c r="I860" s="17"/>
    </row>
    <row r="861" spans="1:9" ht="23.25" customHeight="1" x14ac:dyDescent="0.25">
      <c r="A861" s="17"/>
      <c r="B861" s="68"/>
      <c r="C861" s="33" t="str">
        <f>IF(B861="","",VLOOKUP(B861,'Leave Management'!$C$6:$D999,2,0))</f>
        <v/>
      </c>
      <c r="D861" s="69"/>
      <c r="E861" s="69"/>
      <c r="F861" s="70"/>
      <c r="G861" s="71" t="str">
        <f t="shared" si="3"/>
        <v/>
      </c>
      <c r="H861" s="72"/>
      <c r="I861" s="17"/>
    </row>
    <row r="862" spans="1:9" ht="23.25" customHeight="1" x14ac:dyDescent="0.25">
      <c r="A862" s="17"/>
      <c r="B862" s="68"/>
      <c r="C862" s="33" t="str">
        <f>IF(B862="","",VLOOKUP(B862,'Leave Management'!$C$6:$D999,2,0))</f>
        <v/>
      </c>
      <c r="D862" s="69"/>
      <c r="E862" s="69"/>
      <c r="F862" s="70"/>
      <c r="G862" s="71" t="str">
        <f t="shared" si="3"/>
        <v/>
      </c>
      <c r="H862" s="72"/>
      <c r="I862" s="17"/>
    </row>
    <row r="863" spans="1:9" ht="23.25" customHeight="1" x14ac:dyDescent="0.25">
      <c r="A863" s="17"/>
      <c r="B863" s="68"/>
      <c r="C863" s="33" t="str">
        <f>IF(B863="","",VLOOKUP(B863,'Leave Management'!$C$6:$D999,2,0))</f>
        <v/>
      </c>
      <c r="D863" s="69"/>
      <c r="E863" s="69"/>
      <c r="F863" s="70"/>
      <c r="G863" s="71" t="str">
        <f t="shared" si="3"/>
        <v/>
      </c>
      <c r="H863" s="72"/>
      <c r="I863" s="17"/>
    </row>
    <row r="864" spans="1:9" ht="23.25" customHeight="1" x14ac:dyDescent="0.25">
      <c r="A864" s="17"/>
      <c r="B864" s="68"/>
      <c r="C864" s="33" t="str">
        <f>IF(B864="","",VLOOKUP(B864,'Leave Management'!$C$6:$D999,2,0))</f>
        <v/>
      </c>
      <c r="D864" s="69"/>
      <c r="E864" s="69"/>
      <c r="F864" s="70"/>
      <c r="G864" s="71" t="str">
        <f t="shared" si="3"/>
        <v/>
      </c>
      <c r="H864" s="72"/>
      <c r="I864" s="17"/>
    </row>
    <row r="865" spans="1:9" ht="23.25" customHeight="1" x14ac:dyDescent="0.25">
      <c r="A865" s="17"/>
      <c r="B865" s="68"/>
      <c r="C865" s="33" t="str">
        <f>IF(B865="","",VLOOKUP(B865,'Leave Management'!$C$6:$D999,2,0))</f>
        <v/>
      </c>
      <c r="D865" s="69"/>
      <c r="E865" s="69"/>
      <c r="F865" s="70"/>
      <c r="G865" s="71" t="str">
        <f t="shared" si="3"/>
        <v/>
      </c>
      <c r="H865" s="72"/>
      <c r="I865" s="17"/>
    </row>
    <row r="866" spans="1:9" ht="23.25" customHeight="1" x14ac:dyDescent="0.25">
      <c r="A866" s="17"/>
      <c r="B866" s="68"/>
      <c r="C866" s="33" t="str">
        <f>IF(B866="","",VLOOKUP(B866,'Leave Management'!$C$6:$D999,2,0))</f>
        <v/>
      </c>
      <c r="D866" s="69"/>
      <c r="E866" s="69"/>
      <c r="F866" s="70"/>
      <c r="G866" s="71" t="str">
        <f t="shared" si="3"/>
        <v/>
      </c>
      <c r="H866" s="72"/>
      <c r="I866" s="17"/>
    </row>
    <row r="867" spans="1:9" ht="23.25" customHeight="1" x14ac:dyDescent="0.25">
      <c r="A867" s="17"/>
      <c r="B867" s="68"/>
      <c r="C867" s="33" t="str">
        <f>IF(B867="","",VLOOKUP(B867,'Leave Management'!$C$6:$D999,2,0))</f>
        <v/>
      </c>
      <c r="D867" s="69"/>
      <c r="E867" s="69"/>
      <c r="F867" s="70"/>
      <c r="G867" s="71" t="str">
        <f t="shared" si="3"/>
        <v/>
      </c>
      <c r="H867" s="72"/>
      <c r="I867" s="17"/>
    </row>
    <row r="868" spans="1:9" ht="23.25" customHeight="1" x14ac:dyDescent="0.25">
      <c r="A868" s="17"/>
      <c r="B868" s="68"/>
      <c r="C868" s="33" t="str">
        <f>IF(B868="","",VLOOKUP(B868,'Leave Management'!$C$6:$D999,2,0))</f>
        <v/>
      </c>
      <c r="D868" s="69"/>
      <c r="E868" s="69"/>
      <c r="F868" s="70"/>
      <c r="G868" s="71" t="str">
        <f t="shared" si="3"/>
        <v/>
      </c>
      <c r="H868" s="72"/>
      <c r="I868" s="17"/>
    </row>
    <row r="869" spans="1:9" ht="23.25" customHeight="1" x14ac:dyDescent="0.25">
      <c r="A869" s="17"/>
      <c r="B869" s="68"/>
      <c r="C869" s="33" t="str">
        <f>IF(B869="","",VLOOKUP(B869,'Leave Management'!$C$6:$D999,2,0))</f>
        <v/>
      </c>
      <c r="D869" s="69"/>
      <c r="E869" s="69"/>
      <c r="F869" s="70"/>
      <c r="G869" s="71" t="str">
        <f t="shared" si="3"/>
        <v/>
      </c>
      <c r="H869" s="72"/>
      <c r="I869" s="17"/>
    </row>
    <row r="870" spans="1:9" ht="23.25" customHeight="1" x14ac:dyDescent="0.25">
      <c r="A870" s="17"/>
      <c r="B870" s="68"/>
      <c r="C870" s="33" t="str">
        <f>IF(B870="","",VLOOKUP(B870,'Leave Management'!$C$6:$D999,2,0))</f>
        <v/>
      </c>
      <c r="D870" s="69"/>
      <c r="E870" s="69"/>
      <c r="F870" s="70"/>
      <c r="G870" s="71" t="str">
        <f t="shared" si="3"/>
        <v/>
      </c>
      <c r="H870" s="72"/>
      <c r="I870" s="17"/>
    </row>
    <row r="871" spans="1:9" ht="23.25" customHeight="1" x14ac:dyDescent="0.25">
      <c r="A871" s="17"/>
      <c r="B871" s="68"/>
      <c r="C871" s="33" t="str">
        <f>IF(B871="","",VLOOKUP(B871,'Leave Management'!$C$6:$D999,2,0))</f>
        <v/>
      </c>
      <c r="D871" s="69"/>
      <c r="E871" s="69"/>
      <c r="F871" s="70"/>
      <c r="G871" s="71" t="str">
        <f t="shared" si="3"/>
        <v/>
      </c>
      <c r="H871" s="72"/>
      <c r="I871" s="17"/>
    </row>
    <row r="872" spans="1:9" ht="23.25" customHeight="1" x14ac:dyDescent="0.25">
      <c r="A872" s="17"/>
      <c r="B872" s="68"/>
      <c r="C872" s="33" t="str">
        <f>IF(B872="","",VLOOKUP(B872,'Leave Management'!$C$6:$D999,2,0))</f>
        <v/>
      </c>
      <c r="D872" s="69"/>
      <c r="E872" s="69"/>
      <c r="F872" s="70"/>
      <c r="G872" s="71" t="str">
        <f t="shared" si="3"/>
        <v/>
      </c>
      <c r="H872" s="72"/>
      <c r="I872" s="17"/>
    </row>
    <row r="873" spans="1:9" ht="23.25" customHeight="1" x14ac:dyDescent="0.25">
      <c r="A873" s="17"/>
      <c r="B873" s="68"/>
      <c r="C873" s="33" t="str">
        <f>IF(B873="","",VLOOKUP(B873,'Leave Management'!$C$6:$D999,2,0))</f>
        <v/>
      </c>
      <c r="D873" s="69"/>
      <c r="E873" s="69"/>
      <c r="F873" s="70"/>
      <c r="G873" s="71" t="str">
        <f t="shared" si="3"/>
        <v/>
      </c>
      <c r="H873" s="72"/>
      <c r="I873" s="17"/>
    </row>
    <row r="874" spans="1:9" ht="23.25" customHeight="1" x14ac:dyDescent="0.25">
      <c r="A874" s="17"/>
      <c r="B874" s="68"/>
      <c r="C874" s="33" t="str">
        <f>IF(B874="","",VLOOKUP(B874,'Leave Management'!$C$6:$D999,2,0))</f>
        <v/>
      </c>
      <c r="D874" s="69"/>
      <c r="E874" s="69"/>
      <c r="F874" s="70"/>
      <c r="G874" s="71" t="str">
        <f t="shared" si="3"/>
        <v/>
      </c>
      <c r="H874" s="72"/>
      <c r="I874" s="17"/>
    </row>
    <row r="875" spans="1:9" ht="23.25" customHeight="1" x14ac:dyDescent="0.25">
      <c r="A875" s="17"/>
      <c r="B875" s="68"/>
      <c r="C875" s="33" t="str">
        <f>IF(B875="","",VLOOKUP(B875,'Leave Management'!$C$6:$D999,2,0))</f>
        <v/>
      </c>
      <c r="D875" s="69"/>
      <c r="E875" s="69"/>
      <c r="F875" s="70"/>
      <c r="G875" s="71" t="str">
        <f t="shared" si="3"/>
        <v/>
      </c>
      <c r="H875" s="72"/>
      <c r="I875" s="17"/>
    </row>
    <row r="876" spans="1:9" ht="23.25" customHeight="1" x14ac:dyDescent="0.25">
      <c r="A876" s="17"/>
      <c r="B876" s="68"/>
      <c r="C876" s="33" t="str">
        <f>IF(B876="","",VLOOKUP(B876,'Leave Management'!$C$6:$D999,2,0))</f>
        <v/>
      </c>
      <c r="D876" s="69"/>
      <c r="E876" s="69"/>
      <c r="F876" s="70"/>
      <c r="G876" s="71" t="str">
        <f t="shared" si="3"/>
        <v/>
      </c>
      <c r="H876" s="72"/>
      <c r="I876" s="17"/>
    </row>
    <row r="877" spans="1:9" ht="23.25" customHeight="1" x14ac:dyDescent="0.25">
      <c r="A877" s="17"/>
      <c r="B877" s="68"/>
      <c r="C877" s="33" t="str">
        <f>IF(B877="","",VLOOKUP(B877,'Leave Management'!$C$6:$D999,2,0))</f>
        <v/>
      </c>
      <c r="D877" s="69"/>
      <c r="E877" s="69"/>
      <c r="F877" s="70"/>
      <c r="G877" s="71" t="str">
        <f t="shared" si="3"/>
        <v/>
      </c>
      <c r="H877" s="72"/>
      <c r="I877" s="17"/>
    </row>
    <row r="878" spans="1:9" ht="23.25" customHeight="1" x14ac:dyDescent="0.25">
      <c r="A878" s="17"/>
      <c r="B878" s="68"/>
      <c r="C878" s="33" t="str">
        <f>IF(B878="","",VLOOKUP(B878,'Leave Management'!$C$6:$D999,2,0))</f>
        <v/>
      </c>
      <c r="D878" s="69"/>
      <c r="E878" s="69"/>
      <c r="F878" s="70"/>
      <c r="G878" s="71" t="str">
        <f t="shared" si="3"/>
        <v/>
      </c>
      <c r="H878" s="72"/>
      <c r="I878" s="17"/>
    </row>
    <row r="879" spans="1:9" ht="23.25" customHeight="1" x14ac:dyDescent="0.25">
      <c r="A879" s="17"/>
      <c r="B879" s="68"/>
      <c r="C879" s="33" t="str">
        <f>IF(B879="","",VLOOKUP(B879,'Leave Management'!$C$6:$D999,2,0))</f>
        <v/>
      </c>
      <c r="D879" s="69"/>
      <c r="E879" s="69"/>
      <c r="F879" s="70"/>
      <c r="G879" s="71" t="str">
        <f t="shared" si="3"/>
        <v/>
      </c>
      <c r="H879" s="72"/>
      <c r="I879" s="17"/>
    </row>
    <row r="880" spans="1:9" ht="23.25" customHeight="1" x14ac:dyDescent="0.25">
      <c r="A880" s="17"/>
      <c r="B880" s="68"/>
      <c r="C880" s="33" t="str">
        <f>IF(B880="","",VLOOKUP(B880,'Leave Management'!$C$6:$D999,2,0))</f>
        <v/>
      </c>
      <c r="D880" s="69"/>
      <c r="E880" s="69"/>
      <c r="F880" s="70"/>
      <c r="G880" s="71" t="str">
        <f t="shared" si="3"/>
        <v/>
      </c>
      <c r="H880" s="72"/>
      <c r="I880" s="17"/>
    </row>
    <row r="881" spans="1:9" ht="23.25" customHeight="1" x14ac:dyDescent="0.25">
      <c r="A881" s="17"/>
      <c r="B881" s="68"/>
      <c r="C881" s="33" t="str">
        <f>IF(B881="","",VLOOKUP(B881,'Leave Management'!$C$6:$D999,2,0))</f>
        <v/>
      </c>
      <c r="D881" s="69"/>
      <c r="E881" s="69"/>
      <c r="F881" s="70"/>
      <c r="G881" s="71" t="str">
        <f t="shared" si="3"/>
        <v/>
      </c>
      <c r="H881" s="72"/>
      <c r="I881" s="17"/>
    </row>
    <row r="882" spans="1:9" ht="23.25" customHeight="1" x14ac:dyDescent="0.25">
      <c r="A882" s="17"/>
      <c r="B882" s="68"/>
      <c r="C882" s="33" t="str">
        <f>IF(B882="","",VLOOKUP(B882,'Leave Management'!$C$6:$D999,2,0))</f>
        <v/>
      </c>
      <c r="D882" s="69"/>
      <c r="E882" s="69"/>
      <c r="F882" s="70"/>
      <c r="G882" s="71" t="str">
        <f t="shared" si="3"/>
        <v/>
      </c>
      <c r="H882" s="72"/>
      <c r="I882" s="17"/>
    </row>
    <row r="883" spans="1:9" ht="23.25" customHeight="1" x14ac:dyDescent="0.25">
      <c r="A883" s="17"/>
      <c r="B883" s="68"/>
      <c r="C883" s="33" t="str">
        <f>IF(B883="","",VLOOKUP(B883,'Leave Management'!$C$6:$D999,2,0))</f>
        <v/>
      </c>
      <c r="D883" s="69"/>
      <c r="E883" s="69"/>
      <c r="F883" s="70"/>
      <c r="G883" s="71" t="str">
        <f t="shared" si="3"/>
        <v/>
      </c>
      <c r="H883" s="72"/>
      <c r="I883" s="17"/>
    </row>
    <row r="884" spans="1:9" ht="23.25" customHeight="1" x14ac:dyDescent="0.25">
      <c r="A884" s="17"/>
      <c r="B884" s="68"/>
      <c r="C884" s="33" t="str">
        <f>IF(B884="","",VLOOKUP(B884,'Leave Management'!$C$6:$D999,2,0))</f>
        <v/>
      </c>
      <c r="D884" s="69"/>
      <c r="E884" s="69"/>
      <c r="F884" s="70"/>
      <c r="G884" s="71" t="str">
        <f t="shared" si="3"/>
        <v/>
      </c>
      <c r="H884" s="72"/>
      <c r="I884" s="17"/>
    </row>
    <row r="885" spans="1:9" ht="23.25" customHeight="1" x14ac:dyDescent="0.25">
      <c r="A885" s="17"/>
      <c r="B885" s="68"/>
      <c r="C885" s="33" t="str">
        <f>IF(B885="","",VLOOKUP(B885,'Leave Management'!$C$6:$D999,2,0))</f>
        <v/>
      </c>
      <c r="D885" s="69"/>
      <c r="E885" s="69"/>
      <c r="F885" s="70"/>
      <c r="G885" s="71" t="str">
        <f t="shared" si="3"/>
        <v/>
      </c>
      <c r="H885" s="72"/>
      <c r="I885" s="17"/>
    </row>
    <row r="886" spans="1:9" ht="23.25" customHeight="1" x14ac:dyDescent="0.25">
      <c r="A886" s="17"/>
      <c r="B886" s="68"/>
      <c r="C886" s="33" t="str">
        <f>IF(B886="","",VLOOKUP(B886,'Leave Management'!$C$6:$D999,2,0))</f>
        <v/>
      </c>
      <c r="D886" s="69"/>
      <c r="E886" s="69"/>
      <c r="F886" s="70"/>
      <c r="G886" s="71" t="str">
        <f t="shared" si="3"/>
        <v/>
      </c>
      <c r="H886" s="72"/>
      <c r="I886" s="17"/>
    </row>
    <row r="887" spans="1:9" ht="23.25" customHeight="1" x14ac:dyDescent="0.25">
      <c r="A887" s="17"/>
      <c r="B887" s="68"/>
      <c r="C887" s="33" t="str">
        <f>IF(B887="","",VLOOKUP(B887,'Leave Management'!$C$6:$D999,2,0))</f>
        <v/>
      </c>
      <c r="D887" s="69"/>
      <c r="E887" s="69"/>
      <c r="F887" s="70"/>
      <c r="G887" s="71" t="str">
        <f t="shared" si="3"/>
        <v/>
      </c>
      <c r="H887" s="72"/>
      <c r="I887" s="17"/>
    </row>
    <row r="888" spans="1:9" ht="23.25" customHeight="1" x14ac:dyDescent="0.25">
      <c r="A888" s="17"/>
      <c r="B888" s="68"/>
      <c r="C888" s="33" t="str">
        <f>IF(B888="","",VLOOKUP(B888,'Leave Management'!$C$6:$D999,2,0))</f>
        <v/>
      </c>
      <c r="D888" s="69"/>
      <c r="E888" s="69"/>
      <c r="F888" s="70"/>
      <c r="G888" s="71" t="str">
        <f t="shared" si="3"/>
        <v/>
      </c>
      <c r="H888" s="72"/>
      <c r="I888" s="17"/>
    </row>
    <row r="889" spans="1:9" ht="23.25" customHeight="1" x14ac:dyDescent="0.25">
      <c r="A889" s="17"/>
      <c r="B889" s="68"/>
      <c r="C889" s="33" t="str">
        <f>IF(B889="","",VLOOKUP(B889,'Leave Management'!$C$6:$D999,2,0))</f>
        <v/>
      </c>
      <c r="D889" s="69"/>
      <c r="E889" s="69"/>
      <c r="F889" s="70"/>
      <c r="G889" s="71" t="str">
        <f t="shared" si="3"/>
        <v/>
      </c>
      <c r="H889" s="72"/>
      <c r="I889" s="17"/>
    </row>
    <row r="890" spans="1:9" ht="23.25" customHeight="1" x14ac:dyDescent="0.25">
      <c r="A890" s="17"/>
      <c r="B890" s="68"/>
      <c r="C890" s="33" t="str">
        <f>IF(B890="","",VLOOKUP(B890,'Leave Management'!$C$6:$D999,2,0))</f>
        <v/>
      </c>
      <c r="D890" s="69"/>
      <c r="E890" s="69"/>
      <c r="F890" s="70"/>
      <c r="G890" s="71" t="str">
        <f t="shared" si="3"/>
        <v/>
      </c>
      <c r="H890" s="72"/>
      <c r="I890" s="17"/>
    </row>
    <row r="891" spans="1:9" ht="23.25" customHeight="1" x14ac:dyDescent="0.25">
      <c r="A891" s="17"/>
      <c r="B891" s="68"/>
      <c r="C891" s="33" t="str">
        <f>IF(B891="","",VLOOKUP(B891,'Leave Management'!$C$6:$D999,2,0))</f>
        <v/>
      </c>
      <c r="D891" s="69"/>
      <c r="E891" s="69"/>
      <c r="F891" s="70"/>
      <c r="G891" s="71" t="str">
        <f t="shared" si="3"/>
        <v/>
      </c>
      <c r="H891" s="72"/>
      <c r="I891" s="17"/>
    </row>
    <row r="892" spans="1:9" ht="23.25" customHeight="1" x14ac:dyDescent="0.25">
      <c r="A892" s="17"/>
      <c r="B892" s="68"/>
      <c r="C892" s="33" t="str">
        <f>IF(B892="","",VLOOKUP(B892,'Leave Management'!$C$6:$D999,2,0))</f>
        <v/>
      </c>
      <c r="D892" s="69"/>
      <c r="E892" s="69"/>
      <c r="F892" s="70"/>
      <c r="G892" s="71" t="str">
        <f t="shared" si="3"/>
        <v/>
      </c>
      <c r="H892" s="72"/>
      <c r="I892" s="17"/>
    </row>
    <row r="893" spans="1:9" ht="23.25" customHeight="1" x14ac:dyDescent="0.25">
      <c r="A893" s="17"/>
      <c r="B893" s="68"/>
      <c r="C893" s="33" t="str">
        <f>IF(B893="","",VLOOKUP(B893,'Leave Management'!$C$6:$D999,2,0))</f>
        <v/>
      </c>
      <c r="D893" s="69"/>
      <c r="E893" s="69"/>
      <c r="F893" s="70"/>
      <c r="G893" s="71" t="str">
        <f t="shared" si="3"/>
        <v/>
      </c>
      <c r="H893" s="72"/>
      <c r="I893" s="17"/>
    </row>
    <row r="894" spans="1:9" ht="23.25" customHeight="1" x14ac:dyDescent="0.25">
      <c r="A894" s="17"/>
      <c r="B894" s="68"/>
      <c r="C894" s="33" t="str">
        <f>IF(B894="","",VLOOKUP(B894,'Leave Management'!$C$6:$D999,2,0))</f>
        <v/>
      </c>
      <c r="D894" s="69"/>
      <c r="E894" s="69"/>
      <c r="F894" s="70"/>
      <c r="G894" s="71" t="str">
        <f t="shared" si="3"/>
        <v/>
      </c>
      <c r="H894" s="72"/>
      <c r="I894" s="17"/>
    </row>
    <row r="895" spans="1:9" ht="23.25" customHeight="1" x14ac:dyDescent="0.25">
      <c r="A895" s="17"/>
      <c r="B895" s="68"/>
      <c r="C895" s="33" t="str">
        <f>IF(B895="","",VLOOKUP(B895,'Leave Management'!$C$6:$D999,2,0))</f>
        <v/>
      </c>
      <c r="D895" s="69"/>
      <c r="E895" s="69"/>
      <c r="F895" s="70"/>
      <c r="G895" s="71" t="str">
        <f t="shared" si="3"/>
        <v/>
      </c>
      <c r="H895" s="72"/>
      <c r="I895" s="17"/>
    </row>
    <row r="896" spans="1:9" ht="23.25" customHeight="1" x14ac:dyDescent="0.25">
      <c r="A896" s="17"/>
      <c r="B896" s="68"/>
      <c r="C896" s="33" t="str">
        <f>IF(B896="","",VLOOKUP(B896,'Leave Management'!$C$6:$D999,2,0))</f>
        <v/>
      </c>
      <c r="D896" s="69"/>
      <c r="E896" s="69"/>
      <c r="F896" s="70"/>
      <c r="G896" s="71" t="str">
        <f t="shared" si="3"/>
        <v/>
      </c>
      <c r="H896" s="72"/>
      <c r="I896" s="17"/>
    </row>
    <row r="897" spans="1:9" ht="23.25" customHeight="1" x14ac:dyDescent="0.25">
      <c r="A897" s="17"/>
      <c r="B897" s="68"/>
      <c r="C897" s="33" t="str">
        <f>IF(B897="","",VLOOKUP(B897,'Leave Management'!$C$6:$D999,2,0))</f>
        <v/>
      </c>
      <c r="D897" s="69"/>
      <c r="E897" s="69"/>
      <c r="F897" s="70"/>
      <c r="G897" s="71" t="str">
        <f t="shared" si="3"/>
        <v/>
      </c>
      <c r="H897" s="72"/>
      <c r="I897" s="17"/>
    </row>
    <row r="898" spans="1:9" ht="23.25" customHeight="1" x14ac:dyDescent="0.25">
      <c r="A898" s="17"/>
      <c r="B898" s="68"/>
      <c r="C898" s="33" t="str">
        <f>IF(B898="","",VLOOKUP(B898,'Leave Management'!$C$6:$D999,2,0))</f>
        <v/>
      </c>
      <c r="D898" s="69"/>
      <c r="E898" s="69"/>
      <c r="F898" s="70"/>
      <c r="G898" s="71" t="str">
        <f t="shared" si="3"/>
        <v/>
      </c>
      <c r="H898" s="72"/>
      <c r="I898" s="17"/>
    </row>
    <row r="899" spans="1:9" ht="23.25" customHeight="1" x14ac:dyDescent="0.25">
      <c r="A899" s="17"/>
      <c r="B899" s="68"/>
      <c r="C899" s="33" t="str">
        <f>IF(B899="","",VLOOKUP(B899,'Leave Management'!$C$6:$D999,2,0))</f>
        <v/>
      </c>
      <c r="D899" s="69"/>
      <c r="E899" s="69"/>
      <c r="F899" s="70"/>
      <c r="G899" s="71" t="str">
        <f t="shared" si="3"/>
        <v/>
      </c>
      <c r="H899" s="72"/>
      <c r="I899" s="17"/>
    </row>
    <row r="900" spans="1:9" ht="23.25" customHeight="1" x14ac:dyDescent="0.25">
      <c r="A900" s="17"/>
      <c r="B900" s="68"/>
      <c r="C900" s="33" t="str">
        <f>IF(B900="","",VLOOKUP(B900,'Leave Management'!$C$6:$D999,2,0))</f>
        <v/>
      </c>
      <c r="D900" s="69"/>
      <c r="E900" s="69"/>
      <c r="F900" s="70"/>
      <c r="G900" s="71" t="str">
        <f t="shared" si="3"/>
        <v/>
      </c>
      <c r="H900" s="72"/>
      <c r="I900" s="17"/>
    </row>
    <row r="901" spans="1:9" ht="23.25" customHeight="1" x14ac:dyDescent="0.25">
      <c r="A901" s="17"/>
      <c r="B901" s="68"/>
      <c r="C901" s="33" t="str">
        <f>IF(B901="","",VLOOKUP(B901,'Leave Management'!$C$6:$D999,2,0))</f>
        <v/>
      </c>
      <c r="D901" s="69"/>
      <c r="E901" s="69"/>
      <c r="F901" s="70"/>
      <c r="G901" s="71" t="str">
        <f t="shared" si="3"/>
        <v/>
      </c>
      <c r="H901" s="72"/>
      <c r="I901" s="17"/>
    </row>
    <row r="902" spans="1:9" ht="23.25" customHeight="1" x14ac:dyDescent="0.25">
      <c r="A902" s="17"/>
      <c r="B902" s="68"/>
      <c r="C902" s="33" t="str">
        <f>IF(B902="","",VLOOKUP(B902,'Leave Management'!$C$6:$D999,2,0))</f>
        <v/>
      </c>
      <c r="D902" s="69"/>
      <c r="E902" s="69"/>
      <c r="F902" s="70"/>
      <c r="G902" s="71" t="str">
        <f t="shared" si="3"/>
        <v/>
      </c>
      <c r="H902" s="72"/>
      <c r="I902" s="17"/>
    </row>
    <row r="903" spans="1:9" ht="23.25" customHeight="1" x14ac:dyDescent="0.25">
      <c r="A903" s="17"/>
      <c r="B903" s="68"/>
      <c r="C903" s="33" t="str">
        <f>IF(B903="","",VLOOKUP(B903,'Leave Management'!$C$6:$D999,2,0))</f>
        <v/>
      </c>
      <c r="D903" s="69"/>
      <c r="E903" s="69"/>
      <c r="F903" s="70"/>
      <c r="G903" s="71" t="str">
        <f t="shared" si="3"/>
        <v/>
      </c>
      <c r="H903" s="72"/>
      <c r="I903" s="17"/>
    </row>
    <row r="904" spans="1:9" ht="23.25" customHeight="1" x14ac:dyDescent="0.25">
      <c r="A904" s="17"/>
      <c r="B904" s="68"/>
      <c r="C904" s="33" t="str">
        <f>IF(B904="","",VLOOKUP(B904,'Leave Management'!$C$6:$D999,2,0))</f>
        <v/>
      </c>
      <c r="D904" s="69"/>
      <c r="E904" s="69"/>
      <c r="F904" s="70"/>
      <c r="G904" s="71" t="str">
        <f t="shared" si="3"/>
        <v/>
      </c>
      <c r="H904" s="72"/>
      <c r="I904" s="17"/>
    </row>
    <row r="905" spans="1:9" ht="23.25" customHeight="1" x14ac:dyDescent="0.25">
      <c r="A905" s="17"/>
      <c r="B905" s="68"/>
      <c r="C905" s="33" t="str">
        <f>IF(B905="","",VLOOKUP(B905,'Leave Management'!$C$6:$D999,2,0))</f>
        <v/>
      </c>
      <c r="D905" s="69"/>
      <c r="E905" s="69"/>
      <c r="F905" s="70"/>
      <c r="G905" s="71" t="str">
        <f t="shared" si="3"/>
        <v/>
      </c>
      <c r="H905" s="72"/>
      <c r="I905" s="17"/>
    </row>
    <row r="906" spans="1:9" ht="23.25" customHeight="1" x14ac:dyDescent="0.25">
      <c r="A906" s="17"/>
      <c r="B906" s="68"/>
      <c r="C906" s="33" t="str">
        <f>IF(B906="","",VLOOKUP(B906,'Leave Management'!$C$6:$D999,2,0))</f>
        <v/>
      </c>
      <c r="D906" s="69"/>
      <c r="E906" s="69"/>
      <c r="F906" s="70"/>
      <c r="G906" s="71" t="str">
        <f t="shared" si="3"/>
        <v/>
      </c>
      <c r="H906" s="72"/>
      <c r="I906" s="17"/>
    </row>
    <row r="907" spans="1:9" ht="23.25" customHeight="1" x14ac:dyDescent="0.25">
      <c r="A907" s="17"/>
      <c r="B907" s="68"/>
      <c r="C907" s="33" t="str">
        <f>IF(B907="","",VLOOKUP(B907,'Leave Management'!$C$6:$D999,2,0))</f>
        <v/>
      </c>
      <c r="D907" s="69"/>
      <c r="E907" s="69"/>
      <c r="F907" s="70"/>
      <c r="G907" s="71" t="str">
        <f t="shared" si="3"/>
        <v/>
      </c>
      <c r="H907" s="72"/>
      <c r="I907" s="17"/>
    </row>
    <row r="908" spans="1:9" ht="23.25" customHeight="1" x14ac:dyDescent="0.25">
      <c r="A908" s="17"/>
      <c r="B908" s="68"/>
      <c r="C908" s="33" t="str">
        <f>IF(B908="","",VLOOKUP(B908,'Leave Management'!$C$6:$D999,2,0))</f>
        <v/>
      </c>
      <c r="D908" s="69"/>
      <c r="E908" s="69"/>
      <c r="F908" s="70"/>
      <c r="G908" s="71" t="str">
        <f t="shared" si="3"/>
        <v/>
      </c>
      <c r="H908" s="72"/>
      <c r="I908" s="17"/>
    </row>
    <row r="909" spans="1:9" ht="23.25" customHeight="1" x14ac:dyDescent="0.25">
      <c r="A909" s="17"/>
      <c r="B909" s="68"/>
      <c r="C909" s="33" t="str">
        <f>IF(B909="","",VLOOKUP(B909,'Leave Management'!$C$6:$D999,2,0))</f>
        <v/>
      </c>
      <c r="D909" s="69"/>
      <c r="E909" s="69"/>
      <c r="F909" s="70"/>
      <c r="G909" s="71" t="str">
        <f t="shared" si="3"/>
        <v/>
      </c>
      <c r="H909" s="72"/>
      <c r="I909" s="17"/>
    </row>
    <row r="910" spans="1:9" ht="23.25" customHeight="1" x14ac:dyDescent="0.25">
      <c r="A910" s="17"/>
      <c r="B910" s="68"/>
      <c r="C910" s="33" t="str">
        <f>IF(B910="","",VLOOKUP(B910,'Leave Management'!$C$6:$D999,2,0))</f>
        <v/>
      </c>
      <c r="D910" s="69"/>
      <c r="E910" s="69"/>
      <c r="F910" s="70"/>
      <c r="G910" s="71" t="str">
        <f t="shared" si="3"/>
        <v/>
      </c>
      <c r="H910" s="72"/>
      <c r="I910" s="17"/>
    </row>
    <row r="911" spans="1:9" ht="23.25" customHeight="1" x14ac:dyDescent="0.25">
      <c r="A911" s="17"/>
      <c r="B911" s="68"/>
      <c r="C911" s="33" t="str">
        <f>IF(B911="","",VLOOKUP(B911,'Leave Management'!$C$6:$D999,2,0))</f>
        <v/>
      </c>
      <c r="D911" s="69"/>
      <c r="E911" s="69"/>
      <c r="F911" s="70"/>
      <c r="G911" s="71" t="str">
        <f t="shared" si="3"/>
        <v/>
      </c>
      <c r="H911" s="72"/>
      <c r="I911" s="17"/>
    </row>
    <row r="912" spans="1:9" ht="23.25" customHeight="1" x14ac:dyDescent="0.25">
      <c r="A912" s="17"/>
      <c r="B912" s="68"/>
      <c r="C912" s="33" t="str">
        <f>IF(B912="","",VLOOKUP(B912,'Leave Management'!$C$6:$D999,2,0))</f>
        <v/>
      </c>
      <c r="D912" s="69"/>
      <c r="E912" s="69"/>
      <c r="F912" s="70"/>
      <c r="G912" s="71" t="str">
        <f t="shared" si="3"/>
        <v/>
      </c>
      <c r="H912" s="72"/>
      <c r="I912" s="17"/>
    </row>
    <row r="913" spans="1:9" ht="23.25" customHeight="1" x14ac:dyDescent="0.25">
      <c r="A913" s="17"/>
      <c r="B913" s="68"/>
      <c r="C913" s="33" t="str">
        <f>IF(B913="","",VLOOKUP(B913,'Leave Management'!$C$6:$D999,2,0))</f>
        <v/>
      </c>
      <c r="D913" s="69"/>
      <c r="E913" s="69"/>
      <c r="F913" s="70"/>
      <c r="G913" s="71" t="str">
        <f t="shared" si="3"/>
        <v/>
      </c>
      <c r="H913" s="72"/>
      <c r="I913" s="17"/>
    </row>
    <row r="914" spans="1:9" ht="23.25" customHeight="1" x14ac:dyDescent="0.25">
      <c r="A914" s="17"/>
      <c r="B914" s="68"/>
      <c r="C914" s="33" t="str">
        <f>IF(B914="","",VLOOKUP(B914,'Leave Management'!$C$6:$D999,2,0))</f>
        <v/>
      </c>
      <c r="D914" s="69"/>
      <c r="E914" s="69"/>
      <c r="F914" s="70"/>
      <c r="G914" s="71" t="str">
        <f t="shared" si="3"/>
        <v/>
      </c>
      <c r="H914" s="72"/>
      <c r="I914" s="17"/>
    </row>
    <row r="915" spans="1:9" ht="23.25" customHeight="1" x14ac:dyDescent="0.25">
      <c r="A915" s="17"/>
      <c r="B915" s="68"/>
      <c r="C915" s="33" t="str">
        <f>IF(B915="","",VLOOKUP(B915,'Leave Management'!$C$6:$D999,2,0))</f>
        <v/>
      </c>
      <c r="D915" s="69"/>
      <c r="E915" s="69"/>
      <c r="F915" s="70"/>
      <c r="G915" s="71" t="str">
        <f t="shared" si="3"/>
        <v/>
      </c>
      <c r="H915" s="72"/>
      <c r="I915" s="17"/>
    </row>
    <row r="916" spans="1:9" ht="23.25" customHeight="1" x14ac:dyDescent="0.25">
      <c r="A916" s="17"/>
      <c r="B916" s="68"/>
      <c r="C916" s="33" t="str">
        <f>IF(B916="","",VLOOKUP(B916,'Leave Management'!$C$6:$D999,2,0))</f>
        <v/>
      </c>
      <c r="D916" s="69"/>
      <c r="E916" s="69"/>
      <c r="F916" s="70"/>
      <c r="G916" s="71" t="str">
        <f t="shared" si="3"/>
        <v/>
      </c>
      <c r="H916" s="72"/>
      <c r="I916" s="17"/>
    </row>
    <row r="917" spans="1:9" ht="23.25" customHeight="1" x14ac:dyDescent="0.25">
      <c r="A917" s="17"/>
      <c r="B917" s="68"/>
      <c r="C917" s="33" t="str">
        <f>IF(B917="","",VLOOKUP(B917,'Leave Management'!$C$6:$D999,2,0))</f>
        <v/>
      </c>
      <c r="D917" s="69"/>
      <c r="E917" s="69"/>
      <c r="F917" s="70"/>
      <c r="G917" s="71" t="str">
        <f t="shared" si="3"/>
        <v/>
      </c>
      <c r="H917" s="72"/>
      <c r="I917" s="17"/>
    </row>
    <row r="918" spans="1:9" ht="23.25" customHeight="1" x14ac:dyDescent="0.25">
      <c r="A918" s="17"/>
      <c r="B918" s="68"/>
      <c r="C918" s="33" t="str">
        <f>IF(B918="","",VLOOKUP(B918,'Leave Management'!$C$6:$D999,2,0))</f>
        <v/>
      </c>
      <c r="D918" s="69"/>
      <c r="E918" s="69"/>
      <c r="F918" s="70"/>
      <c r="G918" s="71" t="str">
        <f t="shared" si="3"/>
        <v/>
      </c>
      <c r="H918" s="72"/>
      <c r="I918" s="17"/>
    </row>
    <row r="919" spans="1:9" ht="23.25" customHeight="1" x14ac:dyDescent="0.25">
      <c r="A919" s="17"/>
      <c r="B919" s="68"/>
      <c r="C919" s="33" t="str">
        <f>IF(B919="","",VLOOKUP(B919,'Leave Management'!$C$6:$D999,2,0))</f>
        <v/>
      </c>
      <c r="D919" s="69"/>
      <c r="E919" s="69"/>
      <c r="F919" s="70"/>
      <c r="G919" s="71" t="str">
        <f t="shared" si="3"/>
        <v/>
      </c>
      <c r="H919" s="72"/>
      <c r="I919" s="17"/>
    </row>
    <row r="920" spans="1:9" ht="23.25" customHeight="1" x14ac:dyDescent="0.25">
      <c r="A920" s="17"/>
      <c r="B920" s="68"/>
      <c r="C920" s="33" t="str">
        <f>IF(B920="","",VLOOKUP(B920,'Leave Management'!$C$6:$D999,2,0))</f>
        <v/>
      </c>
      <c r="D920" s="69"/>
      <c r="E920" s="69"/>
      <c r="F920" s="70"/>
      <c r="G920" s="71" t="str">
        <f t="shared" si="3"/>
        <v/>
      </c>
      <c r="H920" s="72"/>
      <c r="I920" s="17"/>
    </row>
    <row r="921" spans="1:9" ht="23.25" customHeight="1" x14ac:dyDescent="0.25">
      <c r="A921" s="17"/>
      <c r="B921" s="68"/>
      <c r="C921" s="33" t="str">
        <f>IF(B921="","",VLOOKUP(B921,'Leave Management'!$C$6:$D999,2,0))</f>
        <v/>
      </c>
      <c r="D921" s="69"/>
      <c r="E921" s="69"/>
      <c r="F921" s="70"/>
      <c r="G921" s="71" t="str">
        <f t="shared" si="3"/>
        <v/>
      </c>
      <c r="H921" s="72"/>
      <c r="I921" s="17"/>
    </row>
    <row r="922" spans="1:9" ht="23.25" customHeight="1" x14ac:dyDescent="0.25">
      <c r="A922" s="17"/>
      <c r="B922" s="68"/>
      <c r="C922" s="33" t="str">
        <f>IF(B922="","",VLOOKUP(B922,'Leave Management'!$C$6:$D999,2,0))</f>
        <v/>
      </c>
      <c r="D922" s="69"/>
      <c r="E922" s="69"/>
      <c r="F922" s="70"/>
      <c r="G922" s="71" t="str">
        <f t="shared" si="3"/>
        <v/>
      </c>
      <c r="H922" s="72"/>
      <c r="I922" s="17"/>
    </row>
    <row r="923" spans="1:9" ht="23.25" customHeight="1" x14ac:dyDescent="0.25">
      <c r="A923" s="17"/>
      <c r="B923" s="68"/>
      <c r="C923" s="33" t="str">
        <f>IF(B923="","",VLOOKUP(B923,'Leave Management'!$C$6:$D999,2,0))</f>
        <v/>
      </c>
      <c r="D923" s="69"/>
      <c r="E923" s="69"/>
      <c r="F923" s="70"/>
      <c r="G923" s="71" t="str">
        <f t="shared" si="3"/>
        <v/>
      </c>
      <c r="H923" s="72"/>
      <c r="I923" s="17"/>
    </row>
    <row r="924" spans="1:9" ht="23.25" customHeight="1" x14ac:dyDescent="0.25">
      <c r="A924" s="17"/>
      <c r="B924" s="68"/>
      <c r="C924" s="33" t="str">
        <f>IF(B924="","",VLOOKUP(B924,'Leave Management'!$C$6:$D999,2,0))</f>
        <v/>
      </c>
      <c r="D924" s="69"/>
      <c r="E924" s="69"/>
      <c r="F924" s="70"/>
      <c r="G924" s="71" t="str">
        <f t="shared" si="3"/>
        <v/>
      </c>
      <c r="H924" s="72"/>
      <c r="I924" s="17"/>
    </row>
    <row r="925" spans="1:9" ht="23.25" customHeight="1" x14ac:dyDescent="0.25">
      <c r="A925" s="17"/>
      <c r="B925" s="68"/>
      <c r="C925" s="33" t="str">
        <f>IF(B925="","",VLOOKUP(B925,'Leave Management'!$C$6:$D999,2,0))</f>
        <v/>
      </c>
      <c r="D925" s="69"/>
      <c r="E925" s="69"/>
      <c r="F925" s="70"/>
      <c r="G925" s="71" t="str">
        <f t="shared" si="3"/>
        <v/>
      </c>
      <c r="H925" s="72"/>
      <c r="I925" s="17"/>
    </row>
    <row r="926" spans="1:9" ht="23.25" customHeight="1" x14ac:dyDescent="0.25">
      <c r="A926" s="17"/>
      <c r="B926" s="68"/>
      <c r="C926" s="33" t="str">
        <f>IF(B926="","",VLOOKUP(B926,'Leave Management'!$C$6:$D999,2,0))</f>
        <v/>
      </c>
      <c r="D926" s="69"/>
      <c r="E926" s="69"/>
      <c r="F926" s="70"/>
      <c r="G926" s="71" t="str">
        <f t="shared" si="3"/>
        <v/>
      </c>
      <c r="H926" s="72"/>
      <c r="I926" s="17"/>
    </row>
    <row r="927" spans="1:9" ht="23.25" customHeight="1" x14ac:dyDescent="0.25">
      <c r="A927" s="17"/>
      <c r="B927" s="68"/>
      <c r="C927" s="33" t="str">
        <f>IF(B927="","",VLOOKUP(B927,'Leave Management'!$C$6:$D999,2,0))</f>
        <v/>
      </c>
      <c r="D927" s="69"/>
      <c r="E927" s="69"/>
      <c r="F927" s="70"/>
      <c r="G927" s="71" t="str">
        <f t="shared" si="3"/>
        <v/>
      </c>
      <c r="H927" s="72"/>
      <c r="I927" s="17"/>
    </row>
    <row r="928" spans="1:9" ht="23.25" customHeight="1" x14ac:dyDescent="0.25">
      <c r="A928" s="17"/>
      <c r="B928" s="68"/>
      <c r="C928" s="33" t="str">
        <f>IF(B928="","",VLOOKUP(B928,'Leave Management'!$C$6:$D999,2,0))</f>
        <v/>
      </c>
      <c r="D928" s="69"/>
      <c r="E928" s="69"/>
      <c r="F928" s="70"/>
      <c r="G928" s="71" t="str">
        <f t="shared" si="3"/>
        <v/>
      </c>
      <c r="H928" s="72"/>
      <c r="I928" s="17"/>
    </row>
    <row r="929" spans="1:9" ht="23.25" customHeight="1" x14ac:dyDescent="0.25">
      <c r="A929" s="17"/>
      <c r="B929" s="68"/>
      <c r="C929" s="33" t="str">
        <f>IF(B929="","",VLOOKUP(B929,'Leave Management'!$C$6:$D999,2,0))</f>
        <v/>
      </c>
      <c r="D929" s="69"/>
      <c r="E929" s="69"/>
      <c r="F929" s="70"/>
      <c r="G929" s="71" t="str">
        <f t="shared" si="3"/>
        <v/>
      </c>
      <c r="H929" s="72"/>
      <c r="I929" s="17"/>
    </row>
    <row r="930" spans="1:9" ht="23.25" customHeight="1" x14ac:dyDescent="0.25">
      <c r="A930" s="17"/>
      <c r="B930" s="68"/>
      <c r="C930" s="33" t="str">
        <f>IF(B930="","",VLOOKUP(B930,'Leave Management'!$C$6:$D999,2,0))</f>
        <v/>
      </c>
      <c r="D930" s="69"/>
      <c r="E930" s="69"/>
      <c r="F930" s="70"/>
      <c r="G930" s="71" t="str">
        <f t="shared" si="3"/>
        <v/>
      </c>
      <c r="H930" s="72"/>
      <c r="I930" s="17"/>
    </row>
    <row r="931" spans="1:9" ht="23.25" customHeight="1" x14ac:dyDescent="0.25">
      <c r="A931" s="17"/>
      <c r="B931" s="68"/>
      <c r="C931" s="33" t="str">
        <f>IF(B931="","",VLOOKUP(B931,'Leave Management'!$C$6:$D999,2,0))</f>
        <v/>
      </c>
      <c r="D931" s="69"/>
      <c r="E931" s="69"/>
      <c r="F931" s="70"/>
      <c r="G931" s="71" t="str">
        <f t="shared" si="3"/>
        <v/>
      </c>
      <c r="H931" s="72"/>
      <c r="I931" s="17"/>
    </row>
    <row r="932" spans="1:9" ht="23.25" customHeight="1" x14ac:dyDescent="0.25">
      <c r="A932" s="17"/>
      <c r="B932" s="68"/>
      <c r="C932" s="33" t="str">
        <f>IF(B932="","",VLOOKUP(B932,'Leave Management'!$C$6:$D999,2,0))</f>
        <v/>
      </c>
      <c r="D932" s="69"/>
      <c r="E932" s="69"/>
      <c r="F932" s="70"/>
      <c r="G932" s="71" t="str">
        <f t="shared" si="3"/>
        <v/>
      </c>
      <c r="H932" s="72"/>
      <c r="I932" s="17"/>
    </row>
    <row r="933" spans="1:9" ht="23.25" customHeight="1" x14ac:dyDescent="0.25">
      <c r="A933" s="17"/>
      <c r="B933" s="68"/>
      <c r="C933" s="33" t="str">
        <f>IF(B933="","",VLOOKUP(B933,'Leave Management'!$C$6:$D999,2,0))</f>
        <v/>
      </c>
      <c r="D933" s="69"/>
      <c r="E933" s="69"/>
      <c r="F933" s="70"/>
      <c r="G933" s="71" t="str">
        <f t="shared" si="3"/>
        <v/>
      </c>
      <c r="H933" s="72"/>
      <c r="I933" s="17"/>
    </row>
    <row r="934" spans="1:9" ht="23.25" customHeight="1" x14ac:dyDescent="0.25">
      <c r="A934" s="17"/>
      <c r="B934" s="68"/>
      <c r="C934" s="33" t="str">
        <f>IF(B934="","",VLOOKUP(B934,'Leave Management'!$C$6:$D999,2,0))</f>
        <v/>
      </c>
      <c r="D934" s="69"/>
      <c r="E934" s="69"/>
      <c r="F934" s="70"/>
      <c r="G934" s="71" t="str">
        <f t="shared" si="3"/>
        <v/>
      </c>
      <c r="H934" s="72"/>
      <c r="I934" s="17"/>
    </row>
    <row r="935" spans="1:9" ht="23.25" customHeight="1" x14ac:dyDescent="0.25">
      <c r="A935" s="17"/>
      <c r="B935" s="68"/>
      <c r="C935" s="33" t="str">
        <f>IF(B935="","",VLOOKUP(B935,'Leave Management'!$C$6:$D999,2,0))</f>
        <v/>
      </c>
      <c r="D935" s="69"/>
      <c r="E935" s="69"/>
      <c r="F935" s="70"/>
      <c r="G935" s="71" t="str">
        <f t="shared" si="3"/>
        <v/>
      </c>
      <c r="H935" s="72"/>
      <c r="I935" s="17"/>
    </row>
    <row r="936" spans="1:9" ht="23.25" customHeight="1" x14ac:dyDescent="0.25">
      <c r="A936" s="17"/>
      <c r="B936" s="68"/>
      <c r="C936" s="33" t="str">
        <f>IF(B936="","",VLOOKUP(B936,'Leave Management'!$C$6:$D999,2,0))</f>
        <v/>
      </c>
      <c r="D936" s="69"/>
      <c r="E936" s="69"/>
      <c r="F936" s="70"/>
      <c r="G936" s="71" t="str">
        <f t="shared" si="3"/>
        <v/>
      </c>
      <c r="H936" s="72"/>
      <c r="I936" s="17"/>
    </row>
    <row r="937" spans="1:9" ht="23.25" customHeight="1" x14ac:dyDescent="0.25">
      <c r="A937" s="17"/>
      <c r="B937" s="68"/>
      <c r="C937" s="33" t="str">
        <f>IF(B937="","",VLOOKUP(B937,'Leave Management'!$C$6:$D999,2,0))</f>
        <v/>
      </c>
      <c r="D937" s="69"/>
      <c r="E937" s="69"/>
      <c r="F937" s="70"/>
      <c r="G937" s="71" t="str">
        <f t="shared" si="3"/>
        <v/>
      </c>
      <c r="H937" s="72"/>
      <c r="I937" s="17"/>
    </row>
    <row r="938" spans="1:9" ht="23.25" customHeight="1" x14ac:dyDescent="0.25">
      <c r="A938" s="17"/>
      <c r="B938" s="68"/>
      <c r="C938" s="33" t="str">
        <f>IF(B938="","",VLOOKUP(B938,'Leave Management'!$C$6:$D999,2,0))</f>
        <v/>
      </c>
      <c r="D938" s="69"/>
      <c r="E938" s="69"/>
      <c r="F938" s="70"/>
      <c r="G938" s="71" t="str">
        <f t="shared" si="3"/>
        <v/>
      </c>
      <c r="H938" s="72"/>
      <c r="I938" s="17"/>
    </row>
    <row r="939" spans="1:9" ht="23.25" customHeight="1" x14ac:dyDescent="0.25">
      <c r="A939" s="17"/>
      <c r="B939" s="68"/>
      <c r="C939" s="33" t="str">
        <f>IF(B939="","",VLOOKUP(B939,'Leave Management'!$C$6:$D999,2,0))</f>
        <v/>
      </c>
      <c r="D939" s="69"/>
      <c r="E939" s="69"/>
      <c r="F939" s="70"/>
      <c r="G939" s="71" t="str">
        <f t="shared" si="3"/>
        <v/>
      </c>
      <c r="H939" s="72"/>
      <c r="I939" s="17"/>
    </row>
    <row r="940" spans="1:9" ht="23.25" customHeight="1" x14ac:dyDescent="0.25">
      <c r="A940" s="17"/>
      <c r="B940" s="68"/>
      <c r="C940" s="33" t="str">
        <f>IF(B940="","",VLOOKUP(B940,'Leave Management'!$C$6:$D999,2,0))</f>
        <v/>
      </c>
      <c r="D940" s="69"/>
      <c r="E940" s="69"/>
      <c r="F940" s="70"/>
      <c r="G940" s="71" t="str">
        <f t="shared" si="3"/>
        <v/>
      </c>
      <c r="H940" s="72"/>
      <c r="I940" s="17"/>
    </row>
    <row r="941" spans="1:9" ht="23.25" customHeight="1" x14ac:dyDescent="0.25">
      <c r="A941" s="17"/>
      <c r="B941" s="68"/>
      <c r="C941" s="33" t="str">
        <f>IF(B941="","",VLOOKUP(B941,'Leave Management'!$C$6:$D999,2,0))</f>
        <v/>
      </c>
      <c r="D941" s="69"/>
      <c r="E941" s="69"/>
      <c r="F941" s="70"/>
      <c r="G941" s="71" t="str">
        <f t="shared" si="3"/>
        <v/>
      </c>
      <c r="H941" s="72"/>
      <c r="I941" s="17"/>
    </row>
    <row r="942" spans="1:9" ht="23.25" customHeight="1" x14ac:dyDescent="0.25">
      <c r="A942" s="17"/>
      <c r="B942" s="68"/>
      <c r="C942" s="33" t="str">
        <f>IF(B942="","",VLOOKUP(B942,'Leave Management'!$C$6:$D999,2,0))</f>
        <v/>
      </c>
      <c r="D942" s="69"/>
      <c r="E942" s="69"/>
      <c r="F942" s="70"/>
      <c r="G942" s="71" t="str">
        <f t="shared" si="3"/>
        <v/>
      </c>
      <c r="H942" s="72"/>
      <c r="I942" s="17"/>
    </row>
    <row r="943" spans="1:9" ht="23.25" customHeight="1" x14ac:dyDescent="0.25">
      <c r="A943" s="17"/>
      <c r="B943" s="68"/>
      <c r="C943" s="33" t="str">
        <f>IF(B943="","",VLOOKUP(B943,'Leave Management'!$C$6:$D999,2,0))</f>
        <v/>
      </c>
      <c r="D943" s="69"/>
      <c r="E943" s="69"/>
      <c r="F943" s="70"/>
      <c r="G943" s="71" t="str">
        <f t="shared" si="3"/>
        <v/>
      </c>
      <c r="H943" s="72"/>
      <c r="I943" s="17"/>
    </row>
    <row r="944" spans="1:9" ht="23.25" customHeight="1" x14ac:dyDescent="0.25">
      <c r="A944" s="17"/>
      <c r="B944" s="68"/>
      <c r="C944" s="33" t="str">
        <f>IF(B944="","",VLOOKUP(B944,'Leave Management'!$C$6:$D999,2,0))</f>
        <v/>
      </c>
      <c r="D944" s="69"/>
      <c r="E944" s="69"/>
      <c r="F944" s="70"/>
      <c r="G944" s="71" t="str">
        <f t="shared" si="3"/>
        <v/>
      </c>
      <c r="H944" s="72"/>
      <c r="I944" s="17"/>
    </row>
    <row r="945" spans="1:9" ht="23.25" customHeight="1" x14ac:dyDescent="0.25">
      <c r="A945" s="17"/>
      <c r="B945" s="68"/>
      <c r="C945" s="33" t="str">
        <f>IF(B945="","",VLOOKUP(B945,'Leave Management'!$C$6:$D999,2,0))</f>
        <v/>
      </c>
      <c r="D945" s="69"/>
      <c r="E945" s="69"/>
      <c r="F945" s="70"/>
      <c r="G945" s="71" t="str">
        <f t="shared" si="3"/>
        <v/>
      </c>
      <c r="H945" s="72"/>
      <c r="I945" s="17"/>
    </row>
    <row r="946" spans="1:9" ht="23.25" customHeight="1" x14ac:dyDescent="0.25">
      <c r="A946" s="17"/>
      <c r="B946" s="68"/>
      <c r="C946" s="33" t="str">
        <f>IF(B946="","",VLOOKUP(B946,'Leave Management'!$C$6:$D999,2,0))</f>
        <v/>
      </c>
      <c r="D946" s="69"/>
      <c r="E946" s="69"/>
      <c r="F946" s="70"/>
      <c r="G946" s="71" t="str">
        <f t="shared" si="3"/>
        <v/>
      </c>
      <c r="H946" s="72"/>
      <c r="I946" s="17"/>
    </row>
    <row r="947" spans="1:9" ht="23.25" customHeight="1" x14ac:dyDescent="0.25">
      <c r="A947" s="17"/>
      <c r="B947" s="68"/>
      <c r="C947" s="33" t="str">
        <f>IF(B947="","",VLOOKUP(B947,'Leave Management'!$C$6:$D999,2,0))</f>
        <v/>
      </c>
      <c r="D947" s="69"/>
      <c r="E947" s="69"/>
      <c r="F947" s="70"/>
      <c r="G947" s="71" t="str">
        <f t="shared" si="3"/>
        <v/>
      </c>
      <c r="H947" s="72"/>
      <c r="I947" s="17"/>
    </row>
    <row r="948" spans="1:9" ht="23.25" customHeight="1" x14ac:dyDescent="0.25">
      <c r="A948" s="17"/>
      <c r="B948" s="68"/>
      <c r="C948" s="33" t="str">
        <f>IF(B948="","",VLOOKUP(B948,'Leave Management'!$C$6:$D999,2,0))</f>
        <v/>
      </c>
      <c r="D948" s="69"/>
      <c r="E948" s="69"/>
      <c r="F948" s="70"/>
      <c r="G948" s="71" t="str">
        <f t="shared" si="3"/>
        <v/>
      </c>
      <c r="H948" s="72"/>
      <c r="I948" s="17"/>
    </row>
    <row r="949" spans="1:9" ht="23.25" customHeight="1" x14ac:dyDescent="0.25">
      <c r="A949" s="17"/>
      <c r="B949" s="68"/>
      <c r="C949" s="33" t="str">
        <f>IF(B949="","",VLOOKUP(B949,'Leave Management'!$C$6:$D999,2,0))</f>
        <v/>
      </c>
      <c r="D949" s="69"/>
      <c r="E949" s="69"/>
      <c r="F949" s="70"/>
      <c r="G949" s="71" t="str">
        <f t="shared" si="3"/>
        <v/>
      </c>
      <c r="H949" s="72"/>
      <c r="I949" s="17"/>
    </row>
    <row r="950" spans="1:9" ht="23.25" customHeight="1" x14ac:dyDescent="0.25">
      <c r="A950" s="17"/>
      <c r="B950" s="68"/>
      <c r="C950" s="33" t="str">
        <f>IF(B950="","",VLOOKUP(B950,'Leave Management'!$C$6:$D999,2,0))</f>
        <v/>
      </c>
      <c r="D950" s="69"/>
      <c r="E950" s="69"/>
      <c r="F950" s="70"/>
      <c r="G950" s="71" t="str">
        <f t="shared" si="3"/>
        <v/>
      </c>
      <c r="H950" s="72"/>
      <c r="I950" s="17"/>
    </row>
    <row r="951" spans="1:9" ht="23.25" customHeight="1" x14ac:dyDescent="0.25">
      <c r="A951" s="17"/>
      <c r="B951" s="68"/>
      <c r="C951" s="33" t="str">
        <f>IF(B951="","",VLOOKUP(B951,'Leave Management'!$C$6:$D999,2,0))</f>
        <v/>
      </c>
      <c r="D951" s="69"/>
      <c r="E951" s="69"/>
      <c r="F951" s="70"/>
      <c r="G951" s="71" t="str">
        <f t="shared" si="3"/>
        <v/>
      </c>
      <c r="H951" s="72"/>
      <c r="I951" s="17"/>
    </row>
    <row r="952" spans="1:9" ht="23.25" customHeight="1" x14ac:dyDescent="0.25">
      <c r="A952" s="17"/>
      <c r="B952" s="68"/>
      <c r="C952" s="33" t="str">
        <f>IF(B952="","",VLOOKUP(B952,'Leave Management'!$C$6:$D999,2,0))</f>
        <v/>
      </c>
      <c r="D952" s="69"/>
      <c r="E952" s="69"/>
      <c r="F952" s="70"/>
      <c r="G952" s="71" t="str">
        <f t="shared" si="3"/>
        <v/>
      </c>
      <c r="H952" s="72"/>
      <c r="I952" s="17"/>
    </row>
    <row r="953" spans="1:9" ht="23.25" customHeight="1" x14ac:dyDescent="0.25">
      <c r="A953" s="17"/>
      <c r="B953" s="68"/>
      <c r="C953" s="33" t="str">
        <f>IF(B953="","",VLOOKUP(B953,'Leave Management'!$C$6:$D999,2,0))</f>
        <v/>
      </c>
      <c r="D953" s="69"/>
      <c r="E953" s="69"/>
      <c r="F953" s="70"/>
      <c r="G953" s="71" t="str">
        <f t="shared" si="3"/>
        <v/>
      </c>
      <c r="H953" s="72"/>
      <c r="I953" s="17"/>
    </row>
    <row r="954" spans="1:9" ht="23.25" customHeight="1" x14ac:dyDescent="0.25">
      <c r="A954" s="17"/>
      <c r="B954" s="68"/>
      <c r="C954" s="33" t="str">
        <f>IF(B954="","",VLOOKUP(B954,'Leave Management'!$C$6:$D999,2,0))</f>
        <v/>
      </c>
      <c r="D954" s="69"/>
      <c r="E954" s="69"/>
      <c r="F954" s="70"/>
      <c r="G954" s="71" t="str">
        <f t="shared" si="3"/>
        <v/>
      </c>
      <c r="H954" s="72"/>
      <c r="I954" s="17"/>
    </row>
    <row r="955" spans="1:9" ht="23.25" customHeight="1" x14ac:dyDescent="0.25">
      <c r="A955" s="17"/>
      <c r="B955" s="68"/>
      <c r="C955" s="33" t="str">
        <f>IF(B955="","",VLOOKUP(B955,'Leave Management'!$C$6:$D999,2,0))</f>
        <v/>
      </c>
      <c r="D955" s="69"/>
      <c r="E955" s="69"/>
      <c r="F955" s="70"/>
      <c r="G955" s="71" t="str">
        <f t="shared" si="3"/>
        <v/>
      </c>
      <c r="H955" s="72"/>
      <c r="I955" s="17"/>
    </row>
    <row r="956" spans="1:9" ht="23.25" customHeight="1" x14ac:dyDescent="0.25">
      <c r="A956" s="17"/>
      <c r="B956" s="68"/>
      <c r="C956" s="33" t="str">
        <f>IF(B956="","",VLOOKUP(B956,'Leave Management'!$C$6:$D999,2,0))</f>
        <v/>
      </c>
      <c r="D956" s="69"/>
      <c r="E956" s="69"/>
      <c r="F956" s="70"/>
      <c r="G956" s="71" t="str">
        <f t="shared" si="3"/>
        <v/>
      </c>
      <c r="H956" s="72"/>
      <c r="I956" s="17"/>
    </row>
    <row r="957" spans="1:9" ht="23.25" customHeight="1" x14ac:dyDescent="0.25">
      <c r="A957" s="17"/>
      <c r="B957" s="68"/>
      <c r="C957" s="33" t="str">
        <f>IF(B957="","",VLOOKUP(B957,'Leave Management'!$C$6:$D999,2,0))</f>
        <v/>
      </c>
      <c r="D957" s="69"/>
      <c r="E957" s="69"/>
      <c r="F957" s="70"/>
      <c r="G957" s="71" t="str">
        <f t="shared" si="3"/>
        <v/>
      </c>
      <c r="H957" s="72"/>
      <c r="I957" s="17"/>
    </row>
    <row r="958" spans="1:9" ht="23.25" customHeight="1" x14ac:dyDescent="0.25">
      <c r="A958" s="17"/>
      <c r="B958" s="68"/>
      <c r="C958" s="33" t="str">
        <f>IF(B958="","",VLOOKUP(B958,'Leave Management'!$C$6:$D999,2,0))</f>
        <v/>
      </c>
      <c r="D958" s="69"/>
      <c r="E958" s="69"/>
      <c r="F958" s="70"/>
      <c r="G958" s="71" t="str">
        <f t="shared" si="3"/>
        <v/>
      </c>
      <c r="H958" s="72"/>
      <c r="I958" s="17"/>
    </row>
    <row r="959" spans="1:9" ht="23.25" customHeight="1" x14ac:dyDescent="0.25">
      <c r="A959" s="17"/>
      <c r="B959" s="68"/>
      <c r="C959" s="33" t="str">
        <f>IF(B959="","",VLOOKUP(B959,'Leave Management'!$C$6:$D999,2,0))</f>
        <v/>
      </c>
      <c r="D959" s="69"/>
      <c r="E959" s="69"/>
      <c r="F959" s="70"/>
      <c r="G959" s="71" t="str">
        <f t="shared" si="3"/>
        <v/>
      </c>
      <c r="H959" s="72"/>
      <c r="I959" s="17"/>
    </row>
    <row r="960" spans="1:9" ht="23.25" customHeight="1" x14ac:dyDescent="0.25">
      <c r="A960" s="17"/>
      <c r="B960" s="68"/>
      <c r="C960" s="33" t="str">
        <f>IF(B960="","",VLOOKUP(B960,'Leave Management'!$C$6:$D999,2,0))</f>
        <v/>
      </c>
      <c r="D960" s="69"/>
      <c r="E960" s="69"/>
      <c r="F960" s="70"/>
      <c r="G960" s="71" t="str">
        <f t="shared" si="3"/>
        <v/>
      </c>
      <c r="H960" s="72"/>
      <c r="I960" s="17"/>
    </row>
    <row r="961" spans="1:9" ht="23.25" customHeight="1" x14ac:dyDescent="0.25">
      <c r="A961" s="17"/>
      <c r="B961" s="68"/>
      <c r="C961" s="33" t="str">
        <f>IF(B961="","",VLOOKUP(B961,'Leave Management'!$C$6:$D999,2,0))</f>
        <v/>
      </c>
      <c r="D961" s="69"/>
      <c r="E961" s="69"/>
      <c r="F961" s="70"/>
      <c r="G961" s="71" t="str">
        <f t="shared" si="3"/>
        <v/>
      </c>
      <c r="H961" s="72"/>
      <c r="I961" s="17"/>
    </row>
    <row r="962" spans="1:9" ht="23.25" customHeight="1" x14ac:dyDescent="0.25">
      <c r="A962" s="17"/>
      <c r="B962" s="68"/>
      <c r="C962" s="33" t="str">
        <f>IF(B962="","",VLOOKUP(B962,'Leave Management'!$C$6:$D999,2,0))</f>
        <v/>
      </c>
      <c r="D962" s="69"/>
      <c r="E962" s="69"/>
      <c r="F962" s="70"/>
      <c r="G962" s="71" t="str">
        <f t="shared" si="3"/>
        <v/>
      </c>
      <c r="H962" s="72"/>
      <c r="I962" s="17"/>
    </row>
    <row r="963" spans="1:9" ht="23.25" customHeight="1" x14ac:dyDescent="0.25">
      <c r="A963" s="17"/>
      <c r="B963" s="68"/>
      <c r="C963" s="33" t="str">
        <f>IF(B963="","",VLOOKUP(B963,'Leave Management'!$C$6:$D999,2,0))</f>
        <v/>
      </c>
      <c r="D963" s="69"/>
      <c r="E963" s="69"/>
      <c r="F963" s="70"/>
      <c r="G963" s="71" t="str">
        <f t="shared" si="3"/>
        <v/>
      </c>
      <c r="H963" s="72"/>
      <c r="I963" s="17"/>
    </row>
    <row r="964" spans="1:9" ht="23.25" customHeight="1" x14ac:dyDescent="0.25">
      <c r="A964" s="17"/>
      <c r="B964" s="68"/>
      <c r="C964" s="33" t="str">
        <f>IF(B964="","",VLOOKUP(B964,'Leave Management'!$C$6:$D999,2,0))</f>
        <v/>
      </c>
      <c r="D964" s="69"/>
      <c r="E964" s="69"/>
      <c r="F964" s="70"/>
      <c r="G964" s="71" t="str">
        <f t="shared" si="3"/>
        <v/>
      </c>
      <c r="H964" s="72"/>
      <c r="I964" s="17"/>
    </row>
    <row r="965" spans="1:9" ht="23.25" customHeight="1" x14ac:dyDescent="0.25">
      <c r="A965" s="17"/>
      <c r="B965" s="68"/>
      <c r="C965" s="33" t="str">
        <f>IF(B965="","",VLOOKUP(B965,'Leave Management'!$C$6:$D999,2,0))</f>
        <v/>
      </c>
      <c r="D965" s="69"/>
      <c r="E965" s="69"/>
      <c r="F965" s="70"/>
      <c r="G965" s="71" t="str">
        <f t="shared" si="3"/>
        <v/>
      </c>
      <c r="H965" s="72"/>
      <c r="I965" s="17"/>
    </row>
    <row r="966" spans="1:9" ht="23.25" customHeight="1" x14ac:dyDescent="0.25">
      <c r="A966" s="17"/>
      <c r="B966" s="68"/>
      <c r="C966" s="33" t="str">
        <f>IF(B966="","",VLOOKUP(B966,'Leave Management'!$C$6:$D999,2,0))</f>
        <v/>
      </c>
      <c r="D966" s="69"/>
      <c r="E966" s="69"/>
      <c r="F966" s="70"/>
      <c r="G966" s="71" t="str">
        <f t="shared" si="3"/>
        <v/>
      </c>
      <c r="H966" s="72"/>
      <c r="I966" s="17"/>
    </row>
    <row r="967" spans="1:9" ht="23.25" customHeight="1" x14ac:dyDescent="0.25">
      <c r="A967" s="17"/>
      <c r="B967" s="68"/>
      <c r="C967" s="33" t="str">
        <f>IF(B967="","",VLOOKUP(B967,'Leave Management'!$C$6:$D999,2,0))</f>
        <v/>
      </c>
      <c r="D967" s="69"/>
      <c r="E967" s="69"/>
      <c r="F967" s="70"/>
      <c r="G967" s="71" t="str">
        <f t="shared" si="3"/>
        <v/>
      </c>
      <c r="H967" s="72"/>
      <c r="I967" s="17"/>
    </row>
    <row r="968" spans="1:9" ht="23.25" customHeight="1" x14ac:dyDescent="0.25">
      <c r="A968" s="17"/>
      <c r="B968" s="68"/>
      <c r="C968" s="33" t="str">
        <f>IF(B968="","",VLOOKUP(B968,'Leave Management'!$C$6:$D999,2,0))</f>
        <v/>
      </c>
      <c r="D968" s="69"/>
      <c r="E968" s="69"/>
      <c r="F968" s="70"/>
      <c r="G968" s="71" t="str">
        <f t="shared" si="3"/>
        <v/>
      </c>
      <c r="H968" s="72"/>
      <c r="I968" s="17"/>
    </row>
    <row r="969" spans="1:9" ht="23.25" customHeight="1" x14ac:dyDescent="0.25">
      <c r="A969" s="17"/>
      <c r="B969" s="68"/>
      <c r="C969" s="33" t="str">
        <f>IF(B969="","",VLOOKUP(B969,'Leave Management'!$C$6:$D999,2,0))</f>
        <v/>
      </c>
      <c r="D969" s="69"/>
      <c r="E969" s="69"/>
      <c r="F969" s="70"/>
      <c r="G969" s="71" t="str">
        <f t="shared" si="3"/>
        <v/>
      </c>
      <c r="H969" s="72"/>
      <c r="I969" s="17"/>
    </row>
    <row r="970" spans="1:9" ht="23.25" customHeight="1" x14ac:dyDescent="0.25">
      <c r="A970" s="17"/>
      <c r="B970" s="68"/>
      <c r="C970" s="33" t="str">
        <f>IF(B970="","",VLOOKUP(B970,'Leave Management'!$C$6:$D999,2,0))</f>
        <v/>
      </c>
      <c r="D970" s="69"/>
      <c r="E970" s="69"/>
      <c r="F970" s="70"/>
      <c r="G970" s="71" t="str">
        <f t="shared" si="3"/>
        <v/>
      </c>
      <c r="H970" s="72"/>
      <c r="I970" s="17"/>
    </row>
    <row r="971" spans="1:9" ht="23.25" customHeight="1" x14ac:dyDescent="0.25">
      <c r="A971" s="17"/>
      <c r="B971" s="68"/>
      <c r="C971" s="33" t="str">
        <f>IF(B971="","",VLOOKUP(B971,'Leave Management'!$C$6:$D999,2,0))</f>
        <v/>
      </c>
      <c r="D971" s="69"/>
      <c r="E971" s="69"/>
      <c r="F971" s="70"/>
      <c r="G971" s="71" t="str">
        <f t="shared" si="3"/>
        <v/>
      </c>
      <c r="H971" s="72"/>
      <c r="I971" s="17"/>
    </row>
    <row r="972" spans="1:9" ht="23.25" customHeight="1" x14ac:dyDescent="0.25">
      <c r="A972" s="17"/>
      <c r="B972" s="68"/>
      <c r="C972" s="33" t="str">
        <f>IF(B972="","",VLOOKUP(B972,'Leave Management'!$C$6:$D999,2,0))</f>
        <v/>
      </c>
      <c r="D972" s="69"/>
      <c r="E972" s="69"/>
      <c r="F972" s="70"/>
      <c r="G972" s="71" t="str">
        <f t="shared" si="3"/>
        <v/>
      </c>
      <c r="H972" s="72"/>
      <c r="I972" s="17"/>
    </row>
    <row r="973" spans="1:9" ht="23.25" customHeight="1" x14ac:dyDescent="0.25">
      <c r="A973" s="17"/>
      <c r="B973" s="68"/>
      <c r="C973" s="33" t="str">
        <f>IF(B973="","",VLOOKUP(B973,'Leave Management'!$C$6:$D999,2,0))</f>
        <v/>
      </c>
      <c r="D973" s="69"/>
      <c r="E973" s="69"/>
      <c r="F973" s="70"/>
      <c r="G973" s="71" t="str">
        <f t="shared" si="3"/>
        <v/>
      </c>
      <c r="H973" s="72"/>
      <c r="I973" s="17"/>
    </row>
    <row r="974" spans="1:9" ht="23.25" customHeight="1" x14ac:dyDescent="0.25">
      <c r="A974" s="17"/>
      <c r="B974" s="68"/>
      <c r="C974" s="33" t="str">
        <f>IF(B974="","",VLOOKUP(B974,'Leave Management'!$C$6:$D999,2,0))</f>
        <v/>
      </c>
      <c r="D974" s="69"/>
      <c r="E974" s="69"/>
      <c r="F974" s="70"/>
      <c r="G974" s="71" t="str">
        <f t="shared" si="3"/>
        <v/>
      </c>
      <c r="H974" s="72"/>
      <c r="I974" s="17"/>
    </row>
    <row r="975" spans="1:9" ht="23.25" customHeight="1" x14ac:dyDescent="0.25">
      <c r="A975" s="17"/>
      <c r="B975" s="68"/>
      <c r="C975" s="33" t="str">
        <f>IF(B975="","",VLOOKUP(B975,'Leave Management'!$C$6:$D999,2,0))</f>
        <v/>
      </c>
      <c r="D975" s="69"/>
      <c r="E975" s="69"/>
      <c r="F975" s="70"/>
      <c r="G975" s="71" t="str">
        <f t="shared" si="3"/>
        <v/>
      </c>
      <c r="H975" s="72"/>
      <c r="I975" s="17"/>
    </row>
    <row r="976" spans="1:9" ht="23.25" customHeight="1" x14ac:dyDescent="0.25">
      <c r="A976" s="17"/>
      <c r="B976" s="68"/>
      <c r="C976" s="33" t="str">
        <f>IF(B976="","",VLOOKUP(B976,'Leave Management'!$C$6:$D999,2,0))</f>
        <v/>
      </c>
      <c r="D976" s="69"/>
      <c r="E976" s="69"/>
      <c r="F976" s="70"/>
      <c r="G976" s="71" t="str">
        <f t="shared" si="3"/>
        <v/>
      </c>
      <c r="H976" s="72"/>
      <c r="I976" s="17"/>
    </row>
    <row r="977" spans="1:9" ht="23.25" customHeight="1" x14ac:dyDescent="0.25">
      <c r="A977" s="17"/>
      <c r="B977" s="68"/>
      <c r="C977" s="33" t="str">
        <f>IF(B977="","",VLOOKUP(B977,'Leave Management'!$C$6:$D999,2,0))</f>
        <v/>
      </c>
      <c r="D977" s="69"/>
      <c r="E977" s="69"/>
      <c r="F977" s="70"/>
      <c r="G977" s="71" t="str">
        <f t="shared" si="3"/>
        <v/>
      </c>
      <c r="H977" s="72"/>
      <c r="I977" s="17"/>
    </row>
    <row r="978" spans="1:9" ht="23.25" customHeight="1" x14ac:dyDescent="0.25">
      <c r="A978" s="17"/>
      <c r="B978" s="68"/>
      <c r="C978" s="33" t="str">
        <f>IF(B978="","",VLOOKUP(B978,'Leave Management'!$C$6:$D999,2,0))</f>
        <v/>
      </c>
      <c r="D978" s="69"/>
      <c r="E978" s="69"/>
      <c r="F978" s="70"/>
      <c r="G978" s="71" t="str">
        <f t="shared" si="3"/>
        <v/>
      </c>
      <c r="H978" s="72"/>
      <c r="I978" s="17"/>
    </row>
    <row r="979" spans="1:9" ht="23.25" customHeight="1" x14ac:dyDescent="0.25">
      <c r="A979" s="17"/>
      <c r="B979" s="68"/>
      <c r="C979" s="33" t="str">
        <f>IF(B979="","",VLOOKUP(B979,'Leave Management'!$C$6:$D999,2,0))</f>
        <v/>
      </c>
      <c r="D979" s="69"/>
      <c r="E979" s="69"/>
      <c r="F979" s="70"/>
      <c r="G979" s="71" t="str">
        <f t="shared" si="3"/>
        <v/>
      </c>
      <c r="H979" s="72"/>
      <c r="I979" s="17"/>
    </row>
    <row r="980" spans="1:9" ht="23.25" customHeight="1" x14ac:dyDescent="0.25">
      <c r="A980" s="17"/>
      <c r="B980" s="68"/>
      <c r="C980" s="33" t="str">
        <f>IF(B980="","",VLOOKUP(B980,'Leave Management'!$C$6:$D999,2,0))</f>
        <v/>
      </c>
      <c r="D980" s="69"/>
      <c r="E980" s="69"/>
      <c r="F980" s="70"/>
      <c r="G980" s="71" t="str">
        <f t="shared" si="3"/>
        <v/>
      </c>
      <c r="H980" s="72"/>
      <c r="I980" s="17"/>
    </row>
    <row r="981" spans="1:9" ht="23.25" customHeight="1" x14ac:dyDescent="0.25">
      <c r="A981" s="17"/>
      <c r="B981" s="68"/>
      <c r="C981" s="33" t="str">
        <f>IF(B981="","",VLOOKUP(B981,'Leave Management'!$C$6:$D999,2,0))</f>
        <v/>
      </c>
      <c r="D981" s="69"/>
      <c r="E981" s="69"/>
      <c r="F981" s="70"/>
      <c r="G981" s="71" t="str">
        <f t="shared" si="3"/>
        <v/>
      </c>
      <c r="H981" s="72"/>
      <c r="I981" s="17"/>
    </row>
    <row r="982" spans="1:9" ht="23.25" customHeight="1" x14ac:dyDescent="0.25">
      <c r="A982" s="17"/>
      <c r="B982" s="68"/>
      <c r="C982" s="33" t="str">
        <f>IF(B982="","",VLOOKUP(B982,'Leave Management'!$C$6:$D999,2,0))</f>
        <v/>
      </c>
      <c r="D982" s="69"/>
      <c r="E982" s="69"/>
      <c r="F982" s="70"/>
      <c r="G982" s="71" t="str">
        <f t="shared" si="3"/>
        <v/>
      </c>
      <c r="H982" s="72"/>
      <c r="I982" s="17"/>
    </row>
    <row r="983" spans="1:9" ht="23.25" customHeight="1" x14ac:dyDescent="0.25">
      <c r="A983" s="17"/>
      <c r="B983" s="68"/>
      <c r="C983" s="33" t="str">
        <f>IF(B983="","",VLOOKUP(B983,'Leave Management'!$C$6:$D999,2,0))</f>
        <v/>
      </c>
      <c r="D983" s="69"/>
      <c r="E983" s="69"/>
      <c r="F983" s="70"/>
      <c r="G983" s="71" t="str">
        <f t="shared" si="3"/>
        <v/>
      </c>
      <c r="H983" s="72"/>
      <c r="I983" s="17"/>
    </row>
    <row r="984" spans="1:9" ht="23.25" customHeight="1" x14ac:dyDescent="0.25">
      <c r="A984" s="17"/>
      <c r="B984" s="68"/>
      <c r="C984" s="33" t="str">
        <f>IF(B984="","",VLOOKUP(B984,'Leave Management'!$C$6:$D999,2,0))</f>
        <v/>
      </c>
      <c r="D984" s="69"/>
      <c r="E984" s="69"/>
      <c r="F984" s="70"/>
      <c r="G984" s="71" t="str">
        <f t="shared" si="3"/>
        <v/>
      </c>
      <c r="H984" s="72"/>
      <c r="I984" s="17"/>
    </row>
    <row r="985" spans="1:9" ht="23.25" customHeight="1" x14ac:dyDescent="0.25">
      <c r="A985" s="17"/>
      <c r="B985" s="68"/>
      <c r="C985" s="33" t="str">
        <f>IF(B985="","",VLOOKUP(B985,'Leave Management'!$C$6:$D999,2,0))</f>
        <v/>
      </c>
      <c r="D985" s="69"/>
      <c r="E985" s="69"/>
      <c r="F985" s="70"/>
      <c r="G985" s="71" t="str">
        <f t="shared" si="3"/>
        <v/>
      </c>
      <c r="H985" s="72"/>
      <c r="I985" s="17"/>
    </row>
    <row r="986" spans="1:9" ht="23.25" customHeight="1" x14ac:dyDescent="0.25">
      <c r="A986" s="17"/>
      <c r="B986" s="68"/>
      <c r="C986" s="33" t="str">
        <f>IF(B986="","",VLOOKUP(B986,'Leave Management'!$C$6:$D999,2,0))</f>
        <v/>
      </c>
      <c r="D986" s="69"/>
      <c r="E986" s="69"/>
      <c r="F986" s="70"/>
      <c r="G986" s="71" t="str">
        <f t="shared" si="3"/>
        <v/>
      </c>
      <c r="H986" s="72"/>
      <c r="I986" s="17"/>
    </row>
    <row r="987" spans="1:9" ht="23.25" customHeight="1" x14ac:dyDescent="0.25">
      <c r="A987" s="17"/>
      <c r="B987" s="68"/>
      <c r="C987" s="33" t="str">
        <f>IF(B987="","",VLOOKUP(B987,'Leave Management'!$C$6:$D999,2,0))</f>
        <v/>
      </c>
      <c r="D987" s="69"/>
      <c r="E987" s="69"/>
      <c r="F987" s="70"/>
      <c r="G987" s="71" t="str">
        <f t="shared" si="3"/>
        <v/>
      </c>
      <c r="H987" s="72"/>
      <c r="I987" s="17"/>
    </row>
    <row r="988" spans="1:9" ht="23.25" customHeight="1" x14ac:dyDescent="0.25">
      <c r="A988" s="17"/>
      <c r="B988" s="68"/>
      <c r="C988" s="33" t="str">
        <f>IF(B988="","",VLOOKUP(B988,'Leave Management'!$C$6:$D999,2,0))</f>
        <v/>
      </c>
      <c r="D988" s="69"/>
      <c r="E988" s="69"/>
      <c r="F988" s="70"/>
      <c r="G988" s="71" t="str">
        <f t="shared" si="3"/>
        <v/>
      </c>
      <c r="H988" s="72"/>
      <c r="I988" s="17"/>
    </row>
    <row r="989" spans="1:9" ht="23.25" customHeight="1" x14ac:dyDescent="0.25">
      <c r="A989" s="17"/>
      <c r="B989" s="68"/>
      <c r="C989" s="33" t="str">
        <f>IF(B989="","",VLOOKUP(B989,'Leave Management'!$C$6:$D999,2,0))</f>
        <v/>
      </c>
      <c r="D989" s="69"/>
      <c r="E989" s="69"/>
      <c r="F989" s="70"/>
      <c r="G989" s="71" t="str">
        <f t="shared" si="3"/>
        <v/>
      </c>
      <c r="H989" s="72"/>
      <c r="I989" s="17"/>
    </row>
    <row r="990" spans="1:9" ht="23.25" customHeight="1" x14ac:dyDescent="0.25">
      <c r="A990" s="17"/>
      <c r="B990" s="68"/>
      <c r="C990" s="33" t="str">
        <f>IF(B990="","",VLOOKUP(B990,'Leave Management'!$C$6:$D999,2,0))</f>
        <v/>
      </c>
      <c r="D990" s="69"/>
      <c r="E990" s="69"/>
      <c r="F990" s="70"/>
      <c r="G990" s="71" t="str">
        <f t="shared" si="3"/>
        <v/>
      </c>
      <c r="H990" s="72"/>
      <c r="I990" s="17"/>
    </row>
    <row r="991" spans="1:9" ht="23.25" customHeight="1" x14ac:dyDescent="0.25">
      <c r="A991" s="17"/>
      <c r="B991" s="68"/>
      <c r="C991" s="33" t="str">
        <f>IF(B991="","",VLOOKUP(B991,'Leave Management'!$C$6:$D999,2,0))</f>
        <v/>
      </c>
      <c r="D991" s="69"/>
      <c r="E991" s="69"/>
      <c r="F991" s="70"/>
      <c r="G991" s="71" t="str">
        <f t="shared" si="3"/>
        <v/>
      </c>
      <c r="H991" s="72"/>
      <c r="I991" s="17"/>
    </row>
    <row r="992" spans="1:9" ht="23.25" customHeight="1" x14ac:dyDescent="0.25">
      <c r="A992" s="17"/>
      <c r="B992" s="68"/>
      <c r="C992" s="33" t="str">
        <f>IF(B992="","",VLOOKUP(B992,'Leave Management'!$C$6:$D999,2,0))</f>
        <v/>
      </c>
      <c r="D992" s="69"/>
      <c r="E992" s="69"/>
      <c r="F992" s="70"/>
      <c r="G992" s="71" t="str">
        <f t="shared" si="3"/>
        <v/>
      </c>
      <c r="H992" s="72"/>
      <c r="I992" s="17"/>
    </row>
    <row r="993" spans="1:9" ht="23.25" customHeight="1" x14ac:dyDescent="0.25">
      <c r="A993" s="17"/>
      <c r="B993" s="68"/>
      <c r="C993" s="33" t="str">
        <f>IF(B993="","",VLOOKUP(B993,'Leave Management'!$C$6:$D999,2,0))</f>
        <v/>
      </c>
      <c r="D993" s="69"/>
      <c r="E993" s="69"/>
      <c r="F993" s="70"/>
      <c r="G993" s="71" t="str">
        <f t="shared" si="3"/>
        <v/>
      </c>
      <c r="H993" s="72"/>
      <c r="I993" s="17"/>
    </row>
    <row r="994" spans="1:9" ht="23.25" customHeight="1" x14ac:dyDescent="0.25">
      <c r="A994" s="17"/>
      <c r="B994" s="68"/>
      <c r="C994" s="33" t="str">
        <f>IF(B994="","",VLOOKUP(B994,'Leave Management'!$C$6:$D999,2,0))</f>
        <v/>
      </c>
      <c r="D994" s="69"/>
      <c r="E994" s="69"/>
      <c r="F994" s="70"/>
      <c r="G994" s="71" t="str">
        <f t="shared" si="3"/>
        <v/>
      </c>
      <c r="H994" s="72"/>
      <c r="I994" s="17"/>
    </row>
    <row r="995" spans="1:9" ht="23.25" customHeight="1" x14ac:dyDescent="0.25">
      <c r="A995" s="17"/>
      <c r="B995" s="68"/>
      <c r="C995" s="33" t="str">
        <f>IF(B995="","",VLOOKUP(B995,'Leave Management'!$C$6:$D999,2,0))</f>
        <v/>
      </c>
      <c r="D995" s="69"/>
      <c r="E995" s="69"/>
      <c r="F995" s="70"/>
      <c r="G995" s="71" t="str">
        <f t="shared" si="3"/>
        <v/>
      </c>
      <c r="H995" s="72"/>
      <c r="I995" s="17"/>
    </row>
    <row r="996" spans="1:9" ht="23.25" customHeight="1" x14ac:dyDescent="0.25">
      <c r="A996" s="17"/>
      <c r="B996" s="68"/>
      <c r="C996" s="33" t="str">
        <f>IF(B996="","",VLOOKUP(B996,'Leave Management'!$C$6:$D999,2,0))</f>
        <v/>
      </c>
      <c r="D996" s="69"/>
      <c r="E996" s="69"/>
      <c r="F996" s="70"/>
      <c r="G996" s="71" t="str">
        <f t="shared" si="3"/>
        <v/>
      </c>
      <c r="H996" s="72"/>
      <c r="I996" s="17"/>
    </row>
    <row r="997" spans="1:9" ht="23.25" customHeight="1" x14ac:dyDescent="0.25">
      <c r="A997" s="17"/>
      <c r="B997" s="68"/>
      <c r="C997" s="33" t="str">
        <f>IF(B997="","",VLOOKUP(B997,'Leave Management'!$C$6:$D999,2,0))</f>
        <v/>
      </c>
      <c r="D997" s="69"/>
      <c r="E997" s="69"/>
      <c r="F997" s="70"/>
      <c r="G997" s="71" t="str">
        <f t="shared" si="3"/>
        <v/>
      </c>
      <c r="H997" s="72"/>
      <c r="I997" s="17"/>
    </row>
    <row r="998" spans="1:9" ht="23.25" customHeight="1" x14ac:dyDescent="0.25">
      <c r="A998" s="17"/>
      <c r="B998" s="68"/>
      <c r="C998" s="33" t="str">
        <f>IF(B998="","",VLOOKUP(B998,'Leave Management'!$C$6:$D999,2,0))</f>
        <v/>
      </c>
      <c r="D998" s="69"/>
      <c r="E998" s="69"/>
      <c r="F998" s="70"/>
      <c r="G998" s="71" t="str">
        <f t="shared" si="3"/>
        <v/>
      </c>
      <c r="H998" s="72"/>
      <c r="I998" s="17"/>
    </row>
    <row r="999" spans="1:9" ht="23.25" customHeight="1" x14ac:dyDescent="0.25">
      <c r="A999" s="17"/>
      <c r="B999" s="82"/>
      <c r="C999" s="83" t="str">
        <f>IF(B999="","",VLOOKUP(B999,'Leave Management'!$C$6:$D999,2,0))</f>
        <v/>
      </c>
      <c r="D999" s="84"/>
      <c r="E999" s="84"/>
      <c r="F999" s="85"/>
      <c r="G999" s="86" t="str">
        <f t="shared" si="3"/>
        <v/>
      </c>
      <c r="H999" s="87"/>
      <c r="I999" s="17"/>
    </row>
  </sheetData>
  <mergeCells count="3">
    <mergeCell ref="B2:H3"/>
    <mergeCell ref="D4:E4"/>
    <mergeCell ref="H4:I4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300-000000000000}">
          <x14:formula1>
            <xm:f>Setup!$B$5:$B$7</xm:f>
          </x14:formula1>
          <xm:sqref>E6:E33 E35:E999</xm:sqref>
        </x14:dataValidation>
        <x14:dataValidation type="list" allowBlank="1" showErrorMessage="1" xr:uid="{00000000-0002-0000-0300-000001000000}">
          <x14:formula1>
            <xm:f>Setup!$F$5:$F$16</xm:f>
          </x14:formula1>
          <xm:sqref>B6:B999</xm:sqref>
        </x14:dataValidation>
        <x14:dataValidation type="list" allowBlank="1" showErrorMessage="1" xr:uid="{00000000-0002-0000-0300-000002000000}">
          <x14:formula1>
            <xm:f>Setup!$D$5:$D$6</xm:f>
          </x14:formula1>
          <xm:sqref>H6:H999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0"/>
  <sheetViews>
    <sheetView showGridLines="0" topLeftCell="A2" workbookViewId="0"/>
  </sheetViews>
  <sheetFormatPr defaultColWidth="12.5546875" defaultRowHeight="15" customHeight="1" x14ac:dyDescent="0.25"/>
  <cols>
    <col min="1" max="1" width="7.5546875" customWidth="1"/>
    <col min="2" max="2" width="21" customWidth="1"/>
    <col min="3" max="3" width="4.5546875" customWidth="1"/>
    <col min="4" max="4" width="21" customWidth="1"/>
    <col min="5" max="5" width="4.5546875" customWidth="1"/>
    <col min="6" max="6" width="21" customWidth="1"/>
  </cols>
  <sheetData>
    <row r="1" spans="1:6" ht="13.2" x14ac:dyDescent="0.25">
      <c r="A1" s="88"/>
      <c r="B1" s="88"/>
      <c r="C1" s="88"/>
      <c r="D1" s="88"/>
      <c r="E1" s="88"/>
      <c r="F1" s="88"/>
    </row>
    <row r="2" spans="1:6" ht="29.25" customHeight="1" x14ac:dyDescent="0.25">
      <c r="A2" s="89"/>
      <c r="B2" s="130" t="s">
        <v>63</v>
      </c>
      <c r="C2" s="100"/>
      <c r="D2" s="100"/>
      <c r="E2" s="100"/>
      <c r="F2" s="100"/>
    </row>
    <row r="3" spans="1:6" ht="13.2" x14ac:dyDescent="0.25">
      <c r="A3" s="88"/>
      <c r="B3" s="88"/>
      <c r="C3" s="88"/>
      <c r="D3" s="88"/>
      <c r="E3" s="88"/>
      <c r="F3" s="88"/>
    </row>
    <row r="4" spans="1:6" ht="26.25" customHeight="1" x14ac:dyDescent="0.25">
      <c r="A4" s="90"/>
      <c r="B4" s="22" t="s">
        <v>57</v>
      </c>
      <c r="C4" s="90"/>
      <c r="D4" s="22" t="s">
        <v>60</v>
      </c>
      <c r="E4" s="90"/>
      <c r="F4" s="22" t="s">
        <v>64</v>
      </c>
    </row>
    <row r="5" spans="1:6" ht="18.75" customHeight="1" x14ac:dyDescent="0.25">
      <c r="A5" s="88"/>
      <c r="B5" s="91" t="s">
        <v>5</v>
      </c>
      <c r="C5" s="88"/>
      <c r="D5" s="92" t="s">
        <v>62</v>
      </c>
      <c r="E5" s="88"/>
      <c r="F5" s="92" t="s">
        <v>36</v>
      </c>
    </row>
    <row r="6" spans="1:6" ht="18.75" customHeight="1" x14ac:dyDescent="0.25">
      <c r="A6" s="88"/>
      <c r="B6" s="93" t="s">
        <v>6</v>
      </c>
      <c r="C6" s="88"/>
      <c r="D6" s="94" t="s">
        <v>61</v>
      </c>
      <c r="E6" s="88"/>
      <c r="F6" s="94" t="s">
        <v>38</v>
      </c>
    </row>
    <row r="7" spans="1:6" ht="18.75" customHeight="1" x14ac:dyDescent="0.25">
      <c r="A7" s="88"/>
      <c r="B7" s="93" t="s">
        <v>7</v>
      </c>
      <c r="C7" s="88"/>
      <c r="D7" s="94"/>
      <c r="E7" s="88"/>
      <c r="F7" s="94" t="s">
        <v>40</v>
      </c>
    </row>
    <row r="8" spans="1:6" ht="18.75" customHeight="1" x14ac:dyDescent="0.25">
      <c r="A8" s="88"/>
      <c r="B8" s="94"/>
      <c r="C8" s="88"/>
      <c r="D8" s="94"/>
      <c r="E8" s="88"/>
      <c r="F8" s="94" t="s">
        <v>42</v>
      </c>
    </row>
    <row r="9" spans="1:6" ht="18.75" customHeight="1" x14ac:dyDescent="0.25">
      <c r="A9" s="88"/>
      <c r="B9" s="94"/>
      <c r="C9" s="88"/>
      <c r="D9" s="94"/>
      <c r="E9" s="88"/>
      <c r="F9" s="94" t="s">
        <v>44</v>
      </c>
    </row>
    <row r="10" spans="1:6" ht="18.75" customHeight="1" x14ac:dyDescent="0.25">
      <c r="A10" s="88"/>
      <c r="B10" s="94"/>
      <c r="C10" s="88"/>
      <c r="D10" s="94"/>
      <c r="E10" s="88"/>
      <c r="F10" s="94" t="s">
        <v>46</v>
      </c>
    </row>
    <row r="11" spans="1:6" ht="18.75" customHeight="1" x14ac:dyDescent="0.25">
      <c r="A11" s="88"/>
      <c r="B11" s="94"/>
      <c r="C11" s="88"/>
      <c r="D11" s="94"/>
      <c r="E11" s="88"/>
      <c r="F11" s="94" t="s">
        <v>48</v>
      </c>
    </row>
    <row r="12" spans="1:6" ht="18.75" customHeight="1" x14ac:dyDescent="0.25">
      <c r="A12" s="88"/>
      <c r="B12" s="94"/>
      <c r="C12" s="88"/>
      <c r="D12" s="94"/>
      <c r="E12" s="88"/>
      <c r="F12" s="94" t="s">
        <v>50</v>
      </c>
    </row>
    <row r="13" spans="1:6" ht="18.75" customHeight="1" x14ac:dyDescent="0.25">
      <c r="A13" s="88"/>
      <c r="B13" s="94"/>
      <c r="C13" s="88"/>
      <c r="D13" s="94"/>
      <c r="E13" s="88"/>
      <c r="F13" s="94" t="s">
        <v>52</v>
      </c>
    </row>
    <row r="14" spans="1:6" ht="18.75" customHeight="1" x14ac:dyDescent="0.25">
      <c r="A14" s="88"/>
      <c r="B14" s="95"/>
      <c r="C14" s="88"/>
      <c r="D14" s="95"/>
      <c r="E14" s="88"/>
      <c r="F14" s="94" t="s">
        <v>54</v>
      </c>
    </row>
    <row r="15" spans="1:6" ht="18.75" customHeight="1" x14ac:dyDescent="0.25">
      <c r="A15" s="88"/>
      <c r="B15" s="95"/>
      <c r="C15" s="88"/>
      <c r="D15" s="95"/>
      <c r="E15" s="88"/>
      <c r="F15" s="94"/>
    </row>
    <row r="16" spans="1:6" ht="18.75" customHeight="1" x14ac:dyDescent="0.25">
      <c r="A16" s="88"/>
      <c r="B16" s="96"/>
      <c r="C16" s="88"/>
      <c r="D16" s="96"/>
      <c r="E16" s="88"/>
      <c r="F16" s="96"/>
    </row>
    <row r="17" spans="1:6" ht="18.75" customHeight="1" x14ac:dyDescent="0.25">
      <c r="A17" s="88"/>
      <c r="B17" s="88"/>
      <c r="C17" s="88"/>
      <c r="D17" s="88"/>
      <c r="E17" s="88"/>
      <c r="F17" s="88"/>
    </row>
    <row r="18" spans="1:6" ht="18.75" customHeight="1" x14ac:dyDescent="0.25">
      <c r="A18" s="88"/>
      <c r="B18" s="88"/>
      <c r="C18" s="88"/>
      <c r="D18" s="88"/>
      <c r="E18" s="88"/>
      <c r="F18" s="88"/>
    </row>
    <row r="19" spans="1:6" ht="18.75" customHeight="1" x14ac:dyDescent="0.25">
      <c r="A19" s="88"/>
      <c r="B19" s="88"/>
      <c r="C19" s="88"/>
      <c r="D19" s="88"/>
      <c r="E19" s="88"/>
      <c r="F19" s="88"/>
    </row>
    <row r="20" spans="1:6" ht="18.75" customHeight="1" x14ac:dyDescent="0.25">
      <c r="A20" s="88"/>
      <c r="B20" s="88"/>
      <c r="C20" s="88"/>
      <c r="D20" s="88"/>
      <c r="E20" s="88"/>
      <c r="F20" s="88"/>
    </row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5:O17"/>
  <sheetViews>
    <sheetView workbookViewId="0"/>
  </sheetViews>
  <sheetFormatPr defaultColWidth="12.5546875" defaultRowHeight="15" customHeight="1" x14ac:dyDescent="0.25"/>
  <sheetData>
    <row r="5" spans="2:15" ht="15" customHeight="1" x14ac:dyDescent="0.25">
      <c r="B5" s="97" t="s">
        <v>65</v>
      </c>
      <c r="C5" s="97">
        <f>'Leave Dashboard'!B19</f>
        <v>5</v>
      </c>
    </row>
    <row r="6" spans="2:15" ht="15" customHeight="1" x14ac:dyDescent="0.25">
      <c r="B6" s="97" t="s">
        <v>14</v>
      </c>
      <c r="C6" s="97">
        <f>'Leave Dashboard'!D19</f>
        <v>8</v>
      </c>
      <c r="F6" s="97" t="s">
        <v>66</v>
      </c>
      <c r="G6" s="97" t="s">
        <v>67</v>
      </c>
      <c r="H6" s="97" t="s">
        <v>68</v>
      </c>
      <c r="I6" s="97" t="s">
        <v>66</v>
      </c>
    </row>
    <row r="7" spans="2:15" ht="15" customHeight="1" x14ac:dyDescent="0.25">
      <c r="F7" s="97" t="s">
        <v>66</v>
      </c>
      <c r="G7" s="97" t="s">
        <v>5</v>
      </c>
      <c r="H7" s="97">
        <f>'Leave Dashboard'!P9</f>
        <v>4</v>
      </c>
      <c r="I7" s="97" t="s">
        <v>66</v>
      </c>
      <c r="M7" s="98"/>
      <c r="N7" s="98"/>
      <c r="O7" s="97"/>
    </row>
    <row r="8" spans="2:15" ht="15" customHeight="1" x14ac:dyDescent="0.25">
      <c r="F8" s="97" t="s">
        <v>66</v>
      </c>
      <c r="G8" s="97" t="s">
        <v>6</v>
      </c>
      <c r="H8" s="97">
        <f>'Leave Dashboard'!S9</f>
        <v>4</v>
      </c>
      <c r="I8" s="97" t="s">
        <v>66</v>
      </c>
      <c r="M8" s="98"/>
      <c r="N8" s="98"/>
      <c r="O8" s="97"/>
    </row>
    <row r="9" spans="2:15" ht="15" customHeight="1" x14ac:dyDescent="0.25">
      <c r="F9" s="97" t="s">
        <v>66</v>
      </c>
      <c r="G9" s="97" t="s">
        <v>7</v>
      </c>
      <c r="H9" s="97">
        <f>'Leave Dashboard'!V9</f>
        <v>5</v>
      </c>
      <c r="I9" s="97" t="s">
        <v>66</v>
      </c>
      <c r="M9" s="98"/>
      <c r="N9" s="98"/>
    </row>
    <row r="10" spans="2:15" ht="15" customHeight="1" x14ac:dyDescent="0.25">
      <c r="F10" s="97"/>
      <c r="G10" s="97"/>
      <c r="H10" s="97"/>
      <c r="M10" s="98"/>
      <c r="N10" s="98"/>
      <c r="O10" s="97"/>
    </row>
    <row r="11" spans="2:15" ht="15" customHeight="1" x14ac:dyDescent="0.25">
      <c r="F11" s="97"/>
      <c r="G11" s="97"/>
      <c r="H11" s="97"/>
      <c r="M11" s="98"/>
      <c r="N11" s="98"/>
      <c r="O11" s="97"/>
    </row>
    <row r="12" spans="2:15" ht="15" customHeight="1" x14ac:dyDescent="0.25">
      <c r="F12" s="97"/>
      <c r="G12" s="97"/>
      <c r="H12" s="97"/>
      <c r="M12" s="98"/>
      <c r="N12" s="98"/>
      <c r="O12" s="97"/>
    </row>
    <row r="13" spans="2:15" ht="15" customHeight="1" x14ac:dyDescent="0.25">
      <c r="F13" s="97"/>
      <c r="G13" s="97"/>
      <c r="H13" s="97"/>
      <c r="M13" s="98"/>
      <c r="N13" s="98"/>
      <c r="O13" s="97"/>
    </row>
    <row r="14" spans="2:15" ht="15" customHeight="1" x14ac:dyDescent="0.25">
      <c r="B14" s="131" t="s">
        <v>69</v>
      </c>
      <c r="C14" s="100"/>
      <c r="D14" s="110">
        <f>VLOOKUP('Leave Dashboard'!AB7,'Leave Management'!$B$6:$G999,5,0)</f>
        <v>3</v>
      </c>
      <c r="E14" s="111"/>
      <c r="F14" s="97"/>
      <c r="G14" s="97"/>
      <c r="H14" s="97"/>
      <c r="M14" s="98"/>
      <c r="N14" s="98"/>
      <c r="O14" s="97"/>
    </row>
    <row r="15" spans="2:15" ht="15" customHeight="1" x14ac:dyDescent="0.25">
      <c r="B15" s="100"/>
      <c r="C15" s="100"/>
      <c r="D15" s="108"/>
      <c r="E15" s="108"/>
      <c r="F15" s="97"/>
      <c r="G15" s="97"/>
      <c r="H15" s="97"/>
      <c r="M15" s="98"/>
      <c r="N15" s="98"/>
      <c r="O15" s="97"/>
    </row>
    <row r="16" spans="2:15" ht="15" customHeight="1" x14ac:dyDescent="0.25">
      <c r="B16" s="131" t="s">
        <v>70</v>
      </c>
      <c r="C16" s="100"/>
      <c r="D16" s="110">
        <f>VLOOKUP('Leave Dashboard'!AB7,'Leave Management'!$B$6:$G999,6,0)</f>
        <v>6</v>
      </c>
      <c r="E16" s="111"/>
    </row>
    <row r="17" spans="2:5" ht="15" customHeight="1" x14ac:dyDescent="0.25">
      <c r="B17" s="100"/>
      <c r="C17" s="100"/>
      <c r="D17" s="108"/>
      <c r="E17" s="108"/>
    </row>
  </sheetData>
  <mergeCells count="4">
    <mergeCell ref="B14:C15"/>
    <mergeCell ref="D14:E15"/>
    <mergeCell ref="B16:C17"/>
    <mergeCell ref="D16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Leave Dashboard</vt:lpstr>
      <vt:lpstr>Leave Management</vt:lpstr>
      <vt:lpstr>Employee Leave Details</vt:lpstr>
      <vt:lpstr>Employee Leave Credit </vt:lpstr>
      <vt:lpstr>Setup</vt:lpstr>
      <vt:lpstr>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Prerana H</dc:creator>
  <cp:lastModifiedBy>Prerana H</cp:lastModifiedBy>
  <dcterms:created xsi:type="dcterms:W3CDTF">2024-05-01T13:50:22Z</dcterms:created>
  <dcterms:modified xsi:type="dcterms:W3CDTF">2024-05-23T11:31:53Z</dcterms:modified>
</cp:coreProperties>
</file>