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18049291_80BC_4CCF_8B2E_57F1914A5EA6_.wvu.FilterData">'Product Backlog'!$A$1:$C$55</definedName>
    <definedName hidden="1" localSheetId="0" name="Z_DBCE6331_9873_4C9D_9158_4250CFCAD340_.wvu.FilterData">'Product Backlog'!$A$1:$F$55</definedName>
    <definedName hidden="1" localSheetId="0" name="Z_81ADC8AC_E35C_4088_9CCD_AEEFB4C9B59B_.wvu.FilterData">'Product Backlog'!$A$1:$F$55</definedName>
    <definedName hidden="1" localSheetId="0" name="Z_CFFAE097_4A3C_40DE_92D8_E3E9DE7DB5C2_.wvu.FilterData">'Product Backlog'!$A$1:$F$55</definedName>
    <definedName hidden="1" localSheetId="0" name="Z_3910366A_CCBA_4B3C_AA41_1BD1D9BD4078_.wvu.FilterData">'Product Backlog'!$A$1:$F$55</definedName>
    <definedName hidden="1" localSheetId="0" name="Z_43151759_1065_4F32_BD31_EDE1F4B8C31F_.wvu.FilterData">'Product Backlog'!$A$1:$F$55</definedName>
    <definedName hidden="1" localSheetId="0" name="Z_2C47A1FC_EC41_4F34_ABA9_330267193EEF_.wvu.FilterData">'Product Backlog'!$A$1:$F$55</definedName>
    <definedName hidden="1" localSheetId="0" name="Z_FA71ADD5_0A65_47A1_AE51_CCDC66115C84_.wvu.FilterData">'Product Backlog'!$A$1:$C$55</definedName>
    <definedName hidden="1" localSheetId="0" name="Z_16AE99DF_1CD8_4461_ABEB_5A5A13E72CF6_.wvu.FilterData">'Product Backlog'!$A$1:$F$55</definedName>
    <definedName hidden="1" localSheetId="0" name="Z_5592A22E_CA76_4B23_9FBE_29260A887A70_.wvu.FilterData">'Product Backlog'!$A$1:$F$55</definedName>
    <definedName hidden="1" localSheetId="0" name="Z_CFDDB5AC_0B51_4631_A489_56FFCD2A872D_.wvu.FilterData">'Product Backlog'!$A$1:$F$55</definedName>
    <definedName hidden="1" localSheetId="0" name="Z_00EC783C_86FC_44FF_A6F0_E1FFC5AEB19F_.wvu.FilterData">'Product Backlog'!$A$1:$F$55</definedName>
    <definedName hidden="1" localSheetId="0" name="Z_C783C654_C0DA_468F_A254_3EEE3B1CC815_.wvu.FilterData">'Product Backlog'!$A$1:$F$55</definedName>
    <definedName hidden="1" localSheetId="0" name="Z_F3885CCD_2512_4D05_ABB0_9E1B7BB33F4B_.wvu.FilterData">'Product Backlog'!$A$1:$F$55</definedName>
    <definedName hidden="1" localSheetId="0" name="Z_27065938_C8A1_40BD_B858_89AB4C8F7C69_.wvu.FilterData">'Product Backlog'!$A$1:$F$55</definedName>
    <definedName hidden="1" localSheetId="0" name="Z_82161186_D05F_4BB1_A350_3DCBD3CDD3F3_.wvu.FilterData">'Product Backlog'!$A$1:$F$55</definedName>
  </definedNames>
  <calcPr/>
  <customWorkbookViews>
    <customWorkbookView activeSheetId="0" maximized="1" windowHeight="0" windowWidth="0" guid="{2C47A1FC-EC41-4F34-ABA9-330267193EEF}" name="Teams Mobile post fishfood"/>
    <customWorkbookView activeSheetId="0" maximized="1" windowHeight="0" windowWidth="0" guid="{FA71ADD5-0A65-47A1-AE51-CCDC66115C84}" name="Coffee Backlog"/>
    <customWorkbookView activeSheetId="0" maximized="1" windowHeight="0" windowWidth="0" guid="{CFFAE097-4A3C-40DE-92D8-E3E9DE7DB5C2}" name="Teams QR1 S2"/>
    <customWorkbookView activeSheetId="0" maximized="1" windowHeight="0" windowWidth="0" guid="{F3885CCD-2512-4D05-ABB0-9E1B7BB33F4B}" name="Teams QR1 S1"/>
    <customWorkbookView activeSheetId="0" maximized="1" windowHeight="0" windowWidth="0" guid="{43151759-1065-4F32-BD31-EDE1F4B8C31F}" name="Teams Fishfood OPEN"/>
    <customWorkbookView activeSheetId="0" maximized="1" windowHeight="0" windowWidth="0" guid="{16AE99DF-1CD8-4461-ABEB-5A5A13E72CF6}" name="UX Filter View"/>
    <customWorkbookView activeSheetId="0" maximized="1" windowHeight="0" windowWidth="0" guid="{3910366A-CCBA-4B3C-AA41-1BD1D9BD4078}" name="TQ1 S3"/>
    <customWorkbookView activeSheetId="0" maximized="1" windowHeight="0" windowWidth="0" guid="{00EC783C-86FC-44FF-A6F0-E1FFC5AEB19F}" name="Teams - Huddle"/>
    <customWorkbookView activeSheetId="0" maximized="1" windowHeight="0" windowWidth="0" guid="{82161186-D05F-4BB1-A350-3DCBD3CDD3F3}" name="Leigh's Filter"/>
    <customWorkbookView activeSheetId="0" maximized="1" windowHeight="0" windowWidth="0" guid="{CFDDB5AC-0B51-4631-A489-56FFCD2A872D}" name="Teams Prioritized Backlog"/>
    <customWorkbookView activeSheetId="0" maximized="1" windowHeight="0" windowWidth="0" guid="{DBCE6331-9873-4C9D-9158-4250CFCAD340}" name="Teams - tempo"/>
    <customWorkbookView activeSheetId="0" maximized="1" windowHeight="0" windowWidth="0" guid="{5592A22E-CA76-4B23-9FBE-29260A887A70}" name="Teams Post-Dogfood OPEN"/>
    <customWorkbookView activeSheetId="0" maximized="1" windowHeight="0" windowWidth="0" guid="{81ADC8AC-E35C-4088-9CCD-AEEFB4C9B59B}" name="Teams Dogfood OPEN"/>
    <customWorkbookView activeSheetId="0" maximized="1" windowHeight="0" windowWidth="0" guid="{C783C654-C0DA-468F-A254-3EEE3B1CC815}" name="Teams - R1 S7"/>
    <customWorkbookView activeSheetId="0" maximized="1" windowHeight="0" windowWidth="0" guid="{18049291-80BC-4CCF-8B2E-57F1914A5EA6}" name="Teams Quantum"/>
    <customWorkbookView activeSheetId="0" maximized="1" windowHeight="0" windowWidth="0" guid="{27065938-C8A1-40BD-B858-89AB4C8F7C69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<sst xmlns="http://schemas.openxmlformats.org/spreadsheetml/2006/main" count="95" uniqueCount="57">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</sst>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4" numFmtId="0" xfId="0" applyAlignment="1" applyFont="1">
      <alignment horizontal="left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4" t="s">
        <v>11</v>
      </c>
      <c r="F3" s="15">
        <v>8.0</v>
      </c>
      <c r="G3" s="11" t="s">
        <v>12</v>
      </c>
      <c r="H3" s="12"/>
      <c r="I3" s="16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7" t="s">
        <v>16</v>
      </c>
      <c r="B4" s="18" t="s">
        <v>17</v>
      </c>
      <c r="C4" s="19" t="s">
        <v>18</v>
      </c>
      <c r="D4" s="20" t="s">
        <v>19</v>
      </c>
      <c r="E4" s="10" t="s">
        <v>11</v>
      </c>
      <c r="F4" s="10">
        <v>13.0</v>
      </c>
      <c r="G4" s="11" t="s">
        <v>20</v>
      </c>
      <c r="H4" s="1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7" t="s">
        <v>16</v>
      </c>
      <c r="B5" s="18" t="s">
        <v>21</v>
      </c>
      <c r="C5" s="20" t="s">
        <v>22</v>
      </c>
      <c r="D5" s="20" t="s">
        <v>23</v>
      </c>
      <c r="E5" s="10" t="s">
        <v>11</v>
      </c>
      <c r="F5" s="10">
        <v>21.0</v>
      </c>
      <c r="G5" s="11" t="s">
        <v>20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3" t="s">
        <v>7</v>
      </c>
      <c r="B6" s="21" t="s">
        <v>24</v>
      </c>
      <c r="C6" s="8" t="s">
        <v>25</v>
      </c>
      <c r="D6" s="9" t="s">
        <v>26</v>
      </c>
      <c r="E6" s="14" t="s">
        <v>27</v>
      </c>
      <c r="F6" s="14">
        <v>13.0</v>
      </c>
      <c r="G6" s="11" t="s">
        <v>12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5" t="s">
        <v>27</v>
      </c>
      <c r="F7" s="14">
        <v>5.0</v>
      </c>
      <c r="G7" s="11" t="s">
        <v>12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3" t="s">
        <v>7</v>
      </c>
      <c r="B8" s="7" t="s">
        <v>31</v>
      </c>
      <c r="C8" s="23" t="s">
        <v>32</v>
      </c>
      <c r="D8" s="9" t="s">
        <v>33</v>
      </c>
      <c r="E8" s="15" t="s">
        <v>27</v>
      </c>
      <c r="F8" s="14">
        <v>5.0</v>
      </c>
      <c r="G8" s="11" t="s">
        <v>12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24" t="s">
        <v>16</v>
      </c>
      <c r="B9" s="18" t="s">
        <v>34</v>
      </c>
      <c r="C9" s="19" t="s">
        <v>35</v>
      </c>
      <c r="D9" s="20" t="s">
        <v>36</v>
      </c>
      <c r="E9" s="14" t="s">
        <v>27</v>
      </c>
      <c r="F9" s="14">
        <v>8.0</v>
      </c>
      <c r="G9" s="11" t="s">
        <v>12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7" t="s">
        <v>16</v>
      </c>
      <c r="B10" s="25" t="s">
        <v>37</v>
      </c>
      <c r="C10" s="20" t="s">
        <v>38</v>
      </c>
      <c r="D10" s="20" t="s">
        <v>39</v>
      </c>
      <c r="E10" s="14" t="s">
        <v>27</v>
      </c>
      <c r="F10" s="14">
        <v>13.0</v>
      </c>
      <c r="G10" s="11" t="s">
        <v>20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7" t="s">
        <v>16</v>
      </c>
      <c r="B11" s="25" t="s">
        <v>40</v>
      </c>
      <c r="C11" s="20" t="s">
        <v>41</v>
      </c>
      <c r="D11" s="20" t="s">
        <v>42</v>
      </c>
      <c r="E11" s="26" t="s">
        <v>27</v>
      </c>
      <c r="F11" s="15">
        <v>13.0</v>
      </c>
      <c r="G11" s="11" t="s">
        <v>20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6" t="s">
        <v>7</v>
      </c>
      <c r="B12" s="7" t="s">
        <v>43</v>
      </c>
      <c r="C12" s="23" t="s">
        <v>44</v>
      </c>
      <c r="D12" s="9" t="s">
        <v>45</v>
      </c>
      <c r="E12" s="14" t="s">
        <v>46</v>
      </c>
      <c r="F12" s="14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7" t="s">
        <v>16</v>
      </c>
      <c r="B13" s="25" t="s">
        <v>47</v>
      </c>
      <c r="C13" s="19" t="s">
        <v>48</v>
      </c>
      <c r="D13" s="20" t="s">
        <v>49</v>
      </c>
      <c r="E13" s="14" t="s">
        <v>46</v>
      </c>
      <c r="F13" s="14">
        <v>5.0</v>
      </c>
      <c r="G13" s="11" t="s">
        <v>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7"/>
      <c r="B14" s="22"/>
      <c r="C14" s="28"/>
      <c r="D14" s="27"/>
      <c r="E14" s="27"/>
      <c r="F14" s="22"/>
      <c r="G14" s="2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7"/>
      <c r="B15" s="22"/>
      <c r="C15" s="28"/>
      <c r="D15" s="27"/>
      <c r="E15" s="27"/>
      <c r="F15" s="22"/>
      <c r="G15" s="2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7"/>
      <c r="B16" s="22"/>
      <c r="C16" s="28"/>
      <c r="D16" s="27"/>
      <c r="E16" s="27"/>
      <c r="F16" s="22"/>
      <c r="G16" s="2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9"/>
      <c r="B17" s="22"/>
      <c r="C17" s="28"/>
      <c r="D17" s="27"/>
      <c r="E17" s="27"/>
      <c r="F17" s="22"/>
      <c r="G17" s="2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9"/>
      <c r="B18" s="22"/>
      <c r="C18" s="28"/>
      <c r="D18" s="27"/>
      <c r="E18" s="29"/>
      <c r="F18" s="12"/>
      <c r="G18" s="2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9"/>
      <c r="B19" s="22"/>
      <c r="C19" s="28"/>
      <c r="D19" s="27"/>
      <c r="E19" s="29"/>
      <c r="F19" s="12"/>
      <c r="G19" s="2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9"/>
      <c r="B20" s="22"/>
      <c r="C20" s="28"/>
      <c r="D20" s="27"/>
      <c r="E20" s="29"/>
      <c r="F20" s="12"/>
      <c r="G20" s="2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9"/>
      <c r="B21" s="22"/>
      <c r="C21" s="28"/>
      <c r="D21" s="27"/>
      <c r="E21" s="29"/>
      <c r="F21" s="12"/>
      <c r="G21" s="2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9"/>
      <c r="B22" s="12"/>
      <c r="C22" s="30"/>
      <c r="D22" s="29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9"/>
      <c r="B23" s="12"/>
      <c r="C23" s="30"/>
      <c r="D23" s="29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9"/>
      <c r="B24" s="12"/>
      <c r="C24" s="30"/>
      <c r="D24" s="29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9"/>
      <c r="B25" s="12"/>
      <c r="C25" s="30"/>
      <c r="D25" s="29"/>
      <c r="E25" s="2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9"/>
      <c r="B26" s="12"/>
      <c r="C26" s="30"/>
      <c r="D26" s="29"/>
      <c r="E26" s="29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9"/>
      <c r="B27" s="12"/>
      <c r="C27" s="30"/>
      <c r="D27" s="29"/>
      <c r="E27" s="2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9"/>
      <c r="B28" s="22"/>
      <c r="C28" s="28"/>
      <c r="D28" s="29"/>
      <c r="E28" s="29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9"/>
      <c r="B29" s="22"/>
      <c r="C29" s="28"/>
      <c r="D29" s="29"/>
      <c r="E29" s="29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9"/>
      <c r="B30" s="22"/>
      <c r="C30" s="28"/>
      <c r="D30" s="29"/>
      <c r="E30" s="29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9"/>
      <c r="B31" s="22"/>
      <c r="C31" s="28"/>
      <c r="D31" s="29"/>
      <c r="E31" s="29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9"/>
      <c r="B32" s="22"/>
      <c r="C32" s="28"/>
      <c r="D32" s="29"/>
      <c r="E32" s="2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9"/>
      <c r="B33" s="22"/>
      <c r="C33" s="28"/>
      <c r="D33" s="29"/>
      <c r="E33" s="2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E1:E13"/>
      <sortCondition descending="1" ref="A1:A13"/>
      <sortCondition ref="G1:G13"/>
    </sortState>
  </autoFilter>
  <customSheetViews>
    <customSheetView guid="{3910366A-CCBA-4B3C-AA41-1BD1D9BD4078}" filter="1" showAutoFilter="1">
      <autoFilter ref="$A$1:$F$55"/>
    </customSheetView>
    <customSheetView guid="{81ADC8AC-E35C-4088-9CCD-AEEFB4C9B59B}" filter="1" showAutoFilter="1">
      <autoFilter ref="$A$1:$F$55"/>
    </customSheetView>
    <customSheetView guid="{2C47A1FC-EC41-4F34-ABA9-330267193EEF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18049291-80BC-4CCF-8B2E-57F1914A5EA6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82161186-D05F-4BB1-A350-3DCBD3CDD3F3}" filter="1" showAutoFilter="1">
      <autoFilter ref="$A$1:$F$55"/>
    </customSheetView>
    <customSheetView guid="{00EC783C-86FC-44FF-A6F0-E1FFC5AEB19F}" filter="1" showAutoFilter="1">
      <autoFilter ref="$A$1:$F$55"/>
    </customSheetView>
    <customSheetView guid="{DBCE6331-9873-4C9D-9158-4250CFCAD340}" filter="1" showAutoFilter="1">
      <autoFilter ref="$A$1:$F$55"/>
    </customSheetView>
    <customSheetView guid="{43151759-1065-4F32-BD31-EDE1F4B8C31F}" filter="1" showAutoFilter="1">
      <autoFilter ref="$A$1:$F$55"/>
    </customSheetView>
    <customSheetView guid="{27065938-C8A1-40BD-B858-89AB4C8F7C69}" filter="1" showAutoFilter="1">
      <autoFilter ref="$A$1:$F$55"/>
    </customSheetView>
    <customSheetView guid="{FA71ADD5-0A65-47A1-AE51-CCDC66115C84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F3885CCD-2512-4D05-ABB0-9E1B7BB33F4B}" filter="1" showAutoFilter="1">
      <autoFilter ref="$A$1:$F$55"/>
    </customSheetView>
    <customSheetView guid="{CFDDB5AC-0B51-4631-A489-56FFCD2A872D}" filter="1" showAutoFilter="1">
      <autoFilter ref="$A$1:$F$55"/>
    </customSheetView>
    <customSheetView guid="{5592A22E-CA76-4B23-9FBE-29260A887A70}" filter="1" showAutoFilter="1">
      <autoFilter ref="$A$1:$F$55"/>
    </customSheetView>
    <customSheetView guid="{CFFAE097-4A3C-40DE-92D8-E3E9DE7DB5C2}" filter="1" showAutoFilter="1">
      <autoFilter ref="$A$1:$F$55"/>
    </customSheetView>
    <customSheetView guid="{16AE99DF-1CD8-4461-ABEB-5A5A13E72CF6}" filter="1" showAutoFilter="1">
      <autoFilter ref="$A$1:$F$55"/>
    </customSheetView>
    <customSheetView guid="{C783C654-C0DA-468F-A254-3EEE3B1CC815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12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IFERROR(__xludf.DUMMYFUNCTION("""COMPUTED_VALUE"""),"Low-maintenance options")</f>
        <v>Low-maintenance options</v>
      </c>
      <c r="C2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23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2" s="47" t="str">
        <f>IFERROR(__xludf.DUMMYFUNCTION("""COMPUTED_VALUE"""),"$$$")</f>
        <v>$$$</v>
      </c>
      <c r="F2" s="15">
        <f>IFERROR(__xludf.DUMMYFUNCTION("""COMPUTED_VALUE"""),8.0)</f>
        <v>8</v>
      </c>
      <c r="G2" s="14" t="str">
        <f>IFERROR(__xludf.DUMMYFUNCTION("""COMPUTED_VALUE"""),"Current Sprint")</f>
        <v>Current Sprint</v>
      </c>
      <c r="I2" s="48" t="s">
        <v>51</v>
      </c>
      <c r="J2" s="49" t="s">
        <v>12</v>
      </c>
      <c r="K2" s="49" t="s">
        <v>20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IFERROR(__xludf.DUMMYFUNCTION("""COMPUTED_VALUE"""),"Plant Care Initiatives")</f>
        <v>Plant Care Initiatives</v>
      </c>
      <c r="B3" s="45" t="str">
        <f>IFERROR(__xludf.DUMMYFUNCTION("""COMPUTED_VALUE"""),"Plant care tips")</f>
        <v>Plant care tips</v>
      </c>
      <c r="C3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23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3" s="47" t="str">
        <f>IFERROR(__xludf.DUMMYFUNCTION("""COMPUTED_VALUE"""),"$$$")</f>
        <v>$$$</v>
      </c>
      <c r="F3" s="15">
        <f>IFERROR(__xludf.DUMMYFUNCTION("""COMPUTED_VALUE"""),8.0)</f>
        <v>8</v>
      </c>
      <c r="G3" s="14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IFERROR(__xludf.DUMMYFUNCTION("""COMPUTED_VALUE"""),"Plant care tools")</f>
        <v>Plant care tools</v>
      </c>
      <c r="C4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4" s="23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4" s="47" t="str">
        <f>IFERROR(__xludf.DUMMYFUNCTION("""COMPUTED_VALUE"""),"$$")</f>
        <v>$$</v>
      </c>
      <c r="F4" s="15">
        <f>IFERROR(__xludf.DUMMYFUNCTION("""COMPUTED_VALUE"""),13.0)</f>
        <v>13</v>
      </c>
      <c r="G4" s="14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IFERROR(__xludf.DUMMYFUNCTION("""COMPUTED_VALUE"""),"Watering reminders")</f>
        <v>Watering reminders</v>
      </c>
      <c r="C5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5" s="23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5" s="47" t="str">
        <f>IFERROR(__xludf.DUMMYFUNCTION("""COMPUTED_VALUE"""),"$$")</f>
        <v>$$</v>
      </c>
      <c r="F5" s="15">
        <f>IFERROR(__xludf.DUMMYFUNCTION("""COMPUTED_VALUE"""),5.0)</f>
        <v>5</v>
      </c>
      <c r="G5" s="14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60.0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IFERROR(__xludf.DUMMYFUNCTION("""COMPUTED_VALUE"""),"Return policy")</f>
        <v>Return policy</v>
      </c>
      <c r="C6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6" s="23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6" s="47" t="str">
        <f>IFERROR(__xludf.DUMMYFUNCTION("""COMPUTED_VALUE"""),"$$")</f>
        <v>$$</v>
      </c>
      <c r="F6" s="15">
        <f>IFERROR(__xludf.DUMMYFUNCTION("""COMPUTED_VALUE"""),5.0)</f>
        <v>5</v>
      </c>
      <c r="G6" s="14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IFERROR(__xludf.DUMMYFUNCTION("""COMPUTED_VALUE"""),"Bonsai Trees")</f>
        <v>Bonsai Trees</v>
      </c>
      <c r="B7" s="45" t="str">
        <f>IFERROR(__xludf.DUMMYFUNCTION("""COMPUTED_VALUE"""),"Bonsai Styles")</f>
        <v>Bonsai Styles</v>
      </c>
      <c r="C7" s="46" t="str">
        <f>IFERROR(__xludf.DUMMYFUNCTION("""COMPUTED_VALUE"""),"As a new Bonsai tree owner, I want to learn about different Bonsai styles so I can decide which is right for my tree.")</f>
        <v>As a new Bonsai tree owner, I want to learn about different Bonsai styles so I can decide which is right for my tree.</v>
      </c>
      <c r="D7" s="23" t="str">
        <f>IFERROR(__xludf.DUMMYFUNCTION("""COMPUTED_VALUE"""),"1) Customers can visit a guide to different styles (formal &amp; informal upright, broom, cascade, etc.) on website
2) Customers can take a quiz to match their' trees to suitable styles
")</f>
        <v>1) Customers can visit a guide to different styles (formal &amp; informal upright, broom, cascade, etc.) on website
2) Customers can take a quiz to match their' trees to suitable styles
</v>
      </c>
      <c r="E7" s="47" t="str">
        <f>IFERROR(__xludf.DUMMYFUNCTION("""COMPUTED_VALUE"""),"$$")</f>
        <v>$$</v>
      </c>
      <c r="F7" s="15">
        <f>IFERROR(__xludf.DUMMYFUNCTION("""COMPUTED_VALUE"""),8.0)</f>
        <v>8</v>
      </c>
      <c r="G7" s="14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IFERROR(__xludf.DUMMYFUNCTION("""COMPUTED_VALUE"""),"Expert help &amp; advice")</f>
        <v>Expert help &amp; advice</v>
      </c>
      <c r="C8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8" s="23" t="str">
        <f>IFERROR(__xludf.DUMMYFUNCTION("""COMPUTED_VALUE"""),"1) Access to live chat support 
2) Longer phone support hours
")</f>
        <v>1) Access to live chat support 
2) Longer phone support hours
</v>
      </c>
      <c r="E8" s="47" t="str">
        <f>IFERROR(__xludf.DUMMYFUNCTION("""COMPUTED_VALUE"""),"$")</f>
        <v>$</v>
      </c>
      <c r="F8" s="15">
        <f>IFERROR(__xludf.DUMMYFUNCTION("""COMPUTED_VALUE"""),8.0)</f>
        <v>8</v>
      </c>
      <c r="G8" s="14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 t="str">
        <f>IFERROR(__xludf.DUMMYFUNCTION("""COMPUTED_VALUE"""),"Bonsai Trees")</f>
        <v>Bonsai Trees</v>
      </c>
      <c r="B9" s="45" t="str">
        <f>IFERROR(__xludf.DUMMYFUNCTION("""COMPUTED_VALUE"""),"Bonsai Shipping")</f>
        <v>Bonsai Shipping</v>
      </c>
      <c r="C9" s="46" t="str">
        <f>IFERROR(__xludf.DUMMYFUNCTION("""COMPUTED_VALUE"""),"As a customer, I want to know that my tree will be shipped securely so that it arrives in good condition.")</f>
        <v>As a customer, I want to know that my tree will be shipped securely so that it arrives in good condition.</v>
      </c>
      <c r="D9" s="23" t="str">
        <f>IFERROR(__xludf.DUMMYFUNCTION("""COMPUTED_VALUE"""),"1) Can review graphic explaining packing and shipping process during checkout
2) Signature required when a Bonsai shipment is received
")</f>
        <v>1) Can review graphic explaining packing and shipping process during checkout
2) Signature required when a Bonsai shipment is received
</v>
      </c>
      <c r="E9" s="47" t="str">
        <f>IFERROR(__xludf.DUMMYFUNCTION("""COMPUTED_VALUE"""),"$")</f>
        <v>$</v>
      </c>
      <c r="F9" s="15">
        <f>IFERROR(__xludf.DUMMYFUNCTION("""COMPUTED_VALUE"""),5.0)</f>
        <v>5</v>
      </c>
      <c r="G9" s="14" t="str">
        <f>IFERROR(__xludf.DUMMYFUNCTION("""COMPUTED_VALUE"""),"Current Sprint")</f>
        <v>Current Sprint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