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Bananas/Bananas/"/>
    </mc:Choice>
  </mc:AlternateContent>
  <xr:revisionPtr revIDLastSave="0" documentId="13_ncr:1_{B9FE5AFE-B03D-074A-98FB-5E8CEAFCC9C1}" xr6:coauthVersionLast="47" xr6:coauthVersionMax="47" xr10:uidLastSave="{00000000-0000-0000-0000-000000000000}"/>
  <bookViews>
    <workbookView xWindow="7720" yWindow="500" windowWidth="47420" windowHeight="30420" activeTab="1" xr2:uid="{50E1C641-7614-0542-B3D9-BEFC89310226}"/>
  </bookViews>
  <sheets>
    <sheet name="Hidden" sheetId="6" state="hidden" r:id="rId1"/>
    <sheet name="Stances" sheetId="1" r:id="rId2"/>
    <sheet name="Map" sheetId="10" state="hidden" r:id="rId3"/>
    <sheet name="Sheet2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3" i="1"/>
  <c r="P65" i="1"/>
  <c r="H65" i="1"/>
  <c r="P64" i="1"/>
  <c r="H64" i="1"/>
  <c r="P16" i="1"/>
  <c r="H16" i="1"/>
  <c r="P17" i="1"/>
  <c r="H17" i="1"/>
  <c r="P210" i="1"/>
  <c r="H210" i="1"/>
  <c r="P209" i="1"/>
  <c r="H209" i="1"/>
  <c r="P208" i="1"/>
  <c r="H208" i="1"/>
  <c r="P207" i="1"/>
  <c r="H207" i="1"/>
  <c r="P206" i="1"/>
  <c r="H206" i="1"/>
  <c r="P205" i="1"/>
  <c r="H205" i="1"/>
  <c r="P204" i="1"/>
  <c r="H204" i="1"/>
  <c r="P203" i="1"/>
  <c r="H203" i="1"/>
  <c r="P218" i="1"/>
  <c r="H218" i="1"/>
  <c r="P217" i="1"/>
  <c r="H217" i="1"/>
  <c r="P216" i="1"/>
  <c r="H216" i="1"/>
  <c r="P215" i="1"/>
  <c r="H215" i="1"/>
  <c r="P214" i="1"/>
  <c r="H214" i="1"/>
  <c r="P213" i="1"/>
  <c r="H213" i="1"/>
  <c r="P212" i="1"/>
  <c r="H212" i="1"/>
  <c r="P211" i="1"/>
  <c r="H211" i="1"/>
  <c r="P202" i="1"/>
  <c r="H202" i="1"/>
  <c r="P201" i="1"/>
  <c r="H201" i="1"/>
  <c r="P186" i="1"/>
  <c r="H186" i="1"/>
  <c r="P185" i="1"/>
  <c r="H185" i="1"/>
  <c r="P200" i="1"/>
  <c r="H200" i="1"/>
  <c r="P199" i="1"/>
  <c r="H199" i="1"/>
  <c r="P198" i="1"/>
  <c r="H198" i="1"/>
  <c r="P197" i="1"/>
  <c r="H197" i="1"/>
  <c r="P196" i="1"/>
  <c r="H196" i="1"/>
  <c r="P195" i="1"/>
  <c r="H195" i="1"/>
  <c r="P194" i="1"/>
  <c r="H194" i="1"/>
  <c r="P193" i="1"/>
  <c r="H193" i="1"/>
  <c r="P192" i="1"/>
  <c r="H192" i="1"/>
  <c r="P191" i="1"/>
  <c r="H191" i="1"/>
  <c r="P190" i="1"/>
  <c r="H190" i="1"/>
  <c r="P189" i="1"/>
  <c r="H189" i="1"/>
  <c r="P188" i="1"/>
  <c r="H188" i="1"/>
  <c r="P187" i="1"/>
  <c r="H187" i="1"/>
  <c r="P184" i="1"/>
  <c r="H184" i="1"/>
  <c r="P183" i="1"/>
  <c r="H183" i="1"/>
  <c r="P182" i="1"/>
  <c r="H182" i="1"/>
  <c r="P181" i="1"/>
  <c r="H181" i="1"/>
  <c r="P180" i="1"/>
  <c r="H180" i="1"/>
  <c r="P179" i="1"/>
  <c r="H179" i="1"/>
  <c r="P178" i="1"/>
  <c r="H178" i="1"/>
  <c r="P177" i="1"/>
  <c r="H177" i="1"/>
  <c r="P176" i="1"/>
  <c r="H176" i="1"/>
  <c r="P175" i="1"/>
  <c r="H175" i="1"/>
  <c r="P174" i="1"/>
  <c r="H174" i="1"/>
  <c r="P173" i="1"/>
  <c r="H173" i="1"/>
  <c r="P172" i="1"/>
  <c r="H172" i="1"/>
  <c r="P171" i="1"/>
  <c r="H171" i="1"/>
  <c r="H219" i="1"/>
  <c r="J219" i="1"/>
  <c r="K219" i="1"/>
  <c r="L219" i="1"/>
  <c r="M219" i="1"/>
  <c r="N219" i="1"/>
  <c r="P219" i="1"/>
  <c r="P68" i="1"/>
  <c r="P67" i="1"/>
  <c r="P66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H51" i="1"/>
  <c r="H3" i="1"/>
  <c r="P163" i="1"/>
  <c r="H163" i="1"/>
  <c r="P162" i="1"/>
  <c r="H162" i="1"/>
  <c r="P129" i="1"/>
  <c r="H129" i="1"/>
  <c r="P118" i="1"/>
  <c r="H118" i="1"/>
  <c r="P117" i="1"/>
  <c r="H117" i="1"/>
  <c r="P130" i="1"/>
  <c r="H130" i="1"/>
  <c r="P128" i="1"/>
  <c r="H128" i="1"/>
  <c r="P127" i="1"/>
  <c r="H127" i="1"/>
  <c r="P126" i="1"/>
  <c r="H126" i="1"/>
  <c r="P125" i="1"/>
  <c r="H125" i="1"/>
  <c r="P124" i="1"/>
  <c r="H124" i="1"/>
  <c r="P123" i="1"/>
  <c r="H123" i="1"/>
  <c r="P122" i="1"/>
  <c r="H122" i="1"/>
  <c r="P121" i="1"/>
  <c r="H121" i="1"/>
  <c r="P120" i="1"/>
  <c r="H120" i="1"/>
  <c r="P119" i="1"/>
  <c r="H119" i="1"/>
  <c r="P170" i="1"/>
  <c r="P169" i="1"/>
  <c r="P168" i="1"/>
  <c r="P167" i="1"/>
  <c r="P166" i="1"/>
  <c r="P165" i="1"/>
  <c r="P164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8" i="1"/>
  <c r="H149" i="1"/>
  <c r="H148" i="1"/>
  <c r="H147" i="1"/>
  <c r="H146" i="1"/>
  <c r="H145" i="1"/>
  <c r="H144" i="1"/>
  <c r="P116" i="1"/>
  <c r="H116" i="1"/>
  <c r="P115" i="1"/>
  <c r="H115" i="1"/>
  <c r="P114" i="1"/>
  <c r="H114" i="1"/>
  <c r="P113" i="1"/>
  <c r="H113" i="1"/>
  <c r="P112" i="1"/>
  <c r="H112" i="1"/>
  <c r="P111" i="1"/>
  <c r="H111" i="1"/>
  <c r="H170" i="1"/>
  <c r="H169" i="1"/>
  <c r="H168" i="1"/>
  <c r="H167" i="1"/>
  <c r="H166" i="1"/>
  <c r="H164" i="1"/>
  <c r="H165" i="1"/>
  <c r="P131" i="1"/>
  <c r="H131" i="1"/>
  <c r="H143" i="1"/>
  <c r="H142" i="1"/>
  <c r="H141" i="1"/>
  <c r="H140" i="1"/>
  <c r="H139" i="1"/>
  <c r="H138" i="1"/>
  <c r="P137" i="1"/>
  <c r="H137" i="1"/>
  <c r="P136" i="1"/>
  <c r="H136" i="1"/>
  <c r="P135" i="1"/>
  <c r="H135" i="1"/>
  <c r="P134" i="1"/>
  <c r="H134" i="1"/>
  <c r="P133" i="1"/>
  <c r="H133" i="1"/>
  <c r="P132" i="1"/>
  <c r="H132" i="1"/>
  <c r="P110" i="1"/>
  <c r="H110" i="1"/>
  <c r="P109" i="1"/>
  <c r="H109" i="1"/>
  <c r="P108" i="1"/>
  <c r="H108" i="1"/>
  <c r="P107" i="1"/>
  <c r="H107" i="1"/>
  <c r="P106" i="1"/>
  <c r="H106" i="1"/>
  <c r="P105" i="1"/>
  <c r="H105" i="1"/>
  <c r="P104" i="1"/>
  <c r="H104" i="1"/>
  <c r="P103" i="1"/>
  <c r="H103" i="1"/>
  <c r="P102" i="1"/>
  <c r="H102" i="1"/>
  <c r="P101" i="1"/>
  <c r="H101" i="1"/>
  <c r="P100" i="1"/>
  <c r="H100" i="1"/>
  <c r="P99" i="1"/>
  <c r="H99" i="1"/>
  <c r="P98" i="1"/>
  <c r="H98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P97" i="1"/>
  <c r="H97" i="1"/>
  <c r="P96" i="1"/>
  <c r="H96" i="1"/>
  <c r="P95" i="1"/>
  <c r="H95" i="1"/>
  <c r="P94" i="1"/>
  <c r="H94" i="1"/>
  <c r="P93" i="1"/>
  <c r="H93" i="1"/>
  <c r="P92" i="1"/>
  <c r="H92" i="1"/>
  <c r="P91" i="1"/>
  <c r="H91" i="1"/>
  <c r="P90" i="1"/>
  <c r="H90" i="1"/>
  <c r="P89" i="1"/>
  <c r="H89" i="1"/>
  <c r="P88" i="1"/>
  <c r="H88" i="1"/>
  <c r="P87" i="1"/>
  <c r="H87" i="1"/>
  <c r="P86" i="1"/>
  <c r="H86" i="1"/>
  <c r="P85" i="1"/>
  <c r="H85" i="1"/>
  <c r="P84" i="1"/>
  <c r="H84" i="1"/>
  <c r="P83" i="1"/>
  <c r="H83" i="1"/>
  <c r="P82" i="1"/>
  <c r="H82" i="1"/>
  <c r="P81" i="1"/>
  <c r="H81" i="1"/>
  <c r="P80" i="1"/>
  <c r="H80" i="1"/>
  <c r="P79" i="1"/>
  <c r="H79" i="1"/>
  <c r="P78" i="1"/>
  <c r="H78" i="1"/>
  <c r="P77" i="1"/>
  <c r="H77" i="1"/>
  <c r="P76" i="1"/>
  <c r="H76" i="1"/>
  <c r="P75" i="1"/>
  <c r="H75" i="1"/>
  <c r="P74" i="1"/>
  <c r="H74" i="1"/>
  <c r="H33" i="1"/>
  <c r="H32" i="1"/>
  <c r="H31" i="1"/>
  <c r="H30" i="1"/>
  <c r="H29" i="1"/>
  <c r="H28" i="1"/>
  <c r="H27" i="1"/>
  <c r="H26" i="1"/>
  <c r="P73" i="1"/>
  <c r="H73" i="1"/>
  <c r="P72" i="1"/>
  <c r="H72" i="1"/>
  <c r="P71" i="1"/>
  <c r="H71" i="1"/>
  <c r="P70" i="1"/>
  <c r="H70" i="1"/>
  <c r="P69" i="1"/>
  <c r="H69" i="1"/>
  <c r="H68" i="1"/>
  <c r="H67" i="1"/>
  <c r="H66" i="1"/>
  <c r="H63" i="1"/>
  <c r="H62" i="1"/>
  <c r="H61" i="1"/>
  <c r="H60" i="1"/>
  <c r="H59" i="1"/>
  <c r="H58" i="1"/>
  <c r="H57" i="1"/>
  <c r="H56" i="1"/>
  <c r="H25" i="1"/>
  <c r="H24" i="1"/>
  <c r="H23" i="1"/>
  <c r="H22" i="1"/>
  <c r="H21" i="1"/>
  <c r="H20" i="1"/>
  <c r="H19" i="1"/>
  <c r="H15" i="1"/>
  <c r="H14" i="1"/>
  <c r="H13" i="1"/>
  <c r="H12" i="1"/>
  <c r="H11" i="1"/>
  <c r="H10" i="1"/>
  <c r="H9" i="1"/>
  <c r="H8" i="1"/>
  <c r="H55" i="1"/>
  <c r="H54" i="1"/>
  <c r="H5" i="1"/>
  <c r="H4" i="1"/>
  <c r="H53" i="1"/>
  <c r="H52" i="1"/>
  <c r="P2" i="1" l="1"/>
  <c r="K110" i="10"/>
  <c r="K109" i="10"/>
  <c r="K107" i="10"/>
  <c r="K104" i="10"/>
  <c r="H114" i="10"/>
  <c r="G114" i="10"/>
  <c r="H113" i="10"/>
  <c r="G113" i="10"/>
  <c r="K113" i="10" s="1"/>
  <c r="H112" i="10"/>
  <c r="G112" i="10"/>
  <c r="K112" i="10" s="1"/>
  <c r="H111" i="10"/>
  <c r="K111" i="10" s="1"/>
  <c r="G111" i="10"/>
  <c r="H110" i="10"/>
  <c r="G110" i="10"/>
  <c r="H109" i="10"/>
  <c r="G109" i="10"/>
  <c r="H108" i="10"/>
  <c r="G108" i="10"/>
  <c r="K108" i="10" s="1"/>
  <c r="H107" i="10"/>
  <c r="G107" i="10"/>
  <c r="H106" i="10"/>
  <c r="G106" i="10"/>
  <c r="K106" i="10" s="1"/>
  <c r="H105" i="10"/>
  <c r="G105" i="10"/>
  <c r="K105" i="10" s="1"/>
  <c r="H104" i="10"/>
  <c r="G104" i="10"/>
  <c r="H103" i="10"/>
  <c r="G103" i="10"/>
  <c r="H102" i="10"/>
  <c r="G102" i="10"/>
  <c r="K102" i="10" s="1"/>
  <c r="H101" i="10"/>
  <c r="G101" i="10"/>
  <c r="K101" i="10" s="1"/>
  <c r="AC52" i="10"/>
  <c r="AC51" i="10"/>
  <c r="AB51" i="10"/>
  <c r="AC50" i="10"/>
  <c r="AB50" i="10"/>
  <c r="AA50" i="10"/>
  <c r="AC49" i="10"/>
  <c r="AB49" i="10"/>
  <c r="AA49" i="10"/>
  <c r="Z49" i="10"/>
  <c r="AC48" i="10"/>
  <c r="AB48" i="10"/>
  <c r="AA48" i="10"/>
  <c r="Z48" i="10"/>
  <c r="Y48" i="10"/>
  <c r="AC47" i="10"/>
  <c r="AB47" i="10"/>
  <c r="AA47" i="10"/>
  <c r="Z47" i="10"/>
  <c r="Y47" i="10"/>
  <c r="X47" i="10"/>
  <c r="AC46" i="10"/>
  <c r="AB46" i="10"/>
  <c r="AA46" i="10"/>
  <c r="Z46" i="10"/>
  <c r="Y46" i="10"/>
  <c r="X46" i="10"/>
  <c r="W46" i="10"/>
  <c r="AC45" i="10"/>
  <c r="AB45" i="10"/>
  <c r="AA45" i="10"/>
  <c r="Z45" i="10"/>
  <c r="Y45" i="10"/>
  <c r="X45" i="10"/>
  <c r="W45" i="10"/>
  <c r="V45" i="10"/>
  <c r="AC44" i="10"/>
  <c r="AB44" i="10"/>
  <c r="AA44" i="10"/>
  <c r="Z44" i="10"/>
  <c r="Y44" i="10"/>
  <c r="X44" i="10"/>
  <c r="W44" i="10"/>
  <c r="V44" i="10"/>
  <c r="U44" i="10"/>
  <c r="AC43" i="10"/>
  <c r="AB43" i="10"/>
  <c r="AA43" i="10"/>
  <c r="Z43" i="10"/>
  <c r="Y43" i="10"/>
  <c r="X43" i="10"/>
  <c r="W43" i="10"/>
  <c r="V43" i="10"/>
  <c r="U43" i="10"/>
  <c r="T43" i="10"/>
  <c r="AC42" i="10"/>
  <c r="AB42" i="10"/>
  <c r="AA42" i="10"/>
  <c r="Z42" i="10"/>
  <c r="Y42" i="10"/>
  <c r="X42" i="10"/>
  <c r="W42" i="10"/>
  <c r="V42" i="10"/>
  <c r="U42" i="10"/>
  <c r="T42" i="10"/>
  <c r="S42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Z31" i="10"/>
  <c r="W28" i="10"/>
  <c r="T25" i="10"/>
  <c r="Q23" i="10"/>
  <c r="O32" i="10"/>
  <c r="P32" i="10"/>
  <c r="O31" i="10"/>
  <c r="P31" i="10"/>
  <c r="O30" i="10"/>
  <c r="R32" i="10"/>
  <c r="P30" i="10"/>
  <c r="O29" i="10"/>
  <c r="S32" i="10"/>
  <c r="R31" i="10"/>
  <c r="P29" i="10"/>
  <c r="O28" i="10"/>
  <c r="S31" i="10"/>
  <c r="R30" i="10"/>
  <c r="P28" i="10"/>
  <c r="O27" i="10"/>
  <c r="U32" i="10"/>
  <c r="S30" i="10"/>
  <c r="R29" i="10"/>
  <c r="P27" i="10"/>
  <c r="O26" i="10"/>
  <c r="V32" i="10"/>
  <c r="U31" i="10"/>
  <c r="S29" i="10"/>
  <c r="R28" i="10"/>
  <c r="P26" i="10"/>
  <c r="O25" i="10"/>
  <c r="V31" i="10"/>
  <c r="U30" i="10"/>
  <c r="S28" i="10"/>
  <c r="R27" i="10"/>
  <c r="P25" i="10"/>
  <c r="O24" i="10"/>
  <c r="X32" i="10"/>
  <c r="V30" i="10"/>
  <c r="U29" i="10"/>
  <c r="S27" i="10"/>
  <c r="R26" i="10"/>
  <c r="Q25" i="10"/>
  <c r="Q26" i="10" s="1"/>
  <c r="P24" i="10"/>
  <c r="O23" i="10"/>
  <c r="Y32" i="10"/>
  <c r="X31" i="10"/>
  <c r="V29" i="10"/>
  <c r="U28" i="10"/>
  <c r="T27" i="10"/>
  <c r="T28" i="10" s="1"/>
  <c r="T29" i="10" s="1"/>
  <c r="T30" i="10" s="1"/>
  <c r="T31" i="10" s="1"/>
  <c r="T32" i="10" s="1"/>
  <c r="S26" i="10"/>
  <c r="R25" i="10"/>
  <c r="Q24" i="10"/>
  <c r="P23" i="10"/>
  <c r="O22" i="10"/>
  <c r="Z32" i="10"/>
  <c r="Y31" i="10"/>
  <c r="X30" i="10"/>
  <c r="W29" i="10"/>
  <c r="W30" i="10" s="1"/>
  <c r="W31" i="10" s="1"/>
  <c r="W32" i="10" s="1"/>
  <c r="V28" i="10"/>
  <c r="U27" i="10"/>
  <c r="T26" i="10"/>
  <c r="S25" i="10"/>
  <c r="R24" i="10"/>
  <c r="P22" i="10"/>
  <c r="O21" i="10"/>
  <c r="AA32" i="10"/>
  <c r="Y30" i="10"/>
  <c r="X29" i="10"/>
  <c r="V27" i="10"/>
  <c r="U26" i="10"/>
  <c r="S24" i="10"/>
  <c r="R23" i="10"/>
  <c r="Q22" i="10"/>
  <c r="P21" i="10"/>
  <c r="O20" i="10"/>
  <c r="AB32" i="10"/>
  <c r="AA31" i="10"/>
  <c r="Z30" i="10"/>
  <c r="Y29" i="10"/>
  <c r="X28" i="10"/>
  <c r="W27" i="10"/>
  <c r="V26" i="10"/>
  <c r="U25" i="10"/>
  <c r="T24" i="10"/>
  <c r="S23" i="10"/>
  <c r="R22" i="10"/>
  <c r="Q21" i="10"/>
  <c r="P20" i="10"/>
  <c r="O19" i="10"/>
  <c r="AE25" i="10"/>
  <c r="AE24" i="10"/>
  <c r="AE23" i="10"/>
  <c r="AE22" i="10"/>
  <c r="AE21" i="10"/>
  <c r="AE20" i="10"/>
  <c r="AE19" i="10"/>
  <c r="AE18" i="10"/>
  <c r="AC30" i="10"/>
  <c r="AA28" i="10"/>
  <c r="Z27" i="10"/>
  <c r="X25" i="10"/>
  <c r="W24" i="10"/>
  <c r="U22" i="10"/>
  <c r="T21" i="10"/>
  <c r="S20" i="10"/>
  <c r="R19" i="10"/>
  <c r="Q18" i="10"/>
  <c r="H15" i="10"/>
  <c r="G15" i="10"/>
  <c r="F15" i="10"/>
  <c r="K15" i="10" s="1"/>
  <c r="F6" i="10"/>
  <c r="G6" i="10"/>
  <c r="H6" i="10"/>
  <c r="K6" i="10" s="1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K12" i="10" s="1"/>
  <c r="F13" i="10"/>
  <c r="G13" i="10"/>
  <c r="H13" i="10"/>
  <c r="F14" i="10"/>
  <c r="G14" i="10"/>
  <c r="H14" i="10"/>
  <c r="K9" i="10"/>
  <c r="H5" i="10"/>
  <c r="G5" i="10"/>
  <c r="F5" i="10"/>
  <c r="K5" i="10" s="1"/>
  <c r="H4" i="10"/>
  <c r="G4" i="10"/>
  <c r="F4" i="10"/>
  <c r="K4" i="10" s="1"/>
  <c r="H3" i="10"/>
  <c r="G3" i="10"/>
  <c r="F3" i="10"/>
  <c r="K3" i="10" s="1"/>
  <c r="H2" i="10"/>
  <c r="G2" i="10"/>
  <c r="F2" i="10"/>
  <c r="H50" i="1"/>
  <c r="H7" i="1"/>
  <c r="H6" i="1"/>
  <c r="H2" i="1"/>
  <c r="C223" i="1" l="1"/>
  <c r="K114" i="10"/>
  <c r="K103" i="10"/>
  <c r="Q27" i="10"/>
  <c r="AE26" i="10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K7" i="10"/>
  <c r="K11" i="10"/>
  <c r="K8" i="10"/>
  <c r="K13" i="10"/>
  <c r="K10" i="10"/>
  <c r="K2" i="10"/>
  <c r="K14" i="10"/>
  <c r="O56" i="10" l="1" a="1"/>
  <c r="Q28" i="10"/>
  <c r="AE27" i="10"/>
  <c r="U20" i="10"/>
  <c r="V20" i="10" s="1"/>
  <c r="W20" i="10" s="1"/>
  <c r="X20" i="10" s="1"/>
  <c r="Y20" i="10" s="1"/>
  <c r="Z20" i="10" s="1"/>
  <c r="AA20" i="10" s="1"/>
  <c r="AB20" i="10" s="1"/>
  <c r="AC20" i="10" s="1"/>
  <c r="O56" i="10" l="1"/>
  <c r="O74" i="10" s="1"/>
  <c r="AC88" i="10"/>
  <c r="U88" i="10"/>
  <c r="AB87" i="10"/>
  <c r="T87" i="10"/>
  <c r="AA86" i="10"/>
  <c r="S86" i="10"/>
  <c r="Z85" i="10"/>
  <c r="R85" i="10"/>
  <c r="Y84" i="10"/>
  <c r="Q84" i="10"/>
  <c r="X83" i="10"/>
  <c r="P83" i="10"/>
  <c r="W82" i="10"/>
  <c r="O82" i="10"/>
  <c r="V81" i="10"/>
  <c r="AC80" i="10"/>
  <c r="U80" i="10"/>
  <c r="AB79" i="10"/>
  <c r="T79" i="10"/>
  <c r="AA78" i="10"/>
  <c r="S78" i="10"/>
  <c r="Z77" i="10"/>
  <c r="R77" i="10"/>
  <c r="Y76" i="10"/>
  <c r="Q76" i="10"/>
  <c r="X75" i="10"/>
  <c r="P75" i="10"/>
  <c r="W74" i="10"/>
  <c r="AB88" i="10"/>
  <c r="T88" i="10"/>
  <c r="AA87" i="10"/>
  <c r="S87" i="10"/>
  <c r="Z86" i="10"/>
  <c r="R86" i="10"/>
  <c r="Y85" i="10"/>
  <c r="Q85" i="10"/>
  <c r="X84" i="10"/>
  <c r="P84" i="10"/>
  <c r="W83" i="10"/>
  <c r="O83" i="10"/>
  <c r="V82" i="10"/>
  <c r="AC81" i="10"/>
  <c r="U81" i="10"/>
  <c r="AB80" i="10"/>
  <c r="T80" i="10"/>
  <c r="AA79" i="10"/>
  <c r="S79" i="10"/>
  <c r="Z78" i="10"/>
  <c r="R78" i="10"/>
  <c r="Y77" i="10"/>
  <c r="Q77" i="10"/>
  <c r="X76" i="10"/>
  <c r="P76" i="10"/>
  <c r="W75" i="10"/>
  <c r="O75" i="10"/>
  <c r="V74" i="10"/>
  <c r="AA88" i="10"/>
  <c r="S88" i="10"/>
  <c r="Z87" i="10"/>
  <c r="R87" i="10"/>
  <c r="Y86" i="10"/>
  <c r="Q86" i="10"/>
  <c r="X85" i="10"/>
  <c r="P85" i="10"/>
  <c r="W84" i="10"/>
  <c r="O84" i="10"/>
  <c r="V83" i="10"/>
  <c r="AC82" i="10"/>
  <c r="U82" i="10"/>
  <c r="AB81" i="10"/>
  <c r="T81" i="10"/>
  <c r="AA80" i="10"/>
  <c r="S80" i="10"/>
  <c r="Z79" i="10"/>
  <c r="R79" i="10"/>
  <c r="Y78" i="10"/>
  <c r="Q78" i="10"/>
  <c r="X77" i="10"/>
  <c r="P77" i="10"/>
  <c r="W76" i="10"/>
  <c r="O76" i="10"/>
  <c r="V75" i="10"/>
  <c r="AC74" i="10"/>
  <c r="U74" i="10"/>
  <c r="Z88" i="10"/>
  <c r="R88" i="10"/>
  <c r="Y87" i="10"/>
  <c r="Q87" i="10"/>
  <c r="X86" i="10"/>
  <c r="P86" i="10"/>
  <c r="W85" i="10"/>
  <c r="O85" i="10"/>
  <c r="V84" i="10"/>
  <c r="AC83" i="10"/>
  <c r="U83" i="10"/>
  <c r="AB82" i="10"/>
  <c r="T82" i="10"/>
  <c r="AA81" i="10"/>
  <c r="S81" i="10"/>
  <c r="Z80" i="10"/>
  <c r="R80" i="10"/>
  <c r="Y79" i="10"/>
  <c r="Q79" i="10"/>
  <c r="X78" i="10"/>
  <c r="P78" i="10"/>
  <c r="W77" i="10"/>
  <c r="O77" i="10"/>
  <c r="V76" i="10"/>
  <c r="AC75" i="10"/>
  <c r="U75" i="10"/>
  <c r="AB74" i="10"/>
  <c r="T74" i="10"/>
  <c r="Y88" i="10"/>
  <c r="Q88" i="10"/>
  <c r="X87" i="10"/>
  <c r="P87" i="10"/>
  <c r="W86" i="10"/>
  <c r="O86" i="10"/>
  <c r="V85" i="10"/>
  <c r="AC84" i="10"/>
  <c r="U84" i="10"/>
  <c r="AB83" i="10"/>
  <c r="T83" i="10"/>
  <c r="AA82" i="10"/>
  <c r="S82" i="10"/>
  <c r="Z81" i="10"/>
  <c r="R81" i="10"/>
  <c r="Y80" i="10"/>
  <c r="Q80" i="10"/>
  <c r="X79" i="10"/>
  <c r="P79" i="10"/>
  <c r="W78" i="10"/>
  <c r="O78" i="10"/>
  <c r="V77" i="10"/>
  <c r="AC76" i="10"/>
  <c r="U76" i="10"/>
  <c r="AB75" i="10"/>
  <c r="T75" i="10"/>
  <c r="AA74" i="10"/>
  <c r="S74" i="10"/>
  <c r="X88" i="10"/>
  <c r="P88" i="10"/>
  <c r="W87" i="10"/>
  <c r="O87" i="10"/>
  <c r="V86" i="10"/>
  <c r="AC85" i="10"/>
  <c r="U85" i="10"/>
  <c r="AB84" i="10"/>
  <c r="T84" i="10"/>
  <c r="AA83" i="10"/>
  <c r="S83" i="10"/>
  <c r="Z82" i="10"/>
  <c r="R82" i="10"/>
  <c r="Y81" i="10"/>
  <c r="Q81" i="10"/>
  <c r="X80" i="10"/>
  <c r="P80" i="10"/>
  <c r="W79" i="10"/>
  <c r="O79" i="10"/>
  <c r="AE79" i="10" s="1"/>
  <c r="V78" i="10"/>
  <c r="AC77" i="10"/>
  <c r="U77" i="10"/>
  <c r="AB76" i="10"/>
  <c r="T76" i="10"/>
  <c r="AA75" i="10"/>
  <c r="S75" i="10"/>
  <c r="Z74" i="10"/>
  <c r="R74" i="10"/>
  <c r="W88" i="10"/>
  <c r="O88" i="10"/>
  <c r="V87" i="10"/>
  <c r="AC86" i="10"/>
  <c r="U86" i="10"/>
  <c r="AB85" i="10"/>
  <c r="T85" i="10"/>
  <c r="AA84" i="10"/>
  <c r="S84" i="10"/>
  <c r="Z83" i="10"/>
  <c r="R83" i="10"/>
  <c r="Y82" i="10"/>
  <c r="Q82" i="10"/>
  <c r="X81" i="10"/>
  <c r="P81" i="10"/>
  <c r="W80" i="10"/>
  <c r="O80" i="10"/>
  <c r="V79" i="10"/>
  <c r="AC78" i="10"/>
  <c r="U78" i="10"/>
  <c r="AB77" i="10"/>
  <c r="T77" i="10"/>
  <c r="AA76" i="10"/>
  <c r="S76" i="10"/>
  <c r="Z75" i="10"/>
  <c r="R75" i="10"/>
  <c r="Y74" i="10"/>
  <c r="Q74" i="10"/>
  <c r="V88" i="10"/>
  <c r="AC87" i="10"/>
  <c r="U87" i="10"/>
  <c r="AB86" i="10"/>
  <c r="T86" i="10"/>
  <c r="AA85" i="10"/>
  <c r="S85" i="10"/>
  <c r="Z84" i="10"/>
  <c r="R84" i="10"/>
  <c r="Y83" i="10"/>
  <c r="Q83" i="10"/>
  <c r="X82" i="10"/>
  <c r="P82" i="10"/>
  <c r="W81" i="10"/>
  <c r="O81" i="10"/>
  <c r="V80" i="10"/>
  <c r="AC79" i="10"/>
  <c r="U79" i="10"/>
  <c r="AB78" i="10"/>
  <c r="T78" i="10"/>
  <c r="AA77" i="10"/>
  <c r="S77" i="10"/>
  <c r="Z76" i="10"/>
  <c r="R76" i="10"/>
  <c r="Y75" i="10"/>
  <c r="Q75" i="10"/>
  <c r="X74" i="10"/>
  <c r="P74" i="10"/>
  <c r="Q29" i="10"/>
  <c r="AE28" i="10"/>
  <c r="U21" i="10"/>
  <c r="V21" i="10" s="1"/>
  <c r="W21" i="10" s="1"/>
  <c r="X21" i="10" s="1"/>
  <c r="Y21" i="10" s="1"/>
  <c r="Z21" i="10" s="1"/>
  <c r="AA21" i="10" s="1"/>
  <c r="AB21" i="10" s="1"/>
  <c r="AC21" i="10" s="1"/>
  <c r="AE86" i="10" l="1"/>
  <c r="AE75" i="10"/>
  <c r="AE82" i="10"/>
  <c r="AE85" i="10"/>
  <c r="AE81" i="10"/>
  <c r="AE77" i="10"/>
  <c r="AE84" i="10"/>
  <c r="AE78" i="10"/>
  <c r="AE88" i="10"/>
  <c r="AE80" i="10"/>
  <c r="AE76" i="10"/>
  <c r="AE87" i="10"/>
  <c r="AE83" i="10"/>
  <c r="AE29" i="10"/>
  <c r="Q30" i="10"/>
  <c r="V22" i="10"/>
  <c r="W22" i="10" s="1"/>
  <c r="X22" i="10" s="1"/>
  <c r="Y22" i="10" s="1"/>
  <c r="Z22" i="10" s="1"/>
  <c r="AA22" i="10" s="1"/>
  <c r="AB22" i="10" s="1"/>
  <c r="AC22" i="10" s="1"/>
  <c r="Q31" i="10" l="1"/>
  <c r="AE30" i="10"/>
  <c r="W23" i="10"/>
  <c r="X23" i="10" s="1"/>
  <c r="Y23" i="10" s="1"/>
  <c r="Z23" i="10" s="1"/>
  <c r="AA23" i="10" s="1"/>
  <c r="AB23" i="10" s="1"/>
  <c r="AC23" i="10" s="1"/>
  <c r="AE31" i="10" l="1"/>
  <c r="Q32" i="10"/>
  <c r="AE32" i="10" s="1"/>
  <c r="X24" i="10"/>
  <c r="Y24" i="10" s="1"/>
  <c r="Z24" i="10" s="1"/>
  <c r="AA24" i="10" s="1"/>
  <c r="AB24" i="10" s="1"/>
  <c r="AC24" i="10" s="1"/>
  <c r="Y25" i="10" l="1"/>
  <c r="Z25" i="10" s="1"/>
  <c r="AA25" i="10" s="1"/>
  <c r="AB25" i="10" s="1"/>
  <c r="AC25" i="10" s="1"/>
  <c r="Z26" i="10" l="1"/>
  <c r="AA26" i="10" s="1"/>
  <c r="AB26" i="10" s="1"/>
  <c r="AC26" i="10" s="1"/>
  <c r="AA27" i="10" l="1"/>
  <c r="AB27" i="10" s="1"/>
  <c r="AC27" i="10" s="1"/>
  <c r="AB28" i="10" l="1"/>
  <c r="AC28" i="10" s="1"/>
  <c r="C222" i="1" l="1"/>
  <c r="AC29" i="10"/>
  <c r="C22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<sst xmlns="http://schemas.openxmlformats.org/spreadsheetml/2006/main" count="889" uniqueCount="303">
  <si>
    <t>Images</t>
  </si>
  <si>
    <t>Foreground</t>
  </si>
  <si>
    <t>Middleground</t>
  </si>
  <si>
    <t>Background</t>
  </si>
  <si>
    <t>StanceY</t>
  </si>
  <si>
    <t>None</t>
  </si>
  <si>
    <t>31,31,31,31,</t>
  </si>
  <si>
    <t>31,31,32,32,</t>
  </si>
  <si>
    <t>33,33,31,31,</t>
  </si>
  <si>
    <t xml:space="preserve"> 0, 0,</t>
  </si>
  <si>
    <t xml:space="preserve"> 0, 0, 0, 0, </t>
  </si>
  <si>
    <t xml:space="preserve"> 0, 0,39,39,</t>
  </si>
  <si>
    <t xml:space="preserve"> 0, 0,40,40,</t>
  </si>
  <si>
    <t xml:space="preserve"> 0, 0,38,38,</t>
  </si>
  <si>
    <t xml:space="preserve"> 0, 0,29, 0, </t>
  </si>
  <si>
    <t xml:space="preserve"> 0, 0, 0,30, </t>
  </si>
  <si>
    <t xml:space="preserve"> 1, 1, 2, 2,</t>
  </si>
  <si>
    <t xml:space="preserve"> 1, 1,</t>
  </si>
  <si>
    <t xml:space="preserve"> 2, 2,</t>
  </si>
  <si>
    <t>Left / Right</t>
  </si>
  <si>
    <t>x</t>
  </si>
  <si>
    <t>y</t>
  </si>
  <si>
    <t>Base</t>
  </si>
  <si>
    <t>from 1</t>
  </si>
  <si>
    <t>From 4</t>
  </si>
  <si>
    <t>from 7</t>
  </si>
  <si>
    <t>from 12</t>
  </si>
  <si>
    <t># Update the distances with the new data</t>
  </si>
  <si>
    <t>additional_distances = {</t>
  </si>
  <si>
    <t xml:space="preserve">    (1, 4): 40, (4, 6): 32, (7, 9): 25, (12, 11): 26</t>
  </si>
  <si>
    <t>}</t>
  </si>
  <si>
    <t># Add new distances to the existing distances</t>
  </si>
  <si>
    <t>for (i, j), dist in additional_distances.items():</t>
  </si>
  <si>
    <t xml:space="preserve">    distance_matrix[i, j] = dist</t>
  </si>
  <si>
    <t xml:space="preserve">    distance_matrix[j, i] = dist  # Symmetric</t>
  </si>
  <si>
    <t># Recompute the shortest distances using the Floyd-Warshall algorithm</t>
  </si>
  <si>
    <t>for k in range(num_positions):</t>
  </si>
  <si>
    <t xml:space="preserve">    for i in range(num_positions):</t>
  </si>
  <si>
    <t xml:space="preserve">        for j in range(num_positions):</t>
  </si>
  <si>
    <t xml:space="preserve">            distance_matrix[i, j] = min(</t>
  </si>
  <si>
    <t xml:space="preserve">                distance_matrix[i, j], distance_matrix[i, k] + distance_matrix[k, j]</t>
  </si>
  <si>
    <t xml:space="preserve">            )</t>
  </si>
  <si>
    <t>distance_matrix</t>
  </si>
  <si>
    <t>array([[ 36., 18., 40., 65., 58., 98., 90., 123., 141., 116., 92., 72., 46., 24.</t>
  </si>
  <si>
    <t>, [ 18., 36., 22., 47., 40., 80., 72., 105., 132., 130., 110., 90., 64., 42.</t>
  </si>
  <si>
    <t>, [ 40., 22., 44., 25., 57., 97., 89., 122., 149., 147., 132., 112., 86., 64.</t>
  </si>
  <si>
    <t>, [ 65., 47., 25., 50., 32., 72., 64., 97., 124., 122., 146., 137., 111., 89.</t>
  </si>
  <si>
    <t>, [ 58., 40., 57., 32., 64., 40., 32., 65., 92., 90., 114., 130., 104., 82.</t>
  </si>
  <si>
    <t>, [ 98., 80., 97., 72., 40., 70., 35., 68., 95., 93., 117., 137., 144., 122.</t>
  </si>
  <si>
    <t>, [ 90., 72., 89., 64., 32., 35., 64., 33., 60., 58., 82., 102., 128., 114.</t>
  </si>
  <si>
    <t>, [123., 105., 122., 97., 65., 68., 33., 50., 27., 25., 49., 69., 95., 117.</t>
  </si>
  <si>
    <t>, [141., 132., 149., 124., 92., 95., 60., 27., 50., 25., 49., 69., 95., 117.</t>
  </si>
  <si>
    <t>, [116., 130., 147., 122., 90., 93., 58., 25., 25., 48., 24., 44., 70., 92.</t>
  </si>
  <si>
    <t>, [ 92., 110., 132., 146., 114., 117., 82., 49., 49., 24., 40., 20., 46., 68.</t>
  </si>
  <si>
    <t>, [ 72., 90., 112., 137., 130., 137., 102., 69., 69., 44., 20., 40., 26., 48.</t>
  </si>
  <si>
    <t>, [ 46., 64., 86., 111., 104., 144., 128., 95., 95., 70., 46., 26., 44., 22.</t>
  </si>
  <si>
    <t>, [ 24., 42., 64., 89., 82., 122., 114., 117., 117., 92., 68., 48., 22., 44.</t>
  </si>
  <si>
    <t>)</t>
  </si>
  <si>
    <t>Port Names</t>
  </si>
  <si>
    <t>64,64,64,64,</t>
  </si>
  <si>
    <t>64,64,</t>
  </si>
  <si>
    <t>63,63,63,63,</t>
  </si>
  <si>
    <t>63,63,</t>
  </si>
  <si>
    <t>74,74,74,74,</t>
  </si>
  <si>
    <t>74,74,</t>
  </si>
  <si>
    <t>73,73,73,73,</t>
  </si>
  <si>
    <t>73,73,</t>
  </si>
  <si>
    <t>62,62,62,62,</t>
  </si>
  <si>
    <t>72,72,72,72,</t>
  </si>
  <si>
    <t>62,62,</t>
  </si>
  <si>
    <t>72,72,</t>
  </si>
  <si>
    <t>33,33,</t>
  </si>
  <si>
    <t>31,31,</t>
  </si>
  <si>
    <t>32,32,</t>
  </si>
  <si>
    <t xml:space="preserve">26,26,26,26, </t>
  </si>
  <si>
    <t xml:space="preserve"> 0, 5, 6, 2, </t>
  </si>
  <si>
    <t xml:space="preserve"> 9, 0, 2,11, </t>
  </si>
  <si>
    <t xml:space="preserve"> 0, 0, 1, 1</t>
  </si>
  <si>
    <t xml:space="preserve">42,42,42,42, </t>
  </si>
  <si>
    <t xml:space="preserve">43,43,43,43, </t>
  </si>
  <si>
    <t>43,43,</t>
  </si>
  <si>
    <t>42,42,</t>
  </si>
  <si>
    <t>29, 0,</t>
  </si>
  <si>
    <t xml:space="preserve"> 0,30,</t>
  </si>
  <si>
    <t xml:space="preserve"> 0, 5,</t>
  </si>
  <si>
    <t xml:space="preserve"> 6, 2,</t>
  </si>
  <si>
    <t xml:space="preserve"> 9, 0,</t>
  </si>
  <si>
    <t xml:space="preserve"> 2,11,</t>
  </si>
  <si>
    <t>26,26,</t>
  </si>
  <si>
    <t>Player_Idle_LH</t>
  </si>
  <si>
    <t>Player_Idle_RH</t>
  </si>
  <si>
    <t>Player_Walking_RH_00</t>
  </si>
  <si>
    <t>Player_Walking_RH_01</t>
  </si>
  <si>
    <t>Player_Walking_LH_00</t>
  </si>
  <si>
    <t>Player_Walking_LH_01</t>
  </si>
  <si>
    <t>Player_Walking_RH_02</t>
  </si>
  <si>
    <t>Player_Walking_RH_03</t>
  </si>
  <si>
    <t>Player_Walking_LH_03</t>
  </si>
  <si>
    <t>Player_Walking_LH_04</t>
  </si>
  <si>
    <t>Player_Standing_Jump_RH_00</t>
  </si>
  <si>
    <t>Player_Standing_Jump_RH_01</t>
  </si>
  <si>
    <t>Player_Standing_Jump_RH_02</t>
  </si>
  <si>
    <t>Player_Standing_Jump_RH_03</t>
  </si>
  <si>
    <t>Player_Standing_Jump_RH_04</t>
  </si>
  <si>
    <t>Player_Standing_Jump_RH_05</t>
  </si>
  <si>
    <t>Player_Standing_Jump_RH_06</t>
  </si>
  <si>
    <t>Player_Standing_Jump_RH_07</t>
  </si>
  <si>
    <t>Player_Running_Jump_RH_00</t>
  </si>
  <si>
    <t>Player_Running_Jump_RH_07</t>
  </si>
  <si>
    <t>Player_Running_Jump_RH_06</t>
  </si>
  <si>
    <t>Player_Running_Jump_RH_05</t>
  </si>
  <si>
    <t>Player_Running_Jump_RH_04</t>
  </si>
  <si>
    <t>Player_Running_Jump_RH_03</t>
  </si>
  <si>
    <t>Player_Running_Jump_RH_02</t>
  </si>
  <si>
    <t>Player_Running_Jump_RH_01</t>
  </si>
  <si>
    <t>Player_Standing_Jump_LH_00</t>
  </si>
  <si>
    <t>Player_Standing_Jump_LH_01</t>
  </si>
  <si>
    <t>Player_Standing_Jump_LH_02</t>
  </si>
  <si>
    <t>Player_Standing_Jump_LH_03</t>
  </si>
  <si>
    <t>Player_Standing_Jump_LH_04</t>
  </si>
  <si>
    <t>Player_Standing_Jump_LH_05</t>
  </si>
  <si>
    <t>Player_Standing_Jump_LH_06</t>
  </si>
  <si>
    <t>Player_Standing_Jump_LH_07</t>
  </si>
  <si>
    <t>Player_Running_Jump_LH_00</t>
  </si>
  <si>
    <t>Player_Running_Jump_LH_01</t>
  </si>
  <si>
    <t>Player_Running_Jump_LH_02</t>
  </si>
  <si>
    <t>Player_Running_Jump_LH_03</t>
  </si>
  <si>
    <t>Player_Running_Jump_LH_04</t>
  </si>
  <si>
    <t>Player_Running_Jump_LH_05</t>
  </si>
  <si>
    <t>Player_Running_Jump_LH_06</t>
  </si>
  <si>
    <t>Player_Running_Jump_LH_07</t>
  </si>
  <si>
    <t>Player_Climbing_Vine_Up_RH_00</t>
  </si>
  <si>
    <t>Player_Climbing_Vine_Up_RH_01</t>
  </si>
  <si>
    <t>Player_Climbing_Vine_Up_RH_02</t>
  </si>
  <si>
    <t>Player_Climbing_Vine_Up_RH_03</t>
  </si>
  <si>
    <t>Player_Climbing_Vine_Down_RH_00</t>
  </si>
  <si>
    <t>Player_Climbing_Vine_Down_RH_01</t>
  </si>
  <si>
    <t>Player_Climbing_Vine_Down_RH_02</t>
  </si>
  <si>
    <t>Player_Climbing_Vine_Down_RH_03</t>
  </si>
  <si>
    <t>Player_Climbing_Vine_Up_LH_00</t>
  </si>
  <si>
    <t>Player_Climbing_Vine_Up_LH_01</t>
  </si>
  <si>
    <t>Player_Climbing_Vine_Up_LH_02</t>
  </si>
  <si>
    <t>Player_Climbing_Vine_Up_LH_03</t>
  </si>
  <si>
    <t>Player_Climbing_Vine_Down_LH_00</t>
  </si>
  <si>
    <t>Player_Climbing_Vine_Down_LH_01</t>
  </si>
  <si>
    <t>Player_Climbing_Vine_Down_LH_02</t>
  </si>
  <si>
    <t>Player_Climbing_Vine_Down_LH_03</t>
  </si>
  <si>
    <t>Player_Falling_1L_B_LH_00</t>
  </si>
  <si>
    <t>Player_Falling_1L_B_LH_01</t>
  </si>
  <si>
    <t>Player_Falling_1L_B_LH_02</t>
  </si>
  <si>
    <t>Player_Falling_1L_B_LH_03</t>
  </si>
  <si>
    <t>Player_Falling_1L_B_LH_04</t>
  </si>
  <si>
    <t>Player_Falling_1L_B_LH_05</t>
  </si>
  <si>
    <t>Player_Falling_1L_B_LH_06</t>
  </si>
  <si>
    <t>Player_Falling_1L_B_LH_07</t>
  </si>
  <si>
    <t>Player_Falling_1L_A_LH_00</t>
  </si>
  <si>
    <t>Player_Falling_1L_A_LH_01</t>
  </si>
  <si>
    <t>Player_Falling_1L_A_LH_02</t>
  </si>
  <si>
    <t>Player_Falling_1L_A_LH_03</t>
  </si>
  <si>
    <t>Player_Falling_1L_A_LH_04</t>
  </si>
  <si>
    <t>Player_Falling_1L_A_LH_05</t>
  </si>
  <si>
    <t>Player_Falling_1L_A_LH_06</t>
  </si>
  <si>
    <t>Player_Falling_1L_A_LH_07</t>
  </si>
  <si>
    <t>Player_Falling_1L_A_RH_00</t>
  </si>
  <si>
    <t>Player_Falling_1L_A_RH_01</t>
  </si>
  <si>
    <t>Player_Falling_1L_A_RH_02</t>
  </si>
  <si>
    <t>Player_Falling_1L_A_RH_03</t>
  </si>
  <si>
    <t>Player_Falling_1L_A_RH_04</t>
  </si>
  <si>
    <t>Player_Falling_1L_A_RH_05</t>
  </si>
  <si>
    <t>Player_Falling_1L_A_RH_06</t>
  </si>
  <si>
    <t>Player_Falling_1L_A_RH_07</t>
  </si>
  <si>
    <t>Player_Falling_1L_B_RH_00</t>
  </si>
  <si>
    <t>Player_Falling_1L_B_RH_01</t>
  </si>
  <si>
    <t>Player_Falling_1L_B_RH_02</t>
  </si>
  <si>
    <t>Player_Falling_1L_B_RH_03</t>
  </si>
  <si>
    <t>Player_Falling_1L_B_RH_04</t>
  </si>
  <si>
    <t>Player_Falling_1L_B_RH_05</t>
  </si>
  <si>
    <t>Player_Falling_1L_B_RH_06</t>
  </si>
  <si>
    <t>Player_Falling_1L_B_RH_07</t>
  </si>
  <si>
    <t>Enemy_Idle_RH</t>
  </si>
  <si>
    <t>Enemy_Falling_1L_RH_00</t>
  </si>
  <si>
    <t>Enemy_Falling_1L_RH_01</t>
  </si>
  <si>
    <t>Enemy_Falling_1L_RH_02</t>
  </si>
  <si>
    <t>Enemy_Falling_1L_RH_03</t>
  </si>
  <si>
    <t>Enemy_Falling_1L_RH_04</t>
  </si>
  <si>
    <t>Enemy_Falling_1L_RH_05</t>
  </si>
  <si>
    <t>Enemy_Falling_1L_RH_06</t>
  </si>
  <si>
    <t>Enemy_Falling_1L_RH_07</t>
  </si>
  <si>
    <t>Enemy_Falling_1L_LH_00</t>
  </si>
  <si>
    <t>Enemy_Falling_1L_LH_01</t>
  </si>
  <si>
    <t>Enemy_Falling_1L_LH_02</t>
  </si>
  <si>
    <t>Enemy_Falling_1L_LH_03</t>
  </si>
  <si>
    <t>Enemy_Falling_1L_LH_04</t>
  </si>
  <si>
    <t>Enemy_Falling_1L_LH_05</t>
  </si>
  <si>
    <t>Enemy_Falling_1L_LH_06</t>
  </si>
  <si>
    <t>Enemy_Falling_1L_LH_07</t>
  </si>
  <si>
    <t>Enemy_Idle_LH</t>
  </si>
  <si>
    <t>Enemy_Fall_1L_00</t>
  </si>
  <si>
    <t>Enemy_Fall_1L_01</t>
  </si>
  <si>
    <t>Enemy_Fall_1L_02</t>
  </si>
  <si>
    <t>Enemy_Fall_1L_03</t>
  </si>
  <si>
    <t>Enemy_Fall_1L_04</t>
  </si>
  <si>
    <t>Enemy_Fall_1L_05</t>
  </si>
  <si>
    <t>Enemy_Fall_1L_06</t>
  </si>
  <si>
    <t>Enemy_Flying_RH_00</t>
  </si>
  <si>
    <t>Enemy_Flying_RH_01</t>
  </si>
  <si>
    <t>Enemy_Flying_RH_02</t>
  </si>
  <si>
    <t>Enemy_Flying_RH_03</t>
  </si>
  <si>
    <t>Enemy_Flying_RH_04</t>
  </si>
  <si>
    <t>Enemy_Flying_RH_05</t>
  </si>
  <si>
    <t>Enemy_Flying_RH_06</t>
  </si>
  <si>
    <t>Enemy_Flying_RH_07</t>
  </si>
  <si>
    <t>Enemy_Flying_LH_00</t>
  </si>
  <si>
    <t>Enemy_Flying_LH_01</t>
  </si>
  <si>
    <t>Enemy_Flying_LH_02</t>
  </si>
  <si>
    <t>Enemy_Flying_LH_03</t>
  </si>
  <si>
    <t>Enemy_Flying_LH_04</t>
  </si>
  <si>
    <t>Enemy_Flying_LH_05</t>
  </si>
  <si>
    <t>Enemy_Flying_LH_06</t>
  </si>
  <si>
    <t>Enemy_Flying_LH_07</t>
  </si>
  <si>
    <t>Enemy_Flying_LH_08</t>
  </si>
  <si>
    <t>Enemy_Flying_LH_09</t>
  </si>
  <si>
    <t>Enemy_Flying_LH_10</t>
  </si>
  <si>
    <t>Enemy_Flying_LH_11</t>
  </si>
  <si>
    <t>Enemy_Flying_LH_12</t>
  </si>
  <si>
    <t>Enemy_Flying_LH_13</t>
  </si>
  <si>
    <t>Enemy_Flying_LH_14</t>
  </si>
  <si>
    <t>Enemy_Flying_LH_15</t>
  </si>
  <si>
    <t>Enemy_Flying_LH_16</t>
  </si>
  <si>
    <t>Enemy_Flying_LH_17</t>
  </si>
  <si>
    <t>Enemy_Flying_RH_08</t>
  </si>
  <si>
    <t>Enemy_Flying_RH_09</t>
  </si>
  <si>
    <t>Enemy_Flying_RH_10</t>
  </si>
  <si>
    <t>Enemy_Flying_RH_11</t>
  </si>
  <si>
    <t>Enemy_Flying_RH_12</t>
  </si>
  <si>
    <t>Enemy_Flying_RH_13</t>
  </si>
  <si>
    <t>Enemy_Flying_RH_14</t>
  </si>
  <si>
    <t>Enemy_Flying_RH_15</t>
  </si>
  <si>
    <t>Enemy_Flying_RH_16</t>
  </si>
  <si>
    <t>Enemy_Flying_LH_18</t>
  </si>
  <si>
    <t>Enemy_Flying_LH_19</t>
  </si>
  <si>
    <t>Player_Lying_RH</t>
  </si>
  <si>
    <t>Player_Lying_LH</t>
  </si>
  <si>
    <t>Enemy_Rolling_RH_00</t>
  </si>
  <si>
    <t>Enemy_Rolling_RH_01</t>
  </si>
  <si>
    <t>Enemy_Rolling_RH_02</t>
  </si>
  <si>
    <t>Enemy_Rolling_RH_03</t>
  </si>
  <si>
    <t>Enemy_Rolling_LH_00</t>
  </si>
  <si>
    <t>Enemy_Rolling_LH_01</t>
  </si>
  <si>
    <t>Enemy_Rolling_LH_02</t>
  </si>
  <si>
    <t>Enemy_Rolling_LH_03</t>
  </si>
  <si>
    <t>Enemy_Spider_L1_00</t>
  </si>
  <si>
    <t>Enemy_Spider_L1_01</t>
  </si>
  <si>
    <t>Enemy_Spider_L1_02</t>
  </si>
  <si>
    <t>Enemy_Spider_L1_03</t>
  </si>
  <si>
    <t>Enemy_Spider_L1_04</t>
  </si>
  <si>
    <t>Enemy_Spider_L1_05</t>
  </si>
  <si>
    <t>Enemy_Spider_L1_06</t>
  </si>
  <si>
    <t>Enemy_Spider_L1_07</t>
  </si>
  <si>
    <t>Enemy_Spider_L1_08</t>
  </si>
  <si>
    <t>Enemy_Spider_L1_09</t>
  </si>
  <si>
    <t>Enemy_Spider_L1_10</t>
  </si>
  <si>
    <t>Enemy_Spider_L1_11</t>
  </si>
  <si>
    <t>Enemy_Spider_L1_12</t>
  </si>
  <si>
    <t>Enemy_Spider_L1_13</t>
  </si>
  <si>
    <t>Enemy_Spider_R1_00</t>
  </si>
  <si>
    <t>Enemy_Spider_R1_01</t>
  </si>
  <si>
    <t>Enemy_Spider_R1_02</t>
  </si>
  <si>
    <t>Enemy_Spider_R1_03</t>
  </si>
  <si>
    <t>Enemy_Spider_R1_04</t>
  </si>
  <si>
    <t>Enemy_Spider_R1_05</t>
  </si>
  <si>
    <t>Enemy_Spider_R1_06</t>
  </si>
  <si>
    <t>Enemy_Spider_R1_07</t>
  </si>
  <si>
    <t>Enemy_Spider_R1_08</t>
  </si>
  <si>
    <t>Enemy_Spider_R1_09</t>
  </si>
  <si>
    <t>Enemy_Spider_R1_10</t>
  </si>
  <si>
    <t>Enemy_Spider_R1_11</t>
  </si>
  <si>
    <t>Enemy_Spider_R1_12</t>
  </si>
  <si>
    <t>Enemy_Spider_R1_13</t>
  </si>
  <si>
    <t>Enemy_Spider_R1_14</t>
  </si>
  <si>
    <t>Enemy_Spider_R1_15</t>
  </si>
  <si>
    <t>Enemy_Spider_L1_14</t>
  </si>
  <si>
    <t>Enemy_Spider_L1_15</t>
  </si>
  <si>
    <t>Enemy_Spider_Idle_00</t>
  </si>
  <si>
    <t>Enemy_Spider_Idle_01</t>
  </si>
  <si>
    <t>Enemy_Spider_Idle_02</t>
  </si>
  <si>
    <t>Enemy_Spider_Idle_03</t>
  </si>
  <si>
    <t>Enemy_Spider_Idle_04</t>
  </si>
  <si>
    <t>Enemy_Spider_Idle_05</t>
  </si>
  <si>
    <t>Enemy_Spider_Idle_06</t>
  </si>
  <si>
    <t>Enemy_Spider_Idle_07</t>
  </si>
  <si>
    <t>Enemy_Spider_Idle_08</t>
  </si>
  <si>
    <t>Enemy_Spider_Idle_09</t>
  </si>
  <si>
    <t>Enemy_Spider_Idle_10</t>
  </si>
  <si>
    <t>Enemy_Spider_Idle_11</t>
  </si>
  <si>
    <t>Enemy_Spider_Idle_12</t>
  </si>
  <si>
    <t>Enemy_Spider_Idle_13</t>
  </si>
  <si>
    <t>Enemy_Spider_Idle_14</t>
  </si>
  <si>
    <t>Enemy_Spider_Idle_15</t>
  </si>
  <si>
    <t>Player_Standing_Jump_RH_08</t>
  </si>
  <si>
    <t>Player_Standing_Jump_RH_09</t>
  </si>
  <si>
    <t>Player_Standing_Jump_LH_08</t>
  </si>
  <si>
    <t>Player_Standing_Jump_LH_09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</si>
</sst>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19</xdr:row>
      <xdr:rowOff>101600</xdr:rowOff>
    </xdr:from>
    <xdr:to>
      <xdr:col>4</xdr:col>
      <xdr:colOff>690770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3778F-5EA3-99FD-2C78-33F83A21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3962400"/>
          <a:ext cx="366257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190500</xdr:rowOff>
    </xdr:from>
    <xdr:to>
      <xdr:col>4</xdr:col>
      <xdr:colOff>709055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B3DE7-0507-CE00-B2CE-11706AFD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880100"/>
          <a:ext cx="3693555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88900</xdr:rowOff>
    </xdr:from>
    <xdr:to>
      <xdr:col>4</xdr:col>
      <xdr:colOff>736261</xdr:colOff>
      <xdr:row>47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77F47-E8FF-810F-078D-D9194A6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7810500"/>
          <a:ext cx="3720761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38100</xdr:rowOff>
    </xdr:from>
    <xdr:to>
      <xdr:col>4</xdr:col>
      <xdr:colOff>753918</xdr:colOff>
      <xdr:row>57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C6AEF-76E9-9ACA-4C9F-19CC029E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9791700"/>
          <a:ext cx="3713018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58</xdr:row>
      <xdr:rowOff>12700</xdr:rowOff>
    </xdr:from>
    <xdr:to>
      <xdr:col>4</xdr:col>
      <xdr:colOff>818412</xdr:colOff>
      <xdr:row>67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6C6F51-E458-C549-E437-7197694F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" y="11798300"/>
          <a:ext cx="3764812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68</xdr:row>
      <xdr:rowOff>12700</xdr:rowOff>
    </xdr:from>
    <xdr:to>
      <xdr:col>5</xdr:col>
      <xdr:colOff>12278</xdr:colOff>
      <xdr:row>77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126DD-8A68-E43A-98EC-86BF53EA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3830300"/>
          <a:ext cx="3784178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78</xdr:row>
      <xdr:rowOff>25400</xdr:rowOff>
    </xdr:from>
    <xdr:to>
      <xdr:col>5</xdr:col>
      <xdr:colOff>202359</xdr:colOff>
      <xdr:row>87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FCBFC-0C79-EE21-2878-D5B8144C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900" y="15875000"/>
          <a:ext cx="3732959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19</xdr:row>
      <xdr:rowOff>89524</xdr:rowOff>
    </xdr:from>
    <xdr:to>
      <xdr:col>11</xdr:col>
      <xdr:colOff>520700</xdr:colOff>
      <xdr:row>28</xdr:row>
      <xdr:rowOff>65997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E23450-3B3A-37A4-E3FD-7D572920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8200" y="3950324"/>
          <a:ext cx="3683000" cy="180527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28</xdr:row>
      <xdr:rowOff>165101</xdr:rowOff>
    </xdr:from>
    <xdr:to>
      <xdr:col>11</xdr:col>
      <xdr:colOff>457200</xdr:colOff>
      <xdr:row>37</xdr:row>
      <xdr:rowOff>146407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24887C-C745-7563-10B7-0E9A9DE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5854701"/>
          <a:ext cx="3632200" cy="1810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38</xdr:row>
      <xdr:rowOff>63500</xdr:rowOff>
    </xdr:from>
    <xdr:to>
      <xdr:col>11</xdr:col>
      <xdr:colOff>533400</xdr:colOff>
      <xdr:row>47</xdr:row>
      <xdr:rowOff>85825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4F8365-2783-C9B2-986B-98BB3313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0" y="7785100"/>
          <a:ext cx="3708400" cy="185112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48</xdr:row>
      <xdr:rowOff>12700</xdr:rowOff>
    </xdr:from>
    <xdr:to>
      <xdr:col>11</xdr:col>
      <xdr:colOff>482600</xdr:colOff>
      <xdr:row>56</xdr:row>
      <xdr:rowOff>188604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3D40-6DD9-89A6-0903-04526416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766300"/>
          <a:ext cx="3657600" cy="1801504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57</xdr:row>
      <xdr:rowOff>190500</xdr:rowOff>
    </xdr:from>
    <xdr:to>
      <xdr:col>11</xdr:col>
      <xdr:colOff>486563</xdr:colOff>
      <xdr:row>66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AB09-19E0-8455-ABF8-DE3FEAFC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11772900"/>
          <a:ext cx="3623463" cy="179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78</xdr:row>
      <xdr:rowOff>12700</xdr:rowOff>
    </xdr:from>
    <xdr:to>
      <xdr:col>11</xdr:col>
      <xdr:colOff>594343</xdr:colOff>
      <xdr:row>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2B1A43-7E9E-D94F-BC25-0EE92B1A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5862300"/>
          <a:ext cx="3693143" cy="181610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68</xdr:row>
      <xdr:rowOff>12700</xdr:rowOff>
    </xdr:from>
    <xdr:to>
      <xdr:col>11</xdr:col>
      <xdr:colOff>571500</xdr:colOff>
      <xdr:row>77</xdr:row>
      <xdr:rowOff>4352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5E2FC6-39CE-F298-56D0-78F3E749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6300" y="13830300"/>
          <a:ext cx="3695700" cy="1820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F69-E915-4A45-BE8F-2F0F2215D190}">
  <sheetPr codeName="Sheet5"/>
  <dimension ref="C1:AE40"/>
  <sheetViews>
    <sheetView zoomScale="63" zoomScaleNormal="63" workbookViewId="0">
      <selection activeCell="J14" sqref="J14"/>
    </sheetView>
  </sheetViews>
  <sheetFormatPr baseColWidth="10" defaultColWidth="11.1640625" defaultRowHeight="39" customHeight="1" x14ac:dyDescent="0.2"/>
  <sheetData>
    <row r="1" spans="3:31" ht="39" customHeight="1" x14ac:dyDescent="0.2">
      <c r="C1" s="6"/>
      <c r="E1" s="2"/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3"/>
    </row>
    <row r="2" spans="3:31" ht="39" customHeight="1" x14ac:dyDescent="0.2">
      <c r="E2" s="2">
        <v>0</v>
      </c>
      <c r="AE2" s="3"/>
    </row>
    <row r="3" spans="3:31" ht="39" customHeight="1" x14ac:dyDescent="0.2">
      <c r="E3" s="2">
        <v>1</v>
      </c>
      <c r="AE3" s="3"/>
    </row>
    <row r="4" spans="3:31" ht="39" customHeight="1" x14ac:dyDescent="0.2">
      <c r="E4" s="2">
        <v>2</v>
      </c>
      <c r="AE4" s="3"/>
    </row>
    <row r="5" spans="3:31" ht="39" customHeight="1" x14ac:dyDescent="0.2">
      <c r="E5" s="2">
        <v>3</v>
      </c>
      <c r="AE5" s="3"/>
    </row>
    <row r="6" spans="3:31" ht="39" customHeight="1" x14ac:dyDescent="0.2">
      <c r="E6" s="2">
        <v>4</v>
      </c>
      <c r="AE6" s="3"/>
    </row>
    <row r="7" spans="3:31" ht="39" customHeight="1" x14ac:dyDescent="0.2">
      <c r="E7" s="2">
        <v>5</v>
      </c>
      <c r="N7" s="4"/>
      <c r="AE7" s="3"/>
    </row>
    <row r="8" spans="3:31" ht="39" customHeight="1" x14ac:dyDescent="0.2">
      <c r="E8" s="2">
        <v>6</v>
      </c>
      <c r="AE8" s="3"/>
    </row>
    <row r="9" spans="3:31" ht="39" customHeight="1" x14ac:dyDescent="0.2">
      <c r="E9" s="2">
        <v>7</v>
      </c>
      <c r="AE9" s="3"/>
    </row>
    <row r="10" spans="3:31" ht="39" customHeight="1" x14ac:dyDescent="0.2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2" spans="3:31" ht="39" customHeight="1" x14ac:dyDescent="0.2">
      <c r="E12" s="2"/>
      <c r="F12" s="2">
        <v>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11</v>
      </c>
      <c r="R12" s="2">
        <v>12</v>
      </c>
      <c r="S12" s="2">
        <v>13</v>
      </c>
      <c r="T12" s="2">
        <v>14</v>
      </c>
      <c r="U12" s="2">
        <v>15</v>
      </c>
      <c r="V12" s="2">
        <v>16</v>
      </c>
      <c r="W12" s="2">
        <v>17</v>
      </c>
      <c r="X12" s="2">
        <v>18</v>
      </c>
      <c r="Y12" s="2">
        <v>19</v>
      </c>
      <c r="Z12" s="2">
        <v>20</v>
      </c>
      <c r="AA12" s="2">
        <v>21</v>
      </c>
      <c r="AB12" s="2">
        <v>22</v>
      </c>
      <c r="AC12" s="2">
        <v>23</v>
      </c>
      <c r="AD12" s="2">
        <v>24</v>
      </c>
      <c r="AE12" s="3"/>
    </row>
    <row r="13" spans="3:31" ht="39" customHeight="1" x14ac:dyDescent="0.2">
      <c r="E13" s="2">
        <v>0</v>
      </c>
      <c r="F13" s="7" t="s">
        <v>10</v>
      </c>
      <c r="G13" s="5" t="s">
        <v>10</v>
      </c>
      <c r="H13" s="5" t="s">
        <v>10</v>
      </c>
      <c r="I13" s="5" t="s">
        <v>10</v>
      </c>
      <c r="J13" s="7" t="s">
        <v>79</v>
      </c>
      <c r="K13" s="7" t="s">
        <v>59</v>
      </c>
      <c r="L13" s="7" t="s">
        <v>63</v>
      </c>
      <c r="M13" s="7" t="s">
        <v>63</v>
      </c>
      <c r="N13" s="7" t="s">
        <v>63</v>
      </c>
      <c r="O13" s="7" t="s">
        <v>59</v>
      </c>
      <c r="P13" s="7" t="s">
        <v>63</v>
      </c>
      <c r="Q13" s="7" t="s">
        <v>63</v>
      </c>
      <c r="R13" s="7" t="s">
        <v>63</v>
      </c>
      <c r="S13" s="7" t="s">
        <v>59</v>
      </c>
      <c r="T13" s="7" t="s">
        <v>63</v>
      </c>
      <c r="U13" s="7" t="s">
        <v>63</v>
      </c>
      <c r="V13" s="7" t="s">
        <v>63</v>
      </c>
      <c r="W13" s="7" t="s">
        <v>16</v>
      </c>
      <c r="X13" s="7" t="s">
        <v>78</v>
      </c>
      <c r="Y13" s="7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3"/>
    </row>
    <row r="14" spans="3:31" ht="39" customHeight="1" x14ac:dyDescent="0.2">
      <c r="E14" s="2">
        <v>1</v>
      </c>
      <c r="F14" s="5" t="s">
        <v>10</v>
      </c>
      <c r="G14" s="5" t="s">
        <v>10</v>
      </c>
      <c r="H14" s="5" t="s">
        <v>10</v>
      </c>
      <c r="I14" s="5" t="s">
        <v>10</v>
      </c>
      <c r="J14" s="7" t="s">
        <v>10</v>
      </c>
      <c r="K14" s="7" t="s">
        <v>10</v>
      </c>
      <c r="L14" s="7" t="s">
        <v>10</v>
      </c>
      <c r="M14" s="5" t="s">
        <v>10</v>
      </c>
      <c r="N14" s="5" t="s">
        <v>10</v>
      </c>
      <c r="O14" s="7" t="s">
        <v>10</v>
      </c>
      <c r="P14" s="7" t="s">
        <v>8</v>
      </c>
      <c r="Q14" s="7" t="s">
        <v>10</v>
      </c>
      <c r="R14" s="7" t="s">
        <v>10</v>
      </c>
      <c r="S14" s="5" t="s">
        <v>10</v>
      </c>
      <c r="T14" s="5" t="s">
        <v>10</v>
      </c>
      <c r="U14" s="5" t="s">
        <v>10</v>
      </c>
      <c r="V14" s="5" t="s">
        <v>10</v>
      </c>
      <c r="W14" s="7" t="s">
        <v>8</v>
      </c>
      <c r="X14" s="7" t="s">
        <v>10</v>
      </c>
      <c r="Y14" s="7" t="s">
        <v>10</v>
      </c>
      <c r="Z14" s="5" t="s">
        <v>10</v>
      </c>
      <c r="AA14" s="5" t="s">
        <v>10</v>
      </c>
      <c r="AB14" s="5" t="s">
        <v>10</v>
      </c>
      <c r="AC14" s="5" t="s">
        <v>10</v>
      </c>
      <c r="AD14" s="5" t="s">
        <v>10</v>
      </c>
      <c r="AE14" s="3"/>
    </row>
    <row r="15" spans="3:31" ht="39" customHeight="1" x14ac:dyDescent="0.2">
      <c r="E15" s="2">
        <v>2</v>
      </c>
      <c r="F15" s="5" t="s">
        <v>10</v>
      </c>
      <c r="G15" s="5" t="s">
        <v>10</v>
      </c>
      <c r="H15" s="5" t="s">
        <v>10</v>
      </c>
      <c r="I15" s="5" t="s">
        <v>10</v>
      </c>
      <c r="J15" s="7" t="s">
        <v>14</v>
      </c>
      <c r="K15" s="7" t="s">
        <v>10</v>
      </c>
      <c r="L15" s="5" t="s">
        <v>15</v>
      </c>
      <c r="M15" s="5" t="s">
        <v>10</v>
      </c>
      <c r="N15" s="5" t="s">
        <v>10</v>
      </c>
      <c r="O15" s="7" t="s">
        <v>10</v>
      </c>
      <c r="P15" s="7" t="s">
        <v>6</v>
      </c>
      <c r="Q15" s="7" t="s">
        <v>59</v>
      </c>
      <c r="R15" s="7" t="s">
        <v>63</v>
      </c>
      <c r="S15" s="7" t="s">
        <v>63</v>
      </c>
      <c r="T15" s="7" t="s">
        <v>63</v>
      </c>
      <c r="U15" s="7" t="s">
        <v>67</v>
      </c>
      <c r="V15" s="7" t="s">
        <v>68</v>
      </c>
      <c r="W15" s="7" t="s">
        <v>6</v>
      </c>
      <c r="X15" s="5" t="s">
        <v>10</v>
      </c>
      <c r="Y15" s="7" t="s">
        <v>10</v>
      </c>
      <c r="Z15" s="7" t="s">
        <v>10</v>
      </c>
      <c r="AA15" s="5" t="s">
        <v>10</v>
      </c>
      <c r="AB15" s="5" t="s">
        <v>10</v>
      </c>
      <c r="AC15" s="5" t="s">
        <v>10</v>
      </c>
      <c r="AD15" s="5" t="s">
        <v>10</v>
      </c>
      <c r="AE15" s="3"/>
    </row>
    <row r="16" spans="3:31" ht="39" customHeight="1" x14ac:dyDescent="0.2">
      <c r="E16" s="2">
        <v>3</v>
      </c>
      <c r="F16" s="5" t="s">
        <v>10</v>
      </c>
      <c r="G16" s="5" t="s">
        <v>10</v>
      </c>
      <c r="H16" s="5" t="s">
        <v>67</v>
      </c>
      <c r="I16" s="5" t="s">
        <v>68</v>
      </c>
      <c r="J16" s="5" t="s">
        <v>10</v>
      </c>
      <c r="K16" s="5" t="s">
        <v>10</v>
      </c>
      <c r="L16" s="5" t="s">
        <v>10</v>
      </c>
      <c r="M16" s="5" t="s">
        <v>61</v>
      </c>
      <c r="N16" s="5" t="s">
        <v>65</v>
      </c>
      <c r="O16" s="5" t="s">
        <v>65</v>
      </c>
      <c r="P16" s="5" t="s">
        <v>6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6</v>
      </c>
      <c r="X16" s="5" t="s">
        <v>10</v>
      </c>
      <c r="Y16" s="7" t="s">
        <v>10</v>
      </c>
      <c r="Z16" s="5" t="s">
        <v>10</v>
      </c>
      <c r="AA16" s="5" t="s">
        <v>10</v>
      </c>
      <c r="AB16" s="5" t="s">
        <v>10</v>
      </c>
      <c r="AC16" s="7" t="s">
        <v>10</v>
      </c>
      <c r="AD16" s="5" t="s">
        <v>10</v>
      </c>
      <c r="AE16" s="3"/>
    </row>
    <row r="17" spans="5:31" ht="39" customHeight="1" x14ac:dyDescent="0.2">
      <c r="E17" s="2">
        <v>4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7</v>
      </c>
      <c r="Q17" s="5" t="s">
        <v>10</v>
      </c>
      <c r="R17" s="5" t="s">
        <v>10</v>
      </c>
      <c r="S17" s="5" t="s">
        <v>10</v>
      </c>
      <c r="T17" s="7" t="s">
        <v>10</v>
      </c>
      <c r="U17" s="7" t="s">
        <v>10</v>
      </c>
      <c r="V17" s="7" t="s">
        <v>10</v>
      </c>
      <c r="W17" s="7" t="s">
        <v>7</v>
      </c>
      <c r="X17" s="5" t="s">
        <v>10</v>
      </c>
      <c r="Y17" s="7" t="s">
        <v>10</v>
      </c>
      <c r="Z17" s="5" t="s">
        <v>10</v>
      </c>
      <c r="AA17" s="7" t="s">
        <v>10</v>
      </c>
      <c r="AB17" s="7" t="s">
        <v>10</v>
      </c>
      <c r="AC17" s="7" t="s">
        <v>10</v>
      </c>
      <c r="AD17" s="5" t="s">
        <v>10</v>
      </c>
      <c r="AE17" s="3"/>
    </row>
    <row r="18" spans="5:31" ht="39" customHeight="1" x14ac:dyDescent="0.2">
      <c r="E18" s="2">
        <v>5</v>
      </c>
      <c r="F18" s="5" t="s">
        <v>10</v>
      </c>
      <c r="G18" s="5" t="s">
        <v>10</v>
      </c>
      <c r="H18" s="5" t="s">
        <v>10</v>
      </c>
      <c r="I18" s="5" t="s">
        <v>10</v>
      </c>
      <c r="J18" s="7" t="s">
        <v>10</v>
      </c>
      <c r="K18" s="7" t="s">
        <v>10</v>
      </c>
      <c r="L18" s="5" t="s">
        <v>10</v>
      </c>
      <c r="M18" s="5" t="s">
        <v>10</v>
      </c>
      <c r="N18" s="7" t="s">
        <v>10</v>
      </c>
      <c r="O18" s="7" t="s">
        <v>75</v>
      </c>
      <c r="P18" s="7" t="s">
        <v>16</v>
      </c>
      <c r="Q18" s="7" t="s">
        <v>76</v>
      </c>
      <c r="R18" s="7" t="s">
        <v>10</v>
      </c>
      <c r="S18" s="7" t="s">
        <v>10</v>
      </c>
      <c r="T18" s="5" t="s">
        <v>10</v>
      </c>
      <c r="U18" s="5" t="s">
        <v>10</v>
      </c>
      <c r="V18" s="7" t="s">
        <v>10</v>
      </c>
      <c r="W18" s="5" t="s">
        <v>10</v>
      </c>
      <c r="X18" s="7" t="s">
        <v>10</v>
      </c>
      <c r="Y18" s="5" t="s">
        <v>61</v>
      </c>
      <c r="Z18" s="5" t="s">
        <v>65</v>
      </c>
      <c r="AA18" s="5" t="s">
        <v>65</v>
      </c>
      <c r="AB18" s="5" t="s">
        <v>10</v>
      </c>
      <c r="AC18" s="7" t="s">
        <v>10</v>
      </c>
      <c r="AD18" s="5" t="s">
        <v>10</v>
      </c>
      <c r="AE18" s="3"/>
    </row>
    <row r="19" spans="5:31" ht="39" customHeight="1" x14ac:dyDescent="0.2">
      <c r="E19" s="2">
        <v>6</v>
      </c>
      <c r="F19" s="5" t="s">
        <v>10</v>
      </c>
      <c r="G19" s="5" t="s">
        <v>10</v>
      </c>
      <c r="H19" s="7" t="s">
        <v>10</v>
      </c>
      <c r="I19" s="7" t="s">
        <v>10</v>
      </c>
      <c r="J19" s="7" t="s">
        <v>10</v>
      </c>
      <c r="K19" s="7" t="s">
        <v>10</v>
      </c>
      <c r="L19" s="7" t="s">
        <v>10</v>
      </c>
      <c r="M19" s="5" t="s">
        <v>75</v>
      </c>
      <c r="N19" s="5" t="s">
        <v>59</v>
      </c>
      <c r="O19" s="5" t="s">
        <v>63</v>
      </c>
      <c r="P19" s="5" t="s">
        <v>63</v>
      </c>
      <c r="Q19" s="7" t="s">
        <v>63</v>
      </c>
      <c r="R19" s="7" t="s">
        <v>16</v>
      </c>
      <c r="S19" s="7" t="s">
        <v>76</v>
      </c>
      <c r="T19" s="7" t="s">
        <v>10</v>
      </c>
      <c r="U19" s="5" t="s">
        <v>10</v>
      </c>
      <c r="V19" s="5" t="s">
        <v>10</v>
      </c>
      <c r="W19" s="5" t="s">
        <v>10</v>
      </c>
      <c r="X19" s="7" t="s">
        <v>10</v>
      </c>
      <c r="Y19" s="7" t="s">
        <v>74</v>
      </c>
      <c r="Z19" s="7" t="s">
        <v>10</v>
      </c>
      <c r="AA19" s="5" t="s">
        <v>10</v>
      </c>
      <c r="AB19" s="5" t="s">
        <v>10</v>
      </c>
      <c r="AC19" s="7" t="s">
        <v>10</v>
      </c>
      <c r="AD19" s="5" t="s">
        <v>10</v>
      </c>
      <c r="AE19" s="3"/>
    </row>
    <row r="20" spans="5:31" ht="39" customHeight="1" x14ac:dyDescent="0.2">
      <c r="E20" s="2">
        <v>7</v>
      </c>
      <c r="F20" s="5" t="s">
        <v>77</v>
      </c>
      <c r="G20" s="7" t="s">
        <v>16</v>
      </c>
      <c r="H20" s="7" t="s">
        <v>77</v>
      </c>
      <c r="I20" s="7" t="s">
        <v>10</v>
      </c>
      <c r="J20" s="7" t="s">
        <v>10</v>
      </c>
      <c r="K20" s="7" t="s">
        <v>75</v>
      </c>
      <c r="L20" s="7" t="s">
        <v>59</v>
      </c>
      <c r="M20" s="7" t="s">
        <v>63</v>
      </c>
      <c r="N20" s="7" t="s">
        <v>63</v>
      </c>
      <c r="O20" s="7" t="s">
        <v>63</v>
      </c>
      <c r="P20" s="7" t="s">
        <v>59</v>
      </c>
      <c r="Q20" s="7" t="s">
        <v>63</v>
      </c>
      <c r="R20" s="7" t="s">
        <v>63</v>
      </c>
      <c r="S20" s="7" t="s">
        <v>63</v>
      </c>
      <c r="T20" s="7" t="s">
        <v>16</v>
      </c>
      <c r="U20" s="7" t="s">
        <v>76</v>
      </c>
      <c r="V20" s="7" t="s">
        <v>10</v>
      </c>
      <c r="W20" s="7" t="s">
        <v>10</v>
      </c>
      <c r="X20" s="7" t="s">
        <v>75</v>
      </c>
      <c r="Y20" s="7" t="s">
        <v>61</v>
      </c>
      <c r="Z20" s="7" t="s">
        <v>65</v>
      </c>
      <c r="AA20" s="7" t="s">
        <v>65</v>
      </c>
      <c r="AB20" s="7" t="s">
        <v>10</v>
      </c>
      <c r="AC20" s="7" t="s">
        <v>10</v>
      </c>
      <c r="AD20" s="5" t="s">
        <v>10</v>
      </c>
      <c r="AE20" s="3"/>
    </row>
    <row r="21" spans="5:31" ht="39" customHeight="1" x14ac:dyDescent="0.2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14</v>
      </c>
      <c r="X21" s="3"/>
      <c r="Y21" s="3" t="s">
        <v>15</v>
      </c>
      <c r="Z21" s="3"/>
      <c r="AA21" s="3"/>
      <c r="AB21" s="3"/>
      <c r="AC21" s="3"/>
      <c r="AD21" s="3"/>
      <c r="AE21" s="3"/>
    </row>
    <row r="23" spans="5:31" ht="39" customHeight="1" x14ac:dyDescent="0.2">
      <c r="E23" s="2"/>
      <c r="F23" s="2">
        <v>0</v>
      </c>
      <c r="G23" s="2">
        <v>1</v>
      </c>
      <c r="H23" s="2">
        <v>2</v>
      </c>
      <c r="I23" s="2">
        <v>3</v>
      </c>
      <c r="J23" s="2">
        <v>4</v>
      </c>
      <c r="K23" s="2" t="s">
        <v>8</v>
      </c>
      <c r="L23" s="2" t="s">
        <v>6</v>
      </c>
      <c r="M23" s="2" t="s">
        <v>7</v>
      </c>
      <c r="N23" s="2" t="s">
        <v>13</v>
      </c>
      <c r="O23" s="2" t="s">
        <v>11</v>
      </c>
      <c r="P23" s="2" t="s">
        <v>12</v>
      </c>
      <c r="Q23" s="2">
        <v>11</v>
      </c>
      <c r="R23" s="2">
        <v>12</v>
      </c>
      <c r="S23" s="2">
        <v>13</v>
      </c>
      <c r="T23" s="2">
        <v>14</v>
      </c>
      <c r="U23" s="2">
        <v>15</v>
      </c>
      <c r="V23" s="2">
        <v>16</v>
      </c>
      <c r="W23" s="2">
        <v>17</v>
      </c>
      <c r="X23" s="2">
        <v>18</v>
      </c>
      <c r="Y23" s="2">
        <v>19</v>
      </c>
      <c r="Z23" s="2">
        <v>20</v>
      </c>
      <c r="AA23" s="2" t="s">
        <v>14</v>
      </c>
      <c r="AB23" s="2">
        <v>22</v>
      </c>
      <c r="AC23" s="2" t="s">
        <v>15</v>
      </c>
      <c r="AD23" s="2">
        <v>24</v>
      </c>
      <c r="AE23" s="3"/>
    </row>
    <row r="24" spans="5:31" ht="39" customHeight="1" x14ac:dyDescent="0.2">
      <c r="E24" s="2">
        <v>0</v>
      </c>
      <c r="F24" t="s">
        <v>9</v>
      </c>
      <c r="G24" t="s">
        <v>9</v>
      </c>
      <c r="H24" t="s">
        <v>9</v>
      </c>
      <c r="I24" t="s">
        <v>9</v>
      </c>
      <c r="J24" t="s">
        <v>80</v>
      </c>
      <c r="K24" t="s">
        <v>60</v>
      </c>
      <c r="L24" t="s">
        <v>64</v>
      </c>
      <c r="M24" t="s">
        <v>64</v>
      </c>
      <c r="N24" t="s">
        <v>64</v>
      </c>
      <c r="O24" t="s">
        <v>60</v>
      </c>
      <c r="P24" t="s">
        <v>64</v>
      </c>
      <c r="Q24" t="s">
        <v>64</v>
      </c>
      <c r="R24" t="s">
        <v>64</v>
      </c>
      <c r="S24" t="s">
        <v>60</v>
      </c>
      <c r="T24" t="s">
        <v>64</v>
      </c>
      <c r="U24" t="s">
        <v>64</v>
      </c>
      <c r="V24" t="s">
        <v>64</v>
      </c>
      <c r="W24" t="s">
        <v>17</v>
      </c>
      <c r="X24" t="s">
        <v>81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s="3"/>
    </row>
    <row r="25" spans="5:31" ht="39" customHeight="1" x14ac:dyDescent="0.2">
      <c r="E25" s="2">
        <v>1</v>
      </c>
      <c r="F25" t="s">
        <v>9</v>
      </c>
      <c r="G25" t="s">
        <v>9</v>
      </c>
      <c r="H25" t="s">
        <v>9</v>
      </c>
      <c r="I25" t="s">
        <v>9</v>
      </c>
      <c r="J25" t="s">
        <v>80</v>
      </c>
      <c r="K25" t="s">
        <v>60</v>
      </c>
      <c r="L25" t="s">
        <v>64</v>
      </c>
      <c r="M25" t="s">
        <v>64</v>
      </c>
      <c r="N25" t="s">
        <v>64</v>
      </c>
      <c r="O25" t="s">
        <v>60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64</v>
      </c>
      <c r="V25" t="s">
        <v>64</v>
      </c>
      <c r="W25" t="s">
        <v>18</v>
      </c>
      <c r="X25" t="s">
        <v>81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s="3"/>
    </row>
    <row r="26" spans="5:31" ht="39" customHeight="1" x14ac:dyDescent="0.2">
      <c r="E26" s="2">
        <v>2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71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71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s="3"/>
    </row>
    <row r="27" spans="5:31" ht="39" customHeight="1" x14ac:dyDescent="0.2">
      <c r="E27" s="2">
        <v>3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72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72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s="3"/>
    </row>
    <row r="28" spans="5:31" ht="39" customHeight="1" x14ac:dyDescent="0.2">
      <c r="E28" s="2">
        <v>4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72</v>
      </c>
      <c r="Q28" t="s">
        <v>60</v>
      </c>
      <c r="R28" t="s">
        <v>64</v>
      </c>
      <c r="S28" t="s">
        <v>64</v>
      </c>
      <c r="T28" t="s">
        <v>64</v>
      </c>
      <c r="U28" t="s">
        <v>69</v>
      </c>
      <c r="V28" t="s">
        <v>70</v>
      </c>
      <c r="W28" t="s">
        <v>72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s="3"/>
    </row>
    <row r="29" spans="5:31" ht="39" customHeight="1" x14ac:dyDescent="0.2">
      <c r="E29" s="2">
        <v>5</v>
      </c>
      <c r="F29" t="s">
        <v>9</v>
      </c>
      <c r="G29" t="s">
        <v>9</v>
      </c>
      <c r="H29" t="s">
        <v>9</v>
      </c>
      <c r="I29" t="s">
        <v>9</v>
      </c>
      <c r="J29" t="s">
        <v>82</v>
      </c>
      <c r="K29" t="s">
        <v>9</v>
      </c>
      <c r="L29" t="s">
        <v>83</v>
      </c>
      <c r="M29" t="s">
        <v>9</v>
      </c>
      <c r="N29" t="s">
        <v>9</v>
      </c>
      <c r="O29" t="s">
        <v>9</v>
      </c>
      <c r="P29" t="s">
        <v>72</v>
      </c>
      <c r="Q29" t="s">
        <v>60</v>
      </c>
      <c r="R29" t="s">
        <v>64</v>
      </c>
      <c r="S29" t="s">
        <v>64</v>
      </c>
      <c r="T29" t="s">
        <v>64</v>
      </c>
      <c r="U29" t="s">
        <v>69</v>
      </c>
      <c r="V29" t="s">
        <v>70</v>
      </c>
      <c r="W29" t="s">
        <v>72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s="3"/>
    </row>
    <row r="30" spans="5:31" ht="39" customHeight="1" x14ac:dyDescent="0.2">
      <c r="E30" s="2">
        <v>6</v>
      </c>
      <c r="F30" t="s">
        <v>9</v>
      </c>
      <c r="G30" t="s">
        <v>9</v>
      </c>
      <c r="H30" t="s">
        <v>69</v>
      </c>
      <c r="I30" t="s">
        <v>70</v>
      </c>
      <c r="J30" t="s">
        <v>9</v>
      </c>
      <c r="K30" t="s">
        <v>9</v>
      </c>
      <c r="L30" t="s">
        <v>9</v>
      </c>
      <c r="M30" t="s">
        <v>62</v>
      </c>
      <c r="N30" t="s">
        <v>66</v>
      </c>
      <c r="O30" t="s">
        <v>66</v>
      </c>
      <c r="P30" t="s">
        <v>72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72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s="3"/>
    </row>
    <row r="31" spans="5:31" ht="39" customHeight="1" x14ac:dyDescent="0.2">
      <c r="E31" s="2">
        <v>7</v>
      </c>
      <c r="F31" t="s">
        <v>9</v>
      </c>
      <c r="G31" t="s">
        <v>9</v>
      </c>
      <c r="H31" t="s">
        <v>69</v>
      </c>
      <c r="I31" t="s">
        <v>70</v>
      </c>
      <c r="J31" t="s">
        <v>9</v>
      </c>
      <c r="K31" t="s">
        <v>9</v>
      </c>
      <c r="L31" t="s">
        <v>9</v>
      </c>
      <c r="M31" t="s">
        <v>62</v>
      </c>
      <c r="N31" t="s">
        <v>66</v>
      </c>
      <c r="O31" t="s">
        <v>66</v>
      </c>
      <c r="P31" t="s">
        <v>72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72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s="3"/>
    </row>
    <row r="32" spans="5:31" ht="39" customHeight="1" x14ac:dyDescent="0.2">
      <c r="E32" s="2">
        <v>8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72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72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s="3"/>
    </row>
    <row r="33" spans="5:31" ht="39" customHeight="1" x14ac:dyDescent="0.2">
      <c r="E33" s="2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73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73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s="3"/>
    </row>
    <row r="34" spans="5:31" ht="39" customHeight="1" x14ac:dyDescent="0.2">
      <c r="E34" s="2">
        <v>10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84</v>
      </c>
      <c r="P34" t="s">
        <v>17</v>
      </c>
      <c r="Q34" t="s">
        <v>86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62</v>
      </c>
      <c r="Z34" t="s">
        <v>66</v>
      </c>
      <c r="AA34" t="s">
        <v>66</v>
      </c>
      <c r="AB34" t="s">
        <v>9</v>
      </c>
      <c r="AC34" t="s">
        <v>9</v>
      </c>
      <c r="AD34" t="s">
        <v>9</v>
      </c>
      <c r="AE34" s="3"/>
    </row>
    <row r="35" spans="5:31" ht="39" customHeight="1" x14ac:dyDescent="0.2">
      <c r="E35" s="2">
        <v>11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85</v>
      </c>
      <c r="P35" t="s">
        <v>18</v>
      </c>
      <c r="Q35" t="s">
        <v>87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62</v>
      </c>
      <c r="Z35" t="s">
        <v>66</v>
      </c>
      <c r="AA35" t="s">
        <v>66</v>
      </c>
      <c r="AB35" t="s">
        <v>9</v>
      </c>
      <c r="AC35" t="s">
        <v>9</v>
      </c>
      <c r="AD35" t="s">
        <v>9</v>
      </c>
      <c r="AE35" s="3"/>
    </row>
    <row r="36" spans="5:31" ht="39" customHeight="1" x14ac:dyDescent="0.2">
      <c r="E36" s="2">
        <v>12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84</v>
      </c>
      <c r="N36" t="s">
        <v>60</v>
      </c>
      <c r="O36" t="s">
        <v>64</v>
      </c>
      <c r="P36" t="s">
        <v>64</v>
      </c>
      <c r="Q36" t="s">
        <v>64</v>
      </c>
      <c r="R36" t="s">
        <v>17</v>
      </c>
      <c r="S36" t="s">
        <v>86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88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s="3"/>
    </row>
    <row r="37" spans="5:31" ht="39" customHeight="1" x14ac:dyDescent="0.2">
      <c r="E37" s="2">
        <v>13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85</v>
      </c>
      <c r="N37" t="s">
        <v>60</v>
      </c>
      <c r="O37" t="s">
        <v>64</v>
      </c>
      <c r="P37" t="s">
        <v>64</v>
      </c>
      <c r="Q37" t="s">
        <v>64</v>
      </c>
      <c r="R37" t="s">
        <v>18</v>
      </c>
      <c r="S37" t="s">
        <v>87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88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s="3"/>
    </row>
    <row r="38" spans="5:31" ht="39" customHeight="1" x14ac:dyDescent="0.2">
      <c r="E38" s="2">
        <v>14</v>
      </c>
      <c r="F38" t="s">
        <v>9</v>
      </c>
      <c r="G38" t="s">
        <v>17</v>
      </c>
      <c r="H38" t="s">
        <v>9</v>
      </c>
      <c r="I38" t="s">
        <v>9</v>
      </c>
      <c r="J38" t="s">
        <v>9</v>
      </c>
      <c r="K38" t="s">
        <v>84</v>
      </c>
      <c r="L38" t="s">
        <v>60</v>
      </c>
      <c r="M38" t="s">
        <v>64</v>
      </c>
      <c r="N38" t="s">
        <v>64</v>
      </c>
      <c r="O38" t="s">
        <v>64</v>
      </c>
      <c r="P38" t="s">
        <v>60</v>
      </c>
      <c r="Q38" t="s">
        <v>64</v>
      </c>
      <c r="R38" t="s">
        <v>64</v>
      </c>
      <c r="S38" t="s">
        <v>64</v>
      </c>
      <c r="T38" t="s">
        <v>17</v>
      </c>
      <c r="U38" t="s">
        <v>86</v>
      </c>
      <c r="V38" t="s">
        <v>9</v>
      </c>
      <c r="W38" t="s">
        <v>9</v>
      </c>
      <c r="X38" t="s">
        <v>84</v>
      </c>
      <c r="Y38" t="s">
        <v>62</v>
      </c>
      <c r="Z38" t="s">
        <v>66</v>
      </c>
      <c r="AA38" t="s">
        <v>66</v>
      </c>
      <c r="AB38" t="s">
        <v>9</v>
      </c>
      <c r="AC38" t="s">
        <v>9</v>
      </c>
      <c r="AD38" t="s">
        <v>9</v>
      </c>
      <c r="AE38" s="3"/>
    </row>
    <row r="39" spans="5:31" ht="39" customHeight="1" x14ac:dyDescent="0.2">
      <c r="E39" s="2">
        <v>15</v>
      </c>
      <c r="F39" t="s">
        <v>17</v>
      </c>
      <c r="G39" t="s">
        <v>18</v>
      </c>
      <c r="H39" t="s">
        <v>17</v>
      </c>
      <c r="I39" t="s">
        <v>9</v>
      </c>
      <c r="J39" t="s">
        <v>9</v>
      </c>
      <c r="K39" t="s">
        <v>85</v>
      </c>
      <c r="L39" t="s">
        <v>60</v>
      </c>
      <c r="M39" t="s">
        <v>64</v>
      </c>
      <c r="N39" t="s">
        <v>64</v>
      </c>
      <c r="O39" t="s">
        <v>64</v>
      </c>
      <c r="P39" t="s">
        <v>60</v>
      </c>
      <c r="Q39" t="s">
        <v>64</v>
      </c>
      <c r="R39" t="s">
        <v>64</v>
      </c>
      <c r="S39" t="s">
        <v>64</v>
      </c>
      <c r="T39" t="s">
        <v>18</v>
      </c>
      <c r="U39" t="s">
        <v>87</v>
      </c>
      <c r="V39" t="s">
        <v>9</v>
      </c>
      <c r="W39" t="s">
        <v>9</v>
      </c>
      <c r="X39" t="s">
        <v>85</v>
      </c>
      <c r="Y39" t="s">
        <v>62</v>
      </c>
      <c r="Z39" t="s">
        <v>66</v>
      </c>
      <c r="AA39" t="s">
        <v>66</v>
      </c>
      <c r="AB39" t="s">
        <v>9</v>
      </c>
      <c r="AC39" t="s">
        <v>9</v>
      </c>
      <c r="AD39" t="s">
        <v>9</v>
      </c>
      <c r="AE39" s="3"/>
    </row>
    <row r="40" spans="5:31" ht="39" customHeight="1" x14ac:dyDescent="0.2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sheetPr codeName="Sheet1"/>
  <dimension ref="A1:Q248"/>
  <sheetViews>
    <sheetView tabSelected="1" workbookViewId="0">
      <pane ySplit="1" topLeftCell="A103" activePane="bottomLeft" state="frozen"/>
      <selection pane="bottomLeft" activeCell="A4" sqref="A4:A219"/>
    </sheetView>
  </sheetViews>
  <sheetFormatPr baseColWidth="10" defaultRowHeight="16" x14ac:dyDescent="0.2"/>
  <cols>
    <col min="2" max="2" width="39.5" customWidth="1"/>
    <col min="9" max="9" width="25.83203125" customWidth="1"/>
  </cols>
  <sheetData>
    <row r="1" spans="1:16" x14ac:dyDescent="0.2"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16" x14ac:dyDescent="0.2">
      <c r="A2">
        <v>0</v>
      </c>
      <c r="B2" s="1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f>_xlfn.XLOOKUP(I2,$B$2:$B$50,$A$2:$A$50,65535)</f>
        <v>65535</v>
      </c>
      <c r="P2" t="str">
        <f>_xlfn.CONCAT(D2,", ",E2,", ",F2,", ",G2)</f>
        <v>0, 0, 0, 0</v>
      </c>
    </row>
    <row r="3" spans="1:16" x14ac:dyDescent="0.2">
      <c r="A3">
        <f>A2+1</f>
        <v>1</v>
      </c>
      <c r="B3" s="1" t="s">
        <v>241</v>
      </c>
      <c r="C3">
        <v>5</v>
      </c>
      <c r="D3">
        <v>0</v>
      </c>
      <c r="E3">
        <v>0</v>
      </c>
      <c r="F3">
        <v>0</v>
      </c>
      <c r="G3">
        <v>0</v>
      </c>
      <c r="H3">
        <f>_xlfn.XLOOKUP(I3,$B$2:$B$50,$A$2:$A$50,65535)</f>
        <v>65535</v>
      </c>
      <c r="P3" t="str">
        <f t="shared" ref="P3:P68" si="0">_xlfn.CONCAT(D3,", ",E3,", ",F3,", ",G3)</f>
        <v>0, 0, 0, 0</v>
      </c>
    </row>
    <row r="4" spans="1:16" x14ac:dyDescent="0.2">
      <c r="A4">
        <f t="shared" ref="A4:A67" si="1">A3+1</f>
        <v>2</v>
      </c>
      <c r="B4" s="1" t="s">
        <v>91</v>
      </c>
      <c r="C4">
        <v>1</v>
      </c>
      <c r="D4">
        <v>0</v>
      </c>
      <c r="E4">
        <v>-2</v>
      </c>
      <c r="F4">
        <v>-1</v>
      </c>
      <c r="G4">
        <v>-1</v>
      </c>
      <c r="H4">
        <f>_xlfn.XLOOKUP(I4,$B$2:$B$50,$A$2:$A$50,65535)</f>
        <v>65535</v>
      </c>
      <c r="P4" t="str">
        <f t="shared" si="0"/>
        <v>0, -2, -1, -1</v>
      </c>
    </row>
    <row r="5" spans="1:16" x14ac:dyDescent="0.2">
      <c r="A5">
        <f t="shared" si="1"/>
        <v>3</v>
      </c>
      <c r="B5" s="1" t="s">
        <v>92</v>
      </c>
      <c r="C5">
        <v>1</v>
      </c>
      <c r="D5">
        <v>0</v>
      </c>
      <c r="E5">
        <v>-2</v>
      </c>
      <c r="F5">
        <v>-1</v>
      </c>
      <c r="G5">
        <v>0</v>
      </c>
      <c r="H5">
        <f>_xlfn.XLOOKUP(I5,$B$2:$B$50,$A$2:$A$50,65535)</f>
        <v>65535</v>
      </c>
      <c r="P5" t="str">
        <f t="shared" si="0"/>
        <v>0, -2, -1, 0</v>
      </c>
    </row>
    <row r="6" spans="1:16" x14ac:dyDescent="0.2">
      <c r="A6">
        <f t="shared" si="1"/>
        <v>4</v>
      </c>
      <c r="B6" s="1" t="s">
        <v>95</v>
      </c>
      <c r="C6">
        <v>2</v>
      </c>
      <c r="D6">
        <v>0</v>
      </c>
      <c r="E6">
        <v>-2</v>
      </c>
      <c r="F6">
        <v>-1</v>
      </c>
      <c r="G6">
        <v>-1</v>
      </c>
      <c r="H6">
        <f>_xlfn.XLOOKUP(I6,$B$2:$B$50,$A$2:$A$50,65535)</f>
        <v>65535</v>
      </c>
      <c r="P6" t="str">
        <f t="shared" si="0"/>
        <v>0, -2, -1, -1</v>
      </c>
    </row>
    <row r="7" spans="1:16" x14ac:dyDescent="0.2">
      <c r="A7">
        <f t="shared" si="1"/>
        <v>5</v>
      </c>
      <c r="B7" s="1" t="s">
        <v>96</v>
      </c>
      <c r="C7">
        <v>2</v>
      </c>
      <c r="D7">
        <v>0</v>
      </c>
      <c r="E7">
        <v>-2</v>
      </c>
      <c r="F7">
        <v>-1</v>
      </c>
      <c r="G7">
        <v>0</v>
      </c>
      <c r="H7">
        <f>_xlfn.XLOOKUP(I7,$B$2:$B$50,$A$2:$A$50,65535)</f>
        <v>65535</v>
      </c>
      <c r="P7" t="str">
        <f t="shared" si="0"/>
        <v>0, -2, -1, 0</v>
      </c>
    </row>
    <row r="8" spans="1:16" x14ac:dyDescent="0.2">
      <c r="A8">
        <f t="shared" si="1"/>
        <v>6</v>
      </c>
      <c r="B8" s="1" t="s">
        <v>99</v>
      </c>
      <c r="C8">
        <v>2</v>
      </c>
      <c r="D8">
        <v>-4</v>
      </c>
      <c r="E8">
        <v>0</v>
      </c>
      <c r="F8">
        <v>0</v>
      </c>
      <c r="G8">
        <v>0</v>
      </c>
      <c r="H8">
        <f>_xlfn.XLOOKUP(I8,$B$2:$B$50,$A$2:$A$50,65535)</f>
        <v>65535</v>
      </c>
      <c r="P8" t="str">
        <f t="shared" si="0"/>
        <v>-4, 0, 0, 0</v>
      </c>
    </row>
    <row r="9" spans="1:16" x14ac:dyDescent="0.2">
      <c r="A9">
        <f t="shared" si="1"/>
        <v>7</v>
      </c>
      <c r="B9" s="1" t="s">
        <v>100</v>
      </c>
      <c r="C9">
        <v>2</v>
      </c>
      <c r="D9">
        <v>-3</v>
      </c>
      <c r="E9">
        <v>0</v>
      </c>
      <c r="F9">
        <v>0</v>
      </c>
      <c r="G9">
        <v>0</v>
      </c>
      <c r="H9">
        <f>_xlfn.XLOOKUP(I9,$B$2:$B$50,$A$2:$A$50,65535)</f>
        <v>65535</v>
      </c>
      <c r="P9" t="str">
        <f t="shared" si="0"/>
        <v>-3, 0, 0, 0</v>
      </c>
    </row>
    <row r="10" spans="1:16" x14ac:dyDescent="0.2">
      <c r="A10">
        <f t="shared" si="1"/>
        <v>8</v>
      </c>
      <c r="B10" s="1" t="s">
        <v>101</v>
      </c>
      <c r="C10">
        <v>2</v>
      </c>
      <c r="D10">
        <v>-2</v>
      </c>
      <c r="E10">
        <v>0</v>
      </c>
      <c r="F10">
        <v>0</v>
      </c>
      <c r="G10">
        <v>0</v>
      </c>
      <c r="H10">
        <f>_xlfn.XLOOKUP(I10,$B$2:$B$50,$A$2:$A$50,65535)</f>
        <v>65535</v>
      </c>
      <c r="P10" t="str">
        <f t="shared" si="0"/>
        <v>-2, 0, 0, 0</v>
      </c>
    </row>
    <row r="11" spans="1:16" x14ac:dyDescent="0.2">
      <c r="A11">
        <f t="shared" si="1"/>
        <v>9</v>
      </c>
      <c r="B11" s="1" t="s">
        <v>102</v>
      </c>
      <c r="C11">
        <v>2</v>
      </c>
      <c r="D11">
        <v>-1</v>
      </c>
      <c r="E11">
        <v>0</v>
      </c>
      <c r="F11">
        <v>0</v>
      </c>
      <c r="G11">
        <v>0</v>
      </c>
      <c r="H11">
        <f>_xlfn.XLOOKUP(I11,$B$2:$B$50,$A$2:$A$50,65535)</f>
        <v>65535</v>
      </c>
      <c r="P11" t="str">
        <f t="shared" si="0"/>
        <v>-1, 0, 0, 0</v>
      </c>
    </row>
    <row r="12" spans="1:16" x14ac:dyDescent="0.2">
      <c r="A12">
        <f t="shared" si="1"/>
        <v>10</v>
      </c>
      <c r="B12" s="1" t="s">
        <v>103</v>
      </c>
      <c r="C12">
        <v>2</v>
      </c>
      <c r="D12">
        <v>0</v>
      </c>
      <c r="E12">
        <v>0</v>
      </c>
      <c r="F12">
        <v>0</v>
      </c>
      <c r="G12">
        <v>0</v>
      </c>
      <c r="H12">
        <f>_xlfn.XLOOKUP(I12,$B$2:$B$50,$A$2:$A$50,65535)</f>
        <v>65535</v>
      </c>
      <c r="P12" t="str">
        <f t="shared" si="0"/>
        <v>0, 0, 0, 0</v>
      </c>
    </row>
    <row r="13" spans="1:16" x14ac:dyDescent="0.2">
      <c r="A13">
        <f t="shared" si="1"/>
        <v>11</v>
      </c>
      <c r="B13" s="1" t="s">
        <v>104</v>
      </c>
      <c r="C13">
        <v>2</v>
      </c>
      <c r="D13">
        <v>0</v>
      </c>
      <c r="E13">
        <v>0</v>
      </c>
      <c r="F13">
        <v>0</v>
      </c>
      <c r="G13">
        <v>0</v>
      </c>
      <c r="H13">
        <f>_xlfn.XLOOKUP(I13,$B$2:$B$50,$A$2:$A$50,65535)</f>
        <v>65535</v>
      </c>
      <c r="P13" t="str">
        <f t="shared" si="0"/>
        <v>0, 0, 0, 0</v>
      </c>
    </row>
    <row r="14" spans="1:16" x14ac:dyDescent="0.2">
      <c r="A14">
        <f t="shared" si="1"/>
        <v>12</v>
      </c>
      <c r="B14" s="1" t="s">
        <v>105</v>
      </c>
      <c r="C14">
        <v>2</v>
      </c>
      <c r="D14">
        <v>1</v>
      </c>
      <c r="E14">
        <v>0</v>
      </c>
      <c r="F14">
        <v>0</v>
      </c>
      <c r="G14">
        <v>0</v>
      </c>
      <c r="H14">
        <f>_xlfn.XLOOKUP(I14,$B$2:$B$50,$A$2:$A$50,65535)</f>
        <v>65535</v>
      </c>
      <c r="P14" t="str">
        <f t="shared" si="0"/>
        <v>1, 0, 0, 0</v>
      </c>
    </row>
    <row r="15" spans="1:16" x14ac:dyDescent="0.2">
      <c r="A15">
        <f t="shared" si="1"/>
        <v>13</v>
      </c>
      <c r="B15" s="1" t="s">
        <v>106</v>
      </c>
      <c r="C15">
        <v>2</v>
      </c>
      <c r="D15">
        <v>2</v>
      </c>
      <c r="E15">
        <v>0</v>
      </c>
      <c r="F15">
        <v>0</v>
      </c>
      <c r="G15">
        <v>0</v>
      </c>
      <c r="H15">
        <f>_xlfn.XLOOKUP(I15,$B$2:$B$50,$A$2:$A$50,65535)</f>
        <v>65535</v>
      </c>
      <c r="P15" t="str">
        <f t="shared" si="0"/>
        <v>2, 0, 0, 0</v>
      </c>
    </row>
    <row r="16" spans="1:16" x14ac:dyDescent="0.2">
      <c r="A16">
        <f t="shared" si="1"/>
        <v>14</v>
      </c>
      <c r="B16" s="1" t="s">
        <v>299</v>
      </c>
      <c r="C16">
        <v>2</v>
      </c>
      <c r="D16">
        <v>3</v>
      </c>
      <c r="E16">
        <v>0</v>
      </c>
      <c r="F16">
        <v>0</v>
      </c>
      <c r="G16">
        <v>0</v>
      </c>
      <c r="H16">
        <f>_xlfn.XLOOKUP(I16,$B$2:$B$50,$A$2:$A$50,65535)</f>
        <v>65535</v>
      </c>
      <c r="P16" t="str">
        <f t="shared" si="0"/>
        <v>3, 0, 0, 0</v>
      </c>
    </row>
    <row r="17" spans="1:16" x14ac:dyDescent="0.2">
      <c r="A17">
        <f t="shared" si="1"/>
        <v>15</v>
      </c>
      <c r="B17" s="1" t="s">
        <v>300</v>
      </c>
      <c r="C17">
        <v>2</v>
      </c>
      <c r="D17">
        <v>4</v>
      </c>
      <c r="E17">
        <v>0</v>
      </c>
      <c r="F17">
        <v>0</v>
      </c>
      <c r="G17">
        <v>0</v>
      </c>
      <c r="H17">
        <f>_xlfn.XLOOKUP(I17,$B$2:$B$50,$A$2:$A$50,65535)</f>
        <v>65535</v>
      </c>
      <c r="P17" t="str">
        <f t="shared" ref="P17" si="2">_xlfn.CONCAT(D17,", ",E17,", ",F17,", ",G17)</f>
        <v>4, 0, 0, 0</v>
      </c>
    </row>
    <row r="18" spans="1:16" x14ac:dyDescent="0.2">
      <c r="A18">
        <f t="shared" si="1"/>
        <v>16</v>
      </c>
      <c r="B18" s="1" t="s">
        <v>107</v>
      </c>
      <c r="C18">
        <v>1</v>
      </c>
      <c r="D18">
        <v>-4</v>
      </c>
      <c r="E18">
        <v>-1</v>
      </c>
      <c r="F18">
        <v>0</v>
      </c>
      <c r="G18">
        <v>0</v>
      </c>
      <c r="H18">
        <f>_xlfn.XLOOKUP(I18,$B$2:$B$50,$A$2:$A$50,65535)</f>
        <v>65535</v>
      </c>
      <c r="P18" t="str">
        <f t="shared" si="0"/>
        <v>-4, -1, 0, 0</v>
      </c>
    </row>
    <row r="19" spans="1:16" x14ac:dyDescent="0.2">
      <c r="A19">
        <f t="shared" si="1"/>
        <v>17</v>
      </c>
      <c r="B19" s="1" t="s">
        <v>114</v>
      </c>
      <c r="C19">
        <v>2</v>
      </c>
      <c r="D19">
        <v>-2</v>
      </c>
      <c r="E19">
        <v>-1</v>
      </c>
      <c r="F19">
        <v>-1</v>
      </c>
      <c r="G19">
        <v>0</v>
      </c>
      <c r="H19">
        <f>_xlfn.XLOOKUP(I19,$B$2:$B$50,$A$2:$A$50,65535)</f>
        <v>65535</v>
      </c>
      <c r="P19" t="str">
        <f t="shared" si="0"/>
        <v>-2, -1, -1, 0</v>
      </c>
    </row>
    <row r="20" spans="1:16" x14ac:dyDescent="0.2">
      <c r="A20">
        <f t="shared" si="1"/>
        <v>18</v>
      </c>
      <c r="B20" s="1" t="s">
        <v>113</v>
      </c>
      <c r="C20">
        <v>2</v>
      </c>
      <c r="D20">
        <v>-1</v>
      </c>
      <c r="E20">
        <v>-1</v>
      </c>
      <c r="F20">
        <v>0</v>
      </c>
      <c r="G20">
        <v>0</v>
      </c>
      <c r="H20">
        <f>_xlfn.XLOOKUP(I20,$B$2:$B$50,$A$2:$A$50,65535)</f>
        <v>65535</v>
      </c>
      <c r="P20" t="str">
        <f t="shared" si="0"/>
        <v>-1, -1, 0, 0</v>
      </c>
    </row>
    <row r="21" spans="1:16" x14ac:dyDescent="0.2">
      <c r="A21">
        <f t="shared" si="1"/>
        <v>19</v>
      </c>
      <c r="B21" s="1" t="s">
        <v>112</v>
      </c>
      <c r="C21">
        <v>2</v>
      </c>
      <c r="D21">
        <v>0</v>
      </c>
      <c r="E21">
        <v>-1</v>
      </c>
      <c r="F21">
        <v>-1</v>
      </c>
      <c r="G21">
        <v>-1</v>
      </c>
      <c r="H21">
        <f>_xlfn.XLOOKUP(I21,$B$2:$B$50,$A$2:$A$50,65535)</f>
        <v>65535</v>
      </c>
      <c r="P21" t="str">
        <f t="shared" si="0"/>
        <v>0, -1, -1, -1</v>
      </c>
    </row>
    <row r="22" spans="1:16" x14ac:dyDescent="0.2">
      <c r="A22">
        <f t="shared" si="1"/>
        <v>20</v>
      </c>
      <c r="B22" s="1" t="s">
        <v>111</v>
      </c>
      <c r="C22">
        <v>2</v>
      </c>
      <c r="D22">
        <v>1</v>
      </c>
      <c r="E22">
        <v>-1</v>
      </c>
      <c r="F22">
        <v>0</v>
      </c>
      <c r="G22">
        <v>0</v>
      </c>
      <c r="H22">
        <f>_xlfn.XLOOKUP(I22,$B$2:$B$50,$A$2:$A$50,65535)</f>
        <v>65535</v>
      </c>
      <c r="P22" t="str">
        <f t="shared" si="0"/>
        <v>1, -1, 0, 0</v>
      </c>
    </row>
    <row r="23" spans="1:16" x14ac:dyDescent="0.2">
      <c r="A23">
        <f t="shared" si="1"/>
        <v>21</v>
      </c>
      <c r="B23" s="1" t="s">
        <v>110</v>
      </c>
      <c r="C23">
        <v>2</v>
      </c>
      <c r="D23">
        <v>2</v>
      </c>
      <c r="E23">
        <v>-1</v>
      </c>
      <c r="F23">
        <v>-1</v>
      </c>
      <c r="G23">
        <v>0</v>
      </c>
      <c r="H23">
        <f>_xlfn.XLOOKUP(I23,$B$2:$B$50,$A$2:$A$50,65535)</f>
        <v>65535</v>
      </c>
      <c r="P23" t="str">
        <f t="shared" si="0"/>
        <v>2, -1, -1, 0</v>
      </c>
    </row>
    <row r="24" spans="1:16" x14ac:dyDescent="0.2">
      <c r="A24">
        <f t="shared" si="1"/>
        <v>22</v>
      </c>
      <c r="B24" s="1" t="s">
        <v>109</v>
      </c>
      <c r="C24">
        <v>2</v>
      </c>
      <c r="D24">
        <v>4</v>
      </c>
      <c r="E24">
        <v>-1</v>
      </c>
      <c r="F24">
        <v>0</v>
      </c>
      <c r="G24">
        <v>0</v>
      </c>
      <c r="H24">
        <f>_xlfn.XLOOKUP(I24,$B$2:$B$50,$A$2:$A$50,65535)</f>
        <v>65535</v>
      </c>
      <c r="P24" t="str">
        <f t="shared" si="0"/>
        <v>4, -1, 0, 0</v>
      </c>
    </row>
    <row r="25" spans="1:16" x14ac:dyDescent="0.2">
      <c r="A25">
        <f t="shared" si="1"/>
        <v>23</v>
      </c>
      <c r="B25" s="1" t="s">
        <v>108</v>
      </c>
      <c r="C25">
        <v>1</v>
      </c>
      <c r="D25">
        <v>0</v>
      </c>
      <c r="E25">
        <v>-1</v>
      </c>
      <c r="F25">
        <v>-1</v>
      </c>
      <c r="G25">
        <v>-1</v>
      </c>
      <c r="H25">
        <f>_xlfn.XLOOKUP(I25,$B$2:$B$50,$A$2:$A$50,65535)</f>
        <v>65535</v>
      </c>
      <c r="P25" t="str">
        <f t="shared" si="0"/>
        <v>0, -1, -1, -1</v>
      </c>
    </row>
    <row r="26" spans="1:16" x14ac:dyDescent="0.2">
      <c r="A26">
        <f t="shared" si="1"/>
        <v>24</v>
      </c>
      <c r="B26" s="1" t="s">
        <v>131</v>
      </c>
      <c r="C26">
        <v>3</v>
      </c>
      <c r="D26">
        <v>-2</v>
      </c>
      <c r="E26">
        <v>0</v>
      </c>
      <c r="F26">
        <v>0</v>
      </c>
      <c r="G26">
        <v>0</v>
      </c>
      <c r="H26">
        <f>_xlfn.XLOOKUP(I26,$B$2:$B$50,$A$2:$A$50,65535)</f>
        <v>65535</v>
      </c>
      <c r="P26" t="str">
        <f t="shared" si="0"/>
        <v>-2, 0, 0, 0</v>
      </c>
    </row>
    <row r="27" spans="1:16" x14ac:dyDescent="0.2">
      <c r="A27">
        <f t="shared" si="1"/>
        <v>25</v>
      </c>
      <c r="B27" s="1" t="s">
        <v>132</v>
      </c>
      <c r="C27">
        <v>3</v>
      </c>
      <c r="D27">
        <v>-2</v>
      </c>
      <c r="E27">
        <v>0</v>
      </c>
      <c r="F27">
        <v>0</v>
      </c>
      <c r="G27">
        <v>0</v>
      </c>
      <c r="H27">
        <f>_xlfn.XLOOKUP(I27,$B$2:$B$50,$A$2:$A$50,65535)</f>
        <v>65535</v>
      </c>
      <c r="P27" t="str">
        <f t="shared" si="0"/>
        <v>-2, 0, 0, 0</v>
      </c>
    </row>
    <row r="28" spans="1:16" x14ac:dyDescent="0.2">
      <c r="A28">
        <f t="shared" si="1"/>
        <v>26</v>
      </c>
      <c r="B28" s="1" t="s">
        <v>133</v>
      </c>
      <c r="C28">
        <v>4</v>
      </c>
      <c r="D28">
        <v>-2</v>
      </c>
      <c r="E28">
        <v>0</v>
      </c>
      <c r="F28">
        <v>0</v>
      </c>
      <c r="G28">
        <v>0</v>
      </c>
      <c r="H28">
        <f>_xlfn.XLOOKUP(I28,$B$2:$B$50,$A$2:$A$50,65535)</f>
        <v>65535</v>
      </c>
      <c r="P28" t="str">
        <f t="shared" si="0"/>
        <v>-2, 0, 0, 0</v>
      </c>
    </row>
    <row r="29" spans="1:16" x14ac:dyDescent="0.2">
      <c r="A29">
        <f t="shared" si="1"/>
        <v>27</v>
      </c>
      <c r="B29" s="1" t="s">
        <v>134</v>
      </c>
      <c r="C29">
        <v>4</v>
      </c>
      <c r="D29">
        <v>-2</v>
      </c>
      <c r="E29">
        <v>0</v>
      </c>
      <c r="F29">
        <v>0</v>
      </c>
      <c r="G29">
        <v>0</v>
      </c>
      <c r="H29">
        <f>_xlfn.XLOOKUP(I29,$B$2:$B$50,$A$2:$A$50,65535)</f>
        <v>65535</v>
      </c>
      <c r="P29" t="str">
        <f t="shared" si="0"/>
        <v>-2, 0, 0, 0</v>
      </c>
    </row>
    <row r="30" spans="1:16" x14ac:dyDescent="0.2">
      <c r="A30">
        <f t="shared" si="1"/>
        <v>28</v>
      </c>
      <c r="B30" s="1" t="s">
        <v>135</v>
      </c>
      <c r="C30">
        <v>3</v>
      </c>
      <c r="D30">
        <v>2</v>
      </c>
      <c r="E30">
        <v>0</v>
      </c>
      <c r="F30">
        <v>0</v>
      </c>
      <c r="G30">
        <v>0</v>
      </c>
      <c r="H30">
        <f>_xlfn.XLOOKUP(I30,$B$2:$B$50,$A$2:$A$50,65535)</f>
        <v>65535</v>
      </c>
      <c r="P30" t="str">
        <f t="shared" si="0"/>
        <v>2, 0, 0, 0</v>
      </c>
    </row>
    <row r="31" spans="1:16" x14ac:dyDescent="0.2">
      <c r="A31">
        <f t="shared" si="1"/>
        <v>29</v>
      </c>
      <c r="B31" s="1" t="s">
        <v>136</v>
      </c>
      <c r="C31">
        <v>3</v>
      </c>
      <c r="D31">
        <v>2</v>
      </c>
      <c r="E31">
        <v>0</v>
      </c>
      <c r="F31">
        <v>0</v>
      </c>
      <c r="G31">
        <v>0</v>
      </c>
      <c r="H31">
        <f>_xlfn.XLOOKUP(I31,$B$2:$B$50,$A$2:$A$50,65535)</f>
        <v>65535</v>
      </c>
      <c r="P31" t="str">
        <f t="shared" si="0"/>
        <v>2, 0, 0, 0</v>
      </c>
    </row>
    <row r="32" spans="1:16" x14ac:dyDescent="0.2">
      <c r="A32">
        <f t="shared" si="1"/>
        <v>30</v>
      </c>
      <c r="B32" s="1" t="s">
        <v>137</v>
      </c>
      <c r="C32">
        <v>4</v>
      </c>
      <c r="D32">
        <v>2</v>
      </c>
      <c r="E32">
        <v>0</v>
      </c>
      <c r="F32">
        <v>0</v>
      </c>
      <c r="G32">
        <v>0</v>
      </c>
      <c r="H32">
        <f>_xlfn.XLOOKUP(I32,$B$2:$B$50,$A$2:$A$50,65535)</f>
        <v>65535</v>
      </c>
      <c r="P32" t="str">
        <f t="shared" si="0"/>
        <v>2, 0, 0, 0</v>
      </c>
    </row>
    <row r="33" spans="1:16" x14ac:dyDescent="0.2">
      <c r="A33">
        <f t="shared" si="1"/>
        <v>31</v>
      </c>
      <c r="B33" s="1" t="s">
        <v>138</v>
      </c>
      <c r="C33">
        <v>4</v>
      </c>
      <c r="D33">
        <v>2</v>
      </c>
      <c r="E33">
        <v>0</v>
      </c>
      <c r="F33">
        <v>0</v>
      </c>
      <c r="G33">
        <v>0</v>
      </c>
      <c r="H33">
        <f>_xlfn.XLOOKUP(I33,$B$2:$B$50,$A$2:$A$50,65535)</f>
        <v>65535</v>
      </c>
      <c r="P33" t="str">
        <f t="shared" si="0"/>
        <v>2, 0, 0, 0</v>
      </c>
    </row>
    <row r="34" spans="1:16" x14ac:dyDescent="0.2">
      <c r="A34">
        <f t="shared" si="1"/>
        <v>32</v>
      </c>
      <c r="B34" s="1" t="s">
        <v>163</v>
      </c>
      <c r="C34">
        <v>2</v>
      </c>
      <c r="D34">
        <v>0</v>
      </c>
      <c r="E34">
        <v>-2</v>
      </c>
      <c r="F34">
        <v>-2</v>
      </c>
      <c r="G34">
        <v>0</v>
      </c>
      <c r="H34">
        <f>_xlfn.XLOOKUP(I34,$B$2:$B$50,$A$2:$A$50,65535)</f>
        <v>65535</v>
      </c>
      <c r="P34" t="str">
        <f t="shared" si="0"/>
        <v>0, -2, -2, 0</v>
      </c>
    </row>
    <row r="35" spans="1:16" x14ac:dyDescent="0.2">
      <c r="A35">
        <f t="shared" si="1"/>
        <v>33</v>
      </c>
      <c r="B35" s="1" t="s">
        <v>164</v>
      </c>
      <c r="C35">
        <v>2</v>
      </c>
      <c r="D35">
        <v>0</v>
      </c>
      <c r="E35">
        <v>-2</v>
      </c>
      <c r="F35">
        <v>0</v>
      </c>
      <c r="G35" s="12">
        <v>-1</v>
      </c>
      <c r="H35">
        <f>_xlfn.XLOOKUP(I35,$B$2:$B$50,$A$2:$A$50,65535)</f>
        <v>65535</v>
      </c>
      <c r="P35" t="str">
        <f t="shared" si="0"/>
        <v>0, -2, 0, -1</v>
      </c>
    </row>
    <row r="36" spans="1:16" x14ac:dyDescent="0.2">
      <c r="A36">
        <f t="shared" si="1"/>
        <v>34</v>
      </c>
      <c r="B36" s="1" t="s">
        <v>165</v>
      </c>
      <c r="C36">
        <v>2</v>
      </c>
      <c r="D36">
        <v>2</v>
      </c>
      <c r="E36">
        <v>-1</v>
      </c>
      <c r="F36" s="12">
        <v>-1</v>
      </c>
      <c r="G36">
        <v>0</v>
      </c>
      <c r="H36">
        <f>_xlfn.XLOOKUP(I36,$B$2:$B$50,$A$2:$A$50,65535)</f>
        <v>65535</v>
      </c>
      <c r="P36" t="str">
        <f t="shared" si="0"/>
        <v>2, -1, -1, 0</v>
      </c>
    </row>
    <row r="37" spans="1:16" x14ac:dyDescent="0.2">
      <c r="A37">
        <f t="shared" si="1"/>
        <v>35</v>
      </c>
      <c r="B37" s="1" t="s">
        <v>166</v>
      </c>
      <c r="C37">
        <v>2</v>
      </c>
      <c r="D37">
        <v>2</v>
      </c>
      <c r="E37">
        <v>-1</v>
      </c>
      <c r="F37">
        <v>0</v>
      </c>
      <c r="G37" s="12">
        <v>-1</v>
      </c>
      <c r="H37">
        <f>_xlfn.XLOOKUP(I37,$B$2:$B$50,$A$2:$A$50,65535)</f>
        <v>65535</v>
      </c>
      <c r="P37" t="str">
        <f t="shared" si="0"/>
        <v>2, -1, 0, -1</v>
      </c>
    </row>
    <row r="38" spans="1:16" x14ac:dyDescent="0.2">
      <c r="A38">
        <f t="shared" si="1"/>
        <v>36</v>
      </c>
      <c r="B38" s="1" t="s">
        <v>167</v>
      </c>
      <c r="C38">
        <v>2</v>
      </c>
      <c r="D38">
        <v>3</v>
      </c>
      <c r="E38">
        <v>0</v>
      </c>
      <c r="F38">
        <v>0</v>
      </c>
      <c r="G38">
        <v>0</v>
      </c>
      <c r="H38">
        <f>_xlfn.XLOOKUP(I38,$B$2:$B$50,$A$2:$A$50,65535)</f>
        <v>65535</v>
      </c>
      <c r="P38" t="str">
        <f t="shared" si="0"/>
        <v>3, 0, 0, 0</v>
      </c>
    </row>
    <row r="39" spans="1:16" x14ac:dyDescent="0.2">
      <c r="A39">
        <f t="shared" si="1"/>
        <v>37</v>
      </c>
      <c r="B39" s="1" t="s">
        <v>168</v>
      </c>
      <c r="C39">
        <v>2</v>
      </c>
      <c r="D39">
        <v>3</v>
      </c>
      <c r="E39">
        <v>-1</v>
      </c>
      <c r="F39" s="12">
        <v>-1</v>
      </c>
      <c r="G39">
        <v>0</v>
      </c>
      <c r="H39">
        <f>_xlfn.XLOOKUP(I39,$B$2:$B$50,$A$2:$A$50,65535)</f>
        <v>65535</v>
      </c>
      <c r="P39" t="str">
        <f t="shared" si="0"/>
        <v>3, -1, -1, 0</v>
      </c>
    </row>
    <row r="40" spans="1:16" x14ac:dyDescent="0.2">
      <c r="A40">
        <f t="shared" si="1"/>
        <v>38</v>
      </c>
      <c r="B40" s="1" t="s">
        <v>169</v>
      </c>
      <c r="C40">
        <v>2</v>
      </c>
      <c r="D40">
        <v>3</v>
      </c>
      <c r="E40">
        <v>0</v>
      </c>
      <c r="F40">
        <v>0</v>
      </c>
      <c r="G40">
        <v>0</v>
      </c>
      <c r="H40">
        <f>_xlfn.XLOOKUP(I40,$B$2:$B$50,$A$2:$A$50,65535)</f>
        <v>65535</v>
      </c>
      <c r="P40" t="str">
        <f t="shared" si="0"/>
        <v>3, 0, 0, 0</v>
      </c>
    </row>
    <row r="41" spans="1:16" x14ac:dyDescent="0.2">
      <c r="A41">
        <f t="shared" si="1"/>
        <v>39</v>
      </c>
      <c r="B41" s="1" t="s">
        <v>170</v>
      </c>
      <c r="C41">
        <v>1</v>
      </c>
      <c r="D41">
        <v>3</v>
      </c>
      <c r="E41">
        <v>-1</v>
      </c>
      <c r="F41">
        <v>0</v>
      </c>
      <c r="G41">
        <v>0</v>
      </c>
      <c r="H41">
        <f>_xlfn.XLOOKUP(I41,$B$2:$B$50,$A$2:$A$50,65535)</f>
        <v>65535</v>
      </c>
      <c r="P41" t="str">
        <f t="shared" si="0"/>
        <v>3, -1, 0, 0</v>
      </c>
    </row>
    <row r="42" spans="1:16" x14ac:dyDescent="0.2">
      <c r="A42">
        <f t="shared" si="1"/>
        <v>40</v>
      </c>
      <c r="B42" s="1" t="s">
        <v>171</v>
      </c>
      <c r="C42">
        <v>1</v>
      </c>
      <c r="D42">
        <v>0</v>
      </c>
      <c r="E42">
        <v>-2</v>
      </c>
      <c r="F42" s="12">
        <v>-1</v>
      </c>
      <c r="G42">
        <v>0</v>
      </c>
      <c r="H42">
        <f>_xlfn.XLOOKUP(I42,$B$2:$B$50,$A$2:$A$50,65535)</f>
        <v>65535</v>
      </c>
      <c r="P42" t="str">
        <f t="shared" si="0"/>
        <v>0, -2, -1, 0</v>
      </c>
    </row>
    <row r="43" spans="1:16" x14ac:dyDescent="0.2">
      <c r="A43">
        <f t="shared" si="1"/>
        <v>41</v>
      </c>
      <c r="B43" s="1" t="s">
        <v>172</v>
      </c>
      <c r="C43">
        <v>1</v>
      </c>
      <c r="D43">
        <v>0</v>
      </c>
      <c r="E43">
        <v>-2</v>
      </c>
      <c r="F43">
        <v>0</v>
      </c>
      <c r="G43" s="12">
        <v>-1</v>
      </c>
      <c r="H43">
        <f>_xlfn.XLOOKUP(I43,$B$2:$B$50,$A$2:$A$50,65535)</f>
        <v>65535</v>
      </c>
      <c r="P43" t="str">
        <f t="shared" si="0"/>
        <v>0, -2, 0, -1</v>
      </c>
    </row>
    <row r="44" spans="1:16" x14ac:dyDescent="0.2">
      <c r="A44">
        <f t="shared" si="1"/>
        <v>42</v>
      </c>
      <c r="B44" s="1" t="s">
        <v>173</v>
      </c>
      <c r="C44">
        <v>2</v>
      </c>
      <c r="D44">
        <v>2</v>
      </c>
      <c r="E44" s="12">
        <v>-1</v>
      </c>
      <c r="F44" s="12">
        <v>-1</v>
      </c>
      <c r="G44">
        <v>0</v>
      </c>
      <c r="H44">
        <f>_xlfn.XLOOKUP(I44,$B$2:$B$50,$A$2:$A$50,65535)</f>
        <v>65535</v>
      </c>
      <c r="P44" t="str">
        <f t="shared" si="0"/>
        <v>2, -1, -1, 0</v>
      </c>
    </row>
    <row r="45" spans="1:16" x14ac:dyDescent="0.2">
      <c r="A45">
        <f t="shared" si="1"/>
        <v>43</v>
      </c>
      <c r="B45" s="1" t="s">
        <v>174</v>
      </c>
      <c r="C45">
        <v>2</v>
      </c>
      <c r="D45">
        <v>2</v>
      </c>
      <c r="E45" s="12">
        <v>-1</v>
      </c>
      <c r="F45">
        <v>0</v>
      </c>
      <c r="G45" s="12">
        <v>-1</v>
      </c>
      <c r="H45">
        <f>_xlfn.XLOOKUP(I45,$B$2:$B$50,$A$2:$A$50,65535)</f>
        <v>65535</v>
      </c>
      <c r="P45" t="str">
        <f t="shared" si="0"/>
        <v>2, -1, 0, -1</v>
      </c>
    </row>
    <row r="46" spans="1:16" x14ac:dyDescent="0.2">
      <c r="A46">
        <f t="shared" si="1"/>
        <v>44</v>
      </c>
      <c r="B46" s="1" t="s">
        <v>175</v>
      </c>
      <c r="C46">
        <v>2</v>
      </c>
      <c r="D46">
        <v>3</v>
      </c>
      <c r="E46">
        <v>0</v>
      </c>
      <c r="F46">
        <v>0</v>
      </c>
      <c r="G46">
        <v>0</v>
      </c>
      <c r="H46">
        <f>_xlfn.XLOOKUP(I46,$B$2:$B$50,$A$2:$A$50,65535)</f>
        <v>65535</v>
      </c>
      <c r="P46" t="str">
        <f t="shared" si="0"/>
        <v>3, 0, 0, 0</v>
      </c>
    </row>
    <row r="47" spans="1:16" x14ac:dyDescent="0.2">
      <c r="A47">
        <f t="shared" si="1"/>
        <v>45</v>
      </c>
      <c r="B47" s="1" t="s">
        <v>176</v>
      </c>
      <c r="C47">
        <v>2</v>
      </c>
      <c r="D47">
        <v>3</v>
      </c>
      <c r="E47" s="12">
        <v>-1</v>
      </c>
      <c r="F47" s="12">
        <v>-1</v>
      </c>
      <c r="G47">
        <v>0</v>
      </c>
      <c r="H47">
        <f>_xlfn.XLOOKUP(I47,$B$2:$B$50,$A$2:$A$50,65535)</f>
        <v>65535</v>
      </c>
      <c r="P47" t="str">
        <f t="shared" si="0"/>
        <v>3, -1, -1, 0</v>
      </c>
    </row>
    <row r="48" spans="1:16" x14ac:dyDescent="0.2">
      <c r="A48">
        <f t="shared" si="1"/>
        <v>46</v>
      </c>
      <c r="B48" s="1" t="s">
        <v>177</v>
      </c>
      <c r="C48">
        <v>2</v>
      </c>
      <c r="D48">
        <v>3</v>
      </c>
      <c r="E48">
        <v>0</v>
      </c>
      <c r="F48">
        <v>0</v>
      </c>
      <c r="G48">
        <v>0</v>
      </c>
      <c r="H48">
        <f>_xlfn.XLOOKUP(I48,$B$2:$B$50,$A$2:$A$50,65535)</f>
        <v>65535</v>
      </c>
      <c r="P48" t="str">
        <f t="shared" si="0"/>
        <v>3, 0, 0, 0</v>
      </c>
    </row>
    <row r="49" spans="1:16" x14ac:dyDescent="0.2">
      <c r="A49">
        <f t="shared" si="1"/>
        <v>47</v>
      </c>
      <c r="B49" s="1" t="s">
        <v>178</v>
      </c>
      <c r="C49">
        <v>1</v>
      </c>
      <c r="D49">
        <v>3</v>
      </c>
      <c r="E49" s="12">
        <v>-1</v>
      </c>
      <c r="F49">
        <v>0</v>
      </c>
      <c r="G49">
        <v>0</v>
      </c>
      <c r="H49">
        <f>_xlfn.XLOOKUP(I49,$B$2:$B$50,$A$2:$A$50,65535)</f>
        <v>65535</v>
      </c>
      <c r="P49" t="str">
        <f t="shared" si="0"/>
        <v>3, -1, 0, 0</v>
      </c>
    </row>
    <row r="50" spans="1:16" ht="44" customHeight="1" x14ac:dyDescent="0.2">
      <c r="A50">
        <f t="shared" si="1"/>
        <v>48</v>
      </c>
      <c r="B50" s="1" t="s">
        <v>89</v>
      </c>
      <c r="C50">
        <v>10</v>
      </c>
      <c r="D50">
        <v>0</v>
      </c>
      <c r="E50">
        <v>0</v>
      </c>
      <c r="F50">
        <v>0</v>
      </c>
      <c r="G50">
        <v>0</v>
      </c>
      <c r="H50">
        <f>_xlfn.XLOOKUP(I50,$B$2:$B$50,$A$2:$A$50,65535)</f>
        <v>65535</v>
      </c>
      <c r="P50" t="str">
        <f t="shared" si="0"/>
        <v>0, 0, 0, 0</v>
      </c>
    </row>
    <row r="51" spans="1:16" x14ac:dyDescent="0.2">
      <c r="A51">
        <f t="shared" si="1"/>
        <v>49</v>
      </c>
      <c r="B51" s="1" t="s">
        <v>242</v>
      </c>
      <c r="C51">
        <v>15</v>
      </c>
      <c r="D51">
        <v>0</v>
      </c>
      <c r="E51">
        <v>0</v>
      </c>
      <c r="F51">
        <v>0</v>
      </c>
      <c r="G51">
        <v>0</v>
      </c>
      <c r="H51">
        <f>_xlfn.XLOOKUP(I51,$B$2:$B$50,$A$2:$A$50,65535)</f>
        <v>65535</v>
      </c>
      <c r="P51" t="str">
        <f t="shared" si="0"/>
        <v>0, 0, 0, 0</v>
      </c>
    </row>
    <row r="52" spans="1:16" x14ac:dyDescent="0.2">
      <c r="A52">
        <f t="shared" si="1"/>
        <v>50</v>
      </c>
      <c r="B52" s="1" t="s">
        <v>93</v>
      </c>
      <c r="C52">
        <v>11</v>
      </c>
      <c r="D52">
        <v>0</v>
      </c>
      <c r="E52">
        <v>2</v>
      </c>
      <c r="F52">
        <v>1</v>
      </c>
      <c r="G52">
        <v>1</v>
      </c>
      <c r="H52">
        <f>_xlfn.XLOOKUP(I52,$B$2:$B$50,$A$2:$A$50,65535)</f>
        <v>65535</v>
      </c>
      <c r="P52" t="str">
        <f t="shared" si="0"/>
        <v>0, 2, 1, 1</v>
      </c>
    </row>
    <row r="53" spans="1:16" x14ac:dyDescent="0.2">
      <c r="A53">
        <f t="shared" si="1"/>
        <v>51</v>
      </c>
      <c r="B53" s="1" t="s">
        <v>94</v>
      </c>
      <c r="C53">
        <v>11</v>
      </c>
      <c r="D53">
        <v>0</v>
      </c>
      <c r="E53">
        <v>2</v>
      </c>
      <c r="F53">
        <v>1</v>
      </c>
      <c r="G53">
        <v>0</v>
      </c>
      <c r="H53">
        <f>_xlfn.XLOOKUP(I53,$B$2:$B$50,$A$2:$A$50,65535)</f>
        <v>65535</v>
      </c>
      <c r="P53" t="str">
        <f t="shared" si="0"/>
        <v>0, 2, 1, 0</v>
      </c>
    </row>
    <row r="54" spans="1:16" x14ac:dyDescent="0.2">
      <c r="A54">
        <f t="shared" si="1"/>
        <v>52</v>
      </c>
      <c r="B54" s="1" t="s">
        <v>97</v>
      </c>
      <c r="C54">
        <v>12</v>
      </c>
      <c r="D54">
        <v>0</v>
      </c>
      <c r="E54">
        <v>2</v>
      </c>
      <c r="F54">
        <v>1</v>
      </c>
      <c r="G54">
        <v>1</v>
      </c>
      <c r="H54">
        <f>_xlfn.XLOOKUP(I54,$B$2:$B$50,$A$2:$A$50,65535)</f>
        <v>65535</v>
      </c>
      <c r="P54" t="str">
        <f t="shared" si="0"/>
        <v>0, 2, 1, 1</v>
      </c>
    </row>
    <row r="55" spans="1:16" x14ac:dyDescent="0.2">
      <c r="A55">
        <f t="shared" si="1"/>
        <v>53</v>
      </c>
      <c r="B55" s="1" t="s">
        <v>98</v>
      </c>
      <c r="C55">
        <v>12</v>
      </c>
      <c r="D55">
        <v>0</v>
      </c>
      <c r="E55">
        <v>2</v>
      </c>
      <c r="F55">
        <v>1</v>
      </c>
      <c r="G55">
        <v>0</v>
      </c>
      <c r="H55">
        <f>_xlfn.XLOOKUP(I55,$B$2:$B$50,$A$2:$A$50,65535)</f>
        <v>65535</v>
      </c>
      <c r="P55" t="str">
        <f t="shared" si="0"/>
        <v>0, 2, 1, 0</v>
      </c>
    </row>
    <row r="56" spans="1:16" x14ac:dyDescent="0.2">
      <c r="A56">
        <f t="shared" si="1"/>
        <v>54</v>
      </c>
      <c r="B56" s="1" t="s">
        <v>115</v>
      </c>
      <c r="C56">
        <v>12</v>
      </c>
      <c r="D56">
        <v>-4</v>
      </c>
      <c r="E56">
        <v>0</v>
      </c>
      <c r="F56">
        <v>0</v>
      </c>
      <c r="G56">
        <v>0</v>
      </c>
      <c r="H56">
        <f>_xlfn.XLOOKUP(I56,$B$2:$B$50,$A$2:$A$50,65535)</f>
        <v>65535</v>
      </c>
      <c r="P56" t="str">
        <f t="shared" si="0"/>
        <v>-4, 0, 0, 0</v>
      </c>
    </row>
    <row r="57" spans="1:16" x14ac:dyDescent="0.2">
      <c r="A57">
        <f t="shared" si="1"/>
        <v>55</v>
      </c>
      <c r="B57" s="1" t="s">
        <v>116</v>
      </c>
      <c r="C57">
        <v>12</v>
      </c>
      <c r="D57">
        <v>-3</v>
      </c>
      <c r="E57">
        <v>0</v>
      </c>
      <c r="F57">
        <v>0</v>
      </c>
      <c r="G57">
        <v>0</v>
      </c>
      <c r="H57">
        <f>_xlfn.XLOOKUP(I57,$B$2:$B$50,$A$2:$A$50,65535)</f>
        <v>65535</v>
      </c>
      <c r="P57" t="str">
        <f t="shared" si="0"/>
        <v>-3, 0, 0, 0</v>
      </c>
    </row>
    <row r="58" spans="1:16" x14ac:dyDescent="0.2">
      <c r="A58">
        <f t="shared" si="1"/>
        <v>56</v>
      </c>
      <c r="B58" s="1" t="s">
        <v>117</v>
      </c>
      <c r="C58">
        <v>12</v>
      </c>
      <c r="D58">
        <v>-2</v>
      </c>
      <c r="E58">
        <v>0</v>
      </c>
      <c r="F58">
        <v>0</v>
      </c>
      <c r="G58">
        <v>0</v>
      </c>
      <c r="H58">
        <f>_xlfn.XLOOKUP(I58,$B$2:$B$50,$A$2:$A$50,65535)</f>
        <v>65535</v>
      </c>
      <c r="P58" t="str">
        <f t="shared" si="0"/>
        <v>-2, 0, 0, 0</v>
      </c>
    </row>
    <row r="59" spans="1:16" x14ac:dyDescent="0.2">
      <c r="A59">
        <f t="shared" si="1"/>
        <v>57</v>
      </c>
      <c r="B59" s="1" t="s">
        <v>118</v>
      </c>
      <c r="C59">
        <v>12</v>
      </c>
      <c r="D59">
        <v>-1</v>
      </c>
      <c r="E59">
        <v>0</v>
      </c>
      <c r="F59">
        <v>0</v>
      </c>
      <c r="G59">
        <v>0</v>
      </c>
      <c r="H59">
        <f>_xlfn.XLOOKUP(I59,$B$2:$B$50,$A$2:$A$50,65535)</f>
        <v>65535</v>
      </c>
      <c r="P59" t="str">
        <f t="shared" si="0"/>
        <v>-1, 0, 0, 0</v>
      </c>
    </row>
    <row r="60" spans="1:16" x14ac:dyDescent="0.2">
      <c r="A60">
        <f t="shared" si="1"/>
        <v>58</v>
      </c>
      <c r="B60" s="1" t="s">
        <v>119</v>
      </c>
      <c r="C60">
        <v>12</v>
      </c>
      <c r="D60">
        <v>0</v>
      </c>
      <c r="E60">
        <v>0</v>
      </c>
      <c r="F60">
        <v>0</v>
      </c>
      <c r="G60">
        <v>0</v>
      </c>
      <c r="H60">
        <f>_xlfn.XLOOKUP(I60,$B$2:$B$50,$A$2:$A$50,65535)</f>
        <v>65535</v>
      </c>
      <c r="P60" t="str">
        <f t="shared" si="0"/>
        <v>0, 0, 0, 0</v>
      </c>
    </row>
    <row r="61" spans="1:16" x14ac:dyDescent="0.2">
      <c r="A61">
        <f t="shared" si="1"/>
        <v>59</v>
      </c>
      <c r="B61" s="1" t="s">
        <v>120</v>
      </c>
      <c r="C61">
        <v>12</v>
      </c>
      <c r="D61">
        <v>0</v>
      </c>
      <c r="E61">
        <v>0</v>
      </c>
      <c r="F61">
        <v>0</v>
      </c>
      <c r="G61">
        <v>0</v>
      </c>
      <c r="H61">
        <f>_xlfn.XLOOKUP(I61,$B$2:$B$50,$A$2:$A$50,65535)</f>
        <v>65535</v>
      </c>
      <c r="P61" t="str">
        <f t="shared" si="0"/>
        <v>0, 0, 0, 0</v>
      </c>
    </row>
    <row r="62" spans="1:16" x14ac:dyDescent="0.2">
      <c r="A62">
        <f t="shared" si="1"/>
        <v>60</v>
      </c>
      <c r="B62" s="1" t="s">
        <v>121</v>
      </c>
      <c r="C62">
        <v>12</v>
      </c>
      <c r="D62">
        <v>1</v>
      </c>
      <c r="E62">
        <v>0</v>
      </c>
      <c r="F62">
        <v>0</v>
      </c>
      <c r="G62">
        <v>0</v>
      </c>
      <c r="H62">
        <f>_xlfn.XLOOKUP(I62,$B$2:$B$50,$A$2:$A$50,65535)</f>
        <v>65535</v>
      </c>
      <c r="P62" t="str">
        <f t="shared" si="0"/>
        <v>1, 0, 0, 0</v>
      </c>
    </row>
    <row r="63" spans="1:16" x14ac:dyDescent="0.2">
      <c r="A63">
        <f t="shared" si="1"/>
        <v>61</v>
      </c>
      <c r="B63" s="1" t="s">
        <v>122</v>
      </c>
      <c r="C63">
        <v>12</v>
      </c>
      <c r="D63">
        <v>2</v>
      </c>
      <c r="E63">
        <v>0</v>
      </c>
      <c r="F63">
        <v>0</v>
      </c>
      <c r="G63">
        <v>0</v>
      </c>
      <c r="H63">
        <f>_xlfn.XLOOKUP(I63,$B$2:$B$50,$A$2:$A$50,65535)</f>
        <v>65535</v>
      </c>
      <c r="P63" t="str">
        <f t="shared" si="0"/>
        <v>2, 0, 0, 0</v>
      </c>
    </row>
    <row r="64" spans="1:16" x14ac:dyDescent="0.2">
      <c r="A64">
        <f t="shared" si="1"/>
        <v>62</v>
      </c>
      <c r="B64" s="1" t="s">
        <v>301</v>
      </c>
      <c r="C64">
        <v>12</v>
      </c>
      <c r="D64">
        <v>3</v>
      </c>
      <c r="E64">
        <v>0</v>
      </c>
      <c r="F64">
        <v>0</v>
      </c>
      <c r="G64">
        <v>0</v>
      </c>
      <c r="H64">
        <f>_xlfn.XLOOKUP(I64,$B$2:$B$50,$A$2:$A$50,65535)</f>
        <v>65535</v>
      </c>
      <c r="P64" t="str">
        <f t="shared" ref="P64:P65" si="3">_xlfn.CONCAT(D64,", ",E64,", ",F64,", ",G64)</f>
        <v>3, 0, 0, 0</v>
      </c>
    </row>
    <row r="65" spans="1:16" x14ac:dyDescent="0.2">
      <c r="A65">
        <f t="shared" si="1"/>
        <v>63</v>
      </c>
      <c r="B65" s="1" t="s">
        <v>302</v>
      </c>
      <c r="C65">
        <v>12</v>
      </c>
      <c r="D65">
        <v>4</v>
      </c>
      <c r="E65">
        <v>0</v>
      </c>
      <c r="F65">
        <v>0</v>
      </c>
      <c r="G65">
        <v>0</v>
      </c>
      <c r="H65">
        <f>_xlfn.XLOOKUP(I65,$B$2:$B$50,$A$2:$A$50,65535)</f>
        <v>65535</v>
      </c>
      <c r="P65" t="str">
        <f t="shared" si="3"/>
        <v>4, 0, 0, 0</v>
      </c>
    </row>
    <row r="66" spans="1:16" x14ac:dyDescent="0.2">
      <c r="A66">
        <f t="shared" si="1"/>
        <v>64</v>
      </c>
      <c r="B66" s="1" t="s">
        <v>123</v>
      </c>
      <c r="C66">
        <v>11</v>
      </c>
      <c r="D66">
        <v>-4</v>
      </c>
      <c r="E66">
        <v>1</v>
      </c>
      <c r="F66">
        <v>0</v>
      </c>
      <c r="G66">
        <v>0</v>
      </c>
      <c r="H66">
        <f>_xlfn.XLOOKUP(I66,$B$2:$B$50,$A$2:$A$50,65535)</f>
        <v>65535</v>
      </c>
      <c r="P66" t="str">
        <f t="shared" si="0"/>
        <v>-4, 1, 0, 0</v>
      </c>
    </row>
    <row r="67" spans="1:16" x14ac:dyDescent="0.2">
      <c r="A67">
        <f t="shared" si="1"/>
        <v>65</v>
      </c>
      <c r="B67" s="1" t="s">
        <v>124</v>
      </c>
      <c r="C67">
        <v>12</v>
      </c>
      <c r="D67">
        <v>-2</v>
      </c>
      <c r="E67">
        <v>1</v>
      </c>
      <c r="F67">
        <v>1</v>
      </c>
      <c r="G67">
        <v>0</v>
      </c>
      <c r="H67">
        <f>_xlfn.XLOOKUP(I67,$B$2:$B$50,$A$2:$A$50,65535)</f>
        <v>65535</v>
      </c>
      <c r="P67" t="str">
        <f t="shared" si="0"/>
        <v>-2, 1, 1, 0</v>
      </c>
    </row>
    <row r="68" spans="1:16" x14ac:dyDescent="0.2">
      <c r="A68">
        <f t="shared" ref="A68:A131" si="4">A67+1</f>
        <v>66</v>
      </c>
      <c r="B68" s="1" t="s">
        <v>125</v>
      </c>
      <c r="C68">
        <v>12</v>
      </c>
      <c r="D68">
        <v>-1</v>
      </c>
      <c r="E68">
        <v>1</v>
      </c>
      <c r="F68">
        <v>0</v>
      </c>
      <c r="G68">
        <v>0</v>
      </c>
      <c r="H68">
        <f>_xlfn.XLOOKUP(I68,$B$2:$B$50,$A$2:$A$50,65535)</f>
        <v>65535</v>
      </c>
      <c r="P68" t="str">
        <f t="shared" si="0"/>
        <v>-1, 1, 0, 0</v>
      </c>
    </row>
    <row r="69" spans="1:16" x14ac:dyDescent="0.2">
      <c r="A69">
        <f t="shared" si="4"/>
        <v>67</v>
      </c>
      <c r="B69" s="1" t="s">
        <v>126</v>
      </c>
      <c r="C69">
        <v>12</v>
      </c>
      <c r="D69">
        <v>0</v>
      </c>
      <c r="E69">
        <v>1</v>
      </c>
      <c r="F69">
        <v>1</v>
      </c>
      <c r="G69">
        <v>1</v>
      </c>
      <c r="H69">
        <f>_xlfn.XLOOKUP(I69,$B$2:$B$50,$A$2:$A$50,65535)</f>
        <v>65535</v>
      </c>
      <c r="P69" t="str">
        <f t="shared" ref="P69:P81" si="5">_xlfn.CONCAT(D69,", ",E69,", ",F69,", ",G69)</f>
        <v>0, 1, 1, 1</v>
      </c>
    </row>
    <row r="70" spans="1:16" x14ac:dyDescent="0.2">
      <c r="A70">
        <f t="shared" si="4"/>
        <v>68</v>
      </c>
      <c r="B70" s="1" t="s">
        <v>127</v>
      </c>
      <c r="C70">
        <v>12</v>
      </c>
      <c r="D70">
        <v>1</v>
      </c>
      <c r="E70">
        <v>1</v>
      </c>
      <c r="F70">
        <v>0</v>
      </c>
      <c r="G70">
        <v>0</v>
      </c>
      <c r="H70">
        <f>_xlfn.XLOOKUP(I70,$B$2:$B$50,$A$2:$A$50,65535)</f>
        <v>65535</v>
      </c>
      <c r="P70" t="str">
        <f t="shared" si="5"/>
        <v>1, 1, 0, 0</v>
      </c>
    </row>
    <row r="71" spans="1:16" x14ac:dyDescent="0.2">
      <c r="A71">
        <f t="shared" si="4"/>
        <v>69</v>
      </c>
      <c r="B71" s="1" t="s">
        <v>128</v>
      </c>
      <c r="C71">
        <v>12</v>
      </c>
      <c r="D71">
        <v>2</v>
      </c>
      <c r="E71">
        <v>1</v>
      </c>
      <c r="F71">
        <v>1</v>
      </c>
      <c r="G71">
        <v>0</v>
      </c>
      <c r="H71">
        <f>_xlfn.XLOOKUP(I71,$B$2:$B$50,$A$2:$A$50,65535)</f>
        <v>65535</v>
      </c>
      <c r="P71" t="str">
        <f t="shared" si="5"/>
        <v>2, 1, 1, 0</v>
      </c>
    </row>
    <row r="72" spans="1:16" x14ac:dyDescent="0.2">
      <c r="A72">
        <f t="shared" si="4"/>
        <v>70</v>
      </c>
      <c r="B72" s="1" t="s">
        <v>129</v>
      </c>
      <c r="C72">
        <v>12</v>
      </c>
      <c r="D72">
        <v>4</v>
      </c>
      <c r="E72">
        <v>1</v>
      </c>
      <c r="F72">
        <v>0</v>
      </c>
      <c r="G72">
        <v>0</v>
      </c>
      <c r="H72">
        <f>_xlfn.XLOOKUP(I72,$B$2:$B$50,$A$2:$A$50,65535)</f>
        <v>65535</v>
      </c>
      <c r="P72" t="str">
        <f t="shared" si="5"/>
        <v>4, 1, 0, 0</v>
      </c>
    </row>
    <row r="73" spans="1:16" x14ac:dyDescent="0.2">
      <c r="A73">
        <f t="shared" si="4"/>
        <v>71</v>
      </c>
      <c r="B73" s="1" t="s">
        <v>130</v>
      </c>
      <c r="C73">
        <v>11</v>
      </c>
      <c r="D73">
        <v>0</v>
      </c>
      <c r="E73">
        <v>1</v>
      </c>
      <c r="F73">
        <v>1</v>
      </c>
      <c r="G73">
        <v>1</v>
      </c>
      <c r="H73">
        <f>_xlfn.XLOOKUP(I73,$B$2:$B$50,$A$2:$A$50,65535)</f>
        <v>65535</v>
      </c>
      <c r="P73" t="str">
        <f t="shared" si="5"/>
        <v>0, 1, 1, 1</v>
      </c>
    </row>
    <row r="74" spans="1:16" x14ac:dyDescent="0.2">
      <c r="A74">
        <f t="shared" si="4"/>
        <v>72</v>
      </c>
      <c r="B74" s="1" t="s">
        <v>139</v>
      </c>
      <c r="C74">
        <v>13</v>
      </c>
      <c r="D74">
        <v>-2</v>
      </c>
      <c r="E74">
        <v>0</v>
      </c>
      <c r="F74">
        <v>0</v>
      </c>
      <c r="G74">
        <v>0</v>
      </c>
      <c r="H74">
        <f>_xlfn.XLOOKUP(I74,$B$2:$B$50,$A$2:$A$50,65535)</f>
        <v>65535</v>
      </c>
      <c r="P74" t="str">
        <f t="shared" si="5"/>
        <v>-2, 0, 0, 0</v>
      </c>
    </row>
    <row r="75" spans="1:16" x14ac:dyDescent="0.2">
      <c r="A75">
        <f t="shared" si="4"/>
        <v>73</v>
      </c>
      <c r="B75" s="1" t="s">
        <v>140</v>
      </c>
      <c r="C75">
        <v>13</v>
      </c>
      <c r="D75">
        <v>-2</v>
      </c>
      <c r="E75">
        <v>0</v>
      </c>
      <c r="F75">
        <v>0</v>
      </c>
      <c r="G75">
        <v>0</v>
      </c>
      <c r="H75">
        <f>_xlfn.XLOOKUP(I75,$B$2:$B$50,$A$2:$A$50,65535)</f>
        <v>65535</v>
      </c>
      <c r="P75" t="str">
        <f t="shared" si="5"/>
        <v>-2, 0, 0, 0</v>
      </c>
    </row>
    <row r="76" spans="1:16" x14ac:dyDescent="0.2">
      <c r="A76">
        <f t="shared" si="4"/>
        <v>74</v>
      </c>
      <c r="B76" s="1" t="s">
        <v>141</v>
      </c>
      <c r="C76">
        <v>14</v>
      </c>
      <c r="D76">
        <v>-2</v>
      </c>
      <c r="E76">
        <v>0</v>
      </c>
      <c r="F76">
        <v>0</v>
      </c>
      <c r="G76">
        <v>0</v>
      </c>
      <c r="H76">
        <f>_xlfn.XLOOKUP(I76,$B$2:$B$50,$A$2:$A$50,65535)</f>
        <v>65535</v>
      </c>
      <c r="P76" t="str">
        <f t="shared" si="5"/>
        <v>-2, 0, 0, 0</v>
      </c>
    </row>
    <row r="77" spans="1:16" x14ac:dyDescent="0.2">
      <c r="A77">
        <f t="shared" si="4"/>
        <v>75</v>
      </c>
      <c r="B77" s="1" t="s">
        <v>142</v>
      </c>
      <c r="C77">
        <v>14</v>
      </c>
      <c r="D77">
        <v>-2</v>
      </c>
      <c r="E77">
        <v>0</v>
      </c>
      <c r="F77">
        <v>0</v>
      </c>
      <c r="G77">
        <v>0</v>
      </c>
      <c r="H77">
        <f>_xlfn.XLOOKUP(I77,$B$2:$B$50,$A$2:$A$50,65535)</f>
        <v>65535</v>
      </c>
      <c r="P77" t="str">
        <f t="shared" si="5"/>
        <v>-2, 0, 0, 0</v>
      </c>
    </row>
    <row r="78" spans="1:16" x14ac:dyDescent="0.2">
      <c r="A78">
        <f t="shared" si="4"/>
        <v>76</v>
      </c>
      <c r="B78" s="1" t="s">
        <v>143</v>
      </c>
      <c r="C78">
        <v>13</v>
      </c>
      <c r="D78">
        <v>2</v>
      </c>
      <c r="E78">
        <v>0</v>
      </c>
      <c r="F78">
        <v>0</v>
      </c>
      <c r="G78">
        <v>0</v>
      </c>
      <c r="H78">
        <f>_xlfn.XLOOKUP(I78,$B$2:$B$50,$A$2:$A$50,65535)</f>
        <v>65535</v>
      </c>
      <c r="P78" t="str">
        <f t="shared" si="5"/>
        <v>2, 0, 0, 0</v>
      </c>
    </row>
    <row r="79" spans="1:16" x14ac:dyDescent="0.2">
      <c r="A79">
        <f t="shared" si="4"/>
        <v>77</v>
      </c>
      <c r="B79" s="1" t="s">
        <v>144</v>
      </c>
      <c r="C79">
        <v>13</v>
      </c>
      <c r="D79">
        <v>2</v>
      </c>
      <c r="E79">
        <v>0</v>
      </c>
      <c r="F79">
        <v>0</v>
      </c>
      <c r="G79">
        <v>0</v>
      </c>
      <c r="H79">
        <f>_xlfn.XLOOKUP(I79,$B$2:$B$50,$A$2:$A$50,65535)</f>
        <v>65535</v>
      </c>
      <c r="P79" t="str">
        <f t="shared" si="5"/>
        <v>2, 0, 0, 0</v>
      </c>
    </row>
    <row r="80" spans="1:16" x14ac:dyDescent="0.2">
      <c r="A80">
        <f t="shared" si="4"/>
        <v>78</v>
      </c>
      <c r="B80" s="1" t="s">
        <v>145</v>
      </c>
      <c r="C80">
        <v>14</v>
      </c>
      <c r="D80">
        <v>2</v>
      </c>
      <c r="E80">
        <v>0</v>
      </c>
      <c r="F80">
        <v>0</v>
      </c>
      <c r="G80">
        <v>0</v>
      </c>
      <c r="H80">
        <f>_xlfn.XLOOKUP(I80,$B$2:$B$50,$A$2:$A$50,65535)</f>
        <v>65535</v>
      </c>
      <c r="P80" t="str">
        <f t="shared" si="5"/>
        <v>2, 0, 0, 0</v>
      </c>
    </row>
    <row r="81" spans="1:16" x14ac:dyDescent="0.2">
      <c r="A81">
        <f t="shared" si="4"/>
        <v>79</v>
      </c>
      <c r="B81" s="1" t="s">
        <v>146</v>
      </c>
      <c r="C81">
        <v>14</v>
      </c>
      <c r="D81">
        <v>2</v>
      </c>
      <c r="E81">
        <v>0</v>
      </c>
      <c r="F81">
        <v>0</v>
      </c>
      <c r="G81">
        <v>0</v>
      </c>
      <c r="H81">
        <f>_xlfn.XLOOKUP(I81,$B$2:$B$50,$A$2:$A$50,65535)</f>
        <v>65535</v>
      </c>
      <c r="P81" t="str">
        <f t="shared" si="5"/>
        <v>2, 0, 0, 0</v>
      </c>
    </row>
    <row r="82" spans="1:16" x14ac:dyDescent="0.2">
      <c r="A82">
        <f t="shared" si="4"/>
        <v>80</v>
      </c>
      <c r="B82" s="1" t="s">
        <v>155</v>
      </c>
      <c r="C82">
        <v>12</v>
      </c>
      <c r="D82">
        <v>0</v>
      </c>
      <c r="E82">
        <v>2</v>
      </c>
      <c r="F82">
        <v>1</v>
      </c>
      <c r="G82">
        <v>0</v>
      </c>
      <c r="H82">
        <f>_xlfn.XLOOKUP(I82,$B$2:$B$50,$A$2:$A$50,65535)</f>
        <v>65535</v>
      </c>
      <c r="P82" t="str">
        <f t="shared" ref="P82" si="6">_xlfn.CONCAT(D82,", ",E82,", ",F82,", ",G82)</f>
        <v>0, 2, 1, 0</v>
      </c>
    </row>
    <row r="83" spans="1:16" x14ac:dyDescent="0.2">
      <c r="A83">
        <f t="shared" si="4"/>
        <v>81</v>
      </c>
      <c r="B83" s="1" t="s">
        <v>156</v>
      </c>
      <c r="C83">
        <v>12</v>
      </c>
      <c r="D83">
        <v>0</v>
      </c>
      <c r="E83">
        <v>2</v>
      </c>
      <c r="F83">
        <v>0</v>
      </c>
      <c r="G83">
        <v>1</v>
      </c>
      <c r="H83">
        <f>_xlfn.XLOOKUP(I83,$B$2:$B$50,$A$2:$A$50,65535)</f>
        <v>65535</v>
      </c>
      <c r="P83" t="str">
        <f t="shared" ref="P83:P84" si="7">_xlfn.CONCAT(D83,", ",E83,", ",F83,", ",G83)</f>
        <v>0, 2, 0, 1</v>
      </c>
    </row>
    <row r="84" spans="1:16" x14ac:dyDescent="0.2">
      <c r="A84">
        <f t="shared" si="4"/>
        <v>82</v>
      </c>
      <c r="B84" s="1" t="s">
        <v>157</v>
      </c>
      <c r="C84">
        <v>12</v>
      </c>
      <c r="D84">
        <v>2</v>
      </c>
      <c r="E84">
        <v>1</v>
      </c>
      <c r="F84">
        <v>1</v>
      </c>
      <c r="G84">
        <v>0</v>
      </c>
      <c r="H84">
        <f>_xlfn.XLOOKUP(I84,$B$2:$B$50,$A$2:$A$50,65535)</f>
        <v>65535</v>
      </c>
      <c r="P84" t="str">
        <f t="shared" si="7"/>
        <v>2, 1, 1, 0</v>
      </c>
    </row>
    <row r="85" spans="1:16" x14ac:dyDescent="0.2">
      <c r="A85">
        <f t="shared" si="4"/>
        <v>83</v>
      </c>
      <c r="B85" s="1" t="s">
        <v>158</v>
      </c>
      <c r="C85">
        <v>12</v>
      </c>
      <c r="D85">
        <v>2</v>
      </c>
      <c r="E85">
        <v>1</v>
      </c>
      <c r="F85">
        <v>0</v>
      </c>
      <c r="G85">
        <v>1</v>
      </c>
      <c r="H85">
        <f>_xlfn.XLOOKUP(I85,$B$2:$B$50,$A$2:$A$50,65535)</f>
        <v>65535</v>
      </c>
      <c r="P85" t="str">
        <f t="shared" ref="P85:P88" si="8">_xlfn.CONCAT(D85,", ",E85,", ",F85,", ",G85)</f>
        <v>2, 1, 0, 1</v>
      </c>
    </row>
    <row r="86" spans="1:16" x14ac:dyDescent="0.2">
      <c r="A86">
        <f t="shared" si="4"/>
        <v>84</v>
      </c>
      <c r="B86" s="1" t="s">
        <v>159</v>
      </c>
      <c r="C86">
        <v>12</v>
      </c>
      <c r="D86">
        <v>3</v>
      </c>
      <c r="E86">
        <v>0</v>
      </c>
      <c r="F86">
        <v>0</v>
      </c>
      <c r="G86">
        <v>0</v>
      </c>
      <c r="H86">
        <f>_xlfn.XLOOKUP(I86,$B$2:$B$50,$A$2:$A$50,65535)</f>
        <v>65535</v>
      </c>
      <c r="P86" t="str">
        <f t="shared" si="8"/>
        <v>3, 0, 0, 0</v>
      </c>
    </row>
    <row r="87" spans="1:16" x14ac:dyDescent="0.2">
      <c r="A87">
        <f t="shared" si="4"/>
        <v>85</v>
      </c>
      <c r="B87" s="1" t="s">
        <v>160</v>
      </c>
      <c r="C87">
        <v>12</v>
      </c>
      <c r="D87">
        <v>3</v>
      </c>
      <c r="E87">
        <v>1</v>
      </c>
      <c r="F87">
        <v>1</v>
      </c>
      <c r="G87">
        <v>0</v>
      </c>
      <c r="H87">
        <f>_xlfn.XLOOKUP(I87,$B$2:$B$50,$A$2:$A$50,65535)</f>
        <v>65535</v>
      </c>
      <c r="P87" t="str">
        <f t="shared" si="8"/>
        <v>3, 1, 1, 0</v>
      </c>
    </row>
    <row r="88" spans="1:16" x14ac:dyDescent="0.2">
      <c r="A88">
        <f t="shared" si="4"/>
        <v>86</v>
      </c>
      <c r="B88" s="1" t="s">
        <v>161</v>
      </c>
      <c r="C88">
        <v>12</v>
      </c>
      <c r="D88">
        <v>3</v>
      </c>
      <c r="E88">
        <v>0</v>
      </c>
      <c r="F88">
        <v>0</v>
      </c>
      <c r="G88">
        <v>0</v>
      </c>
      <c r="H88">
        <f>_xlfn.XLOOKUP(I88,$B$2:$B$50,$A$2:$A$50,65535)</f>
        <v>65535</v>
      </c>
      <c r="P88" t="str">
        <f t="shared" si="8"/>
        <v>3, 0, 0, 0</v>
      </c>
    </row>
    <row r="89" spans="1:16" x14ac:dyDescent="0.2">
      <c r="A89">
        <f t="shared" si="4"/>
        <v>87</v>
      </c>
      <c r="B89" s="1" t="s">
        <v>162</v>
      </c>
      <c r="C89">
        <v>11</v>
      </c>
      <c r="D89">
        <v>3</v>
      </c>
      <c r="E89">
        <v>1</v>
      </c>
      <c r="F89">
        <v>0</v>
      </c>
      <c r="G89">
        <v>0</v>
      </c>
      <c r="H89">
        <f>_xlfn.XLOOKUP(I89,$B$2:$B$50,$A$2:$A$50,65535)</f>
        <v>65535</v>
      </c>
      <c r="P89" t="str">
        <f t="shared" ref="P89:P96" si="9">_xlfn.CONCAT(D89,", ",E89,", ",F89,", ",G89)</f>
        <v>3, 1, 0, 0</v>
      </c>
    </row>
    <row r="90" spans="1:16" x14ac:dyDescent="0.2">
      <c r="A90">
        <f t="shared" si="4"/>
        <v>88</v>
      </c>
      <c r="B90" s="1" t="s">
        <v>147</v>
      </c>
      <c r="C90">
        <v>11</v>
      </c>
      <c r="D90">
        <v>0</v>
      </c>
      <c r="E90">
        <v>2</v>
      </c>
      <c r="F90">
        <v>1</v>
      </c>
      <c r="G90">
        <v>0</v>
      </c>
      <c r="H90">
        <f>_xlfn.XLOOKUP(I90,$B$2:$B$50,$A$2:$A$50,65535)</f>
        <v>65535</v>
      </c>
      <c r="P90" t="str">
        <f t="shared" si="9"/>
        <v>0, 2, 1, 0</v>
      </c>
    </row>
    <row r="91" spans="1:16" x14ac:dyDescent="0.2">
      <c r="A91">
        <f t="shared" si="4"/>
        <v>89</v>
      </c>
      <c r="B91" s="1" t="s">
        <v>148</v>
      </c>
      <c r="C91">
        <v>11</v>
      </c>
      <c r="D91">
        <v>0</v>
      </c>
      <c r="E91">
        <v>2</v>
      </c>
      <c r="F91">
        <v>0</v>
      </c>
      <c r="G91">
        <v>1</v>
      </c>
      <c r="H91">
        <f>_xlfn.XLOOKUP(I91,$B$2:$B$50,$A$2:$A$50,65535)</f>
        <v>65535</v>
      </c>
      <c r="P91" t="str">
        <f t="shared" si="9"/>
        <v>0, 2, 0, 1</v>
      </c>
    </row>
    <row r="92" spans="1:16" x14ac:dyDescent="0.2">
      <c r="A92">
        <f t="shared" si="4"/>
        <v>90</v>
      </c>
      <c r="B92" s="1" t="s">
        <v>149</v>
      </c>
      <c r="C92">
        <v>12</v>
      </c>
      <c r="D92">
        <v>2</v>
      </c>
      <c r="E92">
        <v>1</v>
      </c>
      <c r="F92">
        <v>1</v>
      </c>
      <c r="G92">
        <v>0</v>
      </c>
      <c r="H92">
        <f>_xlfn.XLOOKUP(I92,$B$2:$B$50,$A$2:$A$50,65535)</f>
        <v>65535</v>
      </c>
      <c r="P92" t="str">
        <f t="shared" si="9"/>
        <v>2, 1, 1, 0</v>
      </c>
    </row>
    <row r="93" spans="1:16" x14ac:dyDescent="0.2">
      <c r="A93">
        <f t="shared" si="4"/>
        <v>91</v>
      </c>
      <c r="B93" s="1" t="s">
        <v>150</v>
      </c>
      <c r="C93">
        <v>12</v>
      </c>
      <c r="D93">
        <v>2</v>
      </c>
      <c r="E93">
        <v>1</v>
      </c>
      <c r="F93">
        <v>0</v>
      </c>
      <c r="G93">
        <v>1</v>
      </c>
      <c r="H93">
        <f>_xlfn.XLOOKUP(I93,$B$2:$B$50,$A$2:$A$50,65535)</f>
        <v>65535</v>
      </c>
      <c r="P93" t="str">
        <f t="shared" si="9"/>
        <v>2, 1, 0, 1</v>
      </c>
    </row>
    <row r="94" spans="1:16" x14ac:dyDescent="0.2">
      <c r="A94">
        <f t="shared" si="4"/>
        <v>92</v>
      </c>
      <c r="B94" s="1" t="s">
        <v>151</v>
      </c>
      <c r="C94">
        <v>12</v>
      </c>
      <c r="D94">
        <v>3</v>
      </c>
      <c r="E94">
        <v>0</v>
      </c>
      <c r="F94">
        <v>0</v>
      </c>
      <c r="G94">
        <v>0</v>
      </c>
      <c r="H94">
        <f>_xlfn.XLOOKUP(I94,$B$2:$B$50,$A$2:$A$50,65535)</f>
        <v>65535</v>
      </c>
      <c r="P94" t="str">
        <f t="shared" si="9"/>
        <v>3, 0, 0, 0</v>
      </c>
    </row>
    <row r="95" spans="1:16" x14ac:dyDescent="0.2">
      <c r="A95">
        <f t="shared" si="4"/>
        <v>93</v>
      </c>
      <c r="B95" s="1" t="s">
        <v>152</v>
      </c>
      <c r="C95">
        <v>12</v>
      </c>
      <c r="D95">
        <v>3</v>
      </c>
      <c r="E95">
        <v>1</v>
      </c>
      <c r="F95">
        <v>1</v>
      </c>
      <c r="G95">
        <v>0</v>
      </c>
      <c r="H95">
        <f>_xlfn.XLOOKUP(I95,$B$2:$B$50,$A$2:$A$50,65535)</f>
        <v>65535</v>
      </c>
      <c r="P95" t="str">
        <f t="shared" si="9"/>
        <v>3, 1, 1, 0</v>
      </c>
    </row>
    <row r="96" spans="1:16" x14ac:dyDescent="0.2">
      <c r="A96">
        <f t="shared" si="4"/>
        <v>94</v>
      </c>
      <c r="B96" s="1" t="s">
        <v>153</v>
      </c>
      <c r="C96">
        <v>12</v>
      </c>
      <c r="D96">
        <v>3</v>
      </c>
      <c r="E96">
        <v>0</v>
      </c>
      <c r="F96">
        <v>0</v>
      </c>
      <c r="G96">
        <v>0</v>
      </c>
      <c r="H96">
        <f>_xlfn.XLOOKUP(I96,$B$2:$B$50,$A$2:$A$50,65535)</f>
        <v>65535</v>
      </c>
      <c r="P96" t="str">
        <f t="shared" si="9"/>
        <v>3, 0, 0, 0</v>
      </c>
    </row>
    <row r="97" spans="1:16" x14ac:dyDescent="0.2">
      <c r="A97">
        <f t="shared" si="4"/>
        <v>95</v>
      </c>
      <c r="B97" s="1" t="s">
        <v>154</v>
      </c>
      <c r="C97">
        <v>11</v>
      </c>
      <c r="D97">
        <v>3</v>
      </c>
      <c r="E97">
        <v>1</v>
      </c>
      <c r="F97">
        <v>0</v>
      </c>
      <c r="G97">
        <v>0</v>
      </c>
      <c r="H97">
        <f>_xlfn.XLOOKUP(I97,$B$2:$B$50,$A$2:$A$50,65535)</f>
        <v>65535</v>
      </c>
      <c r="P97" t="str">
        <f t="shared" ref="P97" si="10">_xlfn.CONCAT(D97,", ",E97,", ",F97,", ",G97)</f>
        <v>3, 1, 0, 0</v>
      </c>
    </row>
    <row r="98" spans="1:16" ht="60" customHeight="1" x14ac:dyDescent="0.2">
      <c r="A98">
        <f t="shared" si="4"/>
        <v>96</v>
      </c>
      <c r="B98" s="1" t="s">
        <v>179</v>
      </c>
      <c r="C98">
        <v>0</v>
      </c>
      <c r="D98">
        <v>0</v>
      </c>
      <c r="E98">
        <v>0</v>
      </c>
      <c r="F98">
        <v>0</v>
      </c>
      <c r="G98">
        <v>0</v>
      </c>
      <c r="H98">
        <f>_xlfn.XLOOKUP(I98,$B$2:$B$50,$A$2:$A$50,65535)</f>
        <v>65535</v>
      </c>
      <c r="P98" t="str">
        <f>_xlfn.CONCAT(D98,", ",E98,", ",F98,", ",G98)</f>
        <v>0, 0, 0, 0</v>
      </c>
    </row>
    <row r="99" spans="1:16" x14ac:dyDescent="0.2">
      <c r="A99">
        <f t="shared" si="4"/>
        <v>97</v>
      </c>
      <c r="B99" s="1" t="s">
        <v>243</v>
      </c>
      <c r="C99">
        <v>0</v>
      </c>
      <c r="D99">
        <v>0</v>
      </c>
      <c r="E99">
        <v>2</v>
      </c>
      <c r="F99">
        <v>0</v>
      </c>
      <c r="G99">
        <v>0</v>
      </c>
      <c r="H99">
        <f>_xlfn.XLOOKUP(I99,$B$2:$B$50,$A$2:$A$50,65535)</f>
        <v>65535</v>
      </c>
      <c r="P99" t="str">
        <f t="shared" ref="P99:P110" si="11">_xlfn.CONCAT(D99,", ",E99,", ",F99,", ",G99)</f>
        <v>0, 2, 0, 0</v>
      </c>
    </row>
    <row r="100" spans="1:16" x14ac:dyDescent="0.2">
      <c r="A100">
        <f t="shared" si="4"/>
        <v>98</v>
      </c>
      <c r="B100" s="1" t="s">
        <v>244</v>
      </c>
      <c r="C100">
        <v>3</v>
      </c>
      <c r="D100">
        <v>0</v>
      </c>
      <c r="E100">
        <v>2</v>
      </c>
      <c r="F100">
        <v>0</v>
      </c>
      <c r="G100">
        <v>0</v>
      </c>
      <c r="H100">
        <f>_xlfn.XLOOKUP(I100,$B$2:$B$50,$A$2:$A$50,65535)</f>
        <v>65535</v>
      </c>
      <c r="P100" t="str">
        <f t="shared" si="11"/>
        <v>0, 2, 0, 0</v>
      </c>
    </row>
    <row r="101" spans="1:16" x14ac:dyDescent="0.2">
      <c r="A101">
        <f t="shared" si="4"/>
        <v>99</v>
      </c>
      <c r="B101" s="1" t="s">
        <v>245</v>
      </c>
      <c r="C101">
        <v>2</v>
      </c>
      <c r="D101">
        <v>0</v>
      </c>
      <c r="E101">
        <v>2</v>
      </c>
      <c r="F101">
        <v>0</v>
      </c>
      <c r="G101">
        <v>0</v>
      </c>
      <c r="H101">
        <f>_xlfn.XLOOKUP(I101,$B$2:$B$50,$A$2:$A$50,65535)</f>
        <v>65535</v>
      </c>
      <c r="P101" t="str">
        <f t="shared" si="11"/>
        <v>0, 2, 0, 0</v>
      </c>
    </row>
    <row r="102" spans="1:16" x14ac:dyDescent="0.2">
      <c r="A102">
        <f t="shared" si="4"/>
        <v>100</v>
      </c>
      <c r="B102" s="1" t="s">
        <v>246</v>
      </c>
      <c r="C102">
        <v>1</v>
      </c>
      <c r="D102">
        <v>0</v>
      </c>
      <c r="E102">
        <v>2</v>
      </c>
      <c r="F102">
        <v>0</v>
      </c>
      <c r="G102">
        <v>0</v>
      </c>
      <c r="H102">
        <f>_xlfn.XLOOKUP(I102,$B$2:$B$50,$A$2:$A$50,65535)</f>
        <v>65535</v>
      </c>
      <c r="P102" t="str">
        <f t="shared" si="11"/>
        <v>0, 2, 0, 0</v>
      </c>
    </row>
    <row r="103" spans="1:16" x14ac:dyDescent="0.2">
      <c r="A103">
        <f t="shared" si="4"/>
        <v>101</v>
      </c>
      <c r="B103" s="1" t="s">
        <v>180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f>_xlfn.XLOOKUP(I103,$B$2:$B$50,$A$2:$A$50,65535)</f>
        <v>65535</v>
      </c>
      <c r="P103" t="str">
        <f t="shared" si="11"/>
        <v>0, 2, 0, 0</v>
      </c>
    </row>
    <row r="104" spans="1:16" x14ac:dyDescent="0.2">
      <c r="A104">
        <f t="shared" si="4"/>
        <v>102</v>
      </c>
      <c r="B104" s="1" t="s">
        <v>181</v>
      </c>
      <c r="C104">
        <v>3</v>
      </c>
      <c r="D104">
        <v>0</v>
      </c>
      <c r="E104">
        <v>2</v>
      </c>
      <c r="F104">
        <v>0</v>
      </c>
      <c r="G104">
        <v>0</v>
      </c>
      <c r="H104">
        <f>_xlfn.XLOOKUP(I104,$B$2:$B$50,$A$2:$A$50,65535)</f>
        <v>65535</v>
      </c>
      <c r="P104" t="str">
        <f t="shared" si="11"/>
        <v>0, 2, 0, 0</v>
      </c>
    </row>
    <row r="105" spans="1:16" x14ac:dyDescent="0.2">
      <c r="A105">
        <f t="shared" si="4"/>
        <v>103</v>
      </c>
      <c r="B105" s="1" t="s">
        <v>182</v>
      </c>
      <c r="C105">
        <v>2</v>
      </c>
      <c r="D105">
        <v>2</v>
      </c>
      <c r="E105">
        <v>1</v>
      </c>
      <c r="F105">
        <v>0</v>
      </c>
      <c r="G105">
        <v>0</v>
      </c>
      <c r="H105">
        <f>_xlfn.XLOOKUP(I105,$B$2:$B$50,$A$2:$A$50,65535)</f>
        <v>65535</v>
      </c>
      <c r="P105" t="str">
        <f t="shared" si="11"/>
        <v>2, 1, 0, 0</v>
      </c>
    </row>
    <row r="106" spans="1:16" x14ac:dyDescent="0.2">
      <c r="A106">
        <f t="shared" si="4"/>
        <v>104</v>
      </c>
      <c r="B106" s="1" t="s">
        <v>183</v>
      </c>
      <c r="C106">
        <v>1</v>
      </c>
      <c r="D106">
        <v>2</v>
      </c>
      <c r="E106">
        <v>1</v>
      </c>
      <c r="F106">
        <v>0</v>
      </c>
      <c r="G106">
        <v>0</v>
      </c>
      <c r="H106">
        <f>_xlfn.XLOOKUP(I106,$B$2:$B$50,$A$2:$A$50,65535)</f>
        <v>65535</v>
      </c>
      <c r="P106" t="str">
        <f t="shared" si="11"/>
        <v>2, 1, 0, 0</v>
      </c>
    </row>
    <row r="107" spans="1:16" x14ac:dyDescent="0.2">
      <c r="A107">
        <f t="shared" si="4"/>
        <v>105</v>
      </c>
      <c r="B107" s="1" t="s">
        <v>184</v>
      </c>
      <c r="C107">
        <v>0</v>
      </c>
      <c r="D107">
        <v>3</v>
      </c>
      <c r="E107">
        <v>1</v>
      </c>
      <c r="F107">
        <v>0</v>
      </c>
      <c r="G107">
        <v>0</v>
      </c>
      <c r="H107">
        <f>_xlfn.XLOOKUP(I107,$B$2:$B$50,$A$2:$A$50,65535)</f>
        <v>65535</v>
      </c>
      <c r="P107" t="str">
        <f t="shared" si="11"/>
        <v>3, 1, 0, 0</v>
      </c>
    </row>
    <row r="108" spans="1:16" x14ac:dyDescent="0.2">
      <c r="A108">
        <f t="shared" si="4"/>
        <v>106</v>
      </c>
      <c r="B108" s="1" t="s">
        <v>185</v>
      </c>
      <c r="C108">
        <v>3</v>
      </c>
      <c r="D108">
        <v>3</v>
      </c>
      <c r="E108">
        <v>1</v>
      </c>
      <c r="F108">
        <v>0</v>
      </c>
      <c r="G108">
        <v>0</v>
      </c>
      <c r="H108">
        <f>_xlfn.XLOOKUP(I108,$B$2:$B$50,$A$2:$A$50,65535)</f>
        <v>65535</v>
      </c>
      <c r="P108" t="str">
        <f t="shared" si="11"/>
        <v>3, 1, 0, 0</v>
      </c>
    </row>
    <row r="109" spans="1:16" x14ac:dyDescent="0.2">
      <c r="A109">
        <f t="shared" si="4"/>
        <v>107</v>
      </c>
      <c r="B109" s="1" t="s">
        <v>186</v>
      </c>
      <c r="C109">
        <v>2</v>
      </c>
      <c r="D109">
        <v>3</v>
      </c>
      <c r="E109">
        <v>0</v>
      </c>
      <c r="F109">
        <v>0</v>
      </c>
      <c r="G109">
        <v>0</v>
      </c>
      <c r="H109">
        <f>_xlfn.XLOOKUP(I109,$B$2:$B$50,$A$2:$A$50,65535)</f>
        <v>65535</v>
      </c>
      <c r="P109" t="str">
        <f t="shared" si="11"/>
        <v>3, 0, 0, 0</v>
      </c>
    </row>
    <row r="110" spans="1:16" x14ac:dyDescent="0.2">
      <c r="A110">
        <f t="shared" si="4"/>
        <v>108</v>
      </c>
      <c r="B110" s="1" t="s">
        <v>187</v>
      </c>
      <c r="C110">
        <v>1</v>
      </c>
      <c r="D110">
        <v>3</v>
      </c>
      <c r="E110">
        <v>0</v>
      </c>
      <c r="F110">
        <v>0</v>
      </c>
      <c r="G110">
        <v>0</v>
      </c>
      <c r="H110">
        <f>_xlfn.XLOOKUP(I110,$B$2:$B$50,$A$2:$A$50,65535)</f>
        <v>65535</v>
      </c>
      <c r="P110" t="str">
        <f t="shared" si="11"/>
        <v>3, 0, 0, 0</v>
      </c>
    </row>
    <row r="111" spans="1:16" x14ac:dyDescent="0.2">
      <c r="A111">
        <f t="shared" si="4"/>
        <v>109</v>
      </c>
      <c r="B111" s="1" t="s">
        <v>204</v>
      </c>
      <c r="C111">
        <v>0</v>
      </c>
      <c r="D111">
        <v>0</v>
      </c>
      <c r="E111">
        <v>2</v>
      </c>
      <c r="F111">
        <v>1</v>
      </c>
      <c r="G111">
        <v>0</v>
      </c>
      <c r="H111">
        <f>_xlfn.XLOOKUP(I111,$B$2:$B$50,$A$2:$A$50,65535)</f>
        <v>65535</v>
      </c>
      <c r="P111" t="str">
        <f t="shared" ref="P111:P130" si="12">_xlfn.CONCAT(D111,", ",E111,", ",F111,", ",G111)</f>
        <v>0, 2, 1, 0</v>
      </c>
    </row>
    <row r="112" spans="1:16" x14ac:dyDescent="0.2">
      <c r="A112">
        <f t="shared" si="4"/>
        <v>110</v>
      </c>
      <c r="B112" s="1" t="s">
        <v>205</v>
      </c>
      <c r="C112">
        <v>1</v>
      </c>
      <c r="D112">
        <v>1</v>
      </c>
      <c r="E112">
        <v>3</v>
      </c>
      <c r="F112">
        <v>0</v>
      </c>
      <c r="G112">
        <v>1</v>
      </c>
      <c r="H112">
        <f>_xlfn.XLOOKUP(I112,$B$2:$B$50,$A$2:$A$50,65535)</f>
        <v>65535</v>
      </c>
      <c r="P112" t="str">
        <f t="shared" si="12"/>
        <v>1, 3, 0, 1</v>
      </c>
    </row>
    <row r="113" spans="1:16" x14ac:dyDescent="0.2">
      <c r="A113">
        <f t="shared" si="4"/>
        <v>111</v>
      </c>
      <c r="B113" s="1" t="s">
        <v>206</v>
      </c>
      <c r="C113">
        <v>2</v>
      </c>
      <c r="D113">
        <v>1</v>
      </c>
      <c r="E113">
        <v>2</v>
      </c>
      <c r="F113">
        <v>1</v>
      </c>
      <c r="G113">
        <v>0</v>
      </c>
      <c r="H113">
        <f>_xlfn.XLOOKUP(I113,$B$2:$B$50,$A$2:$A$50,65535)</f>
        <v>65535</v>
      </c>
      <c r="P113" t="str">
        <f t="shared" si="12"/>
        <v>1, 2, 1, 0</v>
      </c>
    </row>
    <row r="114" spans="1:16" x14ac:dyDescent="0.2">
      <c r="A114">
        <f t="shared" si="4"/>
        <v>112</v>
      </c>
      <c r="B114" s="1" t="s">
        <v>207</v>
      </c>
      <c r="C114">
        <v>3</v>
      </c>
      <c r="D114">
        <v>2</v>
      </c>
      <c r="E114">
        <v>3</v>
      </c>
      <c r="F114">
        <v>0</v>
      </c>
      <c r="G114">
        <v>0</v>
      </c>
      <c r="H114">
        <f>_xlfn.XLOOKUP(I114,$B$2:$B$50,$A$2:$A$50,65535)</f>
        <v>65535</v>
      </c>
      <c r="P114" t="str">
        <f t="shared" si="12"/>
        <v>2, 3, 0, 0</v>
      </c>
    </row>
    <row r="115" spans="1:16" x14ac:dyDescent="0.2">
      <c r="A115">
        <f t="shared" si="4"/>
        <v>113</v>
      </c>
      <c r="B115" s="1" t="s">
        <v>208</v>
      </c>
      <c r="C115">
        <v>2</v>
      </c>
      <c r="D115">
        <v>2</v>
      </c>
      <c r="E115">
        <v>2</v>
      </c>
      <c r="F115">
        <v>1</v>
      </c>
      <c r="G115">
        <v>1</v>
      </c>
      <c r="H115">
        <f>_xlfn.XLOOKUP(I115,$B$2:$B$50,$A$2:$A$50,65535)</f>
        <v>65535</v>
      </c>
      <c r="P115" t="str">
        <f t="shared" si="12"/>
        <v>2, 2, 1, 1</v>
      </c>
    </row>
    <row r="116" spans="1:16" x14ac:dyDescent="0.2">
      <c r="A116">
        <f t="shared" si="4"/>
        <v>114</v>
      </c>
      <c r="B116" s="1" t="s">
        <v>209</v>
      </c>
      <c r="C116">
        <v>1</v>
      </c>
      <c r="D116">
        <v>2</v>
      </c>
      <c r="E116">
        <v>2</v>
      </c>
      <c r="F116">
        <v>0</v>
      </c>
      <c r="G116">
        <v>0</v>
      </c>
      <c r="H116">
        <f>_xlfn.XLOOKUP(I116,$B$2:$B$50,$A$2:$A$50,65535)</f>
        <v>65535</v>
      </c>
      <c r="P116" t="str">
        <f t="shared" si="12"/>
        <v>2, 2, 0, 0</v>
      </c>
    </row>
    <row r="117" spans="1:16" x14ac:dyDescent="0.2">
      <c r="A117">
        <f t="shared" si="4"/>
        <v>115</v>
      </c>
      <c r="B117" s="1" t="s">
        <v>210</v>
      </c>
      <c r="C117">
        <v>0</v>
      </c>
      <c r="D117">
        <v>1</v>
      </c>
      <c r="E117">
        <v>3</v>
      </c>
      <c r="F117">
        <v>0</v>
      </c>
      <c r="G117" s="12">
        <v>-1</v>
      </c>
      <c r="H117">
        <f>_xlfn.XLOOKUP(I117,$B$2:$B$50,$A$2:$A$50,65535)</f>
        <v>65535</v>
      </c>
      <c r="P117" t="str">
        <f t="shared" ref="P117" si="13">_xlfn.CONCAT(D117,", ",E117,", ",F117,", ",G117)</f>
        <v>1, 3, 0, -1</v>
      </c>
    </row>
    <row r="118" spans="1:16" x14ac:dyDescent="0.2">
      <c r="A118">
        <f t="shared" si="4"/>
        <v>116</v>
      </c>
      <c r="B118" s="1" t="s">
        <v>211</v>
      </c>
      <c r="C118">
        <v>0</v>
      </c>
      <c r="D118">
        <v>1</v>
      </c>
      <c r="E118">
        <v>3</v>
      </c>
      <c r="F118">
        <v>0</v>
      </c>
      <c r="G118" s="12">
        <v>-1</v>
      </c>
      <c r="H118">
        <f>_xlfn.XLOOKUP(I118,$B$2:$B$50,$A$2:$A$50,65535)</f>
        <v>65535</v>
      </c>
      <c r="P118" t="str">
        <f t="shared" ref="P118" si="14">_xlfn.CONCAT(D118,", ",E118,", ",F118,", ",G118)</f>
        <v>1, 3, 0, -1</v>
      </c>
    </row>
    <row r="119" spans="1:16" x14ac:dyDescent="0.2">
      <c r="A119">
        <f t="shared" si="4"/>
        <v>117</v>
      </c>
      <c r="B119" s="1" t="s">
        <v>230</v>
      </c>
      <c r="C119">
        <v>1</v>
      </c>
      <c r="D119">
        <v>0</v>
      </c>
      <c r="E119">
        <v>3</v>
      </c>
      <c r="F119">
        <v>0</v>
      </c>
      <c r="G119" s="12">
        <v>-1</v>
      </c>
      <c r="H119">
        <f>_xlfn.XLOOKUP(I119,$B$2:$B$50,$A$2:$A$50,65535)</f>
        <v>65535</v>
      </c>
      <c r="P119" t="str">
        <f t="shared" si="12"/>
        <v>0, 3, 0, -1</v>
      </c>
    </row>
    <row r="120" spans="1:16" x14ac:dyDescent="0.2">
      <c r="A120">
        <f t="shared" si="4"/>
        <v>118</v>
      </c>
      <c r="B120" s="1" t="s">
        <v>231</v>
      </c>
      <c r="C120">
        <v>2</v>
      </c>
      <c r="D120">
        <v>0</v>
      </c>
      <c r="E120">
        <v>2</v>
      </c>
      <c r="F120" s="12">
        <v>-1</v>
      </c>
      <c r="G120">
        <v>0</v>
      </c>
      <c r="H120">
        <f>_xlfn.XLOOKUP(I120,$B$2:$B$50,$A$2:$A$50,65535)</f>
        <v>65535</v>
      </c>
      <c r="P120" t="str">
        <f t="shared" si="12"/>
        <v>0, 2, -1, 0</v>
      </c>
    </row>
    <row r="121" spans="1:16" x14ac:dyDescent="0.2">
      <c r="A121">
        <f t="shared" si="4"/>
        <v>119</v>
      </c>
      <c r="B121" s="1" t="s">
        <v>232</v>
      </c>
      <c r="C121">
        <v>3</v>
      </c>
      <c r="D121">
        <v>0</v>
      </c>
      <c r="E121">
        <v>3</v>
      </c>
      <c r="F121">
        <v>0</v>
      </c>
      <c r="G121">
        <v>0</v>
      </c>
      <c r="H121">
        <f>_xlfn.XLOOKUP(I121,$B$2:$B$50,$A$2:$A$50,65535)</f>
        <v>65535</v>
      </c>
      <c r="P121" t="str">
        <f t="shared" si="12"/>
        <v>0, 3, 0, 0</v>
      </c>
    </row>
    <row r="122" spans="1:16" x14ac:dyDescent="0.2">
      <c r="A122">
        <f t="shared" si="4"/>
        <v>120</v>
      </c>
      <c r="B122" s="1" t="s">
        <v>233</v>
      </c>
      <c r="C122">
        <v>2</v>
      </c>
      <c r="D122">
        <v>-1</v>
      </c>
      <c r="E122">
        <v>2</v>
      </c>
      <c r="F122" s="12">
        <v>-1</v>
      </c>
      <c r="G122">
        <v>-1</v>
      </c>
      <c r="H122">
        <f>_xlfn.XLOOKUP(I122,$B$2:$B$50,$A$2:$A$50,65535)</f>
        <v>65535</v>
      </c>
      <c r="P122" t="str">
        <f t="shared" si="12"/>
        <v>-1, 2, -1, -1</v>
      </c>
    </row>
    <row r="123" spans="1:16" x14ac:dyDescent="0.2">
      <c r="A123">
        <f t="shared" si="4"/>
        <v>121</v>
      </c>
      <c r="B123" s="1" t="s">
        <v>234</v>
      </c>
      <c r="C123">
        <v>1</v>
      </c>
      <c r="D123">
        <v>-1</v>
      </c>
      <c r="E123">
        <v>2</v>
      </c>
      <c r="F123">
        <v>0</v>
      </c>
      <c r="G123" s="12">
        <v>0</v>
      </c>
      <c r="H123">
        <f>_xlfn.XLOOKUP(I123,$B$2:$B$50,$A$2:$A$50,65535)</f>
        <v>65535</v>
      </c>
      <c r="P123" t="str">
        <f t="shared" si="12"/>
        <v>-1, 2, 0, 0</v>
      </c>
    </row>
    <row r="124" spans="1:16" x14ac:dyDescent="0.2">
      <c r="A124">
        <f t="shared" si="4"/>
        <v>122</v>
      </c>
      <c r="B124" s="1" t="s">
        <v>235</v>
      </c>
      <c r="C124">
        <v>0</v>
      </c>
      <c r="D124">
        <v>-2</v>
      </c>
      <c r="E124">
        <v>2</v>
      </c>
      <c r="F124" s="12">
        <v>-1</v>
      </c>
      <c r="G124">
        <v>0</v>
      </c>
      <c r="H124">
        <f>_xlfn.XLOOKUP(I124,$B$2:$B$50,$A$2:$A$50,65535)</f>
        <v>65535</v>
      </c>
      <c r="P124" t="str">
        <f t="shared" si="12"/>
        <v>-2, 2, -1, 0</v>
      </c>
    </row>
    <row r="125" spans="1:16" x14ac:dyDescent="0.2">
      <c r="A125">
        <f t="shared" si="4"/>
        <v>123</v>
      </c>
      <c r="B125" s="1" t="s">
        <v>236</v>
      </c>
      <c r="C125">
        <v>1</v>
      </c>
      <c r="D125">
        <v>-2</v>
      </c>
      <c r="E125">
        <v>3</v>
      </c>
      <c r="F125">
        <v>0</v>
      </c>
      <c r="G125" s="12">
        <v>-1</v>
      </c>
      <c r="H125">
        <f>_xlfn.XLOOKUP(I125,$B$2:$B$50,$A$2:$A$50,65535)</f>
        <v>65535</v>
      </c>
      <c r="P125" t="str">
        <f t="shared" si="12"/>
        <v>-2, 3, 0, -1</v>
      </c>
    </row>
    <row r="126" spans="1:16" x14ac:dyDescent="0.2">
      <c r="A126">
        <f t="shared" si="4"/>
        <v>124</v>
      </c>
      <c r="B126" s="1" t="s">
        <v>237</v>
      </c>
      <c r="C126">
        <v>2</v>
      </c>
      <c r="D126">
        <v>-2</v>
      </c>
      <c r="E126">
        <v>2</v>
      </c>
      <c r="F126" s="12">
        <v>-1</v>
      </c>
      <c r="G126">
        <v>0</v>
      </c>
      <c r="H126">
        <f>_xlfn.XLOOKUP(I126,$B$2:$B$50,$A$2:$A$50,65535)</f>
        <v>65535</v>
      </c>
      <c r="P126" t="str">
        <f t="shared" si="12"/>
        <v>-2, 2, -1, 0</v>
      </c>
    </row>
    <row r="127" spans="1:16" x14ac:dyDescent="0.2">
      <c r="A127">
        <f t="shared" si="4"/>
        <v>125</v>
      </c>
      <c r="B127" s="1" t="s">
        <v>238</v>
      </c>
      <c r="C127">
        <v>3</v>
      </c>
      <c r="D127">
        <v>-1</v>
      </c>
      <c r="E127">
        <v>3</v>
      </c>
      <c r="F127">
        <v>0</v>
      </c>
      <c r="G127">
        <v>0</v>
      </c>
      <c r="H127">
        <f>_xlfn.XLOOKUP(I127,$B$2:$B$50,$A$2:$A$50,65535)</f>
        <v>65535</v>
      </c>
      <c r="P127" t="str">
        <f t="shared" si="12"/>
        <v>-1, 3, 0, 0</v>
      </c>
    </row>
    <row r="128" spans="1:16" x14ac:dyDescent="0.2">
      <c r="A128">
        <f t="shared" si="4"/>
        <v>126</v>
      </c>
      <c r="B128" s="1" t="s">
        <v>229</v>
      </c>
      <c r="C128">
        <v>2</v>
      </c>
      <c r="D128">
        <v>-1</v>
      </c>
      <c r="E128">
        <v>2</v>
      </c>
      <c r="F128" s="12">
        <v>-1</v>
      </c>
      <c r="G128">
        <v>-1</v>
      </c>
      <c r="H128">
        <f>_xlfn.XLOOKUP(I128,$B$2:$B$50,$A$2:$A$50,65535)</f>
        <v>65535</v>
      </c>
      <c r="P128" t="str">
        <f t="shared" si="12"/>
        <v>-1, 2, -1, -1</v>
      </c>
    </row>
    <row r="129" spans="1:16" x14ac:dyDescent="0.2">
      <c r="A129">
        <f t="shared" si="4"/>
        <v>127</v>
      </c>
      <c r="B129" s="1" t="s">
        <v>239</v>
      </c>
      <c r="C129">
        <v>1</v>
      </c>
      <c r="D129">
        <v>0</v>
      </c>
      <c r="E129">
        <v>2</v>
      </c>
      <c r="F129">
        <v>0</v>
      </c>
      <c r="G129" s="12">
        <v>0</v>
      </c>
      <c r="H129">
        <f>_xlfn.XLOOKUP(I129,$B$2:$B$50,$A$2:$A$50,65535)</f>
        <v>65535</v>
      </c>
      <c r="P129" t="str">
        <f t="shared" ref="P129" si="15">_xlfn.CONCAT(D129,", ",E129,", ",F129,", ",G129)</f>
        <v>0, 2, 0, 0</v>
      </c>
    </row>
    <row r="130" spans="1:16" x14ac:dyDescent="0.2">
      <c r="A130">
        <f t="shared" si="4"/>
        <v>128</v>
      </c>
      <c r="B130" s="1" t="s">
        <v>240</v>
      </c>
      <c r="C130">
        <v>0</v>
      </c>
      <c r="D130">
        <v>0</v>
      </c>
      <c r="E130">
        <v>2</v>
      </c>
      <c r="F130">
        <v>0</v>
      </c>
      <c r="G130" s="12">
        <v>0</v>
      </c>
      <c r="H130">
        <f>_xlfn.XLOOKUP(I130,$B$2:$B$50,$A$2:$A$50,65535)</f>
        <v>65535</v>
      </c>
      <c r="P130" t="str">
        <f t="shared" si="12"/>
        <v>0, 2, 0, 0</v>
      </c>
    </row>
    <row r="131" spans="1:16" ht="60" customHeight="1" x14ac:dyDescent="0.2">
      <c r="A131">
        <f t="shared" si="4"/>
        <v>129</v>
      </c>
      <c r="B131" s="1" t="s">
        <v>196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f>_xlfn.XLOOKUP(I131,$B$2:$B$50,$A$2:$A$50,65535)</f>
        <v>65535</v>
      </c>
      <c r="P131" t="str">
        <f>_xlfn.CONCAT(D131,", ",E131,", ",F131,", ",G131)</f>
        <v>0, 0, 0, 0</v>
      </c>
    </row>
    <row r="132" spans="1:16" ht="17" customHeight="1" x14ac:dyDescent="0.2">
      <c r="A132">
        <f t="shared" ref="A132:A195" si="16">A131+1</f>
        <v>130</v>
      </c>
      <c r="B132" s="1" t="s">
        <v>247</v>
      </c>
      <c r="C132">
        <v>0</v>
      </c>
      <c r="D132">
        <v>0</v>
      </c>
      <c r="E132">
        <v>-2</v>
      </c>
      <c r="F132">
        <v>0</v>
      </c>
      <c r="G132">
        <v>0</v>
      </c>
      <c r="H132">
        <f>_xlfn.XLOOKUP(I132,$B$2:$B$50,$A$2:$A$50,65535)</f>
        <v>65535</v>
      </c>
      <c r="P132" t="str">
        <f t="shared" ref="P132:P219" si="17">_xlfn.CONCAT(D132,", ",E132,", ",F132,", ",G132)</f>
        <v>0, -2, 0, 0</v>
      </c>
    </row>
    <row r="133" spans="1:16" x14ac:dyDescent="0.2">
      <c r="A133">
        <f t="shared" si="16"/>
        <v>131</v>
      </c>
      <c r="B133" s="1" t="s">
        <v>248</v>
      </c>
      <c r="C133">
        <v>1</v>
      </c>
      <c r="D133">
        <v>0</v>
      </c>
      <c r="E133">
        <v>-2</v>
      </c>
      <c r="F133">
        <v>0</v>
      </c>
      <c r="G133">
        <v>0</v>
      </c>
      <c r="H133">
        <f>_xlfn.XLOOKUP(I133,$B$2:$B$50,$A$2:$A$50,65535)</f>
        <v>65535</v>
      </c>
      <c r="P133" t="str">
        <f t="shared" si="17"/>
        <v>0, -2, 0, 0</v>
      </c>
    </row>
    <row r="134" spans="1:16" x14ac:dyDescent="0.2">
      <c r="A134">
        <f t="shared" si="16"/>
        <v>132</v>
      </c>
      <c r="B134" s="1" t="s">
        <v>249</v>
      </c>
      <c r="C134">
        <v>2</v>
      </c>
      <c r="D134">
        <v>0</v>
      </c>
      <c r="E134">
        <v>-2</v>
      </c>
      <c r="F134">
        <v>0</v>
      </c>
      <c r="G134">
        <v>0</v>
      </c>
      <c r="H134">
        <f>_xlfn.XLOOKUP(I134,$B$2:$B$50,$A$2:$A$50,65535)</f>
        <v>65535</v>
      </c>
      <c r="P134" t="str">
        <f t="shared" si="17"/>
        <v>0, -2, 0, 0</v>
      </c>
    </row>
    <row r="135" spans="1:16" x14ac:dyDescent="0.2">
      <c r="A135">
        <f t="shared" si="16"/>
        <v>133</v>
      </c>
      <c r="B135" s="1" t="s">
        <v>250</v>
      </c>
      <c r="C135">
        <v>3</v>
      </c>
      <c r="D135">
        <v>0</v>
      </c>
      <c r="E135">
        <v>-2</v>
      </c>
      <c r="F135">
        <v>0</v>
      </c>
      <c r="G135">
        <v>0</v>
      </c>
      <c r="H135">
        <f>_xlfn.XLOOKUP(I135,$B$2:$B$50,$A$2:$A$50,65535)</f>
        <v>65535</v>
      </c>
      <c r="P135" t="str">
        <f t="shared" si="17"/>
        <v>0, -2, 0, 0</v>
      </c>
    </row>
    <row r="136" spans="1:16" x14ac:dyDescent="0.2">
      <c r="A136">
        <f t="shared" si="16"/>
        <v>134</v>
      </c>
      <c r="B136" s="1" t="s">
        <v>188</v>
      </c>
      <c r="C136">
        <v>0</v>
      </c>
      <c r="D136">
        <v>0</v>
      </c>
      <c r="E136">
        <v>-2</v>
      </c>
      <c r="F136">
        <v>0</v>
      </c>
      <c r="G136">
        <v>0</v>
      </c>
      <c r="H136">
        <f>_xlfn.XLOOKUP(I136,$B$2:$B$50,$A$2:$A$50,65535)</f>
        <v>65535</v>
      </c>
      <c r="P136" t="str">
        <f t="shared" si="17"/>
        <v>0, -2, 0, 0</v>
      </c>
    </row>
    <row r="137" spans="1:16" x14ac:dyDescent="0.2">
      <c r="A137">
        <f t="shared" si="16"/>
        <v>135</v>
      </c>
      <c r="B137" s="1" t="s">
        <v>189</v>
      </c>
      <c r="C137">
        <v>1</v>
      </c>
      <c r="D137">
        <v>0</v>
      </c>
      <c r="E137">
        <v>-2</v>
      </c>
      <c r="F137">
        <v>0</v>
      </c>
      <c r="G137">
        <v>0</v>
      </c>
      <c r="H137">
        <f>_xlfn.XLOOKUP(I137,$B$2:$B$50,$A$2:$A$50,65535)</f>
        <v>65535</v>
      </c>
      <c r="P137" t="str">
        <f t="shared" si="17"/>
        <v>0, -2, 0, 0</v>
      </c>
    </row>
    <row r="138" spans="1:16" x14ac:dyDescent="0.2">
      <c r="A138">
        <f t="shared" si="16"/>
        <v>136</v>
      </c>
      <c r="B138" s="1" t="s">
        <v>190</v>
      </c>
      <c r="C138">
        <v>2</v>
      </c>
      <c r="D138">
        <v>2</v>
      </c>
      <c r="E138">
        <v>-1</v>
      </c>
      <c r="F138">
        <v>0</v>
      </c>
      <c r="G138">
        <v>0</v>
      </c>
      <c r="H138">
        <f>_xlfn.XLOOKUP(I138,$B$2:$B$50,$A$2:$A$50,65535)</f>
        <v>65535</v>
      </c>
      <c r="P138" t="str">
        <f t="shared" si="17"/>
        <v>2, -1, 0, 0</v>
      </c>
    </row>
    <row r="139" spans="1:16" x14ac:dyDescent="0.2">
      <c r="A139">
        <f t="shared" si="16"/>
        <v>137</v>
      </c>
      <c r="B139" s="1" t="s">
        <v>191</v>
      </c>
      <c r="C139">
        <v>3</v>
      </c>
      <c r="D139">
        <v>2</v>
      </c>
      <c r="E139">
        <v>-1</v>
      </c>
      <c r="F139">
        <v>0</v>
      </c>
      <c r="G139">
        <v>0</v>
      </c>
      <c r="H139">
        <f>_xlfn.XLOOKUP(I139,$B$2:$B$50,$A$2:$A$50,65535)</f>
        <v>65535</v>
      </c>
      <c r="P139" t="str">
        <f t="shared" si="17"/>
        <v>2, -1, 0, 0</v>
      </c>
    </row>
    <row r="140" spans="1:16" x14ac:dyDescent="0.2">
      <c r="A140">
        <f t="shared" si="16"/>
        <v>138</v>
      </c>
      <c r="B140" s="1" t="s">
        <v>192</v>
      </c>
      <c r="C140">
        <v>0</v>
      </c>
      <c r="D140">
        <v>3</v>
      </c>
      <c r="E140">
        <v>-1</v>
      </c>
      <c r="F140">
        <v>0</v>
      </c>
      <c r="G140">
        <v>0</v>
      </c>
      <c r="H140">
        <f>_xlfn.XLOOKUP(I140,$B$2:$B$50,$A$2:$A$50,65535)</f>
        <v>65535</v>
      </c>
      <c r="P140" t="str">
        <f t="shared" si="17"/>
        <v>3, -1, 0, 0</v>
      </c>
    </row>
    <row r="141" spans="1:16" x14ac:dyDescent="0.2">
      <c r="A141">
        <f t="shared" si="16"/>
        <v>139</v>
      </c>
      <c r="B141" s="1" t="s">
        <v>193</v>
      </c>
      <c r="C141">
        <v>1</v>
      </c>
      <c r="D141">
        <v>3</v>
      </c>
      <c r="E141">
        <v>-1</v>
      </c>
      <c r="F141">
        <v>0</v>
      </c>
      <c r="G141">
        <v>0</v>
      </c>
      <c r="H141">
        <f>_xlfn.XLOOKUP(I141,$B$2:$B$50,$A$2:$A$50,65535)</f>
        <v>65535</v>
      </c>
      <c r="P141" t="str">
        <f t="shared" si="17"/>
        <v>3, -1, 0, 0</v>
      </c>
    </row>
    <row r="142" spans="1:16" x14ac:dyDescent="0.2">
      <c r="A142">
        <f t="shared" si="16"/>
        <v>140</v>
      </c>
      <c r="B142" s="1" t="s">
        <v>194</v>
      </c>
      <c r="C142">
        <v>2</v>
      </c>
      <c r="D142">
        <v>3</v>
      </c>
      <c r="E142">
        <v>0</v>
      </c>
      <c r="F142">
        <v>0</v>
      </c>
      <c r="G142">
        <v>0</v>
      </c>
      <c r="H142">
        <f>_xlfn.XLOOKUP(I142,$B$2:$B$50,$A$2:$A$50,65535)</f>
        <v>65535</v>
      </c>
      <c r="P142" t="str">
        <f t="shared" si="17"/>
        <v>3, 0, 0, 0</v>
      </c>
    </row>
    <row r="143" spans="1:16" x14ac:dyDescent="0.2">
      <c r="A143">
        <f t="shared" si="16"/>
        <v>141</v>
      </c>
      <c r="B143" s="1" t="s">
        <v>195</v>
      </c>
      <c r="C143">
        <v>3</v>
      </c>
      <c r="D143">
        <v>3</v>
      </c>
      <c r="E143">
        <v>0</v>
      </c>
      <c r="F143">
        <v>0</v>
      </c>
      <c r="G143">
        <v>0</v>
      </c>
      <c r="H143">
        <f>_xlfn.XLOOKUP(I143,$B$2:$B$50,$A$2:$A$50,65535)</f>
        <v>65535</v>
      </c>
      <c r="P143" t="str">
        <f t="shared" si="17"/>
        <v>3, 0, 0, 0</v>
      </c>
    </row>
    <row r="144" spans="1:16" x14ac:dyDescent="0.2">
      <c r="A144">
        <f t="shared" si="16"/>
        <v>142</v>
      </c>
      <c r="B144" s="1" t="s">
        <v>212</v>
      </c>
      <c r="C144">
        <v>4</v>
      </c>
      <c r="D144">
        <v>0</v>
      </c>
      <c r="E144">
        <v>-2</v>
      </c>
      <c r="F144" s="12">
        <v>-1</v>
      </c>
      <c r="G144">
        <v>0</v>
      </c>
      <c r="H144">
        <f>_xlfn.XLOOKUP(I144,$B$2:$B$50,$A$2:$A$50,65535)</f>
        <v>65535</v>
      </c>
      <c r="P144" t="str">
        <f t="shared" si="17"/>
        <v>0, -2, -1, 0</v>
      </c>
    </row>
    <row r="145" spans="1:16" x14ac:dyDescent="0.2">
      <c r="A145">
        <f t="shared" si="16"/>
        <v>143</v>
      </c>
      <c r="B145" s="1" t="s">
        <v>213</v>
      </c>
      <c r="C145">
        <v>5</v>
      </c>
      <c r="D145">
        <v>1</v>
      </c>
      <c r="E145">
        <v>-3</v>
      </c>
      <c r="F145">
        <v>0</v>
      </c>
      <c r="G145" s="12">
        <v>-1</v>
      </c>
      <c r="H145">
        <f>_xlfn.XLOOKUP(I145,$B$2:$B$50,$A$2:$A$50,65535)</f>
        <v>65535</v>
      </c>
      <c r="P145" t="str">
        <f t="shared" si="17"/>
        <v>1, -3, 0, -1</v>
      </c>
    </row>
    <row r="146" spans="1:16" x14ac:dyDescent="0.2">
      <c r="A146">
        <f t="shared" si="16"/>
        <v>144</v>
      </c>
      <c r="B146" s="1" t="s">
        <v>214</v>
      </c>
      <c r="C146">
        <v>6</v>
      </c>
      <c r="D146">
        <v>1</v>
      </c>
      <c r="E146">
        <v>-2</v>
      </c>
      <c r="F146" s="12">
        <v>-1</v>
      </c>
      <c r="G146">
        <v>0</v>
      </c>
      <c r="H146">
        <f>_xlfn.XLOOKUP(I146,$B$2:$B$50,$A$2:$A$50,65535)</f>
        <v>65535</v>
      </c>
      <c r="P146" t="str">
        <f t="shared" si="17"/>
        <v>1, -2, -1, 0</v>
      </c>
    </row>
    <row r="147" spans="1:16" x14ac:dyDescent="0.2">
      <c r="A147">
        <f t="shared" si="16"/>
        <v>145</v>
      </c>
      <c r="B147" s="1" t="s">
        <v>215</v>
      </c>
      <c r="C147">
        <v>7</v>
      </c>
      <c r="D147">
        <v>2</v>
      </c>
      <c r="E147">
        <v>-3</v>
      </c>
      <c r="F147">
        <v>0</v>
      </c>
      <c r="G147">
        <v>0</v>
      </c>
      <c r="H147">
        <f>_xlfn.XLOOKUP(I147,$B$2:$B$50,$A$2:$A$50,65535)</f>
        <v>65535</v>
      </c>
      <c r="P147" t="str">
        <f t="shared" si="17"/>
        <v>2, -3, 0, 0</v>
      </c>
    </row>
    <row r="148" spans="1:16" x14ac:dyDescent="0.2">
      <c r="A148">
        <f t="shared" si="16"/>
        <v>146</v>
      </c>
      <c r="B148" s="1" t="s">
        <v>216</v>
      </c>
      <c r="C148">
        <v>6</v>
      </c>
      <c r="D148">
        <v>2</v>
      </c>
      <c r="E148">
        <v>-2</v>
      </c>
      <c r="F148" s="12">
        <v>-1</v>
      </c>
      <c r="G148">
        <v>-1</v>
      </c>
      <c r="H148">
        <f>_xlfn.XLOOKUP(I148,$B$2:$B$50,$A$2:$A$50,65535)</f>
        <v>65535</v>
      </c>
      <c r="P148" t="str">
        <f t="shared" si="17"/>
        <v>2, -2, -1, -1</v>
      </c>
    </row>
    <row r="149" spans="1:16" x14ac:dyDescent="0.2">
      <c r="A149">
        <f t="shared" si="16"/>
        <v>147</v>
      </c>
      <c r="B149" s="1" t="s">
        <v>217</v>
      </c>
      <c r="C149">
        <v>5</v>
      </c>
      <c r="D149">
        <v>2</v>
      </c>
      <c r="E149">
        <v>-2</v>
      </c>
      <c r="F149">
        <v>0</v>
      </c>
      <c r="G149" s="12">
        <v>0</v>
      </c>
      <c r="H149">
        <f>_xlfn.XLOOKUP(I149,$B$2:$B$50,$A$2:$A$50,65535)</f>
        <v>65535</v>
      </c>
      <c r="P149" t="str">
        <f t="shared" si="17"/>
        <v>2, -2, 0, 0</v>
      </c>
    </row>
    <row r="150" spans="1:16" x14ac:dyDescent="0.2">
      <c r="A150">
        <f t="shared" si="16"/>
        <v>148</v>
      </c>
      <c r="B150" s="1" t="s">
        <v>218</v>
      </c>
      <c r="C150">
        <v>4</v>
      </c>
      <c r="D150">
        <v>1</v>
      </c>
      <c r="E150">
        <v>-2</v>
      </c>
      <c r="F150" s="12">
        <v>-1</v>
      </c>
      <c r="G150">
        <v>0</v>
      </c>
      <c r="H150">
        <f>_xlfn.XLOOKUP(I150,$B$2:$B$50,$A$2:$A$50,65535)</f>
        <v>65535</v>
      </c>
      <c r="P150" t="str">
        <f t="shared" si="17"/>
        <v>1, -2, -1, 0</v>
      </c>
    </row>
    <row r="151" spans="1:16" x14ac:dyDescent="0.2">
      <c r="A151">
        <f t="shared" si="16"/>
        <v>149</v>
      </c>
      <c r="B151" s="1" t="s">
        <v>219</v>
      </c>
      <c r="C151">
        <v>4</v>
      </c>
      <c r="D151">
        <v>1</v>
      </c>
      <c r="E151">
        <v>-3</v>
      </c>
      <c r="F151">
        <v>0</v>
      </c>
      <c r="G151" s="12">
        <v>-1</v>
      </c>
      <c r="H151">
        <f>_xlfn.XLOOKUP(I151,$B$2:$B$50,$A$2:$A$50,65535)</f>
        <v>65535</v>
      </c>
      <c r="P151" t="str">
        <f t="shared" si="17"/>
        <v>1, -3, 0, -1</v>
      </c>
    </row>
    <row r="152" spans="1:16" x14ac:dyDescent="0.2">
      <c r="A152">
        <f t="shared" si="16"/>
        <v>150</v>
      </c>
      <c r="B152" s="1" t="s">
        <v>220</v>
      </c>
      <c r="C152">
        <v>5</v>
      </c>
      <c r="D152">
        <v>0</v>
      </c>
      <c r="E152">
        <v>-2</v>
      </c>
      <c r="F152" s="12">
        <v>-1</v>
      </c>
      <c r="G152">
        <v>0</v>
      </c>
      <c r="H152">
        <f>_xlfn.XLOOKUP(I152,$B$2:$B$50,$A$2:$A$50,65535)</f>
        <v>65535</v>
      </c>
      <c r="P152" t="str">
        <f t="shared" si="17"/>
        <v>0, -2, -1, 0</v>
      </c>
    </row>
    <row r="153" spans="1:16" x14ac:dyDescent="0.2">
      <c r="A153">
        <f t="shared" si="16"/>
        <v>151</v>
      </c>
      <c r="B153" s="1" t="s">
        <v>221</v>
      </c>
      <c r="C153">
        <v>6</v>
      </c>
      <c r="D153">
        <v>0</v>
      </c>
      <c r="E153">
        <v>-3</v>
      </c>
      <c r="F153">
        <v>0</v>
      </c>
      <c r="G153">
        <v>0</v>
      </c>
      <c r="H153">
        <f>_xlfn.XLOOKUP(I153,$B$2:$B$50,$A$2:$A$50,65535)</f>
        <v>65535</v>
      </c>
      <c r="P153" t="str">
        <f t="shared" si="17"/>
        <v>0, -3, 0, 0</v>
      </c>
    </row>
    <row r="154" spans="1:16" x14ac:dyDescent="0.2">
      <c r="A154">
        <f t="shared" si="16"/>
        <v>152</v>
      </c>
      <c r="B154" s="1" t="s">
        <v>222</v>
      </c>
      <c r="C154">
        <v>7</v>
      </c>
      <c r="D154">
        <v>0</v>
      </c>
      <c r="E154">
        <v>-2</v>
      </c>
      <c r="F154" s="12">
        <v>-1</v>
      </c>
      <c r="G154">
        <v>-1</v>
      </c>
      <c r="H154">
        <f>_xlfn.XLOOKUP(I154,$B$2:$B$50,$A$2:$A$50,65535)</f>
        <v>65535</v>
      </c>
      <c r="P154" t="str">
        <f t="shared" si="17"/>
        <v>0, -2, -1, -1</v>
      </c>
    </row>
    <row r="155" spans="1:16" x14ac:dyDescent="0.2">
      <c r="A155">
        <f t="shared" si="16"/>
        <v>153</v>
      </c>
      <c r="B155" s="1" t="s">
        <v>223</v>
      </c>
      <c r="C155">
        <v>6</v>
      </c>
      <c r="D155">
        <v>-1</v>
      </c>
      <c r="E155">
        <v>-2</v>
      </c>
      <c r="F155">
        <v>0</v>
      </c>
      <c r="G155" s="12">
        <v>0</v>
      </c>
      <c r="H155">
        <f>_xlfn.XLOOKUP(I155,$B$2:$B$50,$A$2:$A$50,65535)</f>
        <v>65535</v>
      </c>
      <c r="P155" t="str">
        <f t="shared" si="17"/>
        <v>-1, -2, 0, 0</v>
      </c>
    </row>
    <row r="156" spans="1:16" x14ac:dyDescent="0.2">
      <c r="A156">
        <f t="shared" si="16"/>
        <v>154</v>
      </c>
      <c r="B156" s="1" t="s">
        <v>224</v>
      </c>
      <c r="C156">
        <v>5</v>
      </c>
      <c r="D156">
        <v>-1</v>
      </c>
      <c r="E156">
        <v>-2</v>
      </c>
      <c r="F156" s="12">
        <v>-1</v>
      </c>
      <c r="G156">
        <v>0</v>
      </c>
      <c r="H156">
        <f>_xlfn.XLOOKUP(I156,$B$2:$B$50,$A$2:$A$50,65535)</f>
        <v>65535</v>
      </c>
      <c r="P156" t="str">
        <f t="shared" si="17"/>
        <v>-1, -2, -1, 0</v>
      </c>
    </row>
    <row r="157" spans="1:16" x14ac:dyDescent="0.2">
      <c r="A157">
        <f t="shared" si="16"/>
        <v>155</v>
      </c>
      <c r="B157" s="1" t="s">
        <v>225</v>
      </c>
      <c r="C157">
        <v>4</v>
      </c>
      <c r="D157">
        <v>-2</v>
      </c>
      <c r="E157">
        <v>-3</v>
      </c>
      <c r="F157">
        <v>0</v>
      </c>
      <c r="G157" s="12">
        <v>-1</v>
      </c>
      <c r="H157">
        <f>_xlfn.XLOOKUP(I157,$B$2:$B$50,$A$2:$A$50,65535)</f>
        <v>65535</v>
      </c>
      <c r="P157" t="str">
        <f t="shared" si="17"/>
        <v>-2, -3, 0, -1</v>
      </c>
    </row>
    <row r="158" spans="1:16" x14ac:dyDescent="0.2">
      <c r="A158">
        <f t="shared" si="16"/>
        <v>156</v>
      </c>
      <c r="B158" s="1" t="s">
        <v>226</v>
      </c>
      <c r="C158">
        <v>5</v>
      </c>
      <c r="D158">
        <v>-2</v>
      </c>
      <c r="E158">
        <v>-2</v>
      </c>
      <c r="F158" s="12">
        <v>-1</v>
      </c>
      <c r="G158">
        <v>0</v>
      </c>
      <c r="H158">
        <f>_xlfn.XLOOKUP(I158,$B$2:$B$50,$A$2:$A$50,65535)</f>
        <v>65535</v>
      </c>
      <c r="P158" t="str">
        <f t="shared" si="17"/>
        <v>-2, -2, -1, 0</v>
      </c>
    </row>
    <row r="159" spans="1:16" x14ac:dyDescent="0.2">
      <c r="A159">
        <f t="shared" si="16"/>
        <v>157</v>
      </c>
      <c r="B159" s="1" t="s">
        <v>227</v>
      </c>
      <c r="C159">
        <v>6</v>
      </c>
      <c r="D159">
        <v>-2</v>
      </c>
      <c r="E159">
        <v>-3</v>
      </c>
      <c r="F159">
        <v>0</v>
      </c>
      <c r="G159">
        <v>0</v>
      </c>
      <c r="H159">
        <f>_xlfn.XLOOKUP(I159,$B$2:$B$50,$A$2:$A$50,65535)</f>
        <v>65535</v>
      </c>
      <c r="P159" t="str">
        <f t="shared" si="17"/>
        <v>-2, -3, 0, 0</v>
      </c>
    </row>
    <row r="160" spans="1:16" x14ac:dyDescent="0.2">
      <c r="A160">
        <f t="shared" si="16"/>
        <v>158</v>
      </c>
      <c r="B160" s="1" t="s">
        <v>228</v>
      </c>
      <c r="C160">
        <v>7</v>
      </c>
      <c r="D160">
        <v>-1</v>
      </c>
      <c r="E160">
        <v>-2</v>
      </c>
      <c r="F160" s="12">
        <v>-1</v>
      </c>
      <c r="G160">
        <v>-1</v>
      </c>
      <c r="H160">
        <f>_xlfn.XLOOKUP(I160,$B$2:$B$50,$A$2:$A$50,65535)</f>
        <v>65535</v>
      </c>
      <c r="P160" t="str">
        <f t="shared" si="17"/>
        <v>-1, -2, -1, -1</v>
      </c>
    </row>
    <row r="161" spans="1:16" x14ac:dyDescent="0.2">
      <c r="A161">
        <f t="shared" si="16"/>
        <v>159</v>
      </c>
      <c r="B161" s="1" t="s">
        <v>229</v>
      </c>
      <c r="C161">
        <v>6</v>
      </c>
      <c r="D161">
        <v>-1</v>
      </c>
      <c r="E161">
        <v>-2</v>
      </c>
      <c r="F161">
        <v>0</v>
      </c>
      <c r="G161" s="12">
        <v>0</v>
      </c>
      <c r="H161">
        <f>_xlfn.XLOOKUP(I161,$B$2:$B$50,$A$2:$A$50,65535)</f>
        <v>65535</v>
      </c>
      <c r="P161" t="str">
        <f t="shared" si="17"/>
        <v>-1, -2, 0, 0</v>
      </c>
    </row>
    <row r="162" spans="1:16" x14ac:dyDescent="0.2">
      <c r="A162">
        <f t="shared" si="16"/>
        <v>160</v>
      </c>
      <c r="B162" s="1" t="s">
        <v>239</v>
      </c>
      <c r="C162">
        <v>5</v>
      </c>
      <c r="D162">
        <v>0</v>
      </c>
      <c r="E162">
        <v>-2</v>
      </c>
      <c r="F162" s="12">
        <v>-1</v>
      </c>
      <c r="G162">
        <v>-1</v>
      </c>
      <c r="H162">
        <f>_xlfn.XLOOKUP(I162,$B$2:$B$50,$A$2:$A$50,65535)</f>
        <v>65535</v>
      </c>
      <c r="P162" t="str">
        <f t="shared" ref="P162:P163" si="18">_xlfn.CONCAT(D162,", ",E162,", ",F162,", ",G162)</f>
        <v>0, -2, -1, -1</v>
      </c>
    </row>
    <row r="163" spans="1:16" x14ac:dyDescent="0.2">
      <c r="A163">
        <f t="shared" si="16"/>
        <v>161</v>
      </c>
      <c r="B163" s="1" t="s">
        <v>240</v>
      </c>
      <c r="C163">
        <v>4</v>
      </c>
      <c r="D163">
        <v>0</v>
      </c>
      <c r="E163">
        <v>-2</v>
      </c>
      <c r="F163">
        <v>0</v>
      </c>
      <c r="G163" s="12">
        <v>0</v>
      </c>
      <c r="H163">
        <f>_xlfn.XLOOKUP(I163,$B$2:$B$50,$A$2:$A$50,65535)</f>
        <v>65535</v>
      </c>
      <c r="P163" t="str">
        <f t="shared" si="18"/>
        <v>0, -2, 0, 0</v>
      </c>
    </row>
    <row r="164" spans="1:16" ht="60" customHeight="1" x14ac:dyDescent="0.2">
      <c r="A164">
        <f t="shared" si="16"/>
        <v>162</v>
      </c>
      <c r="B164" s="1" t="s">
        <v>197</v>
      </c>
      <c r="C164">
        <v>1</v>
      </c>
      <c r="D164">
        <v>4</v>
      </c>
      <c r="E164">
        <v>0</v>
      </c>
      <c r="F164">
        <v>0</v>
      </c>
      <c r="G164">
        <v>0</v>
      </c>
      <c r="H164">
        <f>_xlfn.XLOOKUP(I164,$B$2:$B$50,$A$2:$A$50,65535)</f>
        <v>65535</v>
      </c>
      <c r="P164" t="str">
        <f t="shared" si="17"/>
        <v>4, 0, 0, 0</v>
      </c>
    </row>
    <row r="165" spans="1:16" ht="16" customHeight="1" x14ac:dyDescent="0.2">
      <c r="A165">
        <f t="shared" si="16"/>
        <v>163</v>
      </c>
      <c r="B165" s="1" t="s">
        <v>198</v>
      </c>
      <c r="C165">
        <v>2</v>
      </c>
      <c r="D165">
        <v>4</v>
      </c>
      <c r="E165">
        <v>0</v>
      </c>
      <c r="F165">
        <v>0</v>
      </c>
      <c r="G165">
        <v>0</v>
      </c>
      <c r="H165">
        <f>_xlfn.XLOOKUP(I165,$B$2:$B$50,$A$2:$A$50,65535)</f>
        <v>65535</v>
      </c>
      <c r="P165" t="str">
        <f t="shared" si="17"/>
        <v>4, 0, 0, 0</v>
      </c>
    </row>
    <row r="166" spans="1:16" ht="16" customHeight="1" x14ac:dyDescent="0.2">
      <c r="A166">
        <f t="shared" si="16"/>
        <v>164</v>
      </c>
      <c r="B166" s="1" t="s">
        <v>199</v>
      </c>
      <c r="C166">
        <v>3</v>
      </c>
      <c r="D166">
        <v>4</v>
      </c>
      <c r="E166">
        <v>0</v>
      </c>
      <c r="F166">
        <v>0</v>
      </c>
      <c r="G166">
        <v>0</v>
      </c>
      <c r="H166">
        <f>_xlfn.XLOOKUP(I166,$B$2:$B$50,$A$2:$A$50,65535)</f>
        <v>65535</v>
      </c>
      <c r="P166" t="str">
        <f t="shared" si="17"/>
        <v>4, 0, 0, 0</v>
      </c>
    </row>
    <row r="167" spans="1:16" ht="16" customHeight="1" x14ac:dyDescent="0.2">
      <c r="A167">
        <f t="shared" si="16"/>
        <v>165</v>
      </c>
      <c r="B167" s="1" t="s">
        <v>200</v>
      </c>
      <c r="C167">
        <v>1</v>
      </c>
      <c r="D167">
        <v>4</v>
      </c>
      <c r="E167">
        <v>0</v>
      </c>
      <c r="F167">
        <v>0</v>
      </c>
      <c r="G167">
        <v>0</v>
      </c>
      <c r="H167">
        <f>_xlfn.XLOOKUP(I167,$B$2:$B$50,$A$2:$A$50,65535)</f>
        <v>65535</v>
      </c>
      <c r="P167" t="str">
        <f t="shared" si="17"/>
        <v>4, 0, 0, 0</v>
      </c>
    </row>
    <row r="168" spans="1:16" ht="16" customHeight="1" x14ac:dyDescent="0.2">
      <c r="A168">
        <f t="shared" si="16"/>
        <v>166</v>
      </c>
      <c r="B168" s="1" t="s">
        <v>201</v>
      </c>
      <c r="C168">
        <v>2</v>
      </c>
      <c r="D168">
        <v>4</v>
      </c>
      <c r="E168">
        <v>0</v>
      </c>
      <c r="F168">
        <v>0</v>
      </c>
      <c r="G168">
        <v>0</v>
      </c>
      <c r="H168">
        <f>_xlfn.XLOOKUP(I168,$B$2:$B$50,$A$2:$A$50,65535)</f>
        <v>65535</v>
      </c>
      <c r="P168" t="str">
        <f t="shared" si="17"/>
        <v>4, 0, 0, 0</v>
      </c>
    </row>
    <row r="169" spans="1:16" ht="16" customHeight="1" x14ac:dyDescent="0.2">
      <c r="A169">
        <f t="shared" si="16"/>
        <v>167</v>
      </c>
      <c r="B169" s="1" t="s">
        <v>202</v>
      </c>
      <c r="C169">
        <v>3</v>
      </c>
      <c r="D169">
        <v>-1</v>
      </c>
      <c r="E169">
        <v>0</v>
      </c>
      <c r="F169">
        <v>0</v>
      </c>
      <c r="G169">
        <v>0</v>
      </c>
      <c r="H169">
        <f>_xlfn.XLOOKUP(I169,$B$2:$B$50,$A$2:$A$50,65535)</f>
        <v>65535</v>
      </c>
      <c r="P169" t="str">
        <f t="shared" si="17"/>
        <v>-1, 0, 0, 0</v>
      </c>
    </row>
    <row r="170" spans="1:16" ht="16" customHeight="1" x14ac:dyDescent="0.2">
      <c r="A170">
        <f t="shared" si="16"/>
        <v>168</v>
      </c>
      <c r="B170" s="1" t="s">
        <v>203</v>
      </c>
      <c r="C170">
        <v>0</v>
      </c>
      <c r="D170">
        <v>1</v>
      </c>
      <c r="E170">
        <v>0</v>
      </c>
      <c r="F170">
        <v>0</v>
      </c>
      <c r="G170">
        <v>0</v>
      </c>
      <c r="H170">
        <f>_xlfn.XLOOKUP(I170,$B$2:$B$50,$A$2:$A$50,65535)</f>
        <v>65535</v>
      </c>
      <c r="P170" t="str">
        <f t="shared" si="17"/>
        <v>1, 0, 0, 0</v>
      </c>
    </row>
    <row r="171" spans="1:16" ht="16" customHeight="1" x14ac:dyDescent="0.2">
      <c r="A171">
        <f t="shared" si="16"/>
        <v>169</v>
      </c>
      <c r="B171" s="1" t="s">
        <v>265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f>_xlfn.XLOOKUP(I171,$B$2:$B$50,$A$2:$A$50,65535)</f>
        <v>65535</v>
      </c>
      <c r="P171" t="str">
        <f t="shared" ref="P171" si="19">_xlfn.CONCAT(D171,", ",E171,", ",F171,", ",G171)</f>
        <v>0, 0, 0, 0</v>
      </c>
    </row>
    <row r="172" spans="1:16" ht="16" customHeight="1" x14ac:dyDescent="0.2">
      <c r="A172">
        <f t="shared" si="16"/>
        <v>170</v>
      </c>
      <c r="B172" s="1" t="s">
        <v>266</v>
      </c>
      <c r="C172">
        <v>2</v>
      </c>
      <c r="D172">
        <v>0</v>
      </c>
      <c r="E172">
        <v>1</v>
      </c>
      <c r="F172">
        <v>0</v>
      </c>
      <c r="G172">
        <v>0</v>
      </c>
      <c r="H172">
        <f>_xlfn.XLOOKUP(I172,$B$2:$B$50,$A$2:$A$50,65535)</f>
        <v>65535</v>
      </c>
      <c r="P172" t="str">
        <f t="shared" ref="P172:P173" si="20">_xlfn.CONCAT(D172,", ",E172,", ",F172,", ",G172)</f>
        <v>0, 1, 0, 0</v>
      </c>
    </row>
    <row r="173" spans="1:16" ht="16" customHeight="1" x14ac:dyDescent="0.2">
      <c r="A173">
        <f t="shared" si="16"/>
        <v>171</v>
      </c>
      <c r="B173" s="1" t="s">
        <v>267</v>
      </c>
      <c r="C173">
        <v>2</v>
      </c>
      <c r="D173">
        <v>0</v>
      </c>
      <c r="E173">
        <v>1</v>
      </c>
      <c r="F173">
        <v>0</v>
      </c>
      <c r="G173">
        <v>0</v>
      </c>
      <c r="H173">
        <f>_xlfn.XLOOKUP(I173,$B$2:$B$50,$A$2:$A$50,65535)</f>
        <v>65535</v>
      </c>
      <c r="P173" t="str">
        <f t="shared" si="20"/>
        <v>0, 1, 0, 0</v>
      </c>
    </row>
    <row r="174" spans="1:16" ht="16" customHeight="1" x14ac:dyDescent="0.2">
      <c r="A174">
        <f t="shared" si="16"/>
        <v>172</v>
      </c>
      <c r="B174" s="1" t="s">
        <v>268</v>
      </c>
      <c r="C174">
        <v>3</v>
      </c>
      <c r="D174">
        <v>0</v>
      </c>
      <c r="E174">
        <v>1</v>
      </c>
      <c r="F174">
        <v>0</v>
      </c>
      <c r="G174">
        <v>0</v>
      </c>
      <c r="H174">
        <f>_xlfn.XLOOKUP(I174,$B$2:$B$50,$A$2:$A$50,65535)</f>
        <v>65535</v>
      </c>
      <c r="P174" t="str">
        <f t="shared" ref="P174:P177" si="21">_xlfn.CONCAT(D174,", ",E174,", ",F174,", ",G174)</f>
        <v>0, 1, 0, 0</v>
      </c>
    </row>
    <row r="175" spans="1:16" ht="16" customHeight="1" x14ac:dyDescent="0.2">
      <c r="A175">
        <f t="shared" si="16"/>
        <v>173</v>
      </c>
      <c r="B175" s="1" t="s">
        <v>269</v>
      </c>
      <c r="C175">
        <v>3</v>
      </c>
      <c r="D175">
        <v>0</v>
      </c>
      <c r="E175">
        <v>1</v>
      </c>
      <c r="F175">
        <v>0</v>
      </c>
      <c r="G175">
        <v>0</v>
      </c>
      <c r="H175">
        <f>_xlfn.XLOOKUP(I175,$B$2:$B$50,$A$2:$A$50,65535)</f>
        <v>65535</v>
      </c>
      <c r="P175" t="str">
        <f t="shared" si="21"/>
        <v>0, 1, 0, 0</v>
      </c>
    </row>
    <row r="176" spans="1:16" ht="16" customHeight="1" x14ac:dyDescent="0.2">
      <c r="A176">
        <f t="shared" si="16"/>
        <v>174</v>
      </c>
      <c r="B176" s="1" t="s">
        <v>270</v>
      </c>
      <c r="C176">
        <v>2</v>
      </c>
      <c r="D176">
        <v>0</v>
      </c>
      <c r="E176">
        <v>1</v>
      </c>
      <c r="F176">
        <v>0</v>
      </c>
      <c r="G176">
        <v>0</v>
      </c>
      <c r="H176">
        <f>_xlfn.XLOOKUP(I176,$B$2:$B$50,$A$2:$A$50,65535)</f>
        <v>65535</v>
      </c>
      <c r="P176" t="str">
        <f t="shared" si="21"/>
        <v>0, 1, 0, 0</v>
      </c>
    </row>
    <row r="177" spans="1:16" ht="16" customHeight="1" x14ac:dyDescent="0.2">
      <c r="A177">
        <f t="shared" si="16"/>
        <v>175</v>
      </c>
      <c r="B177" s="1" t="s">
        <v>271</v>
      </c>
      <c r="C177">
        <v>2</v>
      </c>
      <c r="D177">
        <v>0</v>
      </c>
      <c r="E177">
        <v>1</v>
      </c>
      <c r="F177">
        <v>0</v>
      </c>
      <c r="G177">
        <v>0</v>
      </c>
      <c r="H177">
        <f>_xlfn.XLOOKUP(I177,$B$2:$B$50,$A$2:$A$50,65535)</f>
        <v>65535</v>
      </c>
      <c r="P177" t="str">
        <f t="shared" si="21"/>
        <v>0, 1, 0, 0</v>
      </c>
    </row>
    <row r="178" spans="1:16" ht="16" customHeight="1" x14ac:dyDescent="0.2">
      <c r="A178">
        <f t="shared" si="16"/>
        <v>176</v>
      </c>
      <c r="B178" s="1" t="s">
        <v>272</v>
      </c>
      <c r="C178">
        <v>3</v>
      </c>
      <c r="D178">
        <v>0</v>
      </c>
      <c r="E178">
        <v>1</v>
      </c>
      <c r="F178">
        <v>0</v>
      </c>
      <c r="G178">
        <v>0</v>
      </c>
      <c r="H178">
        <f>_xlfn.XLOOKUP(I178,$B$2:$B$50,$A$2:$A$50,65535)</f>
        <v>65535</v>
      </c>
      <c r="P178" t="str">
        <f t="shared" ref="P178:P183" si="22">_xlfn.CONCAT(D178,", ",E178,", ",F178,", ",G178)</f>
        <v>0, 1, 0, 0</v>
      </c>
    </row>
    <row r="179" spans="1:16" ht="16" customHeight="1" x14ac:dyDescent="0.2">
      <c r="A179">
        <f t="shared" si="16"/>
        <v>177</v>
      </c>
      <c r="B179" s="1" t="s">
        <v>273</v>
      </c>
      <c r="C179">
        <v>3</v>
      </c>
      <c r="D179">
        <v>0</v>
      </c>
      <c r="E179">
        <v>1</v>
      </c>
      <c r="F179">
        <v>0</v>
      </c>
      <c r="G179">
        <v>0</v>
      </c>
      <c r="H179">
        <f>_xlfn.XLOOKUP(I179,$B$2:$B$50,$A$2:$A$50,65535)</f>
        <v>65535</v>
      </c>
      <c r="P179" t="str">
        <f t="shared" si="22"/>
        <v>0, 1, 0, 0</v>
      </c>
    </row>
    <row r="180" spans="1:16" ht="16" customHeight="1" x14ac:dyDescent="0.2">
      <c r="A180">
        <f t="shared" si="16"/>
        <v>178</v>
      </c>
      <c r="B180" s="1" t="s">
        <v>274</v>
      </c>
      <c r="C180">
        <v>2</v>
      </c>
      <c r="D180">
        <v>0</v>
      </c>
      <c r="E180">
        <v>1</v>
      </c>
      <c r="F180">
        <v>0</v>
      </c>
      <c r="G180">
        <v>0</v>
      </c>
      <c r="H180">
        <f>_xlfn.XLOOKUP(I180,$B$2:$B$50,$A$2:$A$50,65535)</f>
        <v>65535</v>
      </c>
      <c r="P180" t="str">
        <f t="shared" si="22"/>
        <v>0, 1, 0, 0</v>
      </c>
    </row>
    <row r="181" spans="1:16" ht="16" customHeight="1" x14ac:dyDescent="0.2">
      <c r="A181">
        <f t="shared" si="16"/>
        <v>179</v>
      </c>
      <c r="B181" s="1" t="s">
        <v>275</v>
      </c>
      <c r="C181">
        <v>2</v>
      </c>
      <c r="D181">
        <v>0</v>
      </c>
      <c r="E181">
        <v>1</v>
      </c>
      <c r="F181">
        <v>0</v>
      </c>
      <c r="G181">
        <v>0</v>
      </c>
      <c r="H181">
        <f>_xlfn.XLOOKUP(I181,$B$2:$B$50,$A$2:$A$50,65535)</f>
        <v>65535</v>
      </c>
      <c r="P181" t="str">
        <f t="shared" si="22"/>
        <v>0, 1, 0, 0</v>
      </c>
    </row>
    <row r="182" spans="1:16" ht="16" customHeight="1" x14ac:dyDescent="0.2">
      <c r="A182">
        <f t="shared" si="16"/>
        <v>180</v>
      </c>
      <c r="B182" s="1" t="s">
        <v>276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f>_xlfn.XLOOKUP(I182,$B$2:$B$50,$A$2:$A$50,65535)</f>
        <v>65535</v>
      </c>
      <c r="P182" t="str">
        <f t="shared" si="22"/>
        <v>0, 0, 0, 0</v>
      </c>
    </row>
    <row r="183" spans="1:16" ht="16" customHeight="1" x14ac:dyDescent="0.2">
      <c r="A183">
        <f t="shared" si="16"/>
        <v>181</v>
      </c>
      <c r="B183" s="1" t="s">
        <v>277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f>_xlfn.XLOOKUP(I183,$B$2:$B$50,$A$2:$A$50,65535)</f>
        <v>65535</v>
      </c>
      <c r="P183" t="str">
        <f t="shared" si="22"/>
        <v>0, 0, 0, 0</v>
      </c>
    </row>
    <row r="184" spans="1:16" ht="16" customHeight="1" x14ac:dyDescent="0.2">
      <c r="A184">
        <f t="shared" si="16"/>
        <v>182</v>
      </c>
      <c r="B184" s="1" t="s">
        <v>278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f>_xlfn.XLOOKUP(I184,$B$2:$B$50,$A$2:$A$50,65535)</f>
        <v>65535</v>
      </c>
      <c r="P184" t="str">
        <f t="shared" ref="P184:P199" si="23">_xlfn.CONCAT(D184,", ",E184,", ",F184,", ",G184)</f>
        <v>0, 0, 0, 0</v>
      </c>
    </row>
    <row r="185" spans="1:16" ht="16" customHeight="1" x14ac:dyDescent="0.2">
      <c r="A185">
        <f t="shared" si="16"/>
        <v>183</v>
      </c>
      <c r="B185" s="1" t="s">
        <v>279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f>_xlfn.XLOOKUP(I185,$B$2:$B$50,$A$2:$A$50,65535)</f>
        <v>65535</v>
      </c>
      <c r="P185" t="str">
        <f t="shared" si="23"/>
        <v>0, 0, 0, 0</v>
      </c>
    </row>
    <row r="186" spans="1:16" ht="16" customHeight="1" x14ac:dyDescent="0.2">
      <c r="A186">
        <f t="shared" si="16"/>
        <v>184</v>
      </c>
      <c r="B186" s="1" t="s">
        <v>280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f>_xlfn.XLOOKUP(I186,$B$2:$B$50,$A$2:$A$50,65535)</f>
        <v>65535</v>
      </c>
      <c r="P186" t="str">
        <f t="shared" ref="P186" si="24">_xlfn.CONCAT(D186,", ",E186,", ",F186,", ",G186)</f>
        <v>0, 0, 0, 0</v>
      </c>
    </row>
    <row r="187" spans="1:16" ht="16" customHeight="1" x14ac:dyDescent="0.2">
      <c r="A187">
        <f t="shared" si="16"/>
        <v>185</v>
      </c>
      <c r="B187" s="1" t="s">
        <v>251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f>_xlfn.XLOOKUP(I187,$B$2:$B$50,$A$2:$A$50,65535)</f>
        <v>65535</v>
      </c>
      <c r="P187" t="str">
        <f t="shared" si="23"/>
        <v>0, 0, 0, 0</v>
      </c>
    </row>
    <row r="188" spans="1:16" ht="16" customHeight="1" x14ac:dyDescent="0.2">
      <c r="A188">
        <f t="shared" si="16"/>
        <v>186</v>
      </c>
      <c r="B188" s="1" t="s">
        <v>252</v>
      </c>
      <c r="C188">
        <v>2</v>
      </c>
      <c r="D188">
        <v>0</v>
      </c>
      <c r="E188">
        <v>-1</v>
      </c>
      <c r="F188">
        <v>0</v>
      </c>
      <c r="G188">
        <v>0</v>
      </c>
      <c r="H188">
        <f>_xlfn.XLOOKUP(I188,$B$2:$B$50,$A$2:$A$50,65535)</f>
        <v>65535</v>
      </c>
      <c r="P188" t="str">
        <f t="shared" si="23"/>
        <v>0, -1, 0, 0</v>
      </c>
    </row>
    <row r="189" spans="1:16" ht="16" customHeight="1" x14ac:dyDescent="0.2">
      <c r="A189">
        <f t="shared" si="16"/>
        <v>187</v>
      </c>
      <c r="B189" s="1" t="s">
        <v>253</v>
      </c>
      <c r="C189">
        <v>2</v>
      </c>
      <c r="D189">
        <v>0</v>
      </c>
      <c r="E189">
        <v>-1</v>
      </c>
      <c r="F189">
        <v>0</v>
      </c>
      <c r="G189">
        <v>0</v>
      </c>
      <c r="H189">
        <f>_xlfn.XLOOKUP(I189,$B$2:$B$50,$A$2:$A$50,65535)</f>
        <v>65535</v>
      </c>
      <c r="P189" t="str">
        <f t="shared" si="23"/>
        <v>0, -1, 0, 0</v>
      </c>
    </row>
    <row r="190" spans="1:16" ht="16" customHeight="1" x14ac:dyDescent="0.2">
      <c r="A190">
        <f t="shared" si="16"/>
        <v>188</v>
      </c>
      <c r="B190" s="1" t="s">
        <v>254</v>
      </c>
      <c r="C190">
        <v>3</v>
      </c>
      <c r="D190">
        <v>0</v>
      </c>
      <c r="E190">
        <v>-1</v>
      </c>
      <c r="F190">
        <v>0</v>
      </c>
      <c r="G190">
        <v>0</v>
      </c>
      <c r="H190">
        <f>_xlfn.XLOOKUP(I190,$B$2:$B$50,$A$2:$A$50,65535)</f>
        <v>65535</v>
      </c>
      <c r="P190" t="str">
        <f t="shared" si="23"/>
        <v>0, -1, 0, 0</v>
      </c>
    </row>
    <row r="191" spans="1:16" ht="16" customHeight="1" x14ac:dyDescent="0.2">
      <c r="A191">
        <f t="shared" si="16"/>
        <v>189</v>
      </c>
      <c r="B191" s="1" t="s">
        <v>255</v>
      </c>
      <c r="C191">
        <v>3</v>
      </c>
      <c r="D191">
        <v>0</v>
      </c>
      <c r="E191">
        <v>-1</v>
      </c>
      <c r="F191">
        <v>0</v>
      </c>
      <c r="G191">
        <v>0</v>
      </c>
      <c r="H191">
        <f>_xlfn.XLOOKUP(I191,$B$2:$B$50,$A$2:$A$50,65535)</f>
        <v>65535</v>
      </c>
      <c r="P191" t="str">
        <f t="shared" si="23"/>
        <v>0, -1, 0, 0</v>
      </c>
    </row>
    <row r="192" spans="1:16" ht="16" customHeight="1" x14ac:dyDescent="0.2">
      <c r="A192">
        <f t="shared" si="16"/>
        <v>190</v>
      </c>
      <c r="B192" s="1" t="s">
        <v>256</v>
      </c>
      <c r="C192">
        <v>2</v>
      </c>
      <c r="D192">
        <v>0</v>
      </c>
      <c r="E192">
        <v>-1</v>
      </c>
      <c r="F192">
        <v>0</v>
      </c>
      <c r="G192">
        <v>0</v>
      </c>
      <c r="H192">
        <f>_xlfn.XLOOKUP(I192,$B$2:$B$50,$A$2:$A$50,65535)</f>
        <v>65535</v>
      </c>
      <c r="P192" t="str">
        <f t="shared" si="23"/>
        <v>0, -1, 0, 0</v>
      </c>
    </row>
    <row r="193" spans="1:16" ht="16" customHeight="1" x14ac:dyDescent="0.2">
      <c r="A193">
        <f t="shared" si="16"/>
        <v>191</v>
      </c>
      <c r="B193" s="1" t="s">
        <v>257</v>
      </c>
      <c r="C193">
        <v>2</v>
      </c>
      <c r="D193">
        <v>0</v>
      </c>
      <c r="E193">
        <v>-1</v>
      </c>
      <c r="F193">
        <v>0</v>
      </c>
      <c r="G193">
        <v>0</v>
      </c>
      <c r="H193">
        <f>_xlfn.XLOOKUP(I193,$B$2:$B$50,$A$2:$A$50,65535)</f>
        <v>65535</v>
      </c>
      <c r="P193" t="str">
        <f t="shared" si="23"/>
        <v>0, -1, 0, 0</v>
      </c>
    </row>
    <row r="194" spans="1:16" ht="16" customHeight="1" x14ac:dyDescent="0.2">
      <c r="A194">
        <f t="shared" si="16"/>
        <v>192</v>
      </c>
      <c r="B194" s="1" t="s">
        <v>258</v>
      </c>
      <c r="C194">
        <v>3</v>
      </c>
      <c r="D194">
        <v>0</v>
      </c>
      <c r="E194">
        <v>-1</v>
      </c>
      <c r="F194">
        <v>0</v>
      </c>
      <c r="G194">
        <v>0</v>
      </c>
      <c r="H194">
        <f>_xlfn.XLOOKUP(I194,$B$2:$B$50,$A$2:$A$50,65535)</f>
        <v>65535</v>
      </c>
      <c r="P194" t="str">
        <f t="shared" si="23"/>
        <v>0, -1, 0, 0</v>
      </c>
    </row>
    <row r="195" spans="1:16" ht="16" customHeight="1" x14ac:dyDescent="0.2">
      <c r="A195">
        <f t="shared" si="16"/>
        <v>193</v>
      </c>
      <c r="B195" s="1" t="s">
        <v>259</v>
      </c>
      <c r="C195">
        <v>3</v>
      </c>
      <c r="D195">
        <v>0</v>
      </c>
      <c r="E195">
        <v>-1</v>
      </c>
      <c r="F195">
        <v>0</v>
      </c>
      <c r="G195">
        <v>0</v>
      </c>
      <c r="H195">
        <f>_xlfn.XLOOKUP(I195,$B$2:$B$50,$A$2:$A$50,65535)</f>
        <v>65535</v>
      </c>
      <c r="P195" t="str">
        <f t="shared" si="23"/>
        <v>0, -1, 0, 0</v>
      </c>
    </row>
    <row r="196" spans="1:16" ht="16" customHeight="1" x14ac:dyDescent="0.2">
      <c r="A196">
        <f t="shared" ref="A196:A219" si="25">A195+1</f>
        <v>194</v>
      </c>
      <c r="B196" s="1" t="s">
        <v>260</v>
      </c>
      <c r="C196">
        <v>2</v>
      </c>
      <c r="D196">
        <v>0</v>
      </c>
      <c r="E196">
        <v>-1</v>
      </c>
      <c r="F196">
        <v>0</v>
      </c>
      <c r="G196">
        <v>0</v>
      </c>
      <c r="H196">
        <f>_xlfn.XLOOKUP(I196,$B$2:$B$50,$A$2:$A$50,65535)</f>
        <v>65535</v>
      </c>
      <c r="P196" t="str">
        <f t="shared" si="23"/>
        <v>0, -1, 0, 0</v>
      </c>
    </row>
    <row r="197" spans="1:16" ht="16" customHeight="1" x14ac:dyDescent="0.2">
      <c r="A197">
        <f t="shared" si="25"/>
        <v>195</v>
      </c>
      <c r="B197" s="1" t="s">
        <v>261</v>
      </c>
      <c r="C197">
        <v>2</v>
      </c>
      <c r="D197">
        <v>0</v>
      </c>
      <c r="E197">
        <v>-1</v>
      </c>
      <c r="F197">
        <v>0</v>
      </c>
      <c r="G197">
        <v>0</v>
      </c>
      <c r="H197">
        <f>_xlfn.XLOOKUP(I197,$B$2:$B$50,$A$2:$A$50,65535)</f>
        <v>65535</v>
      </c>
      <c r="P197" t="str">
        <f t="shared" si="23"/>
        <v>0, -1, 0, 0</v>
      </c>
    </row>
    <row r="198" spans="1:16" ht="16" customHeight="1" x14ac:dyDescent="0.2">
      <c r="A198">
        <f t="shared" si="25"/>
        <v>196</v>
      </c>
      <c r="B198" s="1" t="s">
        <v>262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f>_xlfn.XLOOKUP(I198,$B$2:$B$50,$A$2:$A$50,65535)</f>
        <v>65535</v>
      </c>
      <c r="P198" t="str">
        <f t="shared" si="23"/>
        <v>0, 0, 0, 0</v>
      </c>
    </row>
    <row r="199" spans="1:16" ht="16" customHeight="1" x14ac:dyDescent="0.2">
      <c r="A199">
        <f t="shared" si="25"/>
        <v>197</v>
      </c>
      <c r="B199" s="1" t="s">
        <v>263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f>_xlfn.XLOOKUP(I199,$B$2:$B$50,$A$2:$A$50,65535)</f>
        <v>65535</v>
      </c>
      <c r="P199" t="str">
        <f t="shared" si="23"/>
        <v>0, 0, 0, 0</v>
      </c>
    </row>
    <row r="200" spans="1:16" ht="16" customHeight="1" x14ac:dyDescent="0.2">
      <c r="A200">
        <f t="shared" si="25"/>
        <v>198</v>
      </c>
      <c r="B200" s="1" t="s">
        <v>264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f>_xlfn.XLOOKUP(I200,$B$2:$B$50,$A$2:$A$50,65535)</f>
        <v>65535</v>
      </c>
      <c r="P200" t="str">
        <f t="shared" ref="P200:P201" si="26">_xlfn.CONCAT(D200,", ",E200,", ",F200,", ",G200)</f>
        <v>0, 0, 0, 0</v>
      </c>
    </row>
    <row r="201" spans="1:16" ht="16" customHeight="1" x14ac:dyDescent="0.2">
      <c r="A201">
        <f t="shared" si="25"/>
        <v>199</v>
      </c>
      <c r="B201" s="1" t="s">
        <v>281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f>_xlfn.XLOOKUP(I201,$B$2:$B$50,$A$2:$A$50,65535)</f>
        <v>65535</v>
      </c>
      <c r="P201" t="str">
        <f t="shared" si="26"/>
        <v>0, 0, 0, 0</v>
      </c>
    </row>
    <row r="202" spans="1:16" ht="16" customHeight="1" x14ac:dyDescent="0.2">
      <c r="A202">
        <f t="shared" si="25"/>
        <v>200</v>
      </c>
      <c r="B202" s="1" t="s">
        <v>282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f>_xlfn.XLOOKUP(I202,$B$2:$B$50,$A$2:$A$50,65535)</f>
        <v>65535</v>
      </c>
      <c r="P202" t="str">
        <f t="shared" ref="P202:P210" si="27">_xlfn.CONCAT(D202,", ",E202,", ",F202,", ",G202)</f>
        <v>0, 0, 0, 0</v>
      </c>
    </row>
    <row r="203" spans="1:16" ht="16" customHeight="1" x14ac:dyDescent="0.2">
      <c r="A203">
        <f t="shared" si="25"/>
        <v>201</v>
      </c>
      <c r="B203" s="1" t="s">
        <v>283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f>_xlfn.XLOOKUP(I203,$B$2:$B$50,$A$2:$A$50,65535)</f>
        <v>65535</v>
      </c>
      <c r="P203" t="str">
        <f t="shared" si="27"/>
        <v>0, 0, 0, 0</v>
      </c>
    </row>
    <row r="204" spans="1:16" ht="16" customHeight="1" x14ac:dyDescent="0.2">
      <c r="A204">
        <f t="shared" si="25"/>
        <v>202</v>
      </c>
      <c r="B204" s="1" t="s">
        <v>284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f>_xlfn.XLOOKUP(I204,$B$2:$B$50,$A$2:$A$50,65535)</f>
        <v>65535</v>
      </c>
      <c r="P204" t="str">
        <f t="shared" si="27"/>
        <v>0, 0, 0, 0</v>
      </c>
    </row>
    <row r="205" spans="1:16" ht="16" customHeight="1" x14ac:dyDescent="0.2">
      <c r="A205">
        <f t="shared" si="25"/>
        <v>203</v>
      </c>
      <c r="B205" s="1" t="s">
        <v>285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f>_xlfn.XLOOKUP(I205,$B$2:$B$50,$A$2:$A$50,65535)</f>
        <v>65535</v>
      </c>
      <c r="P205" t="str">
        <f t="shared" si="27"/>
        <v>0, 0, 0, 0</v>
      </c>
    </row>
    <row r="206" spans="1:16" ht="16" customHeight="1" x14ac:dyDescent="0.2">
      <c r="A206">
        <f t="shared" si="25"/>
        <v>204</v>
      </c>
      <c r="B206" s="1" t="s">
        <v>286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f>_xlfn.XLOOKUP(I206,$B$2:$B$50,$A$2:$A$50,65535)</f>
        <v>65535</v>
      </c>
      <c r="P206" t="str">
        <f t="shared" si="27"/>
        <v>0, 0, 0, 0</v>
      </c>
    </row>
    <row r="207" spans="1:16" ht="16" customHeight="1" x14ac:dyDescent="0.2">
      <c r="A207">
        <f t="shared" si="25"/>
        <v>205</v>
      </c>
      <c r="B207" s="1" t="s">
        <v>287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f>_xlfn.XLOOKUP(I207,$B$2:$B$50,$A$2:$A$50,65535)</f>
        <v>65535</v>
      </c>
      <c r="P207" t="str">
        <f t="shared" si="27"/>
        <v>0, 0, 0, 0</v>
      </c>
    </row>
    <row r="208" spans="1:16" ht="16" customHeight="1" x14ac:dyDescent="0.2">
      <c r="A208">
        <f t="shared" si="25"/>
        <v>206</v>
      </c>
      <c r="B208" s="1" t="s">
        <v>288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f>_xlfn.XLOOKUP(I208,$B$2:$B$50,$A$2:$A$50,65535)</f>
        <v>65535</v>
      </c>
      <c r="P208" t="str">
        <f t="shared" si="27"/>
        <v>0, 0, 0, 0</v>
      </c>
    </row>
    <row r="209" spans="1:16" ht="16" customHeight="1" x14ac:dyDescent="0.2">
      <c r="A209">
        <f t="shared" si="25"/>
        <v>207</v>
      </c>
      <c r="B209" s="1" t="s">
        <v>289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f>_xlfn.XLOOKUP(I209,$B$2:$B$50,$A$2:$A$50,65535)</f>
        <v>65535</v>
      </c>
      <c r="P209" t="str">
        <f t="shared" si="27"/>
        <v>0, 0, 0, 0</v>
      </c>
    </row>
    <row r="210" spans="1:16" ht="16" customHeight="1" x14ac:dyDescent="0.2">
      <c r="A210">
        <f t="shared" si="25"/>
        <v>208</v>
      </c>
      <c r="B210" s="1" t="s">
        <v>290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f>_xlfn.XLOOKUP(I210,$B$2:$B$50,$A$2:$A$50,65535)</f>
        <v>65535</v>
      </c>
      <c r="P210" t="str">
        <f t="shared" si="27"/>
        <v>0, 0, 0, 0</v>
      </c>
    </row>
    <row r="211" spans="1:16" ht="16" customHeight="1" x14ac:dyDescent="0.2">
      <c r="A211">
        <f t="shared" si="25"/>
        <v>209</v>
      </c>
      <c r="B211" s="1" t="s">
        <v>291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f>_xlfn.XLOOKUP(I211,$B$2:$B$50,$A$2:$A$50,65535)</f>
        <v>65535</v>
      </c>
      <c r="P211" t="str">
        <f t="shared" ref="P211" si="28">_xlfn.CONCAT(D211,", ",E211,", ",F211,", ",G211)</f>
        <v>0, 0, 0, 0</v>
      </c>
    </row>
    <row r="212" spans="1:16" ht="16" customHeight="1" x14ac:dyDescent="0.2">
      <c r="A212">
        <f t="shared" si="25"/>
        <v>210</v>
      </c>
      <c r="B212" s="1" t="s">
        <v>292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f>_xlfn.XLOOKUP(I212,$B$2:$B$50,$A$2:$A$50,65535)</f>
        <v>65535</v>
      </c>
      <c r="P212" t="str">
        <f t="shared" ref="P212:P213" si="29">_xlfn.CONCAT(D212,", ",E212,", ",F212,", ",G212)</f>
        <v>0, 0, 0, 0</v>
      </c>
    </row>
    <row r="213" spans="1:16" ht="16" customHeight="1" x14ac:dyDescent="0.2">
      <c r="A213">
        <f t="shared" si="25"/>
        <v>211</v>
      </c>
      <c r="B213" s="1" t="s">
        <v>293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f>_xlfn.XLOOKUP(I213,$B$2:$B$50,$A$2:$A$50,65535)</f>
        <v>65535</v>
      </c>
      <c r="P213" t="str">
        <f t="shared" si="29"/>
        <v>0, 0, 0, 0</v>
      </c>
    </row>
    <row r="214" spans="1:16" ht="16" customHeight="1" x14ac:dyDescent="0.2">
      <c r="A214">
        <f t="shared" si="25"/>
        <v>212</v>
      </c>
      <c r="B214" s="1" t="s">
        <v>294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f>_xlfn.XLOOKUP(I214,$B$2:$B$50,$A$2:$A$50,65535)</f>
        <v>65535</v>
      </c>
      <c r="P214" t="str">
        <f t="shared" ref="P214:P217" si="30">_xlfn.CONCAT(D214,", ",E214,", ",F214,", ",G214)</f>
        <v>0, 0, 0, 0</v>
      </c>
    </row>
    <row r="215" spans="1:16" ht="16" customHeight="1" x14ac:dyDescent="0.2">
      <c r="A215">
        <f t="shared" si="25"/>
        <v>213</v>
      </c>
      <c r="B215" s="1" t="s">
        <v>295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f>_xlfn.XLOOKUP(I215,$B$2:$B$50,$A$2:$A$50,65535)</f>
        <v>65535</v>
      </c>
      <c r="P215" t="str">
        <f t="shared" si="30"/>
        <v>0, 0, 0, 0</v>
      </c>
    </row>
    <row r="216" spans="1:16" ht="16" customHeight="1" x14ac:dyDescent="0.2">
      <c r="A216">
        <f t="shared" si="25"/>
        <v>214</v>
      </c>
      <c r="B216" s="1" t="s">
        <v>296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f>_xlfn.XLOOKUP(I216,$B$2:$B$50,$A$2:$A$50,65535)</f>
        <v>65535</v>
      </c>
      <c r="P216" t="str">
        <f t="shared" si="30"/>
        <v>0, 0, 0, 0</v>
      </c>
    </row>
    <row r="217" spans="1:16" ht="16" customHeight="1" x14ac:dyDescent="0.2">
      <c r="A217">
        <f t="shared" si="25"/>
        <v>215</v>
      </c>
      <c r="B217" s="1" t="s">
        <v>297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f>_xlfn.XLOOKUP(I217,$B$2:$B$50,$A$2:$A$50,65535)</f>
        <v>65535</v>
      </c>
      <c r="P217" t="str">
        <f t="shared" si="30"/>
        <v>0, 0, 0, 0</v>
      </c>
    </row>
    <row r="218" spans="1:16" ht="16" customHeight="1" x14ac:dyDescent="0.2">
      <c r="A218">
        <f t="shared" si="25"/>
        <v>216</v>
      </c>
      <c r="B218" s="1" t="s">
        <v>298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f>_xlfn.XLOOKUP(I218,$B$2:$B$50,$A$2:$A$50,65535)</f>
        <v>65535</v>
      </c>
      <c r="P218" t="str">
        <f t="shared" ref="P218" si="31">_xlfn.CONCAT(D218,", ",E218,", ",F218,", ",G218)</f>
        <v>0, 0, 0, 0</v>
      </c>
    </row>
    <row r="219" spans="1:16" ht="39" customHeight="1" x14ac:dyDescent="0.2">
      <c r="A219">
        <f t="shared" si="25"/>
        <v>217</v>
      </c>
      <c r="B219" s="1" t="s">
        <v>5</v>
      </c>
      <c r="C219">
        <v>7</v>
      </c>
      <c r="D219">
        <v>15</v>
      </c>
      <c r="E219">
        <v>-1</v>
      </c>
      <c r="F219">
        <v>0</v>
      </c>
      <c r="G219">
        <v>0</v>
      </c>
      <c r="H219">
        <f>_xlfn.XLOOKUP(I219,$B$2:$B$50,$A$2:$A$50,65535)</f>
        <v>65535</v>
      </c>
      <c r="J219">
        <f>C219-C250</f>
        <v>7</v>
      </c>
      <c r="K219">
        <f>D219-D250</f>
        <v>15</v>
      </c>
      <c r="L219">
        <f>E219+E250</f>
        <v>-1</v>
      </c>
      <c r="M219">
        <f>F219+F250</f>
        <v>0</v>
      </c>
      <c r="N219">
        <f>G219+G250</f>
        <v>0</v>
      </c>
      <c r="P219" t="str">
        <f t="shared" si="17"/>
        <v>15, -1, 0, 0</v>
      </c>
    </row>
    <row r="221" spans="1:16" x14ac:dyDescent="0.2">
      <c r="C221" t="str">
        <f>_xlfn.CONCAT("uint8_t StanceImgIdx[] = {",_xlfn.TEXTJOIN(", ",FALSE,C$2:C219),"};")</f>
        <v>uint8_t StanceImgIdx[] = {0, 5, 1, 1, 2, 2, 2, 2, 2, 2, 2, 2, 2, 2, 2, 2, 1, 2, 2, 2, 2, 2, 2, 1, 3, 3, 4, 4, 3, 3, 4, 4, 2, 2, 2, 2, 2, 2, 2, 1, 1, 1, 2, 2, 2, 2, 2, 1, 10, 15, 11, 11, 12, 12, 12, 12, 12, 12, 12, 12, 12, 12, 12, 12, 11, 12, 12, 12, 12, 12, 12, 11, 13, 13, 14, 14, 13, 13, 14, 14, 12, 12, 12, 12, 12, 12, 12, 11, 11, 11, 12, 12, 12, 12, 12, 11, 0, 0, 3, 2, 1, 0, 3, 2, 1, 0, 3, 2, 1, 0, 1, 2, 3, 2, 1, 0, 0, 1, 2, 3, 2, 1, 0, 1, 2, 3, 2, 1, 0, 0, 0, 1, 2, 3, 0, 1, 2, 3, 0, 1, 2, 3, 4, 5, 6, 7, 6, 5, 4, 4, 5, 6, 7, 6, 5, 4, 5, 6, 7, 6, 5, 4, 1, 2, 3, 1, 2, 3, 0, 0, 2, 2, 3, 3, 2, 2, 3, 3, 2, 2, 0, 0, 0, 0, 0, 0, 2, 2, 3, 3, 2, 2, 3, 3, 2, 2, 0, 0, 0, 0, 0, 0, 0, 0, 0, 0, 0, 0, 0, 0, 0, 0, 0, 0, 0, 0, 0, 7};</v>
      </c>
    </row>
    <row r="222" spans="1:16" x14ac:dyDescent="0.2">
      <c r="C222" t="str">
        <f>_xlfn.CONCAT("uint16_t SubsititueStance[] = {",_xlfn.TEXTJOIN(", ",FALSE,H$2:H219),"};")</f>
        <v>uint16_t SubsititueStance[] = {65535,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65535};</v>
      </c>
    </row>
    <row r="223" spans="1:16" x14ac:dyDescent="0.2">
      <c r="C223" t="str">
        <f>_xlfn.CONCAT("int8_t StanceDetails = {",_xlfn.TEXTJOIN(" , ",FALSE,P$2:P219),"};")</f>
        <v>int8_t StanceDetails = {0, 0, 0, 0 , 0, 0, 0, 0 , 0, -2, -1, -1 , 0, -2, -1, 0 , 0, -2, -1, -1 , 0, -2, -1, 0 , -4, 0, 0, 0 , -3, 0, 0, 0 , -2, 0, 0, 0 , -1, 0, 0, 0 , 0, 0, 0, 0 , 0, 0, 0, 0 , 1, 0, 0, 0 , 2, 0, 0, 0 , 3, 0, 0, 0 , 4, 0, 0, 0 , -4, -1, 0, 0 , -2, -1, -1, 0 , -1, -1, 0, 0 , 0, -1, -1, -1 , 1, -1, 0, 0 , 2, -1, -1, 0 , 4, -1, 0, 0 , 0, -1, -1, -1 , -2, 0, 0, 0 , -2, 0, 0, 0 , -2, 0, 0, 0 , -2, 0, 0, 0 , 2, 0, 0, 0 , 2, 0, 0, 0 , 2, 0, 0, 0 , 2, 0, 0, 0 , 0, -2, -2, 0 , 0, -2, 0, -1 , 2, -1, -1, 0 , 2, -1, 0, -1 , 3, 0, 0, 0 , 3, -1, -1, 0 , 3, 0, 0, 0 , 3, -1, 0, 0 , 0, -2, -1, 0 , 0, -2, 0, -1 , 2, -1, -1, 0 , 2, -1, 0, -1 , 3, 0, 0, 0 , 3, -1, -1, 0 , 3, 0, 0, 0 , 3, -1, 0, 0 , 0, 0, 0, 0 , 0, 0, 0, 0 , 0, 2, 1, 1 , 0, 2, 1, 0 , 0, 2, 1, 1 , 0, 2, 1, 0 , -4, 0, 0, 0 , -3, 0, 0, 0 , -2, 0, 0, 0 , -1, 0, 0, 0 , 0, 0, 0, 0 , 0, 0, 0, 0 , 1, 0, 0, 0 , 2, 0, 0, 0 , 3, 0, 0, 0 , 4, 0, 0, 0 , -4, 1, 0, 0 , -2, 1, 1, 0 , -1, 1, 0, 0 , 0, 1, 1, 1 , 1, 1, 0, 0 , 2, 1, 1, 0 , 4, 1, 0, 0 , 0, 1, 1, 1 , -2, 0, 0, 0 , -2, 0, 0, 0 , -2, 0, 0, 0 , -2, 0, 0, 0 , 2, 0, 0, 0 , 2, 0, 0, 0 , 2, 0, 0, 0 , 2, 0, 0, 0 , 0, 2, 1, 0 , 0, 2, 0, 1 , 2, 1, 1, 0 , 2, 1, 0, 1 , 3, 0, 0, 0 , 3, 1, 1, 0 , 3, 0, 0, 0 , 3, 1, 0, 0 , 0, 2, 1, 0 , 0, 2, 0, 1 , 2, 1, 1, 0 , 2, 1, 0, 1 , 3, 0, 0, 0 , 3, 1, 1, 0 , 3, 0, 0, 0 , 3, 1, 0, 0 , 0, 0, 0, 0 , 0, 2, 0, 0 , 0, 2, 0, 0 , 0, 2, 0, 0 , 0, 2, 0, 0 , 0, 2, 0, 0 , 0, 2, 0, 0 , 2, 1, 0, 0 , 2, 1, 0, 0 , 3, 1, 0, 0 , 3, 1, 0, 0 , 3, 0, 0, 0 , 3, 0, 0, 0 , 0, 2, 1, 0 , 1, 3, 0, 1 , 1, 2, 1, 0 , 2, 3, 0, 0 , 2, 2, 1, 1 , 2, 2, 0, 0 , 1, 3, 0, -1 , 1, 3, 0, -1 , 0, 3, 0, -1 , 0, 2, -1, 0 , 0, 3, 0, 0 , -1, 2, -1, -1 , -1, 2, 0, 0 , -2, 2, -1, 0 , -2, 3, 0, -1 , -2, 2, -1, 0 , -1, 3, 0, 0 , -1, 2, -1, -1 , 0, 2, 0, 0 , 0, 2, 0, 0 , 0, 0, 0, 0 , 0, -2, 0, 0 , 0, -2, 0, 0 , 0, -2, 0, 0 , 0, -2, 0, 0 , 0, -2, 0, 0 , 0, -2, 0, 0 , 2, -1, 0, 0 , 2, -1, 0, 0 , 3, -1, 0, 0 , 3, -1, 0, 0 , 3, 0, 0, 0 , 3, 0, 0, 0 , 0, -2, -1, 0 , 1, -3, 0, -1 , 1, -2, -1, 0 , 2, -3, 0, 0 , 2, -2, -1, -1 , 2, -2, 0, 0 , 1, -2, -1, 0 , 1, -3, 0, -1 , 0, -2, -1, 0 , 0, -3, 0, 0 , 0, -2, -1, -1 , -1, -2, 0, 0 , -1, -2, -1, 0 , -2, -3, 0, -1 , -2, -2, -1, 0 , -2, -3, 0, 0 , -1, -2, -1, -1 , -1, -2, 0, 0 , 0, -2, -1, -1 , 0, -2, 0, 0 , 4, 0, 0, 0 , 4, 0, 0, 0 , 4, 0, 0, 0 , 4, 0, 0, 0 , 4, 0, 0, 0 , -1, 0, 0, 0 , 1, 0, 0, 0 , 0, 0, 0, 0 , 0, 1, 0, 0 , 0, 1, 0, 0 , 0, 1, 0, 0 , 0, 1, 0, 0 , 0, 1, 0, 0 , 0, 1, 0, 0 , 0, 1, 0, 0 , 0, 1, 0, 0 , 0, 1, 0, 0 , 0, 1, 0, 0 , 0, 0, 0, 0 , 0, 0, 0, 0 , 0, 0, 0, 0 , 0, 0, 0, 0 , 0, 0, 0, 0 , 0, 0, 0, 0 , 0, -1, 0, 0 , 0, -1, 0, 0 , 0, -1, 0, 0 , 0, -1, 0, 0 , 0, -1, 0, 0 , 0, -1, 0, 0 , 0, -1, 0, 0 , 0, -1, 0, 0 , 0, -1, 0, 0 , 0, -1,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15, -1, 0, 0};</v>
      </c>
    </row>
    <row r="244" spans="16:17" x14ac:dyDescent="0.2">
      <c r="Q244" s="12"/>
    </row>
    <row r="245" spans="16:17" x14ac:dyDescent="0.2">
      <c r="P245" s="12"/>
    </row>
    <row r="246" spans="16:17" x14ac:dyDescent="0.2">
      <c r="Q246" s="12"/>
    </row>
    <row r="248" spans="16:17" x14ac:dyDescent="0.2">
      <c r="P248" s="1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FE2-C042-3D4D-8CB4-4364F90685D7}">
  <sheetPr codeName="Sheet2"/>
  <dimension ref="A1:AV114"/>
  <sheetViews>
    <sheetView topLeftCell="A67" workbookViewId="0">
      <selection activeCell="AE74" sqref="AE74"/>
    </sheetView>
  </sheetViews>
  <sheetFormatPr baseColWidth="10" defaultRowHeight="16" x14ac:dyDescent="0.2"/>
  <cols>
    <col min="15" max="15" width="7.5" customWidth="1"/>
    <col min="16" max="29" width="5.5" customWidth="1"/>
    <col min="31" max="46" width="5.5" customWidth="1"/>
  </cols>
  <sheetData>
    <row r="1" spans="1:29" x14ac:dyDescent="0.2">
      <c r="B1" t="s">
        <v>19</v>
      </c>
      <c r="C1" t="s">
        <v>20</v>
      </c>
      <c r="D1" t="s">
        <v>21</v>
      </c>
      <c r="F1" t="s">
        <v>19</v>
      </c>
      <c r="G1" t="s">
        <v>20</v>
      </c>
      <c r="H1" t="s">
        <v>21</v>
      </c>
    </row>
    <row r="2" spans="1:29" x14ac:dyDescent="0.2">
      <c r="A2">
        <v>0</v>
      </c>
      <c r="B2">
        <v>1</v>
      </c>
      <c r="C2" s="4">
        <v>44</v>
      </c>
      <c r="D2" s="4">
        <v>64</v>
      </c>
      <c r="F2">
        <f t="shared" ref="F2:F5" si="0">(MOD(B2,256)*256) + INT(B2/256)</f>
        <v>256</v>
      </c>
      <c r="G2">
        <f t="shared" ref="G2:G5" si="1">(MOD(C2,256)*256) + INT(C2/256)</f>
        <v>11264</v>
      </c>
      <c r="H2">
        <f t="shared" ref="H2:H5" si="2">(MOD(D2,256)*256) + INT(D2/256)</f>
        <v>16384</v>
      </c>
      <c r="K2" t="str">
        <f>_xlfn.CONCAT(F2, ", ",G2,", ",H2,", // Port ",A2)</f>
        <v>256, 11264, 16384, // Port 0</v>
      </c>
    </row>
    <row r="3" spans="1:29" x14ac:dyDescent="0.2">
      <c r="A3">
        <v>1</v>
      </c>
      <c r="B3">
        <v>1</v>
      </c>
      <c r="C3" s="4">
        <v>0</v>
      </c>
      <c r="D3" s="4">
        <v>136</v>
      </c>
      <c r="F3">
        <f t="shared" si="0"/>
        <v>256</v>
      </c>
      <c r="G3">
        <f t="shared" si="1"/>
        <v>0</v>
      </c>
      <c r="H3">
        <f t="shared" si="2"/>
        <v>34816</v>
      </c>
      <c r="K3" t="str">
        <f t="shared" ref="K3:K14" si="3">_xlfn.CONCAT(F3, ", ",G3,", ",H3,", // Port ",A3)</f>
        <v>256, 0, 34816, // Port 1</v>
      </c>
    </row>
    <row r="4" spans="1:29" x14ac:dyDescent="0.2">
      <c r="A4">
        <v>2</v>
      </c>
      <c r="B4">
        <v>1</v>
      </c>
      <c r="C4" s="4">
        <v>0</v>
      </c>
      <c r="D4" s="4">
        <v>208</v>
      </c>
      <c r="F4">
        <f t="shared" si="0"/>
        <v>256</v>
      </c>
      <c r="G4">
        <f t="shared" si="1"/>
        <v>0</v>
      </c>
      <c r="H4">
        <f t="shared" si="2"/>
        <v>53248</v>
      </c>
      <c r="K4" t="str">
        <f t="shared" si="3"/>
        <v>256, 0, 53248, // Port 2</v>
      </c>
    </row>
    <row r="5" spans="1:29" x14ac:dyDescent="0.2">
      <c r="A5">
        <v>3</v>
      </c>
      <c r="B5">
        <v>0</v>
      </c>
      <c r="C5" s="4">
        <v>88</v>
      </c>
      <c r="D5" s="4">
        <v>180</v>
      </c>
      <c r="F5">
        <f t="shared" si="0"/>
        <v>0</v>
      </c>
      <c r="G5">
        <f t="shared" si="1"/>
        <v>22528</v>
      </c>
      <c r="H5">
        <f t="shared" si="2"/>
        <v>46080</v>
      </c>
      <c r="K5" t="str">
        <f t="shared" si="3"/>
        <v>0, 22528, 46080, // Port 3</v>
      </c>
    </row>
    <row r="6" spans="1:29" x14ac:dyDescent="0.2">
      <c r="A6">
        <v>4</v>
      </c>
      <c r="B6">
        <v>1</v>
      </c>
      <c r="C6" s="4">
        <v>28</v>
      </c>
      <c r="D6" s="4">
        <v>308</v>
      </c>
      <c r="F6">
        <f t="shared" ref="F6:F14" si="4">(MOD(B6,256)*256) + INT(B6/256)</f>
        <v>256</v>
      </c>
      <c r="G6">
        <f t="shared" ref="G6:G14" si="5">(MOD(C6,256)*256) + INT(C6/256)</f>
        <v>7168</v>
      </c>
      <c r="H6">
        <f t="shared" ref="H6:H9" si="6">(MOD(D6,256)*256) + INT(D6/256)</f>
        <v>13313</v>
      </c>
      <c r="K6" t="str">
        <f t="shared" si="3"/>
        <v>256, 7168, 13313, // Port 4</v>
      </c>
    </row>
    <row r="7" spans="1:29" x14ac:dyDescent="0.2">
      <c r="A7">
        <v>5</v>
      </c>
      <c r="B7">
        <v>0</v>
      </c>
      <c r="C7" s="4">
        <v>52</v>
      </c>
      <c r="D7" s="4">
        <v>236</v>
      </c>
      <c r="F7">
        <f t="shared" si="4"/>
        <v>0</v>
      </c>
      <c r="G7">
        <f t="shared" si="5"/>
        <v>13312</v>
      </c>
      <c r="H7">
        <f t="shared" si="6"/>
        <v>60416</v>
      </c>
      <c r="K7" t="str">
        <f t="shared" si="3"/>
        <v>0, 13312, 60416, // Port 5</v>
      </c>
    </row>
    <row r="8" spans="1:29" x14ac:dyDescent="0.2">
      <c r="A8">
        <v>6</v>
      </c>
      <c r="B8">
        <v>0</v>
      </c>
      <c r="C8" s="4">
        <v>116</v>
      </c>
      <c r="D8" s="4">
        <v>308</v>
      </c>
      <c r="F8">
        <f t="shared" si="4"/>
        <v>0</v>
      </c>
      <c r="G8">
        <f t="shared" si="5"/>
        <v>29696</v>
      </c>
      <c r="H8">
        <f t="shared" si="6"/>
        <v>13313</v>
      </c>
      <c r="K8" t="str">
        <f t="shared" si="3"/>
        <v>0, 29696, 13313, // Port 6</v>
      </c>
    </row>
    <row r="9" spans="1:29" x14ac:dyDescent="0.2">
      <c r="A9">
        <v>7</v>
      </c>
      <c r="B9">
        <v>0</v>
      </c>
      <c r="C9" s="4">
        <v>184</v>
      </c>
      <c r="D9" s="4">
        <v>244</v>
      </c>
      <c r="F9">
        <f t="shared" si="4"/>
        <v>0</v>
      </c>
      <c r="G9">
        <f t="shared" si="5"/>
        <v>47104</v>
      </c>
      <c r="H9">
        <f t="shared" si="6"/>
        <v>62464</v>
      </c>
      <c r="K9" t="str">
        <f t="shared" si="3"/>
        <v>0, 47104, 62464, // Port 7</v>
      </c>
    </row>
    <row r="10" spans="1:29" x14ac:dyDescent="0.2">
      <c r="A10">
        <v>8</v>
      </c>
      <c r="B10">
        <v>0</v>
      </c>
      <c r="C10" s="4">
        <v>256</v>
      </c>
      <c r="D10" s="4">
        <v>308</v>
      </c>
      <c r="F10">
        <f t="shared" si="4"/>
        <v>0</v>
      </c>
      <c r="G10">
        <f t="shared" si="5"/>
        <v>1</v>
      </c>
      <c r="H10">
        <f>(MOD(D10,256)*256) + INT(D10/256)</f>
        <v>13313</v>
      </c>
      <c r="K10" t="str">
        <f t="shared" si="3"/>
        <v>0, 1, 13313, // Port 8</v>
      </c>
    </row>
    <row r="11" spans="1:29" x14ac:dyDescent="0.2">
      <c r="A11">
        <v>9</v>
      </c>
      <c r="B11">
        <v>0</v>
      </c>
      <c r="C11" s="4">
        <v>256</v>
      </c>
      <c r="D11" s="4">
        <v>168</v>
      </c>
      <c r="F11">
        <f t="shared" si="4"/>
        <v>0</v>
      </c>
      <c r="G11">
        <f t="shared" si="5"/>
        <v>1</v>
      </c>
      <c r="H11">
        <f t="shared" ref="H11:H14" si="7">(MOD(D11,256)*256) + INT(D11/256)</f>
        <v>43008</v>
      </c>
      <c r="K11" t="str">
        <f t="shared" si="3"/>
        <v>0, 1, 43008, // Port 9</v>
      </c>
    </row>
    <row r="12" spans="1:29" x14ac:dyDescent="0.2">
      <c r="A12">
        <v>10</v>
      </c>
      <c r="B12">
        <v>0</v>
      </c>
      <c r="C12" s="4">
        <v>256</v>
      </c>
      <c r="D12" s="4">
        <v>96</v>
      </c>
      <c r="F12">
        <f t="shared" si="4"/>
        <v>0</v>
      </c>
      <c r="G12">
        <f t="shared" si="5"/>
        <v>1</v>
      </c>
      <c r="H12">
        <f t="shared" si="7"/>
        <v>24576</v>
      </c>
      <c r="K12" t="str">
        <f t="shared" si="3"/>
        <v>0, 1, 24576, // Port 10</v>
      </c>
    </row>
    <row r="13" spans="1:29" x14ac:dyDescent="0.2">
      <c r="A13">
        <v>11</v>
      </c>
      <c r="B13">
        <v>0</v>
      </c>
      <c r="C13" s="4">
        <v>204</v>
      </c>
      <c r="D13" s="4">
        <v>32</v>
      </c>
      <c r="F13">
        <f t="shared" si="4"/>
        <v>0</v>
      </c>
      <c r="G13">
        <f t="shared" si="5"/>
        <v>52224</v>
      </c>
      <c r="H13">
        <f t="shared" si="7"/>
        <v>8192</v>
      </c>
      <c r="K13" t="str">
        <f t="shared" si="3"/>
        <v>0, 52224, 8192, // Port 11</v>
      </c>
    </row>
    <row r="14" spans="1:29" x14ac:dyDescent="0.2">
      <c r="A14">
        <v>12</v>
      </c>
      <c r="B14">
        <v>0</v>
      </c>
      <c r="C14" s="4">
        <v>136</v>
      </c>
      <c r="D14" s="4">
        <v>80</v>
      </c>
      <c r="F14">
        <f t="shared" si="4"/>
        <v>0</v>
      </c>
      <c r="G14">
        <f t="shared" si="5"/>
        <v>34816</v>
      </c>
      <c r="H14">
        <f t="shared" si="7"/>
        <v>20480</v>
      </c>
      <c r="K14" t="str">
        <f t="shared" si="3"/>
        <v>0, 34816, 20480, // Port 12</v>
      </c>
      <c r="T14" t="s">
        <v>23</v>
      </c>
      <c r="V14" t="s">
        <v>24</v>
      </c>
      <c r="Y14" t="s">
        <v>25</v>
      </c>
      <c r="AC14" t="s">
        <v>26</v>
      </c>
    </row>
    <row r="15" spans="1:29" x14ac:dyDescent="0.2">
      <c r="A15">
        <v>13</v>
      </c>
      <c r="B15">
        <v>0</v>
      </c>
      <c r="C15" s="4">
        <v>44</v>
      </c>
      <c r="D15" s="4">
        <v>0</v>
      </c>
      <c r="F15">
        <f t="shared" ref="F15" si="8">(MOD(B15,256)*256) + INT(B15/256)</f>
        <v>0</v>
      </c>
      <c r="G15">
        <f t="shared" ref="G15" si="9">(MOD(C15,256)*256) + INT(C15/256)</f>
        <v>11264</v>
      </c>
      <c r="H15">
        <f t="shared" ref="H15" si="10">(MOD(D15,256)*256) + INT(D15/256)</f>
        <v>0</v>
      </c>
      <c r="K15" t="str">
        <f t="shared" ref="K15" si="11">_xlfn.CONCAT(F15, ", ",G15,", ",H15,", // Port ",A15)</f>
        <v>0, 11264, 0, // Port 13</v>
      </c>
    </row>
    <row r="17" spans="6:31" x14ac:dyDescent="0.2">
      <c r="O17" t="s">
        <v>22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</row>
    <row r="18" spans="6:31" x14ac:dyDescent="0.2">
      <c r="N18" t="s">
        <v>22</v>
      </c>
      <c r="O18" s="8">
        <v>0</v>
      </c>
      <c r="P18" s="9">
        <v>12</v>
      </c>
      <c r="Q18">
        <f>P18+Q19</f>
        <v>27</v>
      </c>
      <c r="R18">
        <f>Q18+R20</f>
        <v>45</v>
      </c>
      <c r="S18">
        <f>R18+S21</f>
        <v>65</v>
      </c>
      <c r="T18">
        <f>S18+T22</f>
        <v>89</v>
      </c>
      <c r="U18">
        <f>T18+U23</f>
        <v>111</v>
      </c>
      <c r="V18">
        <f>U18+V24</f>
        <v>133</v>
      </c>
      <c r="W18">
        <f>V18+W25</f>
        <v>150</v>
      </c>
      <c r="X18">
        <f>W18+X26</f>
        <v>166</v>
      </c>
      <c r="Y18">
        <f>X18+Y27</f>
        <v>180</v>
      </c>
      <c r="Z18">
        <f>Y18+Z28</f>
        <v>193</v>
      </c>
      <c r="AA18">
        <f>Z18+AA29</f>
        <v>212</v>
      </c>
      <c r="AB18">
        <f>AA18+AB30</f>
        <v>230</v>
      </c>
      <c r="AC18">
        <f>AB18+AC31</f>
        <v>250</v>
      </c>
      <c r="AE18" t="str">
        <f>_xlfn.CONCAT(" {",_xlfn.TEXTJOIN(", ",FALSE,O18:AC18),"}, // ",N18)</f>
        <v xml:space="preserve"> {0, 12, 27, 45, 65, 89, 111, 133, 150, 166, 180, 193, 212, 230, 250}, // Base</v>
      </c>
    </row>
    <row r="19" spans="6:31" x14ac:dyDescent="0.2">
      <c r="N19">
        <v>0</v>
      </c>
      <c r="O19">
        <f>P18</f>
        <v>12</v>
      </c>
      <c r="P19" s="8">
        <v>0</v>
      </c>
      <c r="Q19" s="9">
        <v>15</v>
      </c>
      <c r="R19">
        <f>Q19+R20</f>
        <v>33</v>
      </c>
      <c r="S19">
        <f>R19+S21</f>
        <v>53</v>
      </c>
      <c r="T19">
        <f>S19+T22</f>
        <v>77</v>
      </c>
      <c r="U19">
        <f>T19+U23</f>
        <v>99</v>
      </c>
      <c r="V19">
        <f>U19+V24</f>
        <v>121</v>
      </c>
      <c r="W19">
        <f>V19+W25</f>
        <v>138</v>
      </c>
      <c r="X19">
        <f>W19+X26</f>
        <v>154</v>
      </c>
      <c r="Y19">
        <f>X19+Y27</f>
        <v>168</v>
      </c>
      <c r="Z19">
        <f>Y19+Z28</f>
        <v>181</v>
      </c>
      <c r="AA19">
        <f>Z19+AA29</f>
        <v>200</v>
      </c>
      <c r="AB19">
        <f>AA19+AB30</f>
        <v>218</v>
      </c>
      <c r="AC19">
        <f>AB19+AC31</f>
        <v>238</v>
      </c>
      <c r="AE19" t="str">
        <f t="shared" ref="AE19:AE32" si="12">_xlfn.CONCAT(" {",_xlfn.TEXTJOIN(", ",FALSE,O19:AC19),"}, // ",N19)</f>
        <v xml:space="preserve"> {12, 0, 15, 33, 53, 77, 99, 121, 138, 154, 168, 181, 200, 218, 238}, // 0</v>
      </c>
    </row>
    <row r="20" spans="6:31" x14ac:dyDescent="0.2">
      <c r="N20">
        <v>1</v>
      </c>
      <c r="O20">
        <f>O19+P20</f>
        <v>27</v>
      </c>
      <c r="P20">
        <f>Q19</f>
        <v>15</v>
      </c>
      <c r="Q20" s="8">
        <v>0</v>
      </c>
      <c r="R20" s="9">
        <v>18</v>
      </c>
      <c r="S20">
        <f>R20+S21</f>
        <v>38</v>
      </c>
      <c r="T20" s="10">
        <v>26</v>
      </c>
      <c r="U20">
        <f>T20+U23</f>
        <v>48</v>
      </c>
      <c r="V20">
        <f>U20+V24</f>
        <v>70</v>
      </c>
      <c r="W20">
        <f>V20+W25</f>
        <v>87</v>
      </c>
      <c r="X20">
        <f>W20+X26</f>
        <v>103</v>
      </c>
      <c r="Y20">
        <f>X20+Y27</f>
        <v>117</v>
      </c>
      <c r="Z20">
        <f>Y20+Z28</f>
        <v>130</v>
      </c>
      <c r="AA20">
        <f>Z20+AA29</f>
        <v>149</v>
      </c>
      <c r="AB20">
        <f>AA20+AB30</f>
        <v>167</v>
      </c>
      <c r="AC20">
        <f>AB20+AC31</f>
        <v>187</v>
      </c>
      <c r="AE20" t="str">
        <f t="shared" si="12"/>
        <v xml:space="preserve"> {27, 15, 0, 18, 38, 26, 48, 70, 87, 103, 117, 130, 149, 167, 187}, // 1</v>
      </c>
    </row>
    <row r="21" spans="6:31" x14ac:dyDescent="0.2">
      <c r="F21">
        <v>0</v>
      </c>
      <c r="G21">
        <v>7</v>
      </c>
      <c r="N21">
        <v>2</v>
      </c>
      <c r="O21">
        <f>O20+Q21</f>
        <v>45</v>
      </c>
      <c r="P21">
        <f>P20+Q21</f>
        <v>33</v>
      </c>
      <c r="Q21">
        <f>R20</f>
        <v>18</v>
      </c>
      <c r="R21" s="8">
        <v>0</v>
      </c>
      <c r="S21" s="9">
        <v>20</v>
      </c>
      <c r="T21">
        <f>S21+T22</f>
        <v>44</v>
      </c>
      <c r="U21">
        <f>T21+U23</f>
        <v>66</v>
      </c>
      <c r="V21">
        <f>U21+V24</f>
        <v>88</v>
      </c>
      <c r="W21">
        <f>V21+W25</f>
        <v>105</v>
      </c>
      <c r="X21">
        <f>W21+X26</f>
        <v>121</v>
      </c>
      <c r="Y21">
        <f>X21+Y27</f>
        <v>135</v>
      </c>
      <c r="Z21">
        <f>Y21+Z28</f>
        <v>148</v>
      </c>
      <c r="AA21">
        <f>Z21+AA29</f>
        <v>167</v>
      </c>
      <c r="AB21">
        <f>AA21+AB30</f>
        <v>185</v>
      </c>
      <c r="AC21">
        <f>AB21+AC31</f>
        <v>205</v>
      </c>
      <c r="AE21" t="str">
        <f t="shared" si="12"/>
        <v xml:space="preserve"> {45, 33, 18, 0, 20, 44, 66, 88, 105, 121, 135, 148, 167, 185, 205}, // 2</v>
      </c>
    </row>
    <row r="22" spans="6:31" x14ac:dyDescent="0.2">
      <c r="N22">
        <v>3</v>
      </c>
      <c r="O22">
        <f>O21+R22</f>
        <v>65</v>
      </c>
      <c r="P22">
        <f>P21+R22</f>
        <v>53</v>
      </c>
      <c r="Q22">
        <f>Q21+R22</f>
        <v>38</v>
      </c>
      <c r="R22">
        <f>S21</f>
        <v>20</v>
      </c>
      <c r="S22" s="8">
        <v>0</v>
      </c>
      <c r="T22" s="9">
        <v>24</v>
      </c>
      <c r="U22">
        <f>T22+U23</f>
        <v>46</v>
      </c>
      <c r="V22">
        <f>U22+V24</f>
        <v>68</v>
      </c>
      <c r="W22">
        <f>V22+W25</f>
        <v>85</v>
      </c>
      <c r="X22">
        <f>W22+X26</f>
        <v>101</v>
      </c>
      <c r="Y22">
        <f>X22+Y27</f>
        <v>115</v>
      </c>
      <c r="Z22">
        <f>Y22+Z28</f>
        <v>128</v>
      </c>
      <c r="AA22">
        <f>Z22+AA29</f>
        <v>147</v>
      </c>
      <c r="AB22">
        <f>AA22+AB30</f>
        <v>165</v>
      </c>
      <c r="AC22">
        <f>AB22+AC31</f>
        <v>185</v>
      </c>
      <c r="AE22" t="str">
        <f t="shared" si="12"/>
        <v xml:space="preserve"> {65, 53, 38, 20, 0, 24, 46, 68, 85, 101, 115, 128, 147, 165, 185}, // 3</v>
      </c>
    </row>
    <row r="23" spans="6:31" x14ac:dyDescent="0.2">
      <c r="N23">
        <v>4</v>
      </c>
      <c r="O23">
        <f>O22+S23</f>
        <v>89</v>
      </c>
      <c r="P23">
        <f>P22+S23</f>
        <v>77</v>
      </c>
      <c r="Q23" s="10">
        <f>T20</f>
        <v>26</v>
      </c>
      <c r="R23">
        <f>R22+S23</f>
        <v>44</v>
      </c>
      <c r="S23">
        <f>T22</f>
        <v>24</v>
      </c>
      <c r="T23" s="8">
        <v>0</v>
      </c>
      <c r="U23" s="9">
        <v>22</v>
      </c>
      <c r="V23" s="10">
        <v>16</v>
      </c>
      <c r="W23">
        <f>V23+W25</f>
        <v>33</v>
      </c>
      <c r="X23">
        <f>W23+X26</f>
        <v>49</v>
      </c>
      <c r="Y23">
        <f>X23+Y27</f>
        <v>63</v>
      </c>
      <c r="Z23">
        <f>Y23+Z28</f>
        <v>76</v>
      </c>
      <c r="AA23">
        <f>Z23+AA29</f>
        <v>95</v>
      </c>
      <c r="AB23">
        <f>AA23+AB30</f>
        <v>113</v>
      </c>
      <c r="AC23">
        <f>AB23+AC31</f>
        <v>133</v>
      </c>
      <c r="AE23" t="str">
        <f t="shared" si="12"/>
        <v xml:space="preserve"> {89, 77, 26, 44, 24, 0, 22, 16, 33, 49, 63, 76, 95, 113, 133}, // 4</v>
      </c>
    </row>
    <row r="24" spans="6:31" x14ac:dyDescent="0.2">
      <c r="N24">
        <v>5</v>
      </c>
      <c r="O24">
        <f>O23+T24</f>
        <v>111</v>
      </c>
      <c r="P24">
        <f>P23+T24</f>
        <v>99</v>
      </c>
      <c r="Q24">
        <f>Q23+T24</f>
        <v>48</v>
      </c>
      <c r="R24">
        <f>R23+T24</f>
        <v>66</v>
      </c>
      <c r="S24">
        <f>S23+T24</f>
        <v>46</v>
      </c>
      <c r="T24">
        <f>U23</f>
        <v>22</v>
      </c>
      <c r="U24" s="8">
        <v>0</v>
      </c>
      <c r="V24" s="9">
        <v>22</v>
      </c>
      <c r="W24">
        <f>V24+W25</f>
        <v>39</v>
      </c>
      <c r="X24">
        <f>W24+X26</f>
        <v>55</v>
      </c>
      <c r="Y24">
        <f>X24+Y27</f>
        <v>69</v>
      </c>
      <c r="Z24">
        <f>Y24+Z28</f>
        <v>82</v>
      </c>
      <c r="AA24">
        <f>Z24+AA29</f>
        <v>101</v>
      </c>
      <c r="AB24">
        <f>AA24+AB30</f>
        <v>119</v>
      </c>
      <c r="AC24">
        <f>AB24+AC31</f>
        <v>139</v>
      </c>
      <c r="AE24" t="str">
        <f t="shared" si="12"/>
        <v xml:space="preserve"> {111, 99, 48, 66, 46, 22, 0, 22, 39, 55, 69, 82, 101, 119, 139}, // 5</v>
      </c>
    </row>
    <row r="25" spans="6:31" x14ac:dyDescent="0.2">
      <c r="N25">
        <v>6</v>
      </c>
      <c r="O25">
        <f>O24+U25</f>
        <v>133</v>
      </c>
      <c r="P25">
        <f>P24+U25</f>
        <v>121</v>
      </c>
      <c r="Q25">
        <f>Q24+U25</f>
        <v>70</v>
      </c>
      <c r="R25">
        <f>R24+U25</f>
        <v>88</v>
      </c>
      <c r="S25">
        <f>S24+U25</f>
        <v>68</v>
      </c>
      <c r="T25" s="10">
        <f>V23</f>
        <v>16</v>
      </c>
      <c r="U25">
        <f>V24</f>
        <v>22</v>
      </c>
      <c r="V25" s="8">
        <v>0</v>
      </c>
      <c r="W25" s="9">
        <v>17</v>
      </c>
      <c r="X25">
        <f>W25+X26</f>
        <v>33</v>
      </c>
      <c r="Y25">
        <f>X25+Y27</f>
        <v>47</v>
      </c>
      <c r="Z25">
        <f>Y25+Z28</f>
        <v>60</v>
      </c>
      <c r="AA25">
        <f>Z25+AA29</f>
        <v>79</v>
      </c>
      <c r="AB25">
        <f>AA25+AB30</f>
        <v>97</v>
      </c>
      <c r="AC25">
        <f>AB25+AC31</f>
        <v>117</v>
      </c>
      <c r="AE25" t="str">
        <f t="shared" si="12"/>
        <v xml:space="preserve"> {133, 121, 70, 88, 68, 16, 22, 0, 17, 33, 47, 60, 79, 97, 117}, // 6</v>
      </c>
    </row>
    <row r="26" spans="6:31" x14ac:dyDescent="0.2">
      <c r="N26">
        <v>7</v>
      </c>
      <c r="O26">
        <f>O25+V26</f>
        <v>150</v>
      </c>
      <c r="P26">
        <f>P25+V26</f>
        <v>138</v>
      </c>
      <c r="Q26">
        <f>Q25+V26</f>
        <v>87</v>
      </c>
      <c r="R26">
        <f>R25+V26</f>
        <v>105</v>
      </c>
      <c r="S26">
        <f>S25+V26</f>
        <v>85</v>
      </c>
      <c r="T26">
        <f>T25+V26</f>
        <v>33</v>
      </c>
      <c r="U26">
        <f>U25+V26</f>
        <v>39</v>
      </c>
      <c r="V26">
        <f>W25</f>
        <v>17</v>
      </c>
      <c r="W26" s="8">
        <v>0</v>
      </c>
      <c r="X26" s="9">
        <v>16</v>
      </c>
      <c r="Y26" s="10">
        <v>14</v>
      </c>
      <c r="Z26">
        <f>Y26+Z28</f>
        <v>27</v>
      </c>
      <c r="AA26">
        <f>Z26+AA29</f>
        <v>46</v>
      </c>
      <c r="AB26">
        <f>AA26+AB30</f>
        <v>64</v>
      </c>
      <c r="AC26">
        <f>AB26+AC31</f>
        <v>84</v>
      </c>
      <c r="AE26" t="str">
        <f t="shared" si="12"/>
        <v xml:space="preserve"> {150, 138, 87, 105, 85, 33, 39, 17, 0, 16, 14, 27, 46, 64, 84}, // 7</v>
      </c>
    </row>
    <row r="27" spans="6:31" x14ac:dyDescent="0.2">
      <c r="N27">
        <v>8</v>
      </c>
      <c r="O27">
        <f>O26+W27</f>
        <v>166</v>
      </c>
      <c r="P27">
        <f>P26+W27</f>
        <v>154</v>
      </c>
      <c r="Q27">
        <f>Q26+W27</f>
        <v>103</v>
      </c>
      <c r="R27">
        <f>R26+W27</f>
        <v>121</v>
      </c>
      <c r="S27">
        <f>S26+W27</f>
        <v>101</v>
      </c>
      <c r="T27">
        <f>T26+W27</f>
        <v>49</v>
      </c>
      <c r="U27">
        <f>U26+W27</f>
        <v>55</v>
      </c>
      <c r="V27">
        <f>V26+W27</f>
        <v>33</v>
      </c>
      <c r="W27">
        <f>X26</f>
        <v>16</v>
      </c>
      <c r="X27" s="8">
        <v>0</v>
      </c>
      <c r="Y27" s="9">
        <v>14</v>
      </c>
      <c r="Z27">
        <f>Y27+Z28</f>
        <v>27</v>
      </c>
      <c r="AA27">
        <f>Z27+AA29</f>
        <v>46</v>
      </c>
      <c r="AB27">
        <f>AA27+AB30</f>
        <v>64</v>
      </c>
      <c r="AC27">
        <f>AB27+AC31</f>
        <v>84</v>
      </c>
      <c r="AE27" t="str">
        <f t="shared" si="12"/>
        <v xml:space="preserve"> {166, 154, 103, 121, 101, 49, 55, 33, 16, 0, 14, 27, 46, 64, 84}, // 8</v>
      </c>
    </row>
    <row r="28" spans="6:31" x14ac:dyDescent="0.2">
      <c r="N28">
        <v>9</v>
      </c>
      <c r="O28">
        <f>O27+X28</f>
        <v>180</v>
      </c>
      <c r="P28">
        <f>P27+X28</f>
        <v>168</v>
      </c>
      <c r="Q28">
        <f>Q27+X28</f>
        <v>117</v>
      </c>
      <c r="R28">
        <f>R27+X28</f>
        <v>135</v>
      </c>
      <c r="S28">
        <f>S27+X28</f>
        <v>115</v>
      </c>
      <c r="T28">
        <f>T27+X28</f>
        <v>63</v>
      </c>
      <c r="U28">
        <f>U27+X28</f>
        <v>69</v>
      </c>
      <c r="V28">
        <f>V27+X28</f>
        <v>47</v>
      </c>
      <c r="W28" s="10">
        <f>Y26</f>
        <v>14</v>
      </c>
      <c r="X28">
        <f>Y27</f>
        <v>14</v>
      </c>
      <c r="Y28" s="8">
        <v>0</v>
      </c>
      <c r="Z28" s="9">
        <v>13</v>
      </c>
      <c r="AA28">
        <f>Z28+AA29</f>
        <v>32</v>
      </c>
      <c r="AB28">
        <f>AA28+AB30</f>
        <v>50</v>
      </c>
      <c r="AC28">
        <f>AB28+AC31</f>
        <v>70</v>
      </c>
      <c r="AE28" t="str">
        <f t="shared" si="12"/>
        <v xml:space="preserve"> {180, 168, 117, 135, 115, 63, 69, 47, 14, 14, 0, 13, 32, 50, 70}, // 9</v>
      </c>
    </row>
    <row r="29" spans="6:31" x14ac:dyDescent="0.2">
      <c r="N29">
        <v>10</v>
      </c>
      <c r="O29">
        <f>O28+Y29</f>
        <v>193</v>
      </c>
      <c r="P29">
        <f>P28+Y29</f>
        <v>181</v>
      </c>
      <c r="Q29">
        <f>Q28+Y29</f>
        <v>130</v>
      </c>
      <c r="R29">
        <f>R28+Y29</f>
        <v>148</v>
      </c>
      <c r="S29">
        <f>S28+Y29</f>
        <v>128</v>
      </c>
      <c r="T29">
        <f>T28+Y29</f>
        <v>76</v>
      </c>
      <c r="U29">
        <f>U28+Y29</f>
        <v>82</v>
      </c>
      <c r="V29">
        <f>V28+Y29</f>
        <v>60</v>
      </c>
      <c r="W29">
        <f>W28+Y29</f>
        <v>27</v>
      </c>
      <c r="X29">
        <f>X28+Y29</f>
        <v>27</v>
      </c>
      <c r="Y29">
        <f>Z28</f>
        <v>13</v>
      </c>
      <c r="Z29" s="8">
        <v>0</v>
      </c>
      <c r="AA29" s="9">
        <v>19</v>
      </c>
      <c r="AB29" s="10">
        <v>16</v>
      </c>
      <c r="AC29">
        <f>AB29+AC31</f>
        <v>36</v>
      </c>
      <c r="AE29" t="str">
        <f t="shared" si="12"/>
        <v xml:space="preserve"> {193, 181, 130, 148, 128, 76, 82, 60, 27, 27, 13, 0, 19, 16, 36}, // 10</v>
      </c>
    </row>
    <row r="30" spans="6:31" x14ac:dyDescent="0.2">
      <c r="F30">
        <v>1</v>
      </c>
      <c r="G30">
        <v>8</v>
      </c>
      <c r="N30">
        <v>11</v>
      </c>
      <c r="O30">
        <f>O29+Z30</f>
        <v>212</v>
      </c>
      <c r="P30">
        <f>P29+Z30</f>
        <v>200</v>
      </c>
      <c r="Q30">
        <f>Q29+Z30</f>
        <v>149</v>
      </c>
      <c r="R30">
        <f>R29+Z30</f>
        <v>167</v>
      </c>
      <c r="S30">
        <f>S29+Z30</f>
        <v>147</v>
      </c>
      <c r="T30">
        <f>T29+Z30</f>
        <v>95</v>
      </c>
      <c r="U30">
        <f>U29+Z30</f>
        <v>101</v>
      </c>
      <c r="V30">
        <f>V29+Z30</f>
        <v>79</v>
      </c>
      <c r="W30">
        <f>W29+Z30</f>
        <v>46</v>
      </c>
      <c r="X30">
        <f>X29+Z30</f>
        <v>46</v>
      </c>
      <c r="Y30">
        <f>Y29+Z30</f>
        <v>32</v>
      </c>
      <c r="Z30">
        <f>AA29</f>
        <v>19</v>
      </c>
      <c r="AA30" s="8">
        <v>0</v>
      </c>
      <c r="AB30" s="9">
        <v>18</v>
      </c>
      <c r="AC30">
        <f>AB30+AC31</f>
        <v>38</v>
      </c>
      <c r="AE30" t="str">
        <f t="shared" si="12"/>
        <v xml:space="preserve"> {212, 200, 149, 167, 147, 95, 101, 79, 46, 46, 32, 19, 0, 18, 38}, // 11</v>
      </c>
    </row>
    <row r="31" spans="6:31" x14ac:dyDescent="0.2">
      <c r="N31">
        <v>12</v>
      </c>
      <c r="O31">
        <f>O30+AA31</f>
        <v>230</v>
      </c>
      <c r="P31">
        <f>P30+AA31</f>
        <v>218</v>
      </c>
      <c r="Q31">
        <f>Q30+AA31</f>
        <v>167</v>
      </c>
      <c r="R31">
        <f>R30+AA31</f>
        <v>185</v>
      </c>
      <c r="S31">
        <f>S30+AA31</f>
        <v>165</v>
      </c>
      <c r="T31">
        <f>T30+AA31</f>
        <v>113</v>
      </c>
      <c r="U31">
        <f>U30+AA31</f>
        <v>119</v>
      </c>
      <c r="V31">
        <f>V30+AA31</f>
        <v>97</v>
      </c>
      <c r="W31">
        <f>W30+AA31</f>
        <v>64</v>
      </c>
      <c r="X31">
        <f>X30+AA31</f>
        <v>64</v>
      </c>
      <c r="Y31">
        <f>Y30+AA31</f>
        <v>50</v>
      </c>
      <c r="Z31" s="10">
        <f>AB29</f>
        <v>16</v>
      </c>
      <c r="AA31">
        <f>AB30</f>
        <v>18</v>
      </c>
      <c r="AB31" s="8">
        <v>0</v>
      </c>
      <c r="AC31" s="9">
        <v>20</v>
      </c>
      <c r="AE31" t="str">
        <f t="shared" si="12"/>
        <v xml:space="preserve"> {230, 218, 167, 185, 165, 113, 119, 97, 64, 64, 50, 16, 18, 0, 20}, // 12</v>
      </c>
    </row>
    <row r="32" spans="6:31" x14ac:dyDescent="0.2">
      <c r="N32">
        <v>13</v>
      </c>
      <c r="O32">
        <f>O31+AB32</f>
        <v>250</v>
      </c>
      <c r="P32">
        <f>P31+AB32</f>
        <v>238</v>
      </c>
      <c r="Q32">
        <f>Q31+AB32</f>
        <v>187</v>
      </c>
      <c r="R32">
        <f>R31+AB32</f>
        <v>205</v>
      </c>
      <c r="S32">
        <f>S31+AB32</f>
        <v>185</v>
      </c>
      <c r="T32">
        <f>T31+AB32</f>
        <v>133</v>
      </c>
      <c r="U32">
        <f>U31+AB32</f>
        <v>139</v>
      </c>
      <c r="V32">
        <f>V31+AB32</f>
        <v>117</v>
      </c>
      <c r="W32">
        <f>W31+AB32</f>
        <v>84</v>
      </c>
      <c r="X32">
        <f>X31+AB32</f>
        <v>84</v>
      </c>
      <c r="Y32">
        <f>Y31+AB32</f>
        <v>70</v>
      </c>
      <c r="Z32">
        <f>Z31+AB32</f>
        <v>36</v>
      </c>
      <c r="AA32">
        <f>AA31+AB32</f>
        <v>38</v>
      </c>
      <c r="AB32">
        <f>AC31</f>
        <v>20</v>
      </c>
      <c r="AC32" s="8">
        <v>0</v>
      </c>
      <c r="AE32" t="str">
        <f t="shared" si="12"/>
        <v xml:space="preserve"> {250, 238, 187, 205, 185, 133, 139, 117, 84, 84, 70, 36, 38, 20, 0}, // 13</v>
      </c>
    </row>
    <row r="35" spans="4:48" x14ac:dyDescent="0.2">
      <c r="D35" s="4"/>
    </row>
    <row r="37" spans="4:48" x14ac:dyDescent="0.2">
      <c r="O37" t="s">
        <v>22</v>
      </c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>
        <v>13</v>
      </c>
      <c r="AF37" t="s">
        <v>22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5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13</v>
      </c>
    </row>
    <row r="38" spans="4:48" x14ac:dyDescent="0.2">
      <c r="N38" t="s">
        <v>22</v>
      </c>
      <c r="O38" s="8">
        <f>AF38*$AV$38</f>
        <v>0</v>
      </c>
      <c r="P38">
        <f>AG38*$AV$38</f>
        <v>18</v>
      </c>
      <c r="Q38">
        <f t="shared" ref="Q38:Q40" si="13">AH38*$AV$38</f>
        <v>36</v>
      </c>
      <c r="R38">
        <f t="shared" ref="R38:R41" si="14">AI38*$AV$38</f>
        <v>54</v>
      </c>
      <c r="S38">
        <f t="shared" ref="S38:S42" si="15">AJ38*$AV$38</f>
        <v>72</v>
      </c>
      <c r="T38">
        <f t="shared" ref="T38:T43" si="16">AK38*$AV$38</f>
        <v>90</v>
      </c>
      <c r="U38">
        <f t="shared" ref="U38:U44" si="17">AL38*$AV$38</f>
        <v>108</v>
      </c>
      <c r="V38">
        <f t="shared" ref="V38:V45" si="18">AM38*$AV$38</f>
        <v>126</v>
      </c>
      <c r="W38">
        <f t="shared" ref="W38:W46" si="19">AN38*$AV$38</f>
        <v>126</v>
      </c>
      <c r="X38">
        <f t="shared" ref="X38:X47" si="20">AO38*$AV$38</f>
        <v>108</v>
      </c>
      <c r="Y38">
        <f t="shared" ref="Y38:Y48" si="21">AP38*$AV$38</f>
        <v>90</v>
      </c>
      <c r="Z38">
        <f t="shared" ref="Z38:Z49" si="22">AQ38*$AV$38</f>
        <v>72</v>
      </c>
      <c r="AA38">
        <f t="shared" ref="AA38:AA50" si="23">AR38*$AV$38</f>
        <v>54</v>
      </c>
      <c r="AB38">
        <f t="shared" ref="AB38:AB51" si="24">AS38*$AV$38</f>
        <v>36</v>
      </c>
      <c r="AC38">
        <f t="shared" ref="AC38:AC52" si="25">AT38*$AV$38</f>
        <v>18</v>
      </c>
      <c r="AE38" t="s">
        <v>22</v>
      </c>
      <c r="AF38" s="8">
        <v>0</v>
      </c>
      <c r="AG38">
        <v>1</v>
      </c>
      <c r="AH38">
        <v>2</v>
      </c>
      <c r="AI38">
        <v>3</v>
      </c>
      <c r="AJ38">
        <v>4</v>
      </c>
      <c r="AK38">
        <v>5</v>
      </c>
      <c r="AL38">
        <v>6</v>
      </c>
      <c r="AM38">
        <v>7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V38">
        <v>18</v>
      </c>
    </row>
    <row r="39" spans="4:48" x14ac:dyDescent="0.2">
      <c r="N39">
        <v>0</v>
      </c>
      <c r="P39" s="8">
        <v>0</v>
      </c>
      <c r="Q39">
        <f t="shared" si="13"/>
        <v>18</v>
      </c>
      <c r="R39">
        <f t="shared" si="14"/>
        <v>36</v>
      </c>
      <c r="S39">
        <f t="shared" si="15"/>
        <v>54</v>
      </c>
      <c r="T39">
        <f t="shared" si="16"/>
        <v>72</v>
      </c>
      <c r="U39">
        <f t="shared" si="17"/>
        <v>90</v>
      </c>
      <c r="V39">
        <f t="shared" si="18"/>
        <v>108</v>
      </c>
      <c r="W39">
        <f t="shared" si="19"/>
        <v>108</v>
      </c>
      <c r="X39">
        <f t="shared" si="20"/>
        <v>126</v>
      </c>
      <c r="Y39">
        <f t="shared" si="21"/>
        <v>108</v>
      </c>
      <c r="Z39">
        <f t="shared" si="22"/>
        <v>90</v>
      </c>
      <c r="AA39">
        <f t="shared" si="23"/>
        <v>72</v>
      </c>
      <c r="AB39">
        <f t="shared" si="24"/>
        <v>54</v>
      </c>
      <c r="AC39">
        <f t="shared" si="25"/>
        <v>36</v>
      </c>
      <c r="AE39">
        <v>0</v>
      </c>
      <c r="AF39">
        <v>0</v>
      </c>
      <c r="AG39" s="8">
        <v>0</v>
      </c>
      <c r="AH39">
        <v>1</v>
      </c>
      <c r="AI39">
        <v>2</v>
      </c>
      <c r="AJ39">
        <v>3</v>
      </c>
      <c r="AK39">
        <v>4</v>
      </c>
      <c r="AL39">
        <v>5</v>
      </c>
      <c r="AM39">
        <v>6</v>
      </c>
      <c r="AN39">
        <v>6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</row>
    <row r="40" spans="4:48" x14ac:dyDescent="0.2">
      <c r="F40">
        <v>2</v>
      </c>
      <c r="G40">
        <v>9</v>
      </c>
      <c r="N40">
        <v>1</v>
      </c>
      <c r="Q40" s="8">
        <f t="shared" si="13"/>
        <v>0</v>
      </c>
      <c r="R40">
        <f t="shared" si="14"/>
        <v>18</v>
      </c>
      <c r="S40">
        <f t="shared" si="15"/>
        <v>36</v>
      </c>
      <c r="T40">
        <f t="shared" si="16"/>
        <v>54</v>
      </c>
      <c r="U40">
        <f t="shared" si="17"/>
        <v>72</v>
      </c>
      <c r="V40">
        <f t="shared" si="18"/>
        <v>90</v>
      </c>
      <c r="W40">
        <f t="shared" si="19"/>
        <v>108</v>
      </c>
      <c r="X40">
        <f t="shared" si="20"/>
        <v>126</v>
      </c>
      <c r="Y40">
        <f t="shared" si="21"/>
        <v>126</v>
      </c>
      <c r="Z40">
        <f t="shared" si="22"/>
        <v>108</v>
      </c>
      <c r="AA40">
        <f t="shared" si="23"/>
        <v>90</v>
      </c>
      <c r="AB40">
        <f t="shared" si="24"/>
        <v>72</v>
      </c>
      <c r="AC40">
        <f t="shared" si="25"/>
        <v>54</v>
      </c>
      <c r="AE40">
        <v>1</v>
      </c>
      <c r="AF40">
        <v>0</v>
      </c>
      <c r="AG40">
        <v>0</v>
      </c>
      <c r="AH40" s="8">
        <v>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7</v>
      </c>
      <c r="AQ40">
        <v>6</v>
      </c>
      <c r="AR40">
        <v>5</v>
      </c>
      <c r="AS40">
        <v>4</v>
      </c>
      <c r="AT40">
        <v>3</v>
      </c>
    </row>
    <row r="41" spans="4:48" x14ac:dyDescent="0.2">
      <c r="N41">
        <v>2</v>
      </c>
      <c r="R41" s="8">
        <f t="shared" si="14"/>
        <v>0</v>
      </c>
      <c r="S41">
        <f t="shared" si="15"/>
        <v>18</v>
      </c>
      <c r="T41">
        <f t="shared" si="16"/>
        <v>36</v>
      </c>
      <c r="U41">
        <f t="shared" si="17"/>
        <v>54</v>
      </c>
      <c r="V41">
        <f t="shared" si="18"/>
        <v>72</v>
      </c>
      <c r="W41">
        <f t="shared" si="19"/>
        <v>90</v>
      </c>
      <c r="X41">
        <f t="shared" si="20"/>
        <v>108</v>
      </c>
      <c r="Y41">
        <f t="shared" si="21"/>
        <v>126</v>
      </c>
      <c r="Z41">
        <f t="shared" si="22"/>
        <v>126</v>
      </c>
      <c r="AA41">
        <f t="shared" si="23"/>
        <v>108</v>
      </c>
      <c r="AB41">
        <f t="shared" si="24"/>
        <v>90</v>
      </c>
      <c r="AC41">
        <f t="shared" si="25"/>
        <v>72</v>
      </c>
      <c r="AE41">
        <v>2</v>
      </c>
      <c r="AF41">
        <v>0</v>
      </c>
      <c r="AG41">
        <v>0</v>
      </c>
      <c r="AH41">
        <v>0</v>
      </c>
      <c r="AI41" s="8">
        <v>0</v>
      </c>
      <c r="AJ41">
        <v>1</v>
      </c>
      <c r="AK41">
        <v>2</v>
      </c>
      <c r="AL41">
        <v>3</v>
      </c>
      <c r="AM41">
        <v>4</v>
      </c>
      <c r="AN41">
        <v>5</v>
      </c>
      <c r="AO41">
        <v>6</v>
      </c>
      <c r="AP41">
        <v>7</v>
      </c>
      <c r="AQ41">
        <v>7</v>
      </c>
      <c r="AR41">
        <v>6</v>
      </c>
      <c r="AS41">
        <v>5</v>
      </c>
      <c r="AT41">
        <v>4</v>
      </c>
    </row>
    <row r="42" spans="4:48" x14ac:dyDescent="0.2">
      <c r="N42">
        <v>3</v>
      </c>
      <c r="S42" s="8">
        <f t="shared" si="15"/>
        <v>0</v>
      </c>
      <c r="T42">
        <f t="shared" si="16"/>
        <v>18</v>
      </c>
      <c r="U42">
        <f t="shared" si="17"/>
        <v>36</v>
      </c>
      <c r="V42">
        <f t="shared" si="18"/>
        <v>54</v>
      </c>
      <c r="W42">
        <f t="shared" si="19"/>
        <v>72</v>
      </c>
      <c r="X42">
        <f t="shared" si="20"/>
        <v>90</v>
      </c>
      <c r="Y42">
        <f t="shared" si="21"/>
        <v>108</v>
      </c>
      <c r="Z42">
        <f t="shared" si="22"/>
        <v>126</v>
      </c>
      <c r="AA42">
        <f t="shared" si="23"/>
        <v>126</v>
      </c>
      <c r="AB42">
        <f t="shared" si="24"/>
        <v>108</v>
      </c>
      <c r="AC42">
        <f t="shared" si="25"/>
        <v>90</v>
      </c>
      <c r="AE42">
        <v>3</v>
      </c>
      <c r="AF42">
        <v>0</v>
      </c>
      <c r="AG42">
        <v>0</v>
      </c>
      <c r="AH42">
        <v>0</v>
      </c>
      <c r="AI42">
        <v>0</v>
      </c>
      <c r="AJ42" s="8">
        <v>0</v>
      </c>
      <c r="AK42">
        <v>1</v>
      </c>
      <c r="AL42">
        <v>2</v>
      </c>
      <c r="AM42">
        <v>3</v>
      </c>
      <c r="AN42">
        <v>4</v>
      </c>
      <c r="AO42">
        <v>5</v>
      </c>
      <c r="AP42">
        <v>6</v>
      </c>
      <c r="AQ42">
        <v>7</v>
      </c>
      <c r="AR42">
        <v>7</v>
      </c>
      <c r="AS42">
        <v>6</v>
      </c>
      <c r="AT42">
        <v>5</v>
      </c>
    </row>
    <row r="43" spans="4:48" x14ac:dyDescent="0.2">
      <c r="N43">
        <v>4</v>
      </c>
      <c r="T43" s="8">
        <f t="shared" si="16"/>
        <v>0</v>
      </c>
      <c r="U43">
        <f t="shared" si="17"/>
        <v>18</v>
      </c>
      <c r="V43">
        <f t="shared" si="18"/>
        <v>36</v>
      </c>
      <c r="W43">
        <f t="shared" si="19"/>
        <v>54</v>
      </c>
      <c r="X43">
        <f t="shared" si="20"/>
        <v>72</v>
      </c>
      <c r="Y43">
        <f t="shared" si="21"/>
        <v>90</v>
      </c>
      <c r="Z43">
        <f t="shared" si="22"/>
        <v>108</v>
      </c>
      <c r="AA43">
        <f t="shared" si="23"/>
        <v>126</v>
      </c>
      <c r="AB43">
        <f t="shared" si="24"/>
        <v>126</v>
      </c>
      <c r="AC43">
        <f t="shared" si="25"/>
        <v>108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v>1</v>
      </c>
      <c r="AM43">
        <v>2</v>
      </c>
      <c r="AN43">
        <v>3</v>
      </c>
      <c r="AO43">
        <v>4</v>
      </c>
      <c r="AP43">
        <v>5</v>
      </c>
      <c r="AQ43">
        <v>6</v>
      </c>
      <c r="AR43">
        <v>7</v>
      </c>
      <c r="AS43">
        <v>7</v>
      </c>
      <c r="AT43">
        <v>6</v>
      </c>
    </row>
    <row r="44" spans="4:48" x14ac:dyDescent="0.2">
      <c r="N44">
        <v>5</v>
      </c>
      <c r="U44" s="8">
        <f t="shared" si="17"/>
        <v>0</v>
      </c>
      <c r="V44">
        <f t="shared" si="18"/>
        <v>18</v>
      </c>
      <c r="W44">
        <f t="shared" si="19"/>
        <v>36</v>
      </c>
      <c r="X44">
        <f t="shared" si="20"/>
        <v>54</v>
      </c>
      <c r="Y44">
        <f t="shared" si="21"/>
        <v>72</v>
      </c>
      <c r="Z44">
        <f t="shared" si="22"/>
        <v>90</v>
      </c>
      <c r="AA44">
        <f t="shared" si="23"/>
        <v>108</v>
      </c>
      <c r="AB44">
        <f t="shared" si="24"/>
        <v>126</v>
      </c>
      <c r="AC44">
        <f t="shared" si="25"/>
        <v>126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8">
        <v>0</v>
      </c>
      <c r="AM44">
        <v>1</v>
      </c>
      <c r="AN44">
        <v>2</v>
      </c>
      <c r="AO44">
        <v>3</v>
      </c>
      <c r="AP44">
        <v>4</v>
      </c>
      <c r="AQ44">
        <v>5</v>
      </c>
      <c r="AR44">
        <v>6</v>
      </c>
      <c r="AS44">
        <v>7</v>
      </c>
      <c r="AT44">
        <v>7</v>
      </c>
    </row>
    <row r="45" spans="4:48" x14ac:dyDescent="0.2">
      <c r="N45">
        <v>6</v>
      </c>
      <c r="V45" s="8">
        <f t="shared" si="18"/>
        <v>0</v>
      </c>
      <c r="W45">
        <f t="shared" si="19"/>
        <v>18</v>
      </c>
      <c r="X45">
        <f t="shared" si="20"/>
        <v>36</v>
      </c>
      <c r="Y45">
        <f t="shared" si="21"/>
        <v>54</v>
      </c>
      <c r="Z45">
        <f t="shared" si="22"/>
        <v>72</v>
      </c>
      <c r="AA45">
        <f t="shared" si="23"/>
        <v>90</v>
      </c>
      <c r="AB45">
        <f t="shared" si="24"/>
        <v>108</v>
      </c>
      <c r="AC45">
        <f t="shared" si="25"/>
        <v>126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8">
        <v>0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</row>
    <row r="46" spans="4:48" x14ac:dyDescent="0.2">
      <c r="N46">
        <v>7</v>
      </c>
      <c r="W46" s="8">
        <f t="shared" si="19"/>
        <v>0</v>
      </c>
      <c r="X46">
        <f t="shared" si="20"/>
        <v>18</v>
      </c>
      <c r="Y46">
        <f t="shared" si="21"/>
        <v>36</v>
      </c>
      <c r="Z46">
        <f t="shared" si="22"/>
        <v>54</v>
      </c>
      <c r="AA46">
        <f t="shared" si="23"/>
        <v>72</v>
      </c>
      <c r="AB46">
        <f t="shared" si="24"/>
        <v>90</v>
      </c>
      <c r="AC46">
        <f t="shared" si="25"/>
        <v>108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1</v>
      </c>
      <c r="AP46">
        <v>2</v>
      </c>
      <c r="AQ46">
        <v>3</v>
      </c>
      <c r="AR46">
        <v>4</v>
      </c>
      <c r="AS46">
        <v>5</v>
      </c>
      <c r="AT46">
        <v>6</v>
      </c>
    </row>
    <row r="47" spans="4:48" x14ac:dyDescent="0.2">
      <c r="N47">
        <v>8</v>
      </c>
      <c r="X47" s="8">
        <f t="shared" si="20"/>
        <v>0</v>
      </c>
      <c r="Y47">
        <f t="shared" si="21"/>
        <v>18</v>
      </c>
      <c r="Z47">
        <f t="shared" si="22"/>
        <v>36</v>
      </c>
      <c r="AA47">
        <f t="shared" si="23"/>
        <v>54</v>
      </c>
      <c r="AB47">
        <f t="shared" si="24"/>
        <v>72</v>
      </c>
      <c r="AC47">
        <f t="shared" si="25"/>
        <v>90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8">
        <v>0</v>
      </c>
      <c r="AP47">
        <v>1</v>
      </c>
      <c r="AQ47">
        <v>2</v>
      </c>
      <c r="AR47">
        <v>3</v>
      </c>
      <c r="AS47">
        <v>4</v>
      </c>
      <c r="AT47">
        <v>5</v>
      </c>
    </row>
    <row r="48" spans="4:48" x14ac:dyDescent="0.2">
      <c r="N48">
        <v>9</v>
      </c>
      <c r="Y48" s="8">
        <f t="shared" si="21"/>
        <v>0</v>
      </c>
      <c r="Z48">
        <f t="shared" si="22"/>
        <v>18</v>
      </c>
      <c r="AA48">
        <f t="shared" si="23"/>
        <v>36</v>
      </c>
      <c r="AB48">
        <f t="shared" si="24"/>
        <v>54</v>
      </c>
      <c r="AC48">
        <f t="shared" si="25"/>
        <v>72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8">
        <v>0</v>
      </c>
      <c r="AQ48">
        <v>1</v>
      </c>
      <c r="AR48">
        <v>2</v>
      </c>
      <c r="AS48">
        <v>3</v>
      </c>
      <c r="AT48">
        <v>4</v>
      </c>
    </row>
    <row r="49" spans="6:46" x14ac:dyDescent="0.2">
      <c r="F49">
        <v>3</v>
      </c>
      <c r="G49">
        <v>10</v>
      </c>
      <c r="N49">
        <v>10</v>
      </c>
      <c r="Z49" s="8">
        <f t="shared" si="22"/>
        <v>0</v>
      </c>
      <c r="AA49">
        <f t="shared" si="23"/>
        <v>18</v>
      </c>
      <c r="AB49">
        <f t="shared" si="24"/>
        <v>36</v>
      </c>
      <c r="AC49">
        <f t="shared" si="25"/>
        <v>54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8">
        <v>0</v>
      </c>
      <c r="AR49">
        <v>1</v>
      </c>
      <c r="AS49">
        <v>2</v>
      </c>
      <c r="AT49">
        <v>3</v>
      </c>
    </row>
    <row r="50" spans="6:46" x14ac:dyDescent="0.2">
      <c r="N50">
        <v>11</v>
      </c>
      <c r="AA50" s="8">
        <f t="shared" si="23"/>
        <v>0</v>
      </c>
      <c r="AB50">
        <f t="shared" si="24"/>
        <v>18</v>
      </c>
      <c r="AC50">
        <f t="shared" si="25"/>
        <v>36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8">
        <v>0</v>
      </c>
      <c r="AS50">
        <v>1</v>
      </c>
      <c r="AT50">
        <v>2</v>
      </c>
    </row>
    <row r="51" spans="6:46" x14ac:dyDescent="0.2">
      <c r="N51">
        <v>12</v>
      </c>
      <c r="AB51" s="8">
        <f t="shared" si="24"/>
        <v>0</v>
      </c>
      <c r="AC51">
        <f t="shared" si="25"/>
        <v>18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8">
        <v>0</v>
      </c>
      <c r="AT51">
        <v>1</v>
      </c>
    </row>
    <row r="52" spans="6:46" x14ac:dyDescent="0.2">
      <c r="N52">
        <v>13</v>
      </c>
      <c r="AC52" s="8">
        <f t="shared" si="25"/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8">
        <v>0</v>
      </c>
    </row>
    <row r="55" spans="6:46" x14ac:dyDescent="0.2">
      <c r="O55" t="s">
        <v>22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12</v>
      </c>
      <c r="AC55">
        <v>13</v>
      </c>
    </row>
    <row r="56" spans="6:46" x14ac:dyDescent="0.2">
      <c r="N56" t="s">
        <v>22</v>
      </c>
      <c r="O56" s="8" cm="1">
        <f t="array" ref="O56:AC70">TRANSPOSE(O38:AC52)</f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6:46" x14ac:dyDescent="0.2">
      <c r="N57">
        <v>0</v>
      </c>
      <c r="O57">
        <v>18</v>
      </c>
      <c r="P57" s="8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6:46" x14ac:dyDescent="0.2">
      <c r="N58">
        <v>1</v>
      </c>
      <c r="O58">
        <v>36</v>
      </c>
      <c r="P58">
        <v>18</v>
      </c>
      <c r="Q58" s="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6:46" x14ac:dyDescent="0.2">
      <c r="F59">
        <v>4</v>
      </c>
      <c r="G59">
        <v>11</v>
      </c>
      <c r="N59">
        <v>2</v>
      </c>
      <c r="O59">
        <v>54</v>
      </c>
      <c r="P59">
        <v>36</v>
      </c>
      <c r="Q59">
        <v>18</v>
      </c>
      <c r="R59" s="8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6:46" x14ac:dyDescent="0.2">
      <c r="N60">
        <v>3</v>
      </c>
      <c r="O60">
        <v>72</v>
      </c>
      <c r="P60">
        <v>54</v>
      </c>
      <c r="Q60">
        <v>36</v>
      </c>
      <c r="R60">
        <v>18</v>
      </c>
      <c r="S60" s="8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6:46" x14ac:dyDescent="0.2">
      <c r="N61">
        <v>4</v>
      </c>
      <c r="O61">
        <v>90</v>
      </c>
      <c r="P61">
        <v>72</v>
      </c>
      <c r="Q61">
        <v>54</v>
      </c>
      <c r="R61">
        <v>36</v>
      </c>
      <c r="S61">
        <v>18</v>
      </c>
      <c r="T61" s="8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6:46" x14ac:dyDescent="0.2">
      <c r="N62">
        <v>5</v>
      </c>
      <c r="O62">
        <v>108</v>
      </c>
      <c r="P62">
        <v>90</v>
      </c>
      <c r="Q62">
        <v>72</v>
      </c>
      <c r="R62">
        <v>54</v>
      </c>
      <c r="S62">
        <v>36</v>
      </c>
      <c r="T62">
        <v>18</v>
      </c>
      <c r="U62" s="8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6:46" x14ac:dyDescent="0.2">
      <c r="N63">
        <v>6</v>
      </c>
      <c r="O63">
        <v>126</v>
      </c>
      <c r="P63">
        <v>108</v>
      </c>
      <c r="Q63">
        <v>90</v>
      </c>
      <c r="R63">
        <v>72</v>
      </c>
      <c r="S63">
        <v>54</v>
      </c>
      <c r="T63">
        <v>36</v>
      </c>
      <c r="U63">
        <v>18</v>
      </c>
      <c r="V63" s="8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6:46" x14ac:dyDescent="0.2">
      <c r="N64">
        <v>7</v>
      </c>
      <c r="O64">
        <v>126</v>
      </c>
      <c r="P64">
        <v>108</v>
      </c>
      <c r="Q64">
        <v>108</v>
      </c>
      <c r="R64">
        <v>90</v>
      </c>
      <c r="S64">
        <v>72</v>
      </c>
      <c r="T64">
        <v>54</v>
      </c>
      <c r="U64">
        <v>36</v>
      </c>
      <c r="V64">
        <v>18</v>
      </c>
      <c r="W64" s="8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6:31" x14ac:dyDescent="0.2">
      <c r="N65">
        <v>8</v>
      </c>
      <c r="O65">
        <v>108</v>
      </c>
      <c r="P65">
        <v>126</v>
      </c>
      <c r="Q65">
        <v>126</v>
      </c>
      <c r="R65">
        <v>108</v>
      </c>
      <c r="S65">
        <v>90</v>
      </c>
      <c r="T65">
        <v>72</v>
      </c>
      <c r="U65">
        <v>54</v>
      </c>
      <c r="V65">
        <v>36</v>
      </c>
      <c r="W65">
        <v>18</v>
      </c>
      <c r="X65" s="8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6:31" x14ac:dyDescent="0.2">
      <c r="N66">
        <v>9</v>
      </c>
      <c r="O66">
        <v>90</v>
      </c>
      <c r="P66">
        <v>108</v>
      </c>
      <c r="Q66">
        <v>126</v>
      </c>
      <c r="R66">
        <v>126</v>
      </c>
      <c r="S66">
        <v>108</v>
      </c>
      <c r="T66">
        <v>90</v>
      </c>
      <c r="U66">
        <v>72</v>
      </c>
      <c r="V66">
        <v>54</v>
      </c>
      <c r="W66">
        <v>36</v>
      </c>
      <c r="X66">
        <v>18</v>
      </c>
      <c r="Y66" s="8">
        <v>0</v>
      </c>
      <c r="Z66">
        <v>0</v>
      </c>
      <c r="AA66">
        <v>0</v>
      </c>
      <c r="AB66">
        <v>0</v>
      </c>
      <c r="AC66">
        <v>0</v>
      </c>
    </row>
    <row r="67" spans="6:31" x14ac:dyDescent="0.2">
      <c r="N67">
        <v>10</v>
      </c>
      <c r="O67">
        <v>72</v>
      </c>
      <c r="P67">
        <v>90</v>
      </c>
      <c r="Q67">
        <v>108</v>
      </c>
      <c r="R67">
        <v>126</v>
      </c>
      <c r="S67">
        <v>126</v>
      </c>
      <c r="T67">
        <v>108</v>
      </c>
      <c r="U67">
        <v>90</v>
      </c>
      <c r="V67">
        <v>72</v>
      </c>
      <c r="W67">
        <v>54</v>
      </c>
      <c r="X67">
        <v>36</v>
      </c>
      <c r="Y67">
        <v>18</v>
      </c>
      <c r="Z67" s="8">
        <v>0</v>
      </c>
      <c r="AA67">
        <v>0</v>
      </c>
      <c r="AB67">
        <v>0</v>
      </c>
      <c r="AC67">
        <v>0</v>
      </c>
    </row>
    <row r="68" spans="6:31" x14ac:dyDescent="0.2">
      <c r="N68">
        <v>11</v>
      </c>
      <c r="O68">
        <v>54</v>
      </c>
      <c r="P68">
        <v>72</v>
      </c>
      <c r="Q68">
        <v>90</v>
      </c>
      <c r="R68">
        <v>108</v>
      </c>
      <c r="S68">
        <v>126</v>
      </c>
      <c r="T68">
        <v>126</v>
      </c>
      <c r="U68">
        <v>108</v>
      </c>
      <c r="V68">
        <v>90</v>
      </c>
      <c r="W68">
        <v>72</v>
      </c>
      <c r="X68">
        <v>54</v>
      </c>
      <c r="Y68">
        <v>36</v>
      </c>
      <c r="Z68">
        <v>18</v>
      </c>
      <c r="AA68" s="8">
        <v>0</v>
      </c>
      <c r="AB68">
        <v>0</v>
      </c>
      <c r="AC68">
        <v>0</v>
      </c>
    </row>
    <row r="69" spans="6:31" x14ac:dyDescent="0.2">
      <c r="F69">
        <v>5</v>
      </c>
      <c r="G69">
        <v>12</v>
      </c>
      <c r="N69">
        <v>12</v>
      </c>
      <c r="O69">
        <v>36</v>
      </c>
      <c r="P69">
        <v>54</v>
      </c>
      <c r="Q69">
        <v>72</v>
      </c>
      <c r="R69">
        <v>90</v>
      </c>
      <c r="S69">
        <v>108</v>
      </c>
      <c r="T69">
        <v>126</v>
      </c>
      <c r="U69">
        <v>126</v>
      </c>
      <c r="V69">
        <v>108</v>
      </c>
      <c r="W69">
        <v>90</v>
      </c>
      <c r="X69">
        <v>72</v>
      </c>
      <c r="Y69">
        <v>54</v>
      </c>
      <c r="Z69">
        <v>36</v>
      </c>
      <c r="AA69">
        <v>18</v>
      </c>
      <c r="AB69" s="8">
        <v>0</v>
      </c>
      <c r="AC69">
        <v>0</v>
      </c>
    </row>
    <row r="70" spans="6:31" x14ac:dyDescent="0.2">
      <c r="N70">
        <v>13</v>
      </c>
      <c r="O70">
        <v>18</v>
      </c>
      <c r="P70">
        <v>36</v>
      </c>
      <c r="Q70">
        <v>54</v>
      </c>
      <c r="R70">
        <v>72</v>
      </c>
      <c r="S70">
        <v>90</v>
      </c>
      <c r="T70">
        <v>108</v>
      </c>
      <c r="U70">
        <v>126</v>
      </c>
      <c r="V70">
        <v>126</v>
      </c>
      <c r="W70">
        <v>108</v>
      </c>
      <c r="X70">
        <v>90</v>
      </c>
      <c r="Y70">
        <v>72</v>
      </c>
      <c r="Z70">
        <v>54</v>
      </c>
      <c r="AA70">
        <v>36</v>
      </c>
      <c r="AB70">
        <v>18</v>
      </c>
      <c r="AC70" s="8">
        <v>0</v>
      </c>
    </row>
    <row r="73" spans="6:31" x14ac:dyDescent="0.2">
      <c r="O73" t="s">
        <v>22</v>
      </c>
      <c r="P73">
        <v>0</v>
      </c>
      <c r="Q73">
        <v>1</v>
      </c>
      <c r="R73">
        <v>2</v>
      </c>
      <c r="S73">
        <v>3</v>
      </c>
      <c r="T73">
        <v>4</v>
      </c>
      <c r="U73">
        <v>5</v>
      </c>
      <c r="V73">
        <v>6</v>
      </c>
      <c r="W73">
        <v>7</v>
      </c>
      <c r="X73">
        <v>8</v>
      </c>
      <c r="Y73">
        <v>9</v>
      </c>
      <c r="Z73">
        <v>10</v>
      </c>
      <c r="AA73">
        <v>11</v>
      </c>
      <c r="AB73">
        <v>12</v>
      </c>
      <c r="AC73">
        <v>13</v>
      </c>
    </row>
    <row r="74" spans="6:31" x14ac:dyDescent="0.2">
      <c r="N74" t="s">
        <v>22</v>
      </c>
      <c r="O74" s="8">
        <f>O56+O38</f>
        <v>0</v>
      </c>
      <c r="P74">
        <f t="shared" ref="P74:AC74" si="26">P56+P38</f>
        <v>18</v>
      </c>
      <c r="Q74">
        <f t="shared" si="26"/>
        <v>36</v>
      </c>
      <c r="R74">
        <f t="shared" si="26"/>
        <v>54</v>
      </c>
      <c r="S74">
        <f t="shared" si="26"/>
        <v>72</v>
      </c>
      <c r="T74">
        <f t="shared" si="26"/>
        <v>90</v>
      </c>
      <c r="U74">
        <f t="shared" si="26"/>
        <v>108</v>
      </c>
      <c r="V74">
        <f t="shared" si="26"/>
        <v>126</v>
      </c>
      <c r="W74">
        <f t="shared" si="26"/>
        <v>126</v>
      </c>
      <c r="X74">
        <f t="shared" si="26"/>
        <v>108</v>
      </c>
      <c r="Y74">
        <f t="shared" si="26"/>
        <v>90</v>
      </c>
      <c r="Z74">
        <f t="shared" si="26"/>
        <v>72</v>
      </c>
      <c r="AA74">
        <f t="shared" si="26"/>
        <v>54</v>
      </c>
      <c r="AB74">
        <f t="shared" si="26"/>
        <v>36</v>
      </c>
      <c r="AC74">
        <f t="shared" si="26"/>
        <v>18</v>
      </c>
    </row>
    <row r="75" spans="6:31" x14ac:dyDescent="0.2">
      <c r="N75">
        <v>0</v>
      </c>
      <c r="O75">
        <f t="shared" ref="O75:AC75" si="27">O57+O39</f>
        <v>18</v>
      </c>
      <c r="P75" s="8">
        <f t="shared" si="27"/>
        <v>0</v>
      </c>
      <c r="Q75">
        <f t="shared" si="27"/>
        <v>18</v>
      </c>
      <c r="R75">
        <f t="shared" si="27"/>
        <v>36</v>
      </c>
      <c r="S75">
        <f t="shared" si="27"/>
        <v>54</v>
      </c>
      <c r="T75">
        <f t="shared" si="27"/>
        <v>72</v>
      </c>
      <c r="U75">
        <f t="shared" si="27"/>
        <v>90</v>
      </c>
      <c r="V75">
        <f t="shared" si="27"/>
        <v>108</v>
      </c>
      <c r="W75">
        <f t="shared" si="27"/>
        <v>108</v>
      </c>
      <c r="X75">
        <f t="shared" si="27"/>
        <v>126</v>
      </c>
      <c r="Y75">
        <f t="shared" si="27"/>
        <v>108</v>
      </c>
      <c r="Z75">
        <f t="shared" si="27"/>
        <v>90</v>
      </c>
      <c r="AA75">
        <f t="shared" si="27"/>
        <v>72</v>
      </c>
      <c r="AB75">
        <f t="shared" si="27"/>
        <v>54</v>
      </c>
      <c r="AC75">
        <f t="shared" si="27"/>
        <v>36</v>
      </c>
      <c r="AE75" t="str">
        <f t="shared" ref="AE75:AE88" si="28">_xlfn.CONCAT(" {",_xlfn.TEXTJOIN(", ",FALSE,O75:AC75),"}, // ",N75)</f>
        <v xml:space="preserve"> {18, 0, 18, 36, 54, 72, 90, 108, 108, 126, 108, 90, 72, 54, 36}, // 0</v>
      </c>
    </row>
    <row r="76" spans="6:31" x14ac:dyDescent="0.2">
      <c r="N76">
        <v>1</v>
      </c>
      <c r="O76">
        <f t="shared" ref="O76:AC76" si="29">O58+O40</f>
        <v>36</v>
      </c>
      <c r="P76">
        <f t="shared" si="29"/>
        <v>18</v>
      </c>
      <c r="Q76" s="8">
        <f t="shared" si="29"/>
        <v>0</v>
      </c>
      <c r="R76">
        <f t="shared" si="29"/>
        <v>18</v>
      </c>
      <c r="S76">
        <f t="shared" si="29"/>
        <v>36</v>
      </c>
      <c r="T76">
        <f t="shared" si="29"/>
        <v>54</v>
      </c>
      <c r="U76">
        <f t="shared" si="29"/>
        <v>72</v>
      </c>
      <c r="V76">
        <f t="shared" si="29"/>
        <v>90</v>
      </c>
      <c r="W76">
        <f t="shared" si="29"/>
        <v>108</v>
      </c>
      <c r="X76">
        <f t="shared" si="29"/>
        <v>126</v>
      </c>
      <c r="Y76">
        <f t="shared" si="29"/>
        <v>126</v>
      </c>
      <c r="Z76">
        <f t="shared" si="29"/>
        <v>108</v>
      </c>
      <c r="AA76">
        <f t="shared" si="29"/>
        <v>90</v>
      </c>
      <c r="AB76">
        <f t="shared" si="29"/>
        <v>72</v>
      </c>
      <c r="AC76">
        <f t="shared" si="29"/>
        <v>54</v>
      </c>
      <c r="AE76" t="str">
        <f t="shared" si="28"/>
        <v xml:space="preserve"> {36, 18, 0, 18, 36, 54, 72, 90, 108, 126, 126, 108, 90, 72, 54}, // 1</v>
      </c>
    </row>
    <row r="77" spans="6:31" x14ac:dyDescent="0.2">
      <c r="N77">
        <v>2</v>
      </c>
      <c r="O77">
        <f t="shared" ref="O77:AC77" si="30">O59+O41</f>
        <v>54</v>
      </c>
      <c r="P77">
        <f t="shared" si="30"/>
        <v>36</v>
      </c>
      <c r="Q77">
        <f t="shared" si="30"/>
        <v>18</v>
      </c>
      <c r="R77" s="8">
        <f t="shared" si="30"/>
        <v>0</v>
      </c>
      <c r="S77">
        <f t="shared" si="30"/>
        <v>18</v>
      </c>
      <c r="T77">
        <f t="shared" si="30"/>
        <v>36</v>
      </c>
      <c r="U77">
        <f t="shared" si="30"/>
        <v>54</v>
      </c>
      <c r="V77">
        <f t="shared" si="30"/>
        <v>72</v>
      </c>
      <c r="W77">
        <f t="shared" si="30"/>
        <v>90</v>
      </c>
      <c r="X77">
        <f t="shared" si="30"/>
        <v>108</v>
      </c>
      <c r="Y77">
        <f t="shared" si="30"/>
        <v>126</v>
      </c>
      <c r="Z77">
        <f t="shared" si="30"/>
        <v>126</v>
      </c>
      <c r="AA77">
        <f t="shared" si="30"/>
        <v>108</v>
      </c>
      <c r="AB77">
        <f t="shared" si="30"/>
        <v>90</v>
      </c>
      <c r="AC77">
        <f t="shared" si="30"/>
        <v>72</v>
      </c>
      <c r="AE77" t="str">
        <f t="shared" si="28"/>
        <v xml:space="preserve"> {54, 36, 18, 0, 18, 36, 54, 72, 90, 108, 126, 126, 108, 90, 72}, // 2</v>
      </c>
    </row>
    <row r="78" spans="6:31" x14ac:dyDescent="0.2">
      <c r="N78">
        <v>3</v>
      </c>
      <c r="O78">
        <f t="shared" ref="O78:AC78" si="31">O60+O42</f>
        <v>72</v>
      </c>
      <c r="P78">
        <f t="shared" si="31"/>
        <v>54</v>
      </c>
      <c r="Q78">
        <f t="shared" si="31"/>
        <v>36</v>
      </c>
      <c r="R78">
        <f t="shared" si="31"/>
        <v>18</v>
      </c>
      <c r="S78" s="8">
        <f t="shared" si="31"/>
        <v>0</v>
      </c>
      <c r="T78">
        <f t="shared" si="31"/>
        <v>18</v>
      </c>
      <c r="U78">
        <f t="shared" si="31"/>
        <v>36</v>
      </c>
      <c r="V78">
        <f t="shared" si="31"/>
        <v>54</v>
      </c>
      <c r="W78">
        <f t="shared" si="31"/>
        <v>72</v>
      </c>
      <c r="X78">
        <f t="shared" si="31"/>
        <v>90</v>
      </c>
      <c r="Y78">
        <f t="shared" si="31"/>
        <v>108</v>
      </c>
      <c r="Z78">
        <f t="shared" si="31"/>
        <v>126</v>
      </c>
      <c r="AA78">
        <f t="shared" si="31"/>
        <v>126</v>
      </c>
      <c r="AB78">
        <f t="shared" si="31"/>
        <v>108</v>
      </c>
      <c r="AC78">
        <f t="shared" si="31"/>
        <v>90</v>
      </c>
      <c r="AE78" t="str">
        <f t="shared" si="28"/>
        <v xml:space="preserve"> {72, 54, 36, 18, 0, 18, 36, 54, 72, 90, 108, 126, 126, 108, 90}, // 3</v>
      </c>
    </row>
    <row r="79" spans="6:31" x14ac:dyDescent="0.2">
      <c r="F79">
        <v>6</v>
      </c>
      <c r="G79">
        <v>13</v>
      </c>
      <c r="N79">
        <v>4</v>
      </c>
      <c r="O79">
        <f t="shared" ref="O79:AC79" si="32">O61+O43</f>
        <v>90</v>
      </c>
      <c r="P79">
        <f t="shared" si="32"/>
        <v>72</v>
      </c>
      <c r="Q79">
        <f t="shared" si="32"/>
        <v>54</v>
      </c>
      <c r="R79">
        <f t="shared" si="32"/>
        <v>36</v>
      </c>
      <c r="S79">
        <f t="shared" si="32"/>
        <v>18</v>
      </c>
      <c r="T79" s="8">
        <f t="shared" si="32"/>
        <v>0</v>
      </c>
      <c r="U79">
        <f t="shared" si="32"/>
        <v>18</v>
      </c>
      <c r="V79">
        <f t="shared" si="32"/>
        <v>36</v>
      </c>
      <c r="W79">
        <f t="shared" si="32"/>
        <v>54</v>
      </c>
      <c r="X79">
        <f t="shared" si="32"/>
        <v>72</v>
      </c>
      <c r="Y79">
        <f t="shared" si="32"/>
        <v>90</v>
      </c>
      <c r="Z79">
        <f t="shared" si="32"/>
        <v>108</v>
      </c>
      <c r="AA79">
        <f t="shared" si="32"/>
        <v>126</v>
      </c>
      <c r="AB79">
        <f t="shared" si="32"/>
        <v>126</v>
      </c>
      <c r="AC79">
        <f t="shared" si="32"/>
        <v>108</v>
      </c>
      <c r="AE79" t="str">
        <f t="shared" si="28"/>
        <v xml:space="preserve"> {90, 72, 54, 36, 18, 0, 18, 36, 54, 72, 90, 108, 126, 126, 108}, // 4</v>
      </c>
    </row>
    <row r="80" spans="6:31" x14ac:dyDescent="0.2">
      <c r="N80">
        <v>5</v>
      </c>
      <c r="O80">
        <f t="shared" ref="O80:AC80" si="33">O62+O44</f>
        <v>108</v>
      </c>
      <c r="P80">
        <f t="shared" si="33"/>
        <v>90</v>
      </c>
      <c r="Q80">
        <f t="shared" si="33"/>
        <v>72</v>
      </c>
      <c r="R80">
        <f t="shared" si="33"/>
        <v>54</v>
      </c>
      <c r="S80">
        <f t="shared" si="33"/>
        <v>36</v>
      </c>
      <c r="T80">
        <f t="shared" si="33"/>
        <v>18</v>
      </c>
      <c r="U80" s="8">
        <f t="shared" si="33"/>
        <v>0</v>
      </c>
      <c r="V80">
        <f t="shared" si="33"/>
        <v>18</v>
      </c>
      <c r="W80">
        <f t="shared" si="33"/>
        <v>36</v>
      </c>
      <c r="X80">
        <f t="shared" si="33"/>
        <v>54</v>
      </c>
      <c r="Y80">
        <f t="shared" si="33"/>
        <v>72</v>
      </c>
      <c r="Z80">
        <f t="shared" si="33"/>
        <v>90</v>
      </c>
      <c r="AA80">
        <f t="shared" si="33"/>
        <v>108</v>
      </c>
      <c r="AB80">
        <f t="shared" si="33"/>
        <v>126</v>
      </c>
      <c r="AC80">
        <f t="shared" si="33"/>
        <v>126</v>
      </c>
      <c r="AE80" t="str">
        <f t="shared" si="28"/>
        <v xml:space="preserve"> {108, 90, 72, 54, 36, 18, 0, 18, 36, 54, 72, 90, 108, 126, 126}, // 5</v>
      </c>
    </row>
    <row r="81" spans="14:31" x14ac:dyDescent="0.2">
      <c r="N81">
        <v>6</v>
      </c>
      <c r="O81">
        <f t="shared" ref="O81:AC81" si="34">O63+O45</f>
        <v>126</v>
      </c>
      <c r="P81">
        <f t="shared" si="34"/>
        <v>108</v>
      </c>
      <c r="Q81">
        <f t="shared" si="34"/>
        <v>90</v>
      </c>
      <c r="R81">
        <f t="shared" si="34"/>
        <v>72</v>
      </c>
      <c r="S81">
        <f t="shared" si="34"/>
        <v>54</v>
      </c>
      <c r="T81">
        <f t="shared" si="34"/>
        <v>36</v>
      </c>
      <c r="U81">
        <f t="shared" si="34"/>
        <v>18</v>
      </c>
      <c r="V81" s="8">
        <f t="shared" si="34"/>
        <v>0</v>
      </c>
      <c r="W81">
        <f t="shared" si="34"/>
        <v>18</v>
      </c>
      <c r="X81">
        <f t="shared" si="34"/>
        <v>36</v>
      </c>
      <c r="Y81">
        <f t="shared" si="34"/>
        <v>54</v>
      </c>
      <c r="Z81">
        <f t="shared" si="34"/>
        <v>72</v>
      </c>
      <c r="AA81">
        <f t="shared" si="34"/>
        <v>90</v>
      </c>
      <c r="AB81">
        <f t="shared" si="34"/>
        <v>108</v>
      </c>
      <c r="AC81">
        <f t="shared" si="34"/>
        <v>126</v>
      </c>
      <c r="AE81" t="str">
        <f t="shared" si="28"/>
        <v xml:space="preserve"> {126, 108, 90, 72, 54, 36, 18, 0, 18, 36, 54, 72, 90, 108, 126}, // 6</v>
      </c>
    </row>
    <row r="82" spans="14:31" x14ac:dyDescent="0.2">
      <c r="N82">
        <v>7</v>
      </c>
      <c r="O82">
        <f t="shared" ref="O82:AC82" si="35">O64+O46</f>
        <v>126</v>
      </c>
      <c r="P82">
        <f t="shared" si="35"/>
        <v>108</v>
      </c>
      <c r="Q82">
        <f t="shared" si="35"/>
        <v>108</v>
      </c>
      <c r="R82">
        <f t="shared" si="35"/>
        <v>90</v>
      </c>
      <c r="S82">
        <f t="shared" si="35"/>
        <v>72</v>
      </c>
      <c r="T82">
        <f t="shared" si="35"/>
        <v>54</v>
      </c>
      <c r="U82">
        <f t="shared" si="35"/>
        <v>36</v>
      </c>
      <c r="V82">
        <f t="shared" si="35"/>
        <v>18</v>
      </c>
      <c r="W82" s="8">
        <f t="shared" si="35"/>
        <v>0</v>
      </c>
      <c r="X82">
        <f t="shared" si="35"/>
        <v>18</v>
      </c>
      <c r="Y82">
        <f t="shared" si="35"/>
        <v>36</v>
      </c>
      <c r="Z82">
        <f t="shared" si="35"/>
        <v>54</v>
      </c>
      <c r="AA82">
        <f t="shared" si="35"/>
        <v>72</v>
      </c>
      <c r="AB82">
        <f t="shared" si="35"/>
        <v>90</v>
      </c>
      <c r="AC82">
        <f t="shared" si="35"/>
        <v>108</v>
      </c>
      <c r="AE82" t="str">
        <f t="shared" si="28"/>
        <v xml:space="preserve"> {126, 108, 108, 90, 72, 54, 36, 18, 0, 18, 36, 54, 72, 90, 108}, // 7</v>
      </c>
    </row>
    <row r="83" spans="14:31" x14ac:dyDescent="0.2">
      <c r="N83">
        <v>8</v>
      </c>
      <c r="O83">
        <f t="shared" ref="O83:AC83" si="36">O65+O47</f>
        <v>108</v>
      </c>
      <c r="P83">
        <f t="shared" si="36"/>
        <v>126</v>
      </c>
      <c r="Q83">
        <f t="shared" si="36"/>
        <v>126</v>
      </c>
      <c r="R83">
        <f t="shared" si="36"/>
        <v>108</v>
      </c>
      <c r="S83">
        <f t="shared" si="36"/>
        <v>90</v>
      </c>
      <c r="T83">
        <f t="shared" si="36"/>
        <v>72</v>
      </c>
      <c r="U83">
        <f t="shared" si="36"/>
        <v>54</v>
      </c>
      <c r="V83">
        <f t="shared" si="36"/>
        <v>36</v>
      </c>
      <c r="W83">
        <f t="shared" si="36"/>
        <v>18</v>
      </c>
      <c r="X83" s="8">
        <f t="shared" si="36"/>
        <v>0</v>
      </c>
      <c r="Y83">
        <f t="shared" si="36"/>
        <v>18</v>
      </c>
      <c r="Z83">
        <f t="shared" si="36"/>
        <v>36</v>
      </c>
      <c r="AA83">
        <f t="shared" si="36"/>
        <v>54</v>
      </c>
      <c r="AB83">
        <f t="shared" si="36"/>
        <v>72</v>
      </c>
      <c r="AC83">
        <f t="shared" si="36"/>
        <v>90</v>
      </c>
      <c r="AE83" t="str">
        <f t="shared" si="28"/>
        <v xml:space="preserve"> {108, 126, 126, 108, 90, 72, 54, 36, 18, 0, 18, 36, 54, 72, 90}, // 8</v>
      </c>
    </row>
    <row r="84" spans="14:31" x14ac:dyDescent="0.2">
      <c r="N84">
        <v>9</v>
      </c>
      <c r="O84">
        <f t="shared" ref="O84:AC84" si="37">O66+O48</f>
        <v>90</v>
      </c>
      <c r="P84">
        <f t="shared" si="37"/>
        <v>108</v>
      </c>
      <c r="Q84">
        <f t="shared" si="37"/>
        <v>126</v>
      </c>
      <c r="R84">
        <f t="shared" si="37"/>
        <v>126</v>
      </c>
      <c r="S84">
        <f t="shared" si="37"/>
        <v>108</v>
      </c>
      <c r="T84">
        <f t="shared" si="37"/>
        <v>90</v>
      </c>
      <c r="U84">
        <f t="shared" si="37"/>
        <v>72</v>
      </c>
      <c r="V84">
        <f t="shared" si="37"/>
        <v>54</v>
      </c>
      <c r="W84">
        <f t="shared" si="37"/>
        <v>36</v>
      </c>
      <c r="X84">
        <f t="shared" si="37"/>
        <v>18</v>
      </c>
      <c r="Y84" s="8">
        <f t="shared" si="37"/>
        <v>0</v>
      </c>
      <c r="Z84">
        <f t="shared" si="37"/>
        <v>18</v>
      </c>
      <c r="AA84">
        <f t="shared" si="37"/>
        <v>36</v>
      </c>
      <c r="AB84">
        <f t="shared" si="37"/>
        <v>54</v>
      </c>
      <c r="AC84">
        <f t="shared" si="37"/>
        <v>72</v>
      </c>
      <c r="AE84" t="str">
        <f t="shared" si="28"/>
        <v xml:space="preserve"> {90, 108, 126, 126, 108, 90, 72, 54, 36, 18, 0, 18, 36, 54, 72}, // 9</v>
      </c>
    </row>
    <row r="85" spans="14:31" x14ac:dyDescent="0.2">
      <c r="N85">
        <v>10</v>
      </c>
      <c r="O85">
        <f t="shared" ref="O85:AC85" si="38">O67+O49</f>
        <v>72</v>
      </c>
      <c r="P85">
        <f t="shared" si="38"/>
        <v>90</v>
      </c>
      <c r="Q85">
        <f t="shared" si="38"/>
        <v>108</v>
      </c>
      <c r="R85">
        <f t="shared" si="38"/>
        <v>126</v>
      </c>
      <c r="S85">
        <f t="shared" si="38"/>
        <v>126</v>
      </c>
      <c r="T85">
        <f t="shared" si="38"/>
        <v>108</v>
      </c>
      <c r="U85">
        <f t="shared" si="38"/>
        <v>90</v>
      </c>
      <c r="V85">
        <f t="shared" si="38"/>
        <v>72</v>
      </c>
      <c r="W85">
        <f t="shared" si="38"/>
        <v>54</v>
      </c>
      <c r="X85">
        <f t="shared" si="38"/>
        <v>36</v>
      </c>
      <c r="Y85">
        <f t="shared" si="38"/>
        <v>18</v>
      </c>
      <c r="Z85" s="8">
        <f t="shared" si="38"/>
        <v>0</v>
      </c>
      <c r="AA85">
        <f t="shared" si="38"/>
        <v>18</v>
      </c>
      <c r="AB85">
        <f t="shared" si="38"/>
        <v>36</v>
      </c>
      <c r="AC85">
        <f t="shared" si="38"/>
        <v>54</v>
      </c>
      <c r="AE85" t="str">
        <f t="shared" si="28"/>
        <v xml:space="preserve"> {72, 90, 108, 126, 126, 108, 90, 72, 54, 36, 18, 0, 18, 36, 54}, // 10</v>
      </c>
    </row>
    <row r="86" spans="14:31" x14ac:dyDescent="0.2">
      <c r="N86">
        <v>11</v>
      </c>
      <c r="O86">
        <f t="shared" ref="O86:AC86" si="39">O68+O50</f>
        <v>54</v>
      </c>
      <c r="P86">
        <f t="shared" si="39"/>
        <v>72</v>
      </c>
      <c r="Q86">
        <f t="shared" si="39"/>
        <v>90</v>
      </c>
      <c r="R86">
        <f t="shared" si="39"/>
        <v>108</v>
      </c>
      <c r="S86">
        <f t="shared" si="39"/>
        <v>126</v>
      </c>
      <c r="T86">
        <f t="shared" si="39"/>
        <v>126</v>
      </c>
      <c r="U86">
        <f t="shared" si="39"/>
        <v>108</v>
      </c>
      <c r="V86">
        <f t="shared" si="39"/>
        <v>90</v>
      </c>
      <c r="W86">
        <f t="shared" si="39"/>
        <v>72</v>
      </c>
      <c r="X86">
        <f t="shared" si="39"/>
        <v>54</v>
      </c>
      <c r="Y86">
        <f t="shared" si="39"/>
        <v>36</v>
      </c>
      <c r="Z86">
        <f t="shared" si="39"/>
        <v>18</v>
      </c>
      <c r="AA86" s="8">
        <f t="shared" si="39"/>
        <v>0</v>
      </c>
      <c r="AB86">
        <f t="shared" si="39"/>
        <v>18</v>
      </c>
      <c r="AC86">
        <f t="shared" si="39"/>
        <v>36</v>
      </c>
      <c r="AE86" t="str">
        <f t="shared" si="28"/>
        <v xml:space="preserve"> {54, 72, 90, 108, 126, 126, 108, 90, 72, 54, 36, 18, 0, 18, 36}, // 11</v>
      </c>
    </row>
    <row r="87" spans="14:31" x14ac:dyDescent="0.2">
      <c r="N87">
        <v>12</v>
      </c>
      <c r="O87">
        <f t="shared" ref="O87:AC87" si="40">O69+O51</f>
        <v>36</v>
      </c>
      <c r="P87">
        <f t="shared" si="40"/>
        <v>54</v>
      </c>
      <c r="Q87">
        <f t="shared" si="40"/>
        <v>72</v>
      </c>
      <c r="R87">
        <f t="shared" si="40"/>
        <v>90</v>
      </c>
      <c r="S87">
        <f t="shared" si="40"/>
        <v>108</v>
      </c>
      <c r="T87">
        <f t="shared" si="40"/>
        <v>126</v>
      </c>
      <c r="U87">
        <f t="shared" si="40"/>
        <v>126</v>
      </c>
      <c r="V87">
        <f t="shared" si="40"/>
        <v>108</v>
      </c>
      <c r="W87">
        <f t="shared" si="40"/>
        <v>90</v>
      </c>
      <c r="X87">
        <f t="shared" si="40"/>
        <v>72</v>
      </c>
      <c r="Y87">
        <f t="shared" si="40"/>
        <v>54</v>
      </c>
      <c r="Z87">
        <f t="shared" si="40"/>
        <v>36</v>
      </c>
      <c r="AA87">
        <f t="shared" si="40"/>
        <v>18</v>
      </c>
      <c r="AB87" s="8">
        <f t="shared" si="40"/>
        <v>0</v>
      </c>
      <c r="AC87">
        <f t="shared" si="40"/>
        <v>18</v>
      </c>
      <c r="AE87" t="str">
        <f t="shared" si="28"/>
        <v xml:space="preserve"> {36, 54, 72, 90, 108, 126, 126, 108, 90, 72, 54, 36, 18, 0, 18}, // 12</v>
      </c>
    </row>
    <row r="88" spans="14:31" x14ac:dyDescent="0.2">
      <c r="N88">
        <v>13</v>
      </c>
      <c r="O88">
        <f t="shared" ref="O88:AC88" si="41">O70+O52</f>
        <v>18</v>
      </c>
      <c r="P88">
        <f t="shared" si="41"/>
        <v>36</v>
      </c>
      <c r="Q88">
        <f t="shared" si="41"/>
        <v>54</v>
      </c>
      <c r="R88">
        <f t="shared" si="41"/>
        <v>72</v>
      </c>
      <c r="S88">
        <f t="shared" si="41"/>
        <v>90</v>
      </c>
      <c r="T88">
        <f t="shared" si="41"/>
        <v>108</v>
      </c>
      <c r="U88">
        <f t="shared" si="41"/>
        <v>126</v>
      </c>
      <c r="V88">
        <f t="shared" si="41"/>
        <v>126</v>
      </c>
      <c r="W88">
        <f t="shared" si="41"/>
        <v>108</v>
      </c>
      <c r="X88">
        <f t="shared" si="41"/>
        <v>90</v>
      </c>
      <c r="Y88">
        <f t="shared" si="41"/>
        <v>72</v>
      </c>
      <c r="Z88">
        <f t="shared" si="41"/>
        <v>54</v>
      </c>
      <c r="AA88">
        <f t="shared" si="41"/>
        <v>36</v>
      </c>
      <c r="AB88">
        <f t="shared" si="41"/>
        <v>18</v>
      </c>
      <c r="AC88" s="8">
        <f t="shared" si="41"/>
        <v>0</v>
      </c>
      <c r="AE88" t="str">
        <f t="shared" si="28"/>
        <v xml:space="preserve"> {18, 36, 54, 72, 90, 108, 126, 126, 108, 90, 72, 54, 36, 18, 0}, // 13</v>
      </c>
    </row>
    <row r="98" spans="1:11" x14ac:dyDescent="0.2">
      <c r="B98" t="s">
        <v>58</v>
      </c>
    </row>
    <row r="100" spans="1:11" x14ac:dyDescent="0.2">
      <c r="C100" t="s">
        <v>20</v>
      </c>
      <c r="D100" t="s">
        <v>21</v>
      </c>
      <c r="G100" t="s">
        <v>20</v>
      </c>
      <c r="H100" t="s">
        <v>21</v>
      </c>
    </row>
    <row r="101" spans="1:11" x14ac:dyDescent="0.2">
      <c r="A101">
        <v>0</v>
      </c>
      <c r="C101" s="11">
        <v>28</v>
      </c>
      <c r="D101" s="11">
        <v>95</v>
      </c>
      <c r="G101">
        <f t="shared" ref="G101:G114" si="42">(MOD(C101,256)*256) + INT(C101/256)</f>
        <v>7168</v>
      </c>
      <c r="H101">
        <f t="shared" ref="H101:H108" si="43">(MOD(D101,256)*256) + INT(D101/256)</f>
        <v>24320</v>
      </c>
      <c r="K101" t="str">
        <f>_xlfn.CONCAT(G101,", ",H101,", // Port ",A101)</f>
        <v>7168, 24320, // Port 0</v>
      </c>
    </row>
    <row r="102" spans="1:11" x14ac:dyDescent="0.2">
      <c r="A102">
        <v>1</v>
      </c>
      <c r="C102" s="11">
        <v>29</v>
      </c>
      <c r="D102" s="11">
        <v>164</v>
      </c>
      <c r="G102">
        <f t="shared" si="42"/>
        <v>7424</v>
      </c>
      <c r="H102">
        <f t="shared" si="43"/>
        <v>41984</v>
      </c>
      <c r="K102" t="str">
        <f t="shared" ref="K102:K114" si="44">_xlfn.CONCAT(G102,", ",H102,", // Port ",A102)</f>
        <v>7424, 41984, // Port 1</v>
      </c>
    </row>
    <row r="103" spans="1:11" x14ac:dyDescent="0.2">
      <c r="A103">
        <v>2</v>
      </c>
      <c r="C103" s="11">
        <v>60</v>
      </c>
      <c r="D103" s="11">
        <v>238</v>
      </c>
      <c r="G103">
        <f t="shared" si="42"/>
        <v>15360</v>
      </c>
      <c r="H103">
        <f t="shared" si="43"/>
        <v>60928</v>
      </c>
      <c r="K103" t="str">
        <f t="shared" si="44"/>
        <v>15360, 60928, // Port 2</v>
      </c>
    </row>
    <row r="104" spans="1:11" x14ac:dyDescent="0.2">
      <c r="A104">
        <v>3</v>
      </c>
      <c r="C104" s="11">
        <v>190</v>
      </c>
      <c r="D104" s="11">
        <v>208</v>
      </c>
      <c r="G104">
        <f t="shared" si="42"/>
        <v>48640</v>
      </c>
      <c r="H104">
        <f t="shared" si="43"/>
        <v>53248</v>
      </c>
      <c r="K104" t="str">
        <f t="shared" si="44"/>
        <v>48640, 53248, // Port 3</v>
      </c>
    </row>
    <row r="105" spans="1:11" x14ac:dyDescent="0.2">
      <c r="A105">
        <v>4</v>
      </c>
      <c r="C105" s="11">
        <v>67</v>
      </c>
      <c r="D105" s="11">
        <v>334</v>
      </c>
      <c r="G105">
        <f t="shared" si="42"/>
        <v>17152</v>
      </c>
      <c r="H105">
        <f t="shared" si="43"/>
        <v>19969</v>
      </c>
      <c r="K105" t="str">
        <f t="shared" si="44"/>
        <v>17152, 19969, // Port 4</v>
      </c>
    </row>
    <row r="106" spans="1:11" x14ac:dyDescent="0.2">
      <c r="A106">
        <v>5</v>
      </c>
      <c r="C106" s="11">
        <v>156</v>
      </c>
      <c r="D106" s="11">
        <v>265</v>
      </c>
      <c r="G106">
        <f t="shared" si="42"/>
        <v>39936</v>
      </c>
      <c r="H106">
        <f t="shared" si="43"/>
        <v>2305</v>
      </c>
      <c r="K106" t="str">
        <f t="shared" si="44"/>
        <v>39936, 2305, // Port 5</v>
      </c>
    </row>
    <row r="107" spans="1:11" x14ac:dyDescent="0.2">
      <c r="A107">
        <v>6</v>
      </c>
      <c r="C107" s="11">
        <v>179</v>
      </c>
      <c r="D107" s="11">
        <v>360</v>
      </c>
      <c r="G107">
        <f t="shared" si="42"/>
        <v>45824</v>
      </c>
      <c r="H107">
        <f t="shared" si="43"/>
        <v>26625</v>
      </c>
      <c r="K107" t="str">
        <f t="shared" si="44"/>
        <v>45824, 26625, // Port 6</v>
      </c>
    </row>
    <row r="108" spans="1:11" x14ac:dyDescent="0.2">
      <c r="A108">
        <v>7</v>
      </c>
      <c r="C108" s="11">
        <v>256</v>
      </c>
      <c r="D108" s="11">
        <v>276</v>
      </c>
      <c r="G108">
        <f t="shared" si="42"/>
        <v>1</v>
      </c>
      <c r="H108">
        <f t="shared" si="43"/>
        <v>5121</v>
      </c>
      <c r="K108" t="str">
        <f t="shared" si="44"/>
        <v>1, 5121, // Port 7</v>
      </c>
    </row>
    <row r="109" spans="1:11" x14ac:dyDescent="0.2">
      <c r="A109">
        <v>8</v>
      </c>
      <c r="C109" s="11">
        <v>301</v>
      </c>
      <c r="D109" s="11">
        <v>337</v>
      </c>
      <c r="G109">
        <f t="shared" si="42"/>
        <v>11521</v>
      </c>
      <c r="H109">
        <f>(MOD(D109,256)*256) + INT(D109/256)</f>
        <v>20737</v>
      </c>
      <c r="K109" t="str">
        <f t="shared" si="44"/>
        <v>11521, 20737, // Port 8</v>
      </c>
    </row>
    <row r="110" spans="1:11" x14ac:dyDescent="0.2">
      <c r="A110">
        <v>9</v>
      </c>
      <c r="C110" s="11">
        <v>327</v>
      </c>
      <c r="D110" s="11">
        <v>198</v>
      </c>
      <c r="G110">
        <f t="shared" si="42"/>
        <v>18177</v>
      </c>
      <c r="H110">
        <f t="shared" ref="H110:H114" si="45">(MOD(D110,256)*256) + INT(D110/256)</f>
        <v>50688</v>
      </c>
      <c r="K110" t="str">
        <f t="shared" si="44"/>
        <v>18177, 50688, // Port 9</v>
      </c>
    </row>
    <row r="111" spans="1:11" x14ac:dyDescent="0.2">
      <c r="A111">
        <v>10</v>
      </c>
      <c r="C111" s="11">
        <v>324</v>
      </c>
      <c r="D111" s="11">
        <v>128</v>
      </c>
      <c r="G111">
        <f t="shared" si="42"/>
        <v>17409</v>
      </c>
      <c r="H111">
        <f t="shared" si="45"/>
        <v>32768</v>
      </c>
      <c r="K111" t="str">
        <f t="shared" si="44"/>
        <v>17409, 32768, // Port 10</v>
      </c>
    </row>
    <row r="112" spans="1:11" x14ac:dyDescent="0.2">
      <c r="A112">
        <v>11</v>
      </c>
      <c r="C112" s="11">
        <v>258</v>
      </c>
      <c r="D112" s="11">
        <v>59</v>
      </c>
      <c r="G112">
        <f t="shared" si="42"/>
        <v>513</v>
      </c>
      <c r="H112">
        <f t="shared" si="45"/>
        <v>15104</v>
      </c>
      <c r="K112" t="str">
        <f t="shared" si="44"/>
        <v>513, 15104, // Port 11</v>
      </c>
    </row>
    <row r="113" spans="1:11" x14ac:dyDescent="0.2">
      <c r="A113">
        <v>12</v>
      </c>
      <c r="C113" s="11">
        <v>193</v>
      </c>
      <c r="D113" s="11">
        <v>106</v>
      </c>
      <c r="G113">
        <f t="shared" si="42"/>
        <v>49408</v>
      </c>
      <c r="H113">
        <f t="shared" si="45"/>
        <v>27136</v>
      </c>
      <c r="K113" t="str">
        <f t="shared" si="44"/>
        <v>49408, 27136, // Port 12</v>
      </c>
    </row>
    <row r="114" spans="1:11" x14ac:dyDescent="0.2">
      <c r="A114">
        <v>13</v>
      </c>
      <c r="C114" s="11">
        <v>147</v>
      </c>
      <c r="D114" s="11">
        <v>12</v>
      </c>
      <c r="G114">
        <f t="shared" si="42"/>
        <v>37632</v>
      </c>
      <c r="H114">
        <f t="shared" si="45"/>
        <v>3072</v>
      </c>
      <c r="K114" t="str">
        <f t="shared" si="44"/>
        <v>37632, 3072, // Port 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3EDA-BDBF-4A49-8373-1513F25F3910}">
  <sheetPr codeName="Sheet3"/>
  <dimension ref="G26:V67"/>
  <sheetViews>
    <sheetView topLeftCell="B1" workbookViewId="0">
      <selection activeCell="J48" sqref="H48:J48"/>
    </sheetView>
  </sheetViews>
  <sheetFormatPr baseColWidth="10" defaultRowHeight="16" x14ac:dyDescent="0.2"/>
  <sheetData>
    <row r="26" spans="8:8" x14ac:dyDescent="0.2">
      <c r="H26" t="s">
        <v>27</v>
      </c>
    </row>
    <row r="27" spans="8:8" x14ac:dyDescent="0.2">
      <c r="H27" t="s">
        <v>28</v>
      </c>
    </row>
    <row r="28" spans="8:8" x14ac:dyDescent="0.2">
      <c r="H28" t="s">
        <v>29</v>
      </c>
    </row>
    <row r="29" spans="8:8" x14ac:dyDescent="0.2">
      <c r="H29" t="s">
        <v>30</v>
      </c>
    </row>
    <row r="31" spans="8:8" x14ac:dyDescent="0.2">
      <c r="H31" t="s">
        <v>31</v>
      </c>
    </row>
    <row r="32" spans="8:8" x14ac:dyDescent="0.2">
      <c r="H32" t="s">
        <v>32</v>
      </c>
    </row>
    <row r="33" spans="8:10" x14ac:dyDescent="0.2">
      <c r="H33" t="s">
        <v>33</v>
      </c>
    </row>
    <row r="34" spans="8:10" x14ac:dyDescent="0.2">
      <c r="H34" t="s">
        <v>34</v>
      </c>
    </row>
    <row r="36" spans="8:10" x14ac:dyDescent="0.2">
      <c r="H36" t="s">
        <v>35</v>
      </c>
    </row>
    <row r="37" spans="8:10" x14ac:dyDescent="0.2">
      <c r="H37" t="s">
        <v>36</v>
      </c>
    </row>
    <row r="38" spans="8:10" x14ac:dyDescent="0.2">
      <c r="H38" t="s">
        <v>37</v>
      </c>
    </row>
    <row r="39" spans="8:10" x14ac:dyDescent="0.2">
      <c r="H39" t="s">
        <v>38</v>
      </c>
    </row>
    <row r="40" spans="8:10" x14ac:dyDescent="0.2">
      <c r="H40" t="s">
        <v>39</v>
      </c>
    </row>
    <row r="41" spans="8:10" x14ac:dyDescent="0.2">
      <c r="H41" t="s">
        <v>40</v>
      </c>
    </row>
    <row r="42" spans="8:10" x14ac:dyDescent="0.2">
      <c r="H42" t="s">
        <v>41</v>
      </c>
    </row>
    <row r="44" spans="8:10" x14ac:dyDescent="0.2">
      <c r="H44" t="s">
        <v>42</v>
      </c>
    </row>
    <row r="48" spans="8:10" x14ac:dyDescent="0.2">
      <c r="H48">
        <v>18</v>
      </c>
      <c r="I48">
        <v>22</v>
      </c>
      <c r="J48">
        <v>35</v>
      </c>
    </row>
    <row r="51" spans="7:22" x14ac:dyDescent="0.2"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50</v>
      </c>
      <c r="O51" t="s">
        <v>51</v>
      </c>
      <c r="P51" t="s">
        <v>52</v>
      </c>
      <c r="Q51" t="s">
        <v>53</v>
      </c>
      <c r="R51" t="s">
        <v>54</v>
      </c>
      <c r="S51" t="s">
        <v>55</v>
      </c>
      <c r="T51" t="s">
        <v>56</v>
      </c>
      <c r="V51" t="s">
        <v>57</v>
      </c>
    </row>
    <row r="54" spans="7:22" x14ac:dyDescent="0.2">
      <c r="H54">
        <v>36</v>
      </c>
      <c r="I54">
        <v>18</v>
      </c>
      <c r="J54">
        <v>40</v>
      </c>
      <c r="K54">
        <v>65</v>
      </c>
      <c r="L54">
        <v>58</v>
      </c>
      <c r="M54">
        <v>98</v>
      </c>
      <c r="N54">
        <v>90</v>
      </c>
      <c r="O54">
        <v>123</v>
      </c>
      <c r="P54">
        <v>141</v>
      </c>
      <c r="Q54">
        <v>116</v>
      </c>
      <c r="R54">
        <v>92</v>
      </c>
      <c r="S54">
        <v>72</v>
      </c>
      <c r="T54">
        <v>46</v>
      </c>
      <c r="U54">
        <v>24</v>
      </c>
    </row>
    <row r="55" spans="7:22" x14ac:dyDescent="0.2">
      <c r="H55">
        <v>18</v>
      </c>
      <c r="I55">
        <v>36</v>
      </c>
      <c r="J55">
        <v>22</v>
      </c>
      <c r="K55">
        <v>47</v>
      </c>
      <c r="L55">
        <v>40</v>
      </c>
      <c r="M55">
        <v>80</v>
      </c>
      <c r="N55">
        <v>72</v>
      </c>
      <c r="O55">
        <v>105</v>
      </c>
      <c r="P55">
        <v>132</v>
      </c>
      <c r="Q55">
        <v>130</v>
      </c>
      <c r="R55">
        <v>110</v>
      </c>
      <c r="S55">
        <v>90</v>
      </c>
      <c r="T55">
        <v>64</v>
      </c>
      <c r="U55">
        <v>42</v>
      </c>
    </row>
    <row r="56" spans="7:22" x14ac:dyDescent="0.2">
      <c r="H56">
        <v>40</v>
      </c>
      <c r="I56">
        <v>22</v>
      </c>
      <c r="J56">
        <v>44</v>
      </c>
      <c r="K56">
        <v>25</v>
      </c>
      <c r="L56">
        <v>57</v>
      </c>
      <c r="M56">
        <v>97</v>
      </c>
      <c r="N56">
        <v>89</v>
      </c>
      <c r="O56">
        <v>122</v>
      </c>
      <c r="P56">
        <v>149</v>
      </c>
      <c r="Q56">
        <v>147</v>
      </c>
      <c r="R56">
        <v>132</v>
      </c>
      <c r="S56">
        <v>112</v>
      </c>
      <c r="T56">
        <v>86</v>
      </c>
      <c r="U56">
        <v>64</v>
      </c>
    </row>
    <row r="57" spans="7:22" x14ac:dyDescent="0.2">
      <c r="H57">
        <v>65</v>
      </c>
      <c r="I57">
        <v>47</v>
      </c>
      <c r="J57">
        <v>25</v>
      </c>
      <c r="K57">
        <v>50</v>
      </c>
      <c r="L57">
        <v>32</v>
      </c>
      <c r="M57">
        <v>72</v>
      </c>
      <c r="N57">
        <v>64</v>
      </c>
      <c r="O57">
        <v>97</v>
      </c>
      <c r="P57">
        <v>124</v>
      </c>
      <c r="Q57">
        <v>122</v>
      </c>
      <c r="R57">
        <v>146</v>
      </c>
      <c r="S57">
        <v>137</v>
      </c>
      <c r="T57">
        <v>111</v>
      </c>
      <c r="U57">
        <v>89</v>
      </c>
    </row>
    <row r="58" spans="7:22" x14ac:dyDescent="0.2">
      <c r="H58">
        <v>58</v>
      </c>
      <c r="I58">
        <v>40</v>
      </c>
      <c r="J58">
        <v>57</v>
      </c>
      <c r="K58">
        <v>32</v>
      </c>
      <c r="L58">
        <v>64</v>
      </c>
      <c r="M58">
        <v>40</v>
      </c>
      <c r="N58">
        <v>32</v>
      </c>
      <c r="O58">
        <v>65</v>
      </c>
      <c r="P58">
        <v>92</v>
      </c>
      <c r="Q58">
        <v>90</v>
      </c>
      <c r="R58">
        <v>114</v>
      </c>
      <c r="S58">
        <v>130</v>
      </c>
      <c r="T58">
        <v>104</v>
      </c>
      <c r="U58">
        <v>82</v>
      </c>
    </row>
    <row r="59" spans="7:22" x14ac:dyDescent="0.2">
      <c r="H59">
        <v>98</v>
      </c>
      <c r="I59">
        <v>80</v>
      </c>
      <c r="J59">
        <v>97</v>
      </c>
      <c r="K59">
        <v>72</v>
      </c>
      <c r="L59">
        <v>40</v>
      </c>
      <c r="M59">
        <v>70</v>
      </c>
      <c r="N59">
        <v>35</v>
      </c>
      <c r="O59">
        <v>68</v>
      </c>
      <c r="P59">
        <v>95</v>
      </c>
      <c r="Q59">
        <v>93</v>
      </c>
      <c r="R59">
        <v>117</v>
      </c>
      <c r="S59">
        <v>137</v>
      </c>
      <c r="T59">
        <v>144</v>
      </c>
      <c r="U59">
        <v>122</v>
      </c>
    </row>
    <row r="60" spans="7:22" x14ac:dyDescent="0.2">
      <c r="H60">
        <v>90</v>
      </c>
      <c r="I60">
        <v>72</v>
      </c>
      <c r="J60">
        <v>89</v>
      </c>
      <c r="K60">
        <v>64</v>
      </c>
      <c r="L60">
        <v>32</v>
      </c>
      <c r="M60">
        <v>35</v>
      </c>
      <c r="N60">
        <v>64</v>
      </c>
      <c r="O60">
        <v>33</v>
      </c>
      <c r="P60">
        <v>60</v>
      </c>
      <c r="Q60">
        <v>58</v>
      </c>
      <c r="R60">
        <v>82</v>
      </c>
      <c r="S60">
        <v>102</v>
      </c>
      <c r="T60">
        <v>128</v>
      </c>
      <c r="U60">
        <v>114</v>
      </c>
    </row>
    <row r="61" spans="7:22" x14ac:dyDescent="0.2">
      <c r="H61">
        <v>123</v>
      </c>
      <c r="I61">
        <v>105</v>
      </c>
      <c r="J61">
        <v>122</v>
      </c>
      <c r="K61">
        <v>97</v>
      </c>
      <c r="L61">
        <v>65</v>
      </c>
      <c r="M61">
        <v>68</v>
      </c>
      <c r="N61">
        <v>33</v>
      </c>
      <c r="O61">
        <v>50</v>
      </c>
      <c r="P61">
        <v>27</v>
      </c>
      <c r="Q61">
        <v>25</v>
      </c>
      <c r="R61">
        <v>49</v>
      </c>
      <c r="S61">
        <v>69</v>
      </c>
      <c r="T61">
        <v>95</v>
      </c>
      <c r="U61">
        <v>117</v>
      </c>
    </row>
    <row r="62" spans="7:22" x14ac:dyDescent="0.2">
      <c r="H62">
        <v>141</v>
      </c>
      <c r="I62">
        <v>132</v>
      </c>
      <c r="J62">
        <v>149</v>
      </c>
      <c r="K62">
        <v>124</v>
      </c>
      <c r="L62">
        <v>92</v>
      </c>
      <c r="M62">
        <v>95</v>
      </c>
      <c r="N62">
        <v>60</v>
      </c>
      <c r="O62">
        <v>27</v>
      </c>
      <c r="P62">
        <v>50</v>
      </c>
      <c r="Q62">
        <v>25</v>
      </c>
      <c r="R62">
        <v>49</v>
      </c>
      <c r="S62">
        <v>69</v>
      </c>
      <c r="T62">
        <v>95</v>
      </c>
      <c r="U62">
        <v>117</v>
      </c>
    </row>
    <row r="63" spans="7:22" x14ac:dyDescent="0.2">
      <c r="H63">
        <v>116</v>
      </c>
      <c r="I63">
        <v>130</v>
      </c>
      <c r="J63">
        <v>147</v>
      </c>
      <c r="K63">
        <v>122</v>
      </c>
      <c r="L63">
        <v>90</v>
      </c>
      <c r="M63">
        <v>93</v>
      </c>
      <c r="N63">
        <v>58</v>
      </c>
      <c r="O63">
        <v>25</v>
      </c>
      <c r="P63">
        <v>25</v>
      </c>
      <c r="Q63">
        <v>48</v>
      </c>
      <c r="R63">
        <v>24</v>
      </c>
      <c r="S63">
        <v>44</v>
      </c>
      <c r="T63">
        <v>70</v>
      </c>
      <c r="U63">
        <v>92</v>
      </c>
    </row>
    <row r="64" spans="7:22" x14ac:dyDescent="0.2">
      <c r="H64">
        <v>92</v>
      </c>
      <c r="I64">
        <v>110</v>
      </c>
      <c r="J64">
        <v>132</v>
      </c>
      <c r="K64">
        <v>146</v>
      </c>
      <c r="L64">
        <v>114</v>
      </c>
      <c r="M64">
        <v>117</v>
      </c>
      <c r="N64">
        <v>82</v>
      </c>
      <c r="O64">
        <v>49</v>
      </c>
      <c r="P64">
        <v>49</v>
      </c>
      <c r="Q64">
        <v>24</v>
      </c>
      <c r="R64">
        <v>40</v>
      </c>
      <c r="S64">
        <v>20</v>
      </c>
      <c r="T64">
        <v>46</v>
      </c>
      <c r="U64">
        <v>68</v>
      </c>
    </row>
    <row r="65" spans="8:21" x14ac:dyDescent="0.2">
      <c r="H65">
        <v>72</v>
      </c>
      <c r="I65">
        <v>90</v>
      </c>
      <c r="J65">
        <v>112</v>
      </c>
      <c r="K65">
        <v>137</v>
      </c>
      <c r="L65">
        <v>130</v>
      </c>
      <c r="M65">
        <v>137</v>
      </c>
      <c r="N65">
        <v>102</v>
      </c>
      <c r="O65">
        <v>69</v>
      </c>
      <c r="P65">
        <v>69</v>
      </c>
      <c r="Q65">
        <v>44</v>
      </c>
      <c r="R65">
        <v>20</v>
      </c>
      <c r="S65">
        <v>40</v>
      </c>
      <c r="T65">
        <v>26</v>
      </c>
      <c r="U65">
        <v>48</v>
      </c>
    </row>
    <row r="66" spans="8:21" x14ac:dyDescent="0.2">
      <c r="H66">
        <v>46</v>
      </c>
      <c r="I66">
        <v>64</v>
      </c>
      <c r="J66">
        <v>86</v>
      </c>
      <c r="K66">
        <v>111</v>
      </c>
      <c r="L66">
        <v>104</v>
      </c>
      <c r="M66">
        <v>144</v>
      </c>
      <c r="N66">
        <v>128</v>
      </c>
      <c r="O66">
        <v>95</v>
      </c>
      <c r="P66">
        <v>95</v>
      </c>
      <c r="Q66">
        <v>70</v>
      </c>
      <c r="R66">
        <v>46</v>
      </c>
      <c r="S66">
        <v>26</v>
      </c>
      <c r="T66">
        <v>44</v>
      </c>
      <c r="U66">
        <v>22</v>
      </c>
    </row>
    <row r="67" spans="8:21" x14ac:dyDescent="0.2">
      <c r="H67">
        <v>24</v>
      </c>
      <c r="I67">
        <v>42</v>
      </c>
      <c r="J67">
        <v>64</v>
      </c>
      <c r="K67">
        <v>89</v>
      </c>
      <c r="L67">
        <v>82</v>
      </c>
      <c r="M67">
        <v>122</v>
      </c>
      <c r="N67">
        <v>114</v>
      </c>
      <c r="O67">
        <v>117</v>
      </c>
      <c r="P67">
        <v>117</v>
      </c>
      <c r="Q67">
        <v>92</v>
      </c>
      <c r="R67">
        <v>68</v>
      </c>
      <c r="S67">
        <v>48</v>
      </c>
      <c r="T67">
        <v>22</v>
      </c>
      <c r="U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</vt:lpstr>
      <vt:lpstr>Stances</vt:lpstr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2025-04-06T06:07:33Z</dcterms:modified>
</cp:coreProperties>
</file>