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ternateDesktop\DTwork\DTwip\2024\2024SoC\Astar\SVN\04_development\20240329\"/>
    </mc:Choice>
  </mc:AlternateContent>
  <xr:revisionPtr revIDLastSave="0" documentId="13_ncr:1_{FEA5B659-3196-49CD-A927-49BE5A893C03}" xr6:coauthVersionLast="47" xr6:coauthVersionMax="47" xr10:uidLastSave="{00000000-0000-0000-0000-000000000000}"/>
  <bookViews>
    <workbookView xWindow="7005" yWindow="1275" windowWidth="18015" windowHeight="13815" xr2:uid="{B369F1B5-85FE-4F2C-AD26-63F4A4E28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F97" i="1"/>
  <c r="F96" i="1"/>
  <c r="F9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F78" i="1"/>
  <c r="F77" i="1"/>
  <c r="F76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F9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F7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D143" i="1"/>
  <c r="AD142" i="1"/>
  <c r="AD141" i="1"/>
  <c r="AD140" i="1"/>
  <c r="AD136" i="1"/>
  <c r="AD135" i="1"/>
  <c r="AD134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D133" i="1"/>
</calcChain>
</file>

<file path=xl/sharedStrings.xml><?xml version="1.0" encoding="utf-8"?>
<sst xmlns="http://schemas.openxmlformats.org/spreadsheetml/2006/main" count="56" uniqueCount="15">
  <si>
    <t>g-=DIST*</t>
    <phoneticPr fontId="1" type="noConversion"/>
  </si>
  <si>
    <t>10*10</t>
    <phoneticPr fontId="1" type="noConversion"/>
  </si>
  <si>
    <t>100*100</t>
    <phoneticPr fontId="1" type="noConversion"/>
  </si>
  <si>
    <t>runtime</t>
    <phoneticPr fontId="1" type="noConversion"/>
  </si>
  <si>
    <t>trials</t>
    <phoneticPr fontId="1" type="noConversion"/>
  </si>
  <si>
    <t>costs</t>
    <phoneticPr fontId="1" type="noConversion"/>
  </si>
  <si>
    <t xml:space="preserve">50*50 </t>
  </si>
  <si>
    <t>density</t>
    <phoneticPr fontId="1" type="noConversion"/>
  </si>
  <si>
    <t>wall density</t>
    <phoneticPr fontId="1" type="noConversion"/>
  </si>
  <si>
    <t>Cost</t>
    <phoneticPr fontId="1" type="noConversion"/>
  </si>
  <si>
    <t>Time(s)</t>
    <phoneticPr fontId="1" type="noConversion"/>
  </si>
  <si>
    <t>Time(%)</t>
    <phoneticPr fontId="1" type="noConversion"/>
  </si>
  <si>
    <t>0.0</t>
    <phoneticPr fontId="1" type="noConversion"/>
  </si>
  <si>
    <t>2.0</t>
    <phoneticPr fontId="1" type="noConversion"/>
  </si>
  <si>
    <t>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</si>
</sst>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0" i="0" u="none" strike="noStrike" baseline="0"/>
              <a:t>Percentage of</a:t>
            </a:r>
          </a:p>
          <a:p>
            <a:pPr>
              <a:defRPr/>
            </a:pPr>
            <a:r>
              <a:rPr lang="en-US" altLang="ko-KR" sz="2000" b="0" i="0" u="none" strike="noStrike" baseline="0"/>
              <a:t>Dodging Adpative A* Overall Cost</a:t>
            </a:r>
          </a:p>
          <a:p>
            <a:pPr>
              <a:defRPr/>
            </a:pPr>
            <a:r>
              <a:rPr lang="en-US" altLang="ko-KR" sz="2000" b="0" i="0" u="none" strike="noStrike" baseline="0"/>
              <a:t>(20% Wall Density)</a:t>
            </a:r>
            <a:endParaRPr lang="ko-KR" altLang="en-US" sz="2000"/>
          </a:p>
        </c:rich>
      </c:tx>
      <c:layout>
        <c:manualLayout>
          <c:xMode val="edge"/>
          <c:yMode val="edge"/>
          <c:x val="0.16097185568957609"/>
          <c:y val="1.6846534054617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Sheet1!$AD$139:$AX$139</c:f>
              <c:str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strCache>
            </c:strRef>
          </c:cat>
          <c:val>
            <c:numRef>
              <c:f>Sheet1!$AD$143:$AX$143</c:f>
              <c:numCache>
                <c:formatCode>General</c:formatCode>
                <c:ptCount val="21"/>
                <c:pt idx="0">
                  <c:v>100</c:v>
                </c:pt>
                <c:pt idx="1">
                  <c:v>101.75486514168659</c:v>
                </c:pt>
                <c:pt idx="2">
                  <c:v>103.55069989757597</c:v>
                </c:pt>
                <c:pt idx="3">
                  <c:v>103.67360874018436</c:v>
                </c:pt>
                <c:pt idx="4">
                  <c:v>104.75930351655856</c:v>
                </c:pt>
                <c:pt idx="5">
                  <c:v>104.75247524752476</c:v>
                </c:pt>
                <c:pt idx="6">
                  <c:v>104.52714236940936</c:v>
                </c:pt>
                <c:pt idx="7">
                  <c:v>106.24103789689315</c:v>
                </c:pt>
                <c:pt idx="8">
                  <c:v>107.69545920109252</c:v>
                </c:pt>
                <c:pt idx="9">
                  <c:v>107.23113690679413</c:v>
                </c:pt>
                <c:pt idx="10">
                  <c:v>107.06725844998293</c:v>
                </c:pt>
                <c:pt idx="11">
                  <c:v>110.0716968248549</c:v>
                </c:pt>
                <c:pt idx="12">
                  <c:v>110.8228064185729</c:v>
                </c:pt>
                <c:pt idx="13">
                  <c:v>111.00034141345169</c:v>
                </c:pt>
                <c:pt idx="14">
                  <c:v>112.20894503243429</c:v>
                </c:pt>
                <c:pt idx="15">
                  <c:v>113.79993171730966</c:v>
                </c:pt>
                <c:pt idx="16">
                  <c:v>112.27039945373846</c:v>
                </c:pt>
                <c:pt idx="17">
                  <c:v>116.29907818368044</c:v>
                </c:pt>
                <c:pt idx="18">
                  <c:v>115.41823147832024</c:v>
                </c:pt>
                <c:pt idx="19">
                  <c:v>128.05052919085011</c:v>
                </c:pt>
                <c:pt idx="20">
                  <c:v>147.40184363263913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0-40BF-9E40-D69F7F8B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8830432"/>
        <c:axId val="218829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Sheet1!$AD$139:$AX$139</c15:sqref>
                        </c15:formulaRef>
                      </c:ext>
                    </c:extLst>
                    <c:strCache>
                      <c:ptCount val="2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2.0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Sheet1!$AD$140:$AX$140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99.979698179603432</c:v>
                      </c:pt>
                      <c:pt idx="2">
                        <c:v>99.154090816809898</c:v>
                      </c:pt>
                      <c:pt idx="3">
                        <c:v>99.912025444948227</c:v>
                      </c:pt>
                      <c:pt idx="4">
                        <c:v>97.753265209447122</c:v>
                      </c:pt>
                      <c:pt idx="5">
                        <c:v>100.39926913446573</c:v>
                      </c:pt>
                      <c:pt idx="6">
                        <c:v>101.18427285646614</c:v>
                      </c:pt>
                      <c:pt idx="7">
                        <c:v>100.73763280774175</c:v>
                      </c:pt>
                      <c:pt idx="8">
                        <c:v>98.538268931447519</c:v>
                      </c:pt>
                      <c:pt idx="9">
                        <c:v>99.607498138999802</c:v>
                      </c:pt>
                      <c:pt idx="10">
                        <c:v>101.67828381944915</c:v>
                      </c:pt>
                      <c:pt idx="11">
                        <c:v>101.58354199093185</c:v>
                      </c:pt>
                      <c:pt idx="12">
                        <c:v>100.46694186912093</c:v>
                      </c:pt>
                      <c:pt idx="13">
                        <c:v>101.46849834201801</c:v>
                      </c:pt>
                      <c:pt idx="14">
                        <c:v>103.53928402246734</c:v>
                      </c:pt>
                      <c:pt idx="15">
                        <c:v>100.52108005684511</c:v>
                      </c:pt>
                      <c:pt idx="16">
                        <c:v>99.891723624551659</c:v>
                      </c:pt>
                      <c:pt idx="17">
                        <c:v>100</c:v>
                      </c:pt>
                      <c:pt idx="18">
                        <c:v>100.87297827705217</c:v>
                      </c:pt>
                      <c:pt idx="19">
                        <c:v>102.30087297827706</c:v>
                      </c:pt>
                      <c:pt idx="20">
                        <c:v>103.8167422345537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030-40BF-9E40-D69F7F8B8E5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5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Sheet1!$AD$139:$AX$139</c15:sqref>
                        </c15:formulaRef>
                      </c:ext>
                    </c:extLst>
                    <c:strCache>
                      <c:ptCount val="2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Sheet1!$AD$141:$AX$141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101.38130853716056</c:v>
                      </c:pt>
                      <c:pt idx="2">
                        <c:v>99.649619297890979</c:v>
                      </c:pt>
                      <c:pt idx="3">
                        <c:v>98.928643622397416</c:v>
                      </c:pt>
                      <c:pt idx="4">
                        <c:v>99.467690856411295</c:v>
                      </c:pt>
                      <c:pt idx="5">
                        <c:v>99.460952765986121</c:v>
                      </c:pt>
                      <c:pt idx="6">
                        <c:v>100.32342834040833</c:v>
                      </c:pt>
                      <c:pt idx="7">
                        <c:v>102.29768883498416</c:v>
                      </c:pt>
                      <c:pt idx="8">
                        <c:v>103.24102149450847</c:v>
                      </c:pt>
                      <c:pt idx="9">
                        <c:v>102.97149787750151</c:v>
                      </c:pt>
                      <c:pt idx="10">
                        <c:v>102.41897446263728</c:v>
                      </c:pt>
                      <c:pt idx="11">
                        <c:v>102.31790310625968</c:v>
                      </c:pt>
                      <c:pt idx="12">
                        <c:v>103.57792601576715</c:v>
                      </c:pt>
                      <c:pt idx="13">
                        <c:v>102.85021224984838</c:v>
                      </c:pt>
                      <c:pt idx="14">
                        <c:v>102.64806953709318</c:v>
                      </c:pt>
                      <c:pt idx="15">
                        <c:v>102.60090290411696</c:v>
                      </c:pt>
                      <c:pt idx="16">
                        <c:v>100.84226130314669</c:v>
                      </c:pt>
                      <c:pt idx="17">
                        <c:v>101.00397547335085</c:v>
                      </c:pt>
                      <c:pt idx="18">
                        <c:v>101.26002290950744</c:v>
                      </c:pt>
                      <c:pt idx="19">
                        <c:v>102.72218853177009</c:v>
                      </c:pt>
                      <c:pt idx="20">
                        <c:v>109.85108820160367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30-40BF-9E40-D69F7F8B8E5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Sheet1!$AD$139:$AX$139</c15:sqref>
                        </c15:formulaRef>
                      </c:ext>
                    </c:extLst>
                    <c:strCache>
                      <c:ptCount val="2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Sheet1!$AD$142:$AX$142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102.74958859023589</c:v>
                      </c:pt>
                      <c:pt idx="2">
                        <c:v>102.01590784421283</c:v>
                      </c:pt>
                      <c:pt idx="3">
                        <c:v>101.35079539221064</c:v>
                      </c:pt>
                      <c:pt idx="4">
                        <c:v>102.7015907844213</c:v>
                      </c:pt>
                      <c:pt idx="5">
                        <c:v>103.0512890839276</c:v>
                      </c:pt>
                      <c:pt idx="6">
                        <c:v>101.33022490400438</c:v>
                      </c:pt>
                      <c:pt idx="7">
                        <c:v>106.32885353812398</c:v>
                      </c:pt>
                      <c:pt idx="8">
                        <c:v>106.26028524410313</c:v>
                      </c:pt>
                      <c:pt idx="9">
                        <c:v>104.42265496434449</c:v>
                      </c:pt>
                      <c:pt idx="10">
                        <c:v>106.24657158529895</c:v>
                      </c:pt>
                      <c:pt idx="11">
                        <c:v>108.1253428414701</c:v>
                      </c:pt>
                      <c:pt idx="12">
                        <c:v>108.74931431705978</c:v>
                      </c:pt>
                      <c:pt idx="13">
                        <c:v>108.50932528798683</c:v>
                      </c:pt>
                      <c:pt idx="14">
                        <c:v>108.91387822270981</c:v>
                      </c:pt>
                      <c:pt idx="15">
                        <c:v>109.20186505759737</c:v>
                      </c:pt>
                      <c:pt idx="16">
                        <c:v>110.0726823916621</c:v>
                      </c:pt>
                      <c:pt idx="17">
                        <c:v>109.82583653318704</c:v>
                      </c:pt>
                      <c:pt idx="18">
                        <c:v>109.0990126165661</c:v>
                      </c:pt>
                      <c:pt idx="19">
                        <c:v>110.34695556774548</c:v>
                      </c:pt>
                      <c:pt idx="20">
                        <c:v>120.38535381239714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30-40BF-9E40-D69F7F8B8E50}"/>
                  </c:ext>
                </c:extLst>
              </c15:ser>
            </c15:filteredBarSeries>
          </c:ext>
        </c:extLst>
      </c:barChart>
      <c:catAx>
        <c:axId val="2188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Reduction 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78185293720823557"/>
              <c:y val="0.93376602703067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829472"/>
        <c:crosses val="autoZero"/>
        <c:auto val="1"/>
        <c:lblAlgn val="ctr"/>
        <c:lblOffset val="100"/>
        <c:noMultiLvlLbl val="0"/>
      </c:catAx>
      <c:valAx>
        <c:axId val="218829472"/>
        <c:scaling>
          <c:orientation val="minMax"/>
          <c:max val="15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6.9448177230902075E-2"/>
              <c:y val="0.15612235681653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8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</a:t>
            </a:r>
          </a:p>
          <a:p>
            <a:pPr>
              <a:defRPr sz="2000"/>
            </a:pPr>
            <a:r>
              <a:rPr lang="en-US" altLang="ko-K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Dodging Adpative A* Running Time</a:t>
            </a:r>
          </a:p>
          <a:p>
            <a:pPr>
              <a:defRPr sz="2000"/>
            </a:pPr>
            <a:r>
              <a:rPr lang="en-US" altLang="ko-K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(20% Wall Density)</a:t>
            </a:r>
            <a:endParaRPr lang="ko-KR" alt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4865678036116725"/>
          <c:y val="2.2910399341476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Sheet1!$AD$132:$AX$132</c:f>
              <c:str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strCache>
            </c:strRef>
          </c:cat>
          <c:val>
            <c:numRef>
              <c:f>Sheet1!$AD$136:$AX$136</c:f>
              <c:numCache>
                <c:formatCode>General</c:formatCode>
                <c:ptCount val="21"/>
                <c:pt idx="0">
                  <c:v>100</c:v>
                </c:pt>
                <c:pt idx="1">
                  <c:v>21.899657089589507</c:v>
                </c:pt>
                <c:pt idx="2">
                  <c:v>20.830420259457778</c:v>
                </c:pt>
                <c:pt idx="3">
                  <c:v>15.010930962923505</c:v>
                </c:pt>
                <c:pt idx="4">
                  <c:v>13.601003207155618</c:v>
                </c:pt>
                <c:pt idx="5">
                  <c:v>14.129795474470374</c:v>
                </c:pt>
                <c:pt idx="6">
                  <c:v>14.295701967573326</c:v>
                </c:pt>
                <c:pt idx="7">
                  <c:v>11.403713198166706</c:v>
                </c:pt>
                <c:pt idx="8">
                  <c:v>12.62831396832795</c:v>
                </c:pt>
                <c:pt idx="9">
                  <c:v>12.991199742539756</c:v>
                </c:pt>
                <c:pt idx="10">
                  <c:v>12.84304912829732</c:v>
                </c:pt>
                <c:pt idx="11">
                  <c:v>14.180288754979969</c:v>
                </c:pt>
                <c:pt idx="12">
                  <c:v>15.416541820643429</c:v>
                </c:pt>
                <c:pt idx="13">
                  <c:v>15.552485268169258</c:v>
                </c:pt>
                <c:pt idx="14">
                  <c:v>13.622643184516873</c:v>
                </c:pt>
                <c:pt idx="15">
                  <c:v>14.624185726492881</c:v>
                </c:pt>
                <c:pt idx="16">
                  <c:v>14.066540156029783</c:v>
                </c:pt>
                <c:pt idx="17">
                  <c:v>14.455504877317974</c:v>
                </c:pt>
                <c:pt idx="18">
                  <c:v>13.151002652284404</c:v>
                </c:pt>
                <c:pt idx="19">
                  <c:v>13.854579352132371</c:v>
                </c:pt>
                <c:pt idx="20">
                  <c:v>15.755013261422022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3-46FC-94F2-C6BA603D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324080"/>
        <c:axId val="12733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Sheet1!$AD$132:$AX$132</c15:sqref>
                        </c15:formulaRef>
                      </c:ext>
                    </c:extLst>
                    <c:strCache>
                      <c:ptCount val="2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2.0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Sheet1!$AD$133:$AX$133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8.4446590773438093</c:v>
                      </c:pt>
                      <c:pt idx="2">
                        <c:v>6.9475946042736059</c:v>
                      </c:pt>
                      <c:pt idx="3">
                        <c:v>6.4329278218498693</c:v>
                      </c:pt>
                      <c:pt idx="4">
                        <c:v>9.5423616612586404</c:v>
                      </c:pt>
                      <c:pt idx="5">
                        <c:v>9.7651035844899994</c:v>
                      </c:pt>
                      <c:pt idx="6">
                        <c:v>9.3703538910653617</c:v>
                      </c:pt>
                      <c:pt idx="7">
                        <c:v>9.447675995962971</c:v>
                      </c:pt>
                      <c:pt idx="8">
                        <c:v>9.2072992067023343</c:v>
                      </c:pt>
                      <c:pt idx="9">
                        <c:v>9.7140981258206978</c:v>
                      </c:pt>
                      <c:pt idx="10">
                        <c:v>9.5193006826049675</c:v>
                      </c:pt>
                      <c:pt idx="11">
                        <c:v>9.510347596774718</c:v>
                      </c:pt>
                      <c:pt idx="12">
                        <c:v>8.8497183847547927</c:v>
                      </c:pt>
                      <c:pt idx="13">
                        <c:v>9.4007401217619666</c:v>
                      </c:pt>
                      <c:pt idx="14">
                        <c:v>9.7016180667845937</c:v>
                      </c:pt>
                      <c:pt idx="15">
                        <c:v>9.631892519561136</c:v>
                      </c:pt>
                      <c:pt idx="16">
                        <c:v>9.4088792906985574</c:v>
                      </c:pt>
                      <c:pt idx="17">
                        <c:v>9.8679284187222596</c:v>
                      </c:pt>
                      <c:pt idx="18">
                        <c:v>9.7534374423475541</c:v>
                      </c:pt>
                      <c:pt idx="19">
                        <c:v>9.5263546290166801</c:v>
                      </c:pt>
                      <c:pt idx="20">
                        <c:v>9.6305359914050364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33-46FC-94F2-C6BA603DA08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Sheet1!$AD$132:$AX$132</c15:sqref>
                        </c15:formulaRef>
                      </c:ext>
                    </c:extLst>
                    <c:strCache>
                      <c:ptCount val="2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Sheet1!$AD$134:$AX$134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8.8191615019460166</c:v>
                      </c:pt>
                      <c:pt idx="2">
                        <c:v>8.5699582432588493</c:v>
                      </c:pt>
                      <c:pt idx="3">
                        <c:v>7.1954908392476895</c:v>
                      </c:pt>
                      <c:pt idx="4">
                        <c:v>6.2989669207999626</c:v>
                      </c:pt>
                      <c:pt idx="5">
                        <c:v>6.6046967723112884</c:v>
                      </c:pt>
                      <c:pt idx="6">
                        <c:v>6.4407899135487554</c:v>
                      </c:pt>
                      <c:pt idx="7">
                        <c:v>6.0710371110251167</c:v>
                      </c:pt>
                      <c:pt idx="8">
                        <c:v>6.0894741000824606</c:v>
                      </c:pt>
                      <c:pt idx="9">
                        <c:v>6.225624173121302</c:v>
                      </c:pt>
                      <c:pt idx="10">
                        <c:v>6.1563335109497483</c:v>
                      </c:pt>
                      <c:pt idx="11">
                        <c:v>6.2432507450772228</c:v>
                      </c:pt>
                      <c:pt idx="12">
                        <c:v>6.1613986178336342</c:v>
                      </c:pt>
                      <c:pt idx="13">
                        <c:v>6.400471662753028</c:v>
                      </c:pt>
                      <c:pt idx="14">
                        <c:v>5.9824990426947995</c:v>
                      </c:pt>
                      <c:pt idx="15">
                        <c:v>5.9196917173346195</c:v>
                      </c:pt>
                      <c:pt idx="16">
                        <c:v>5.8919349316109271</c:v>
                      </c:pt>
                      <c:pt idx="17">
                        <c:v>6.1425564202255805</c:v>
                      </c:pt>
                      <c:pt idx="18">
                        <c:v>6.0161313524037991</c:v>
                      </c:pt>
                      <c:pt idx="19">
                        <c:v>6.148229339935531</c:v>
                      </c:pt>
                      <c:pt idx="20">
                        <c:v>6.4397768921719791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33-46FC-94F2-C6BA603DA08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Sheet1!$AD$132:$AX$132</c15:sqref>
                        </c15:formulaRef>
                      </c:ext>
                    </c:extLst>
                    <c:strCache>
                      <c:ptCount val="2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1.0</c:v>
                      </c:pt>
                      <c:pt idx="11">
                        <c:v>1.1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2.0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Sheet1!$AD$135:$AX$135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</c:v>
                      </c:pt>
                      <c:pt idx="1">
                        <c:v>16.167703879155727</c:v>
                      </c:pt>
                      <c:pt idx="2">
                        <c:v>10.182997306853574</c:v>
                      </c:pt>
                      <c:pt idx="3">
                        <c:v>6.9813985002647598</c:v>
                      </c:pt>
                      <c:pt idx="4">
                        <c:v>6.7972055047229709</c:v>
                      </c:pt>
                      <c:pt idx="5">
                        <c:v>6.0165916039879068</c:v>
                      </c:pt>
                      <c:pt idx="6">
                        <c:v>5.737597576737592</c:v>
                      </c:pt>
                      <c:pt idx="7">
                        <c:v>6.8202652151385577</c:v>
                      </c:pt>
                      <c:pt idx="8">
                        <c:v>6.1156629524400588</c:v>
                      </c:pt>
                      <c:pt idx="9">
                        <c:v>5.6191674590476621</c:v>
                      </c:pt>
                      <c:pt idx="10">
                        <c:v>7.4852958760127759</c:v>
                      </c:pt>
                      <c:pt idx="11">
                        <c:v>5.691193468123509</c:v>
                      </c:pt>
                      <c:pt idx="12">
                        <c:v>12.825469307810126</c:v>
                      </c:pt>
                      <c:pt idx="13">
                        <c:v>7.824928401022599</c:v>
                      </c:pt>
                      <c:pt idx="14">
                        <c:v>6.4840489435236375</c:v>
                      </c:pt>
                      <c:pt idx="15">
                        <c:v>6.4979986448861533</c:v>
                      </c:pt>
                      <c:pt idx="16">
                        <c:v>6.1913899026937163</c:v>
                      </c:pt>
                      <c:pt idx="17">
                        <c:v>7.6760366905614621</c:v>
                      </c:pt>
                      <c:pt idx="18">
                        <c:v>7.3685738850202975</c:v>
                      </c:pt>
                      <c:pt idx="19">
                        <c:v>8.0780158400282414</c:v>
                      </c:pt>
                      <c:pt idx="20">
                        <c:v>8.0350279848090587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33-46FC-94F2-C6BA603DA08A}"/>
                  </c:ext>
                </c:extLst>
              </c15:ser>
            </c15:filteredBarSeries>
          </c:ext>
        </c:extLst>
      </c:barChart>
      <c:catAx>
        <c:axId val="1273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Reduction 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77941510899579414"/>
              <c:y val="0.9316969646600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30320"/>
        <c:crosses val="autoZero"/>
        <c:auto val="1"/>
        <c:lblAlgn val="ctr"/>
        <c:lblOffset val="100"/>
        <c:noMultiLvlLbl val="0"/>
      </c:catAx>
      <c:valAx>
        <c:axId val="127330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6.4517214300193679E-2"/>
              <c:y val="0.1542672856486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of</a:t>
            </a:r>
          </a:p>
          <a:p>
            <a:pPr>
              <a:defRPr sz="2000"/>
            </a:pPr>
            <a:r>
              <a:rPr lang="en-US" altLang="ko-K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Adpative A* Running Time</a:t>
            </a:r>
          </a:p>
          <a:p>
            <a:pPr>
              <a:defRPr sz="2000"/>
            </a:pPr>
            <a:r>
              <a:rPr lang="en-US" altLang="ko-K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(20% Wall Density)</a:t>
            </a:r>
            <a:endParaRPr lang="ko-KR" alt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22887263050838255"/>
          <c:y val="2.0140133193667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Sheet1!$AD$132:$AX$132</c:f>
              <c:str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strCache>
            </c:strRef>
          </c:cat>
          <c:val>
            <c:numRef>
              <c:f>Sheet1!$F$79:$Z$79</c:f>
              <c:numCache>
                <c:formatCode>General</c:formatCode>
                <c:ptCount val="21"/>
                <c:pt idx="0">
                  <c:v>100</c:v>
                </c:pt>
                <c:pt idx="1">
                  <c:v>14.852218576253012</c:v>
                </c:pt>
                <c:pt idx="2">
                  <c:v>5.012888541045875</c:v>
                </c:pt>
                <c:pt idx="3">
                  <c:v>2.9149404159276999</c:v>
                </c:pt>
                <c:pt idx="4">
                  <c:v>2.4396081500575617</c:v>
                </c:pt>
                <c:pt idx="5">
                  <c:v>2.4165116930301358</c:v>
                </c:pt>
                <c:pt idx="6">
                  <c:v>2.6965412756424527</c:v>
                </c:pt>
                <c:pt idx="7">
                  <c:v>2.6194733050431651</c:v>
                </c:pt>
                <c:pt idx="8">
                  <c:v>3.9779757929983033</c:v>
                </c:pt>
                <c:pt idx="9">
                  <c:v>5.7001577260640524</c:v>
                </c:pt>
                <c:pt idx="10">
                  <c:v>7.6481583866466574</c:v>
                </c:pt>
                <c:pt idx="11">
                  <c:v>12.840672741154535</c:v>
                </c:pt>
                <c:pt idx="12">
                  <c:v>25.170351329422498</c:v>
                </c:pt>
                <c:pt idx="13">
                  <c:v>33.842891437078315</c:v>
                </c:pt>
                <c:pt idx="14">
                  <c:v>57.574800209663181</c:v>
                </c:pt>
                <c:pt idx="15">
                  <c:v>66.595582234157391</c:v>
                </c:pt>
                <c:pt idx="16">
                  <c:v>130.70919286857995</c:v>
                </c:pt>
                <c:pt idx="17">
                  <c:v>235.83397357190896</c:v>
                </c:pt>
                <c:pt idx="18">
                  <c:v>430.99664203842389</c:v>
                </c:pt>
                <c:pt idx="19">
                  <c:v>679.80412289708556</c:v>
                </c:pt>
                <c:pt idx="20">
                  <c:v>851.90384214947835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A-4EC5-9D9B-D3C50D24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7324080"/>
        <c:axId val="127330320"/>
        <c:extLst/>
      </c:barChart>
      <c:catAx>
        <c:axId val="1273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Reduction 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77941510899579414"/>
              <c:y val="0.93169696466008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30320"/>
        <c:crosses val="autoZero"/>
        <c:auto val="1"/>
        <c:lblAlgn val="ctr"/>
        <c:lblOffset val="100"/>
        <c:noMultiLvlLbl val="0"/>
      </c:catAx>
      <c:valAx>
        <c:axId val="12733032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6.4517214300193679E-2"/>
              <c:y val="0.1542672856486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0" i="0" u="none" strike="noStrike" baseline="0"/>
              <a:t>Percentage of</a:t>
            </a:r>
          </a:p>
          <a:p>
            <a:pPr>
              <a:defRPr/>
            </a:pPr>
            <a:r>
              <a:rPr lang="en-US" altLang="ko-KR" sz="2000" b="0" i="0" u="none" strike="noStrike" baseline="0"/>
              <a:t>Adpative A* Overall Cost</a:t>
            </a:r>
          </a:p>
          <a:p>
            <a:pPr>
              <a:defRPr/>
            </a:pPr>
            <a:r>
              <a:rPr lang="en-US" altLang="ko-KR" sz="2000" b="0" i="0" u="none" strike="noStrike" baseline="0"/>
              <a:t>(20% Wall Density)</a:t>
            </a:r>
            <a:endParaRPr lang="ko-KR" altLang="en-US" sz="2000"/>
          </a:p>
        </c:rich>
      </c:tx>
      <c:layout>
        <c:manualLayout>
          <c:xMode val="edge"/>
          <c:yMode val="edge"/>
          <c:x val="0.2357861474986066"/>
          <c:y val="1.8437902650719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Sheet1!$AD$139:$AX$139</c:f>
              <c:str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strCache>
            </c:strRef>
          </c:cat>
          <c:val>
            <c:numRef>
              <c:f>Sheet1!$F$98:$Z$98</c:f>
              <c:numCache>
                <c:formatCode>General</c:formatCode>
                <c:ptCount val="21"/>
                <c:pt idx="0">
                  <c:v>100</c:v>
                </c:pt>
                <c:pt idx="1">
                  <c:v>100.16197537974227</c:v>
                </c:pt>
                <c:pt idx="2">
                  <c:v>101.26700741487294</c:v>
                </c:pt>
                <c:pt idx="3">
                  <c:v>102.74638254985243</c:v>
                </c:pt>
                <c:pt idx="4">
                  <c:v>104.91685263839898</c:v>
                </c:pt>
                <c:pt idx="5">
                  <c:v>107.18090850190771</c:v>
                </c:pt>
                <c:pt idx="6">
                  <c:v>110.56439421207978</c:v>
                </c:pt>
                <c:pt idx="7">
                  <c:v>115.82859405370385</c:v>
                </c:pt>
                <c:pt idx="8">
                  <c:v>123.41444100496726</c:v>
                </c:pt>
                <c:pt idx="9">
                  <c:v>135.24044345259523</c:v>
                </c:pt>
                <c:pt idx="10">
                  <c:v>153.61205096825284</c:v>
                </c:pt>
                <c:pt idx="11">
                  <c:v>172.38679720682458</c:v>
                </c:pt>
                <c:pt idx="12">
                  <c:v>198.86077316247932</c:v>
                </c:pt>
                <c:pt idx="13">
                  <c:v>234.04362536894391</c:v>
                </c:pt>
                <c:pt idx="14">
                  <c:v>287.99582463465555</c:v>
                </c:pt>
                <c:pt idx="15">
                  <c:v>340.29587502699587</c:v>
                </c:pt>
                <c:pt idx="16">
                  <c:v>459.20740047512777</c:v>
                </c:pt>
                <c:pt idx="17">
                  <c:v>609.29018789144061</c:v>
                </c:pt>
                <c:pt idx="18">
                  <c:v>862.56029083579278</c:v>
                </c:pt>
                <c:pt idx="19">
                  <c:v>1107.4274710244044</c:v>
                </c:pt>
                <c:pt idx="20">
                  <c:v>1294.1868835936939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B6F-BFB7-3D1D068B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8830432"/>
        <c:axId val="218829472"/>
        <c:extLst/>
      </c:barChart>
      <c:catAx>
        <c:axId val="2188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Reduction 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78185293720823557"/>
              <c:y val="0.93376602703067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829472"/>
        <c:crosses val="autoZero"/>
        <c:auto val="1"/>
        <c:lblAlgn val="ctr"/>
        <c:lblOffset val="100"/>
        <c:noMultiLvlLbl val="0"/>
      </c:catAx>
      <c:valAx>
        <c:axId val="21882947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6.9448177230902075E-2"/>
              <c:y val="0.15612235681653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8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350694</xdr:colOff>
      <xdr:row>143</xdr:row>
      <xdr:rowOff>173492</xdr:rowOff>
    </xdr:from>
    <xdr:to>
      <xdr:col>20</xdr:col>
      <xdr:colOff>268194</xdr:colOff>
      <xdr:row>170</xdr:row>
      <xdr:rowOff>62600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CD172F7-0A88-BD1A-9204-B98CC984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143</xdr:row>
      <xdr:rowOff>162357</xdr:rowOff>
    </xdr:from>
    <xdr:to>
      <xdr:col>13</xdr:col>
      <xdr:colOff>227063</xdr:colOff>
      <xdr:row>170</xdr:row>
      <xdr:rowOff>51465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4611D34-8101-3A97-F678-BD16751D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403762</xdr:colOff>
      <xdr:row>116</xdr:row>
      <xdr:rowOff>190501</xdr:rowOff>
    </xdr:from>
    <xdr:to>
      <xdr:col>13</xdr:col>
      <xdr:colOff>321262</xdr:colOff>
      <xdr:row>142</xdr:row>
      <xdr:rowOff>202073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8FDEC8C-6DE1-4E73-B7B6-DC64B8BF1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350384</xdr:colOff>
      <xdr:row>116</xdr:row>
      <xdr:rowOff>180294</xdr:rowOff>
    </xdr:from>
    <xdr:to>
      <xdr:col>20</xdr:col>
      <xdr:colOff>267884</xdr:colOff>
      <xdr:row>142</xdr:row>
      <xdr:rowOff>191866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45B11A5-2B03-4731-AFDF-7A3614993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0.75241</cdr:x>
      <cdr:y>0.14076</cdr:y>
    </cdr:from>
    <cdr:to>
      <cdr:x>0.80112</cdr:x>
      <cdr:y>0.22556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D3E57C-45ED-62E4-66CE-FF062D071677}"/>
            </a:ext>
          </a:extLst>
        </cdr:cNvPr>
        <cdr:cNvSpPr txBox="1"/>
      </cdr:nvSpPr>
      <cdr:spPr>
        <a:xfrm xmlns:a="http://schemas.openxmlformats.org/drawingml/2006/main" rot="16200000">
          <a:off x="3352533" y="900320"/>
          <a:ext cx="468907" cy="224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...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0.79393</cdr:x>
      <cdr:y>0.14076</cdr:y>
    </cdr:from>
    <cdr:to>
      <cdr:x>0.84264</cdr:x>
      <cdr:y>0.22556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7BBE288-1997-08EA-F55E-36F0D530E621}"/>
            </a:ext>
          </a:extLst>
        </cdr:cNvPr>
        <cdr:cNvSpPr txBox="1"/>
      </cdr:nvSpPr>
      <cdr:spPr>
        <a:xfrm xmlns:a="http://schemas.openxmlformats.org/drawingml/2006/main" rot="16200000">
          <a:off x="3544279" y="900320"/>
          <a:ext cx="468907" cy="224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...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0.83402</cdr:x>
      <cdr:y>0.13959</cdr:y>
    </cdr:from>
    <cdr:to>
      <cdr:x>0.88273</cdr:x>
      <cdr:y>0.22439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F6DAED-5882-C4F7-E0B1-7623F343D8C2}"/>
            </a:ext>
          </a:extLst>
        </cdr:cNvPr>
        <cdr:cNvSpPr txBox="1"/>
      </cdr:nvSpPr>
      <cdr:spPr>
        <a:xfrm xmlns:a="http://schemas.openxmlformats.org/drawingml/2006/main" rot="16200000">
          <a:off x="3729414" y="893838"/>
          <a:ext cx="468906" cy="224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...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0.87411</cdr:x>
      <cdr:y>0.13959</cdr:y>
    </cdr:from>
    <cdr:to>
      <cdr:x>0.92282</cdr:x>
      <cdr:y>0.22439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C77BF5F-F0CC-7B91-5FA7-9FB303E0A9EF}"/>
            </a:ext>
          </a:extLst>
        </cdr:cNvPr>
        <cdr:cNvSpPr txBox="1"/>
      </cdr:nvSpPr>
      <cdr:spPr>
        <a:xfrm xmlns:a="http://schemas.openxmlformats.org/drawingml/2006/main" rot="16200000">
          <a:off x="3914549" y="893838"/>
          <a:ext cx="468906" cy="224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...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0.9142</cdr:x>
      <cdr:y>0.13959</cdr:y>
    </cdr:from>
    <cdr:to>
      <cdr:x>0.96291</cdr:x>
      <cdr:y>0.22439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5A58A53-F0F0-B78C-0977-48EFC341F40E}"/>
            </a:ext>
          </a:extLst>
        </cdr:cNvPr>
        <cdr:cNvSpPr txBox="1"/>
      </cdr:nvSpPr>
      <cdr:spPr>
        <a:xfrm xmlns:a="http://schemas.openxmlformats.org/drawingml/2006/main" rot="16200000">
          <a:off x="4099682" y="893838"/>
          <a:ext cx="468906" cy="224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...</a:t>
          </a:r>
          <a:endParaRPr lang="ko-KR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0.91282</cdr:x>
      <cdr:y>0.1395</cdr:y>
    </cdr:from>
    <cdr:to>
      <cdr:x>0.9616</cdr:x>
      <cdr:y>0.2243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4B6B85-30A3-EDC7-083A-37E815D6EB39}"/>
            </a:ext>
          </a:extLst>
        </cdr:cNvPr>
        <cdr:cNvSpPr txBox="1"/>
      </cdr:nvSpPr>
      <cdr:spPr>
        <a:xfrm xmlns:a="http://schemas.openxmlformats.org/drawingml/2006/main" rot="16200000">
          <a:off x="4086685" y="893372"/>
          <a:ext cx="468906" cy="224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...</a:t>
          </a:r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65A7-9CEB-48BD-9B58-B9F0273E1BF3}">
  <dimension ref="B2:AX143"/>
  <sheetViews>
    <sheetView tabSelected="1" topLeftCell="A131" zoomScale="70" zoomScaleNormal="70" workbookViewId="0">
      <selection activeCell="V135" sqref="V135"/>
    </sheetView>
  </sheetViews>
  <sheetFormatPr defaultRowHeight="16.5" x14ac:dyDescent="0.3"/>
  <cols>
    <col min="2" max="2" width="9" customWidth="1"/>
    <col min="16" max="16" width="9" customWidth="1"/>
    <col min="28" max="28" width="10.5" customWidth="1"/>
    <col min="29" max="29" width="9.875" customWidth="1"/>
    <col min="30" max="50" width="8.125" customWidth="1"/>
  </cols>
  <sheetData>
    <row r="2" spans="2:50" x14ac:dyDescent="0.3">
      <c r="B2" t="s">
        <v>1</v>
      </c>
      <c r="O2" t="s">
        <v>6</v>
      </c>
      <c r="AB2" t="s">
        <v>2</v>
      </c>
    </row>
    <row r="4" spans="2:50" x14ac:dyDescent="0.3">
      <c r="B4" t="s">
        <v>3</v>
      </c>
      <c r="D4" t="s">
        <v>0</v>
      </c>
      <c r="Q4" t="s">
        <v>0</v>
      </c>
      <c r="AB4" t="s">
        <v>3</v>
      </c>
      <c r="AD4" t="s">
        <v>0</v>
      </c>
    </row>
    <row r="5" spans="2:50" x14ac:dyDescent="0.3">
      <c r="D5">
        <v>0</v>
      </c>
      <c r="E5">
        <v>0.1</v>
      </c>
      <c r="F5">
        <v>0.2</v>
      </c>
      <c r="G5">
        <v>0.3</v>
      </c>
      <c r="H5">
        <v>0.4</v>
      </c>
      <c r="I5">
        <v>0.5</v>
      </c>
      <c r="J5">
        <v>0.6</v>
      </c>
      <c r="K5">
        <v>0.7</v>
      </c>
      <c r="L5">
        <v>0.8</v>
      </c>
      <c r="M5">
        <v>0.9</v>
      </c>
      <c r="P5" t="s">
        <v>3</v>
      </c>
      <c r="Q5">
        <v>0</v>
      </c>
      <c r="R5">
        <v>0.1</v>
      </c>
      <c r="S5">
        <v>0.2</v>
      </c>
      <c r="T5">
        <v>0.3</v>
      </c>
      <c r="U5">
        <v>0.4</v>
      </c>
      <c r="V5">
        <v>0.5</v>
      </c>
      <c r="W5">
        <v>0.6</v>
      </c>
      <c r="X5">
        <v>0.7</v>
      </c>
      <c r="Y5">
        <v>0.8</v>
      </c>
      <c r="Z5">
        <v>0.9</v>
      </c>
      <c r="AD5">
        <v>0</v>
      </c>
      <c r="AE5">
        <v>0.1</v>
      </c>
      <c r="AF5">
        <v>0.2</v>
      </c>
      <c r="AG5">
        <v>0.3</v>
      </c>
      <c r="AH5">
        <v>0.4</v>
      </c>
      <c r="AI5">
        <v>0.5</v>
      </c>
      <c r="AJ5">
        <v>0.6</v>
      </c>
      <c r="AK5">
        <v>0.7</v>
      </c>
      <c r="AL5">
        <v>0.8</v>
      </c>
      <c r="AM5">
        <v>0.9</v>
      </c>
      <c r="AN5">
        <v>1</v>
      </c>
      <c r="AO5">
        <v>1.1000000000000001</v>
      </c>
      <c r="AP5">
        <v>1.2</v>
      </c>
      <c r="AQ5">
        <v>1.3</v>
      </c>
      <c r="AR5">
        <v>1.4</v>
      </c>
      <c r="AS5">
        <v>1.5</v>
      </c>
      <c r="AT5">
        <v>1.6</v>
      </c>
      <c r="AU5">
        <v>1.7</v>
      </c>
      <c r="AV5">
        <v>1.8</v>
      </c>
      <c r="AW5">
        <v>1.9</v>
      </c>
      <c r="AX5">
        <v>2</v>
      </c>
    </row>
    <row r="6" spans="2:50" x14ac:dyDescent="0.3">
      <c r="B6" t="s">
        <v>7</v>
      </c>
      <c r="C6">
        <v>5</v>
      </c>
      <c r="D6">
        <v>1.1339999999999999</v>
      </c>
      <c r="E6">
        <v>0.92200000000000004</v>
      </c>
      <c r="F6">
        <v>0.92400000000000004</v>
      </c>
      <c r="G6">
        <v>0.86599999999999999</v>
      </c>
      <c r="H6">
        <v>0.93899999999999995</v>
      </c>
      <c r="I6">
        <v>0.873</v>
      </c>
      <c r="J6">
        <v>0.91700000000000004</v>
      </c>
      <c r="K6">
        <v>0.90200000000000002</v>
      </c>
      <c r="L6">
        <v>0.90700000000000003</v>
      </c>
      <c r="M6">
        <v>0.878</v>
      </c>
      <c r="O6" t="s">
        <v>7</v>
      </c>
      <c r="P6">
        <v>5</v>
      </c>
      <c r="Q6">
        <v>49.234999999999999</v>
      </c>
      <c r="R6">
        <v>25.844000000000001</v>
      </c>
      <c r="S6">
        <v>17.108000000000001</v>
      </c>
      <c r="T6">
        <v>13.477</v>
      </c>
      <c r="U6">
        <v>12.042999999999999</v>
      </c>
      <c r="V6">
        <v>10.81</v>
      </c>
      <c r="W6">
        <v>10.46</v>
      </c>
      <c r="X6">
        <v>9.9320000000000004</v>
      </c>
      <c r="Y6">
        <v>9.8949999999999996</v>
      </c>
      <c r="Z6">
        <v>9.5470000000000006</v>
      </c>
      <c r="AB6" t="s">
        <v>7</v>
      </c>
      <c r="AC6">
        <v>5</v>
      </c>
      <c r="AD6">
        <v>1085.7180000000001</v>
      </c>
      <c r="AE6">
        <v>347.84199999999998</v>
      </c>
      <c r="AF6">
        <v>148.97499999999999</v>
      </c>
      <c r="AG6">
        <v>83.897000000000006</v>
      </c>
      <c r="AH6">
        <v>50.228999999999999</v>
      </c>
      <c r="AI6">
        <v>36.957999999999998</v>
      </c>
      <c r="AJ6">
        <v>32.908000000000001</v>
      </c>
      <c r="AK6">
        <v>30.460999999999999</v>
      </c>
      <c r="AL6">
        <v>29.709</v>
      </c>
      <c r="AM6">
        <v>28.538</v>
      </c>
      <c r="AN6">
        <v>29.052</v>
      </c>
      <c r="AO6">
        <v>28.687999999999999</v>
      </c>
      <c r="AP6">
        <v>28.672999999999998</v>
      </c>
      <c r="AQ6">
        <v>28.337</v>
      </c>
      <c r="AR6">
        <v>28.827000000000002</v>
      </c>
      <c r="AS6">
        <v>28.742000000000001</v>
      </c>
      <c r="AT6">
        <v>31.190999999999999</v>
      </c>
      <c r="AU6">
        <v>34.094000000000001</v>
      </c>
      <c r="AV6">
        <v>35.313000000000002</v>
      </c>
      <c r="AW6">
        <v>40.579000000000001</v>
      </c>
      <c r="AX6">
        <v>44.726999999999997</v>
      </c>
    </row>
    <row r="7" spans="2:50" x14ac:dyDescent="0.3">
      <c r="C7">
        <v>10</v>
      </c>
      <c r="D7">
        <v>1.07</v>
      </c>
      <c r="E7">
        <v>0.9</v>
      </c>
      <c r="F7">
        <v>0.89600000000000002</v>
      </c>
      <c r="G7">
        <v>0.83499999999999996</v>
      </c>
      <c r="H7">
        <v>0.85599999999999998</v>
      </c>
      <c r="I7">
        <v>0.81399999999999995</v>
      </c>
      <c r="J7">
        <v>0.871</v>
      </c>
      <c r="K7">
        <v>0.85099999999999998</v>
      </c>
      <c r="L7">
        <v>0.82599999999999996</v>
      </c>
      <c r="M7">
        <v>0.87</v>
      </c>
      <c r="P7">
        <v>10</v>
      </c>
      <c r="Q7">
        <v>43.195999999999998</v>
      </c>
      <c r="R7">
        <v>17.055</v>
      </c>
      <c r="S7">
        <v>10.964</v>
      </c>
      <c r="T7">
        <v>8.6549999999999994</v>
      </c>
      <c r="U7">
        <v>7.7080000000000002</v>
      </c>
      <c r="V7">
        <v>7.1959999999999997</v>
      </c>
      <c r="W7">
        <v>7.0430000000000001</v>
      </c>
      <c r="X7">
        <v>7.0279999999999996</v>
      </c>
      <c r="Y7">
        <v>7.0229999999999997</v>
      </c>
      <c r="Z7">
        <v>7.1159999999999997</v>
      </c>
      <c r="AC7">
        <v>10</v>
      </c>
      <c r="AD7">
        <v>947.16399999999999</v>
      </c>
      <c r="AE7">
        <v>195.66399999999999</v>
      </c>
      <c r="AF7">
        <v>74.478999999999999</v>
      </c>
      <c r="AG7">
        <v>32.201000000000001</v>
      </c>
      <c r="AH7">
        <v>23.187999999999999</v>
      </c>
      <c r="AI7">
        <v>21.228000000000002</v>
      </c>
      <c r="AJ7">
        <v>22.584</v>
      </c>
      <c r="AK7">
        <v>20.449000000000002</v>
      </c>
      <c r="AL7">
        <v>20.513000000000002</v>
      </c>
      <c r="AM7">
        <v>19.992999999999999</v>
      </c>
      <c r="AN7">
        <v>21.69</v>
      </c>
      <c r="AO7">
        <v>22.2</v>
      </c>
      <c r="AP7">
        <v>25.23</v>
      </c>
      <c r="AQ7">
        <v>43.68</v>
      </c>
      <c r="AR7">
        <v>34.64</v>
      </c>
      <c r="AS7">
        <v>29.34</v>
      </c>
      <c r="AT7">
        <v>66.91</v>
      </c>
      <c r="AU7">
        <v>73.59</v>
      </c>
      <c r="AV7">
        <v>91.61</v>
      </c>
      <c r="AW7">
        <v>121.97</v>
      </c>
      <c r="AX7">
        <v>136.94</v>
      </c>
    </row>
    <row r="8" spans="2:50" x14ac:dyDescent="0.3">
      <c r="C8">
        <v>15</v>
      </c>
      <c r="D8">
        <v>1.0589999999999999</v>
      </c>
      <c r="E8">
        <v>0.91400000000000003</v>
      </c>
      <c r="F8">
        <v>0.82299999999999995</v>
      </c>
      <c r="G8">
        <v>0.79100000000000004</v>
      </c>
      <c r="H8">
        <v>0.8</v>
      </c>
      <c r="I8">
        <v>0.81599999999999995</v>
      </c>
      <c r="J8">
        <v>0.82</v>
      </c>
      <c r="K8">
        <v>0.88600000000000001</v>
      </c>
      <c r="L8">
        <v>0.85299999999999998</v>
      </c>
      <c r="M8">
        <v>0.84</v>
      </c>
      <c r="P8">
        <v>15</v>
      </c>
      <c r="Q8">
        <v>41.802999999999997</v>
      </c>
      <c r="R8">
        <v>14.034000000000001</v>
      </c>
      <c r="S8">
        <v>9.0410000000000004</v>
      </c>
      <c r="T8">
        <v>7.0739999999999998</v>
      </c>
      <c r="U8">
        <v>6.6820000000000004</v>
      </c>
      <c r="V8">
        <v>6.5250000000000004</v>
      </c>
      <c r="W8">
        <v>6.51</v>
      </c>
      <c r="X8">
        <v>6.3479999999999999</v>
      </c>
      <c r="Y8">
        <v>6.6559999999999997</v>
      </c>
      <c r="Z8">
        <v>7.2329999999999997</v>
      </c>
      <c r="AC8">
        <v>15</v>
      </c>
      <c r="AD8">
        <v>853.197</v>
      </c>
      <c r="AE8">
        <v>137.71700000000001</v>
      </c>
      <c r="AF8">
        <v>49.191000000000003</v>
      </c>
      <c r="AG8">
        <v>25.497</v>
      </c>
      <c r="AH8">
        <v>18.826000000000001</v>
      </c>
      <c r="AI8">
        <v>18.041</v>
      </c>
      <c r="AJ8">
        <v>18.402999999999999</v>
      </c>
      <c r="AK8">
        <v>20.399999999999999</v>
      </c>
      <c r="AL8">
        <v>19.265000000000001</v>
      </c>
      <c r="AM8">
        <v>21.198</v>
      </c>
      <c r="AN8">
        <v>30.33</v>
      </c>
      <c r="AO8">
        <v>71.98</v>
      </c>
      <c r="AP8">
        <v>66.040000000000006</v>
      </c>
      <c r="AQ8">
        <v>89.59</v>
      </c>
      <c r="AR8">
        <v>112.27</v>
      </c>
      <c r="AS8">
        <v>153.12</v>
      </c>
      <c r="AT8">
        <v>203.4</v>
      </c>
      <c r="AU8">
        <v>307.81</v>
      </c>
      <c r="AV8">
        <v>560.16999999999996</v>
      </c>
      <c r="AW8">
        <v>1003.84</v>
      </c>
      <c r="AX8">
        <v>1457.88</v>
      </c>
    </row>
    <row r="9" spans="2:50" x14ac:dyDescent="0.3">
      <c r="C9">
        <v>20</v>
      </c>
      <c r="D9">
        <v>1.119</v>
      </c>
      <c r="E9">
        <v>0.874</v>
      </c>
      <c r="F9">
        <v>0.80900000000000005</v>
      </c>
      <c r="G9">
        <v>0.77500000000000002</v>
      </c>
      <c r="H9">
        <v>0.77300000000000002</v>
      </c>
      <c r="I9">
        <v>0.81</v>
      </c>
      <c r="J9">
        <v>0.84</v>
      </c>
      <c r="K9">
        <v>0.89500000000000002</v>
      </c>
      <c r="L9">
        <v>0.873</v>
      </c>
      <c r="M9">
        <v>0.93600000000000005</v>
      </c>
      <c r="P9">
        <v>20</v>
      </c>
      <c r="Q9">
        <v>41.673999999999999</v>
      </c>
      <c r="R9">
        <v>14.294</v>
      </c>
      <c r="S9">
        <v>8.7469999999999999</v>
      </c>
      <c r="T9">
        <v>7.1040000000000001</v>
      </c>
      <c r="U9">
        <v>6.7510000000000003</v>
      </c>
      <c r="V9">
        <v>6.1779999999999999</v>
      </c>
      <c r="W9">
        <v>6.9710000000000001</v>
      </c>
      <c r="X9">
        <v>7.0679999999999996</v>
      </c>
      <c r="Y9">
        <v>8.0890000000000004</v>
      </c>
      <c r="Z9">
        <v>13.137</v>
      </c>
      <c r="AC9">
        <v>20</v>
      </c>
      <c r="AD9">
        <v>835.62599999999998</v>
      </c>
      <c r="AE9">
        <v>124.10899999999999</v>
      </c>
      <c r="AF9">
        <v>41.889000000000003</v>
      </c>
      <c r="AG9">
        <v>24.358000000000001</v>
      </c>
      <c r="AH9">
        <v>20.385999999999999</v>
      </c>
      <c r="AI9">
        <v>20.193000000000001</v>
      </c>
      <c r="AJ9">
        <v>22.533000000000001</v>
      </c>
      <c r="AK9">
        <v>21.888999999999999</v>
      </c>
      <c r="AL9">
        <v>33.241</v>
      </c>
      <c r="AM9">
        <v>47.631999999999998</v>
      </c>
      <c r="AN9">
        <v>63.91</v>
      </c>
      <c r="AO9">
        <v>107.3</v>
      </c>
      <c r="AP9">
        <v>210.33</v>
      </c>
      <c r="AQ9">
        <v>282.8</v>
      </c>
      <c r="AR9">
        <v>481.11</v>
      </c>
      <c r="AS9">
        <v>556.49</v>
      </c>
      <c r="AT9">
        <v>1092.24</v>
      </c>
      <c r="AU9">
        <v>1970.69</v>
      </c>
      <c r="AV9">
        <v>3601.52</v>
      </c>
      <c r="AW9">
        <v>5680.62</v>
      </c>
      <c r="AX9">
        <v>7118.73</v>
      </c>
    </row>
    <row r="10" spans="2:50" x14ac:dyDescent="0.3">
      <c r="C10">
        <v>25</v>
      </c>
      <c r="D10">
        <v>1.046</v>
      </c>
      <c r="E10">
        <v>0.878</v>
      </c>
      <c r="F10">
        <v>0.86899999999999999</v>
      </c>
      <c r="G10">
        <v>0.81699999999999995</v>
      </c>
      <c r="H10">
        <v>0.81100000000000005</v>
      </c>
      <c r="I10">
        <v>0.8</v>
      </c>
      <c r="J10">
        <v>0.85599999999999998</v>
      </c>
      <c r="K10">
        <v>0.873</v>
      </c>
      <c r="L10">
        <v>1.002</v>
      </c>
      <c r="M10">
        <v>1.0880000000000001</v>
      </c>
      <c r="P10">
        <v>25</v>
      </c>
      <c r="Q10">
        <v>44.646999999999998</v>
      </c>
      <c r="R10">
        <v>15.766</v>
      </c>
      <c r="S10">
        <v>10.669</v>
      </c>
      <c r="T10">
        <v>9.31</v>
      </c>
      <c r="U10">
        <v>8.4030000000000005</v>
      </c>
      <c r="V10">
        <v>7.81</v>
      </c>
      <c r="W10">
        <v>8.3209999999999997</v>
      </c>
      <c r="X10">
        <v>10.487</v>
      </c>
      <c r="Y10">
        <v>16.672999999999998</v>
      </c>
      <c r="Z10">
        <v>31.091999999999999</v>
      </c>
      <c r="AC10">
        <v>25</v>
      </c>
      <c r="AD10">
        <v>848.46</v>
      </c>
      <c r="AE10">
        <v>136.45099999999999</v>
      </c>
      <c r="AF10">
        <v>57.927999999999997</v>
      </c>
      <c r="AG10">
        <v>34.045999999999999</v>
      </c>
      <c r="AH10">
        <v>29.981999999999999</v>
      </c>
      <c r="AI10">
        <v>31.417999999999999</v>
      </c>
      <c r="AJ10">
        <v>34.051000000000002</v>
      </c>
      <c r="AK10">
        <v>34.860999999999997</v>
      </c>
      <c r="AL10">
        <v>87.918000000000006</v>
      </c>
      <c r="AM10">
        <v>140.25200000000001</v>
      </c>
      <c r="AN10">
        <v>404.41</v>
      </c>
      <c r="AO10">
        <v>672.33</v>
      </c>
      <c r="AP10">
        <v>1055.06</v>
      </c>
      <c r="AQ10">
        <v>1448.27</v>
      </c>
      <c r="AR10">
        <v>2084.61</v>
      </c>
      <c r="AS10">
        <v>2869.07</v>
      </c>
      <c r="AT10">
        <v>4249.1499999999996</v>
      </c>
      <c r="AU10">
        <v>6077.7</v>
      </c>
      <c r="AV10">
        <v>8317.34</v>
      </c>
      <c r="AW10">
        <v>10730.59</v>
      </c>
      <c r="AX10">
        <v>12683.06</v>
      </c>
    </row>
    <row r="11" spans="2:50" x14ac:dyDescent="0.3">
      <c r="C11">
        <v>30</v>
      </c>
      <c r="D11">
        <v>1.1539999999999999</v>
      </c>
      <c r="E11">
        <v>0.98399999999999999</v>
      </c>
      <c r="F11">
        <v>0.89300000000000002</v>
      </c>
      <c r="G11">
        <v>0.85799999999999998</v>
      </c>
      <c r="H11">
        <v>0.86</v>
      </c>
      <c r="I11">
        <v>0.94499999999999995</v>
      </c>
      <c r="J11">
        <v>0.98699999999999999</v>
      </c>
      <c r="K11">
        <v>1.0900000000000001</v>
      </c>
      <c r="L11">
        <v>1.202</v>
      </c>
      <c r="M11">
        <v>1.3979999999999999</v>
      </c>
      <c r="P11">
        <v>30</v>
      </c>
      <c r="Q11">
        <v>50.709000000000003</v>
      </c>
      <c r="R11">
        <v>20.321000000000002</v>
      </c>
      <c r="S11">
        <v>16.992000000000001</v>
      </c>
      <c r="T11">
        <v>11.593999999999999</v>
      </c>
      <c r="U11">
        <v>12.215999999999999</v>
      </c>
      <c r="V11">
        <v>10.925000000000001</v>
      </c>
      <c r="W11">
        <v>13.512</v>
      </c>
      <c r="X11">
        <v>22.428000000000001</v>
      </c>
      <c r="Y11">
        <v>39.362000000000002</v>
      </c>
      <c r="Z11">
        <v>79.706000000000003</v>
      </c>
      <c r="AC11">
        <v>30</v>
      </c>
      <c r="AD11">
        <v>949.85400000000004</v>
      </c>
      <c r="AE11">
        <v>193.994</v>
      </c>
      <c r="AF11">
        <v>87.953000000000003</v>
      </c>
      <c r="AG11">
        <v>68.206000000000003</v>
      </c>
      <c r="AH11">
        <v>57.277000000000001</v>
      </c>
      <c r="AI11">
        <v>66.548000000000002</v>
      </c>
      <c r="AJ11">
        <v>70.885000000000005</v>
      </c>
      <c r="AK11">
        <v>116.629</v>
      </c>
      <c r="AL11">
        <v>267.98</v>
      </c>
      <c r="AM11">
        <v>632.26700000000005</v>
      </c>
      <c r="AN11">
        <v>1469.62</v>
      </c>
      <c r="AO11">
        <v>2384.08</v>
      </c>
      <c r="AP11">
        <v>3397.54</v>
      </c>
      <c r="AQ11">
        <v>4866.21</v>
      </c>
      <c r="AR11">
        <v>5990.25</v>
      </c>
      <c r="AS11">
        <v>6980.34</v>
      </c>
      <c r="AT11">
        <v>9184.84</v>
      </c>
      <c r="AU11">
        <v>10897.38</v>
      </c>
      <c r="AV11">
        <v>13316.04</v>
      </c>
      <c r="AW11">
        <v>15381.48</v>
      </c>
      <c r="AX11">
        <v>17811.66</v>
      </c>
    </row>
    <row r="12" spans="2:50" x14ac:dyDescent="0.3">
      <c r="C12">
        <v>35</v>
      </c>
      <c r="D12">
        <v>1.29</v>
      </c>
      <c r="E12">
        <v>1.081</v>
      </c>
      <c r="F12">
        <v>1.07</v>
      </c>
      <c r="G12">
        <v>1.0369999999999999</v>
      </c>
      <c r="H12">
        <v>1</v>
      </c>
      <c r="I12">
        <v>1.026</v>
      </c>
      <c r="J12">
        <v>1.083</v>
      </c>
      <c r="K12">
        <v>1.2190000000000001</v>
      </c>
      <c r="L12">
        <v>1.397</v>
      </c>
      <c r="M12">
        <v>1.6160000000000001</v>
      </c>
      <c r="P12">
        <v>35</v>
      </c>
      <c r="Q12">
        <v>65.688999999999993</v>
      </c>
      <c r="R12">
        <v>31.318999999999999</v>
      </c>
      <c r="S12">
        <v>24.257000000000001</v>
      </c>
      <c r="T12">
        <v>22.977</v>
      </c>
      <c r="U12">
        <v>19.649999999999999</v>
      </c>
      <c r="V12">
        <v>20.111999999999998</v>
      </c>
      <c r="W12">
        <v>26.616</v>
      </c>
      <c r="X12">
        <v>52.941000000000003</v>
      </c>
      <c r="Y12">
        <v>99.691000000000003</v>
      </c>
      <c r="Z12">
        <v>187.6</v>
      </c>
      <c r="AC12">
        <v>35</v>
      </c>
      <c r="AD12">
        <v>1175.021</v>
      </c>
      <c r="AE12">
        <v>294.62299999999999</v>
      </c>
      <c r="AF12">
        <v>206.893</v>
      </c>
      <c r="AG12">
        <v>161.816</v>
      </c>
      <c r="AH12">
        <v>151.60499999999999</v>
      </c>
      <c r="AI12">
        <v>162.39400000000001</v>
      </c>
      <c r="AJ12">
        <v>188.43</v>
      </c>
      <c r="AK12">
        <v>415.64800000000002</v>
      </c>
      <c r="AL12">
        <v>869.95699999999999</v>
      </c>
      <c r="AM12">
        <v>1987.5989999999999</v>
      </c>
      <c r="AN12">
        <v>4427.62</v>
      </c>
      <c r="AO12">
        <v>6691.13</v>
      </c>
      <c r="AP12">
        <v>8040.01</v>
      </c>
      <c r="AQ12">
        <v>9234.7900000000009</v>
      </c>
      <c r="AR12">
        <v>10944.81</v>
      </c>
      <c r="AS12">
        <v>11357.94</v>
      </c>
    </row>
    <row r="13" spans="2:50" x14ac:dyDescent="0.3">
      <c r="C13">
        <v>40</v>
      </c>
      <c r="D13">
        <v>1.468</v>
      </c>
      <c r="E13">
        <v>1.234</v>
      </c>
      <c r="F13">
        <v>1.1579999999999999</v>
      </c>
      <c r="G13">
        <v>1.1279999999999999</v>
      </c>
      <c r="H13">
        <v>1.141</v>
      </c>
      <c r="I13">
        <v>1.179</v>
      </c>
      <c r="J13">
        <v>1.304</v>
      </c>
      <c r="K13">
        <v>1.387</v>
      </c>
      <c r="L13">
        <v>1.59</v>
      </c>
      <c r="M13">
        <v>1.8089999999999999</v>
      </c>
      <c r="P13">
        <v>40</v>
      </c>
      <c r="Q13">
        <v>94.397000000000006</v>
      </c>
      <c r="R13">
        <v>56.167999999999999</v>
      </c>
      <c r="S13">
        <v>46.619</v>
      </c>
      <c r="T13">
        <v>41.158000000000001</v>
      </c>
      <c r="U13">
        <v>42.323</v>
      </c>
      <c r="V13">
        <v>40.511000000000003</v>
      </c>
      <c r="W13">
        <v>63.579000000000001</v>
      </c>
      <c r="X13">
        <v>128.14599999999999</v>
      </c>
      <c r="Y13">
        <v>218.166</v>
      </c>
      <c r="Z13">
        <v>349.36200000000002</v>
      </c>
      <c r="AC13">
        <v>40</v>
      </c>
      <c r="AD13">
        <v>1616.925</v>
      </c>
      <c r="AE13">
        <v>624.10199999999998</v>
      </c>
      <c r="AF13">
        <v>441.733</v>
      </c>
      <c r="AG13">
        <v>387.94400000000002</v>
      </c>
      <c r="AH13">
        <v>340.50900000000001</v>
      </c>
      <c r="AI13">
        <v>378.97899999999998</v>
      </c>
      <c r="AJ13">
        <v>626.77700000000004</v>
      </c>
      <c r="AK13">
        <v>1376.4649999999999</v>
      </c>
      <c r="AL13">
        <v>2415.5909999999999</v>
      </c>
      <c r="AM13">
        <v>4941.1480000000001</v>
      </c>
      <c r="AN13">
        <v>8179.45</v>
      </c>
    </row>
    <row r="14" spans="2:50" x14ac:dyDescent="0.3">
      <c r="AC14">
        <v>45</v>
      </c>
      <c r="AD14">
        <v>2833.13</v>
      </c>
      <c r="AE14">
        <v>1398.29</v>
      </c>
      <c r="AF14">
        <v>1007.89</v>
      </c>
      <c r="AG14">
        <v>960.62</v>
      </c>
      <c r="AH14">
        <v>814.5</v>
      </c>
      <c r="AI14">
        <v>931.2</v>
      </c>
      <c r="AJ14">
        <v>2064.69</v>
      </c>
      <c r="AK14">
        <v>4249.29</v>
      </c>
      <c r="AL14">
        <v>6164.9</v>
      </c>
      <c r="AM14">
        <v>9590.19</v>
      </c>
    </row>
    <row r="15" spans="2:50" x14ac:dyDescent="0.3">
      <c r="AC15">
        <v>50</v>
      </c>
      <c r="AD15">
        <v>4668.38</v>
      </c>
      <c r="AE15">
        <v>3557.64</v>
      </c>
      <c r="AF15">
        <v>3038.57</v>
      </c>
      <c r="AG15">
        <v>2885.01</v>
      </c>
      <c r="AH15">
        <v>2680.42</v>
      </c>
      <c r="AI15">
        <v>2931.7</v>
      </c>
      <c r="AJ15">
        <v>5158.92</v>
      </c>
      <c r="AK15">
        <v>9003.58</v>
      </c>
      <c r="AL15">
        <v>11673.47</v>
      </c>
      <c r="AM15">
        <v>13864.07</v>
      </c>
    </row>
    <row r="16" spans="2:50" x14ac:dyDescent="0.3">
      <c r="AC16">
        <v>55</v>
      </c>
      <c r="AD16">
        <v>9227.34</v>
      </c>
      <c r="AE16">
        <v>8119.27</v>
      </c>
      <c r="AF16">
        <v>7616.41</v>
      </c>
      <c r="AG16">
        <v>7354.67</v>
      </c>
      <c r="AH16">
        <v>7229.87</v>
      </c>
      <c r="AI16">
        <v>8034.57</v>
      </c>
      <c r="AJ16">
        <v>12030.36</v>
      </c>
      <c r="AK16">
        <v>17523.8</v>
      </c>
      <c r="AL16">
        <v>20346.82</v>
      </c>
      <c r="AM16">
        <v>22276.85</v>
      </c>
    </row>
    <row r="17" spans="2:50" x14ac:dyDescent="0.3">
      <c r="AC17">
        <v>60</v>
      </c>
      <c r="AD17">
        <v>3498.73</v>
      </c>
      <c r="AE17">
        <v>3412.83</v>
      </c>
      <c r="AF17">
        <v>3217.6</v>
      </c>
      <c r="AG17">
        <v>3171.41</v>
      </c>
      <c r="AH17">
        <v>3163.21</v>
      </c>
      <c r="AI17">
        <v>3289.61</v>
      </c>
      <c r="AJ17">
        <v>4984</v>
      </c>
      <c r="AK17">
        <v>7819.72</v>
      </c>
      <c r="AL17">
        <v>10117.89</v>
      </c>
    </row>
    <row r="23" spans="2:50" x14ac:dyDescent="0.3">
      <c r="AB23" t="s">
        <v>4</v>
      </c>
      <c r="AD23" t="s">
        <v>0</v>
      </c>
    </row>
    <row r="24" spans="2:50" x14ac:dyDescent="0.3">
      <c r="AD24">
        <v>0</v>
      </c>
      <c r="AE24">
        <v>0.1</v>
      </c>
      <c r="AF24">
        <v>0.2</v>
      </c>
      <c r="AG24">
        <v>0.3</v>
      </c>
      <c r="AH24">
        <v>0.4</v>
      </c>
      <c r="AI24">
        <v>0.5</v>
      </c>
      <c r="AJ24">
        <v>0.6</v>
      </c>
      <c r="AK24">
        <v>0.7</v>
      </c>
      <c r="AL24">
        <v>0.8</v>
      </c>
      <c r="AM24">
        <v>0.9</v>
      </c>
      <c r="AN24">
        <v>1</v>
      </c>
      <c r="AO24">
        <v>1.1000000000000001</v>
      </c>
      <c r="AP24">
        <v>1.2</v>
      </c>
      <c r="AQ24">
        <v>1.3</v>
      </c>
      <c r="AR24">
        <v>1.4</v>
      </c>
      <c r="AS24">
        <v>1.5</v>
      </c>
      <c r="AT24">
        <v>1.6</v>
      </c>
      <c r="AU24">
        <v>1.7</v>
      </c>
      <c r="AV24">
        <v>1.8</v>
      </c>
      <c r="AW24">
        <v>1.9</v>
      </c>
      <c r="AX24">
        <v>2</v>
      </c>
    </row>
    <row r="25" spans="2:50" x14ac:dyDescent="0.3">
      <c r="AB25" t="s">
        <v>7</v>
      </c>
      <c r="AC25">
        <v>5</v>
      </c>
      <c r="AD25">
        <v>565.08000000000004</v>
      </c>
      <c r="AE25">
        <v>325.39</v>
      </c>
      <c r="AF25">
        <v>190.63</v>
      </c>
      <c r="AG25">
        <v>145.82</v>
      </c>
      <c r="AH25">
        <v>122.37</v>
      </c>
      <c r="AI25">
        <v>109.28</v>
      </c>
      <c r="AJ25">
        <v>102.93</v>
      </c>
      <c r="AK25">
        <v>97.94</v>
      </c>
      <c r="AL25">
        <v>96.15</v>
      </c>
      <c r="AM25">
        <v>93.55</v>
      </c>
      <c r="AN25">
        <v>92.8</v>
      </c>
      <c r="AO25">
        <v>91.4</v>
      </c>
      <c r="AP25">
        <v>91.29</v>
      </c>
      <c r="AQ25">
        <v>90.47</v>
      </c>
      <c r="AR25">
        <v>90.5</v>
      </c>
      <c r="AS25">
        <v>90.68</v>
      </c>
      <c r="AT25">
        <v>92.94</v>
      </c>
      <c r="AU25">
        <v>93.74</v>
      </c>
      <c r="AV25">
        <v>95.28</v>
      </c>
      <c r="AW25">
        <v>96.15</v>
      </c>
      <c r="AX25">
        <v>97.43</v>
      </c>
    </row>
    <row r="26" spans="2:50" x14ac:dyDescent="0.3">
      <c r="AC26">
        <v>10</v>
      </c>
      <c r="AD26">
        <v>537.54999999999995</v>
      </c>
      <c r="AE26">
        <v>214.11</v>
      </c>
      <c r="AF26">
        <v>129.16</v>
      </c>
      <c r="AG26">
        <v>92.32</v>
      </c>
      <c r="AH26">
        <v>80.599999999999994</v>
      </c>
      <c r="AI26">
        <v>75.739999999999995</v>
      </c>
      <c r="AJ26">
        <v>74.3</v>
      </c>
      <c r="AK26">
        <v>72.959999999999994</v>
      </c>
      <c r="AL26">
        <v>72.83</v>
      </c>
      <c r="AM26">
        <v>71.55</v>
      </c>
      <c r="AN26">
        <v>72.14</v>
      </c>
      <c r="AO26">
        <v>73.09</v>
      </c>
      <c r="AP26">
        <v>75.290000000000006</v>
      </c>
      <c r="AQ26">
        <v>77.61</v>
      </c>
      <c r="AR26">
        <v>79.89</v>
      </c>
      <c r="AS26">
        <v>81.540000000000006</v>
      </c>
      <c r="AT26">
        <v>89.06</v>
      </c>
      <c r="AU26">
        <v>94.86</v>
      </c>
      <c r="AV26">
        <v>106.58</v>
      </c>
      <c r="AW26">
        <v>117.71</v>
      </c>
      <c r="AX26">
        <v>125.44</v>
      </c>
    </row>
    <row r="27" spans="2:50" x14ac:dyDescent="0.3">
      <c r="AC27">
        <v>15</v>
      </c>
      <c r="AD27">
        <v>521.37</v>
      </c>
      <c r="AE27">
        <v>174.88</v>
      </c>
      <c r="AF27">
        <v>103.21</v>
      </c>
      <c r="AG27">
        <v>74.819999999999993</v>
      </c>
      <c r="AH27">
        <v>67.92</v>
      </c>
      <c r="AI27">
        <v>65.87</v>
      </c>
      <c r="AJ27">
        <v>66.28</v>
      </c>
      <c r="AK27">
        <v>66.36</v>
      </c>
      <c r="AL27">
        <v>67.47</v>
      </c>
      <c r="AM27">
        <v>68.75</v>
      </c>
      <c r="AN27">
        <v>73.05</v>
      </c>
      <c r="AO27">
        <v>80.11</v>
      </c>
      <c r="AP27">
        <v>86.54</v>
      </c>
      <c r="AQ27">
        <v>93.63</v>
      </c>
      <c r="AR27">
        <v>104.25</v>
      </c>
      <c r="AS27">
        <v>115.4</v>
      </c>
      <c r="AT27">
        <v>136.19999999999999</v>
      </c>
      <c r="AU27">
        <v>166.28</v>
      </c>
      <c r="AV27">
        <v>226.4</v>
      </c>
      <c r="AW27">
        <v>292.61</v>
      </c>
      <c r="AX27">
        <v>353.89</v>
      </c>
    </row>
    <row r="28" spans="2:50" x14ac:dyDescent="0.3">
      <c r="B28" t="s">
        <v>4</v>
      </c>
      <c r="D28" t="s">
        <v>0</v>
      </c>
      <c r="O28" t="s">
        <v>4</v>
      </c>
      <c r="Q28" t="s">
        <v>0</v>
      </c>
      <c r="AC28">
        <v>20</v>
      </c>
      <c r="AD28">
        <v>509</v>
      </c>
      <c r="AE28">
        <v>161.86000000000001</v>
      </c>
      <c r="AF28">
        <v>93.97</v>
      </c>
      <c r="AG28">
        <v>68.83</v>
      </c>
      <c r="AH28">
        <v>63.68</v>
      </c>
      <c r="AI28">
        <v>62.69</v>
      </c>
      <c r="AJ28">
        <v>64.3</v>
      </c>
      <c r="AK28">
        <v>65.89</v>
      </c>
      <c r="AL28">
        <v>69.73</v>
      </c>
      <c r="AM28">
        <v>78.03</v>
      </c>
      <c r="AN28">
        <v>93.68</v>
      </c>
      <c r="AO28">
        <v>107.33</v>
      </c>
      <c r="AP28">
        <v>130.49</v>
      </c>
      <c r="AQ28">
        <v>156.29</v>
      </c>
      <c r="AR28">
        <v>201.65</v>
      </c>
      <c r="AS28">
        <v>223.72</v>
      </c>
      <c r="AT28">
        <v>316.11</v>
      </c>
      <c r="AU28">
        <v>432.89</v>
      </c>
      <c r="AV28">
        <v>633.52</v>
      </c>
      <c r="AW28">
        <v>830.77</v>
      </c>
      <c r="AX28">
        <v>970.34</v>
      </c>
    </row>
    <row r="29" spans="2:50" x14ac:dyDescent="0.3">
      <c r="D29">
        <v>0</v>
      </c>
      <c r="E29">
        <v>0.1</v>
      </c>
      <c r="F29">
        <v>0.2</v>
      </c>
      <c r="G29">
        <v>0.3</v>
      </c>
      <c r="H29">
        <v>0.4</v>
      </c>
      <c r="I29">
        <v>0.5</v>
      </c>
      <c r="J29">
        <v>0.6</v>
      </c>
      <c r="K29">
        <v>0.7</v>
      </c>
      <c r="L29">
        <v>0.8</v>
      </c>
      <c r="M29">
        <v>0.9</v>
      </c>
      <c r="Q29">
        <v>0</v>
      </c>
      <c r="R29">
        <v>0.1</v>
      </c>
      <c r="S29">
        <v>0.2</v>
      </c>
      <c r="T29">
        <v>0.3</v>
      </c>
      <c r="U29">
        <v>0.4</v>
      </c>
      <c r="V29">
        <v>0.5</v>
      </c>
      <c r="W29">
        <v>0.6</v>
      </c>
      <c r="X29">
        <v>0.7</v>
      </c>
      <c r="Y29">
        <v>0.8</v>
      </c>
      <c r="Z29">
        <v>0.9</v>
      </c>
      <c r="AC29">
        <v>25</v>
      </c>
      <c r="AD29">
        <v>501.08</v>
      </c>
      <c r="AE29">
        <v>161.27000000000001</v>
      </c>
      <c r="AF29">
        <v>93.81</v>
      </c>
      <c r="AG29">
        <v>68.010000000000005</v>
      </c>
      <c r="AH29">
        <v>62.62</v>
      </c>
      <c r="AI29">
        <v>62.21</v>
      </c>
      <c r="AJ29">
        <v>65.290000000000006</v>
      </c>
      <c r="AK29">
        <v>70.39</v>
      </c>
      <c r="AL29">
        <v>83.24</v>
      </c>
      <c r="AM29">
        <v>107.63</v>
      </c>
      <c r="AN29">
        <v>165.31</v>
      </c>
      <c r="AO29">
        <v>216.17</v>
      </c>
      <c r="AP29">
        <v>281.24</v>
      </c>
      <c r="AQ29">
        <v>371.72</v>
      </c>
      <c r="AR29">
        <v>464.25</v>
      </c>
      <c r="AS29">
        <v>577.9</v>
      </c>
      <c r="AT29">
        <v>736.59</v>
      </c>
      <c r="AU29">
        <v>927.15</v>
      </c>
      <c r="AV29">
        <v>1126.96</v>
      </c>
      <c r="AW29">
        <v>1321.77</v>
      </c>
      <c r="AX29">
        <v>1471.88</v>
      </c>
    </row>
    <row r="30" spans="2:50" x14ac:dyDescent="0.3">
      <c r="B30" t="s">
        <v>7</v>
      </c>
      <c r="C30">
        <v>5</v>
      </c>
      <c r="D30">
        <v>8.7100000000000009</v>
      </c>
      <c r="E30">
        <v>7.62</v>
      </c>
      <c r="F30">
        <v>7.44</v>
      </c>
      <c r="G30">
        <v>7.3</v>
      </c>
      <c r="H30">
        <v>7.32</v>
      </c>
      <c r="I30">
        <v>7.28</v>
      </c>
      <c r="J30">
        <v>7.38</v>
      </c>
      <c r="K30">
        <v>7.31</v>
      </c>
      <c r="L30">
        <v>7.3</v>
      </c>
      <c r="M30">
        <v>7.24</v>
      </c>
      <c r="O30" t="s">
        <v>7</v>
      </c>
      <c r="P30">
        <v>5</v>
      </c>
      <c r="Q30">
        <v>148.38999999999999</v>
      </c>
      <c r="R30">
        <v>96.35</v>
      </c>
      <c r="S30">
        <v>70.28</v>
      </c>
      <c r="T30">
        <v>59.47</v>
      </c>
      <c r="U30">
        <v>54.78</v>
      </c>
      <c r="V30">
        <v>50.68</v>
      </c>
      <c r="W30">
        <v>49.48</v>
      </c>
      <c r="X30">
        <v>47.78</v>
      </c>
      <c r="Y30">
        <v>46.83</v>
      </c>
      <c r="Z30">
        <v>45.67</v>
      </c>
      <c r="AC30">
        <v>30</v>
      </c>
      <c r="AD30">
        <v>503.97</v>
      </c>
      <c r="AE30">
        <v>168.04</v>
      </c>
      <c r="AF30">
        <v>99.91</v>
      </c>
      <c r="AG30">
        <v>70.88</v>
      </c>
      <c r="AH30">
        <v>64.17</v>
      </c>
      <c r="AI30">
        <v>64.23</v>
      </c>
      <c r="AJ30">
        <v>69.66</v>
      </c>
      <c r="AK30">
        <v>85.54</v>
      </c>
      <c r="AL30">
        <v>120.66</v>
      </c>
      <c r="AM30">
        <v>198.8</v>
      </c>
      <c r="AN30">
        <v>342.71</v>
      </c>
      <c r="AO30">
        <v>469.95</v>
      </c>
      <c r="AP30">
        <v>607.23</v>
      </c>
      <c r="AQ30">
        <v>773.28</v>
      </c>
      <c r="AR30">
        <v>906.96</v>
      </c>
      <c r="AS30">
        <v>1006.45</v>
      </c>
      <c r="AT30">
        <v>1146</v>
      </c>
      <c r="AU30">
        <v>1263.1300000000001</v>
      </c>
      <c r="AV30">
        <v>1444.02</v>
      </c>
      <c r="AW30">
        <v>1580.24</v>
      </c>
      <c r="AX30">
        <v>1739.89</v>
      </c>
    </row>
    <row r="31" spans="2:50" x14ac:dyDescent="0.3">
      <c r="C31">
        <v>10</v>
      </c>
      <c r="D31">
        <v>8.5399999999999991</v>
      </c>
      <c r="E31">
        <v>6.99</v>
      </c>
      <c r="F31">
        <v>6.7</v>
      </c>
      <c r="G31">
        <v>6.5</v>
      </c>
      <c r="H31">
        <v>6.53</v>
      </c>
      <c r="I31">
        <v>6.48</v>
      </c>
      <c r="J31">
        <v>6.62</v>
      </c>
      <c r="K31">
        <v>6.6</v>
      </c>
      <c r="L31">
        <v>6.62</v>
      </c>
      <c r="M31">
        <v>6.67</v>
      </c>
      <c r="P31">
        <v>10</v>
      </c>
      <c r="Q31">
        <v>141.58000000000001</v>
      </c>
      <c r="R31">
        <v>72.13</v>
      </c>
      <c r="S31">
        <v>51.2</v>
      </c>
      <c r="T31">
        <v>42.48</v>
      </c>
      <c r="U31">
        <v>39.32</v>
      </c>
      <c r="V31">
        <v>37.24</v>
      </c>
      <c r="W31">
        <v>37</v>
      </c>
      <c r="X31">
        <v>36.11</v>
      </c>
      <c r="Y31">
        <v>36.22</v>
      </c>
      <c r="Z31">
        <v>35.83</v>
      </c>
      <c r="AC31">
        <v>35</v>
      </c>
      <c r="AD31">
        <v>517.96</v>
      </c>
      <c r="AE31">
        <v>188.2</v>
      </c>
      <c r="AF31">
        <v>112.79</v>
      </c>
      <c r="AG31">
        <v>78.48</v>
      </c>
      <c r="AH31">
        <v>68.77</v>
      </c>
      <c r="AI31">
        <v>69.48</v>
      </c>
      <c r="AJ31">
        <v>84.13</v>
      </c>
      <c r="AK31">
        <v>130.72999999999999</v>
      </c>
      <c r="AL31">
        <v>210.81</v>
      </c>
      <c r="AM31">
        <v>391.96</v>
      </c>
      <c r="AN31">
        <v>664.61</v>
      </c>
      <c r="AO31">
        <v>880.52</v>
      </c>
      <c r="AP31">
        <v>1001.59</v>
      </c>
      <c r="AQ31">
        <v>1109.22</v>
      </c>
      <c r="AR31">
        <v>1246.47</v>
      </c>
      <c r="AS31">
        <v>1284.52</v>
      </c>
    </row>
    <row r="32" spans="2:50" x14ac:dyDescent="0.3">
      <c r="C32">
        <v>15</v>
      </c>
      <c r="D32">
        <v>8.4499999999999993</v>
      </c>
      <c r="E32">
        <v>6.7</v>
      </c>
      <c r="F32">
        <v>6.38</v>
      </c>
      <c r="G32">
        <v>6.16</v>
      </c>
      <c r="H32">
        <v>6.15</v>
      </c>
      <c r="I32">
        <v>6.14</v>
      </c>
      <c r="J32">
        <v>6.28</v>
      </c>
      <c r="K32">
        <v>6.34</v>
      </c>
      <c r="L32">
        <v>6.46</v>
      </c>
      <c r="M32">
        <v>6.68</v>
      </c>
      <c r="P32">
        <v>15</v>
      </c>
      <c r="Q32">
        <v>137.06</v>
      </c>
      <c r="R32">
        <v>61.2</v>
      </c>
      <c r="S32">
        <v>43.71</v>
      </c>
      <c r="T32">
        <v>36.130000000000003</v>
      </c>
      <c r="U32">
        <v>34.1</v>
      </c>
      <c r="V32">
        <v>32.96</v>
      </c>
      <c r="W32">
        <v>33.270000000000003</v>
      </c>
      <c r="X32">
        <v>33.229999999999997</v>
      </c>
      <c r="Y32">
        <v>33.840000000000003</v>
      </c>
      <c r="Z32">
        <v>34.69</v>
      </c>
      <c r="AC32">
        <v>40</v>
      </c>
      <c r="AD32">
        <v>541.15</v>
      </c>
      <c r="AE32">
        <v>223.36</v>
      </c>
      <c r="AF32">
        <v>136.49</v>
      </c>
      <c r="AG32">
        <v>93.92</v>
      </c>
      <c r="AH32">
        <v>79.05</v>
      </c>
      <c r="AI32">
        <v>82.17</v>
      </c>
      <c r="AJ32">
        <v>125.26</v>
      </c>
      <c r="AK32">
        <v>238.97</v>
      </c>
      <c r="AL32">
        <v>393.83</v>
      </c>
      <c r="AM32">
        <v>691.03</v>
      </c>
      <c r="AN32">
        <v>967.57</v>
      </c>
    </row>
    <row r="33" spans="3:50" x14ac:dyDescent="0.3">
      <c r="C33">
        <v>20</v>
      </c>
      <c r="D33">
        <v>8.4700000000000006</v>
      </c>
      <c r="E33">
        <v>6.65</v>
      </c>
      <c r="F33">
        <v>6.23</v>
      </c>
      <c r="G33">
        <v>6.04</v>
      </c>
      <c r="H33">
        <v>6.03</v>
      </c>
      <c r="I33">
        <v>6.01</v>
      </c>
      <c r="J33">
        <v>6.24</v>
      </c>
      <c r="K33">
        <v>6.4</v>
      </c>
      <c r="L33">
        <v>6.71</v>
      </c>
      <c r="M33">
        <v>7.25</v>
      </c>
      <c r="P33">
        <v>20</v>
      </c>
      <c r="Q33">
        <v>134.19999999999999</v>
      </c>
      <c r="R33">
        <v>57.55</v>
      </c>
      <c r="S33">
        <v>41.26</v>
      </c>
      <c r="T33">
        <v>34</v>
      </c>
      <c r="U33">
        <v>32.090000000000003</v>
      </c>
      <c r="V33">
        <v>31.48</v>
      </c>
      <c r="W33">
        <v>32.200000000000003</v>
      </c>
      <c r="X33">
        <v>33.130000000000003</v>
      </c>
      <c r="Y33">
        <v>35.26</v>
      </c>
      <c r="Z33">
        <v>40.61</v>
      </c>
      <c r="AC33">
        <v>45</v>
      </c>
      <c r="AD33">
        <v>574.38</v>
      </c>
      <c r="AE33">
        <v>281.98</v>
      </c>
      <c r="AF33">
        <v>178.45</v>
      </c>
      <c r="AG33">
        <v>124.18</v>
      </c>
      <c r="AH33">
        <v>102.42</v>
      </c>
      <c r="AI33">
        <v>116.22</v>
      </c>
      <c r="AJ33">
        <v>232.86</v>
      </c>
      <c r="AK33">
        <v>463.9</v>
      </c>
      <c r="AL33">
        <v>677.75</v>
      </c>
      <c r="AM33">
        <v>984.36</v>
      </c>
    </row>
    <row r="34" spans="3:50" x14ac:dyDescent="0.3">
      <c r="C34">
        <v>25</v>
      </c>
      <c r="D34">
        <v>8.5299999999999994</v>
      </c>
      <c r="E34">
        <v>6.69</v>
      </c>
      <c r="F34">
        <v>6.3</v>
      </c>
      <c r="G34">
        <v>6.06</v>
      </c>
      <c r="H34">
        <v>6.09</v>
      </c>
      <c r="I34">
        <v>6.12</v>
      </c>
      <c r="J34">
        <v>6.39</v>
      </c>
      <c r="K34">
        <v>6.8</v>
      </c>
      <c r="L34">
        <v>7.37</v>
      </c>
      <c r="M34">
        <v>8.3000000000000007</v>
      </c>
      <c r="P34">
        <v>25</v>
      </c>
      <c r="Q34">
        <v>133.46</v>
      </c>
      <c r="R34">
        <v>57.86</v>
      </c>
      <c r="S34">
        <v>41.08</v>
      </c>
      <c r="T34">
        <v>33.799999999999997</v>
      </c>
      <c r="U34">
        <v>31.67</v>
      </c>
      <c r="V34">
        <v>31.38</v>
      </c>
      <c r="W34">
        <v>32.74</v>
      </c>
      <c r="X34">
        <v>35.700000000000003</v>
      </c>
      <c r="Y34">
        <v>42.76</v>
      </c>
      <c r="Z34">
        <v>57.26</v>
      </c>
      <c r="AC34">
        <v>50</v>
      </c>
      <c r="AD34">
        <v>609.41</v>
      </c>
      <c r="AE34">
        <v>372.6</v>
      </c>
      <c r="AF34">
        <v>254.68</v>
      </c>
      <c r="AG34">
        <v>191.18</v>
      </c>
      <c r="AH34">
        <v>159.58000000000001</v>
      </c>
      <c r="AI34">
        <v>217</v>
      </c>
      <c r="AJ34">
        <v>462.68</v>
      </c>
      <c r="AK34">
        <v>796.93</v>
      </c>
      <c r="AL34">
        <v>1027.5999999999999</v>
      </c>
      <c r="AM34">
        <v>1258.8800000000001</v>
      </c>
    </row>
    <row r="35" spans="3:50" x14ac:dyDescent="0.3">
      <c r="C35">
        <v>30</v>
      </c>
      <c r="D35">
        <v>8.75</v>
      </c>
      <c r="E35">
        <v>6.9</v>
      </c>
      <c r="F35">
        <v>6.48</v>
      </c>
      <c r="G35">
        <v>6.24</v>
      </c>
      <c r="H35">
        <v>6.22</v>
      </c>
      <c r="I35">
        <v>6.31</v>
      </c>
      <c r="J35">
        <v>6.8</v>
      </c>
      <c r="K35">
        <v>7.52</v>
      </c>
      <c r="L35">
        <v>8.44</v>
      </c>
      <c r="M35">
        <v>9.6999999999999993</v>
      </c>
      <c r="P35">
        <v>30</v>
      </c>
      <c r="Q35">
        <v>135.82</v>
      </c>
      <c r="R35">
        <v>61.01</v>
      </c>
      <c r="S35">
        <v>43.87</v>
      </c>
      <c r="T35">
        <v>35.42</v>
      </c>
      <c r="U35">
        <v>32.74</v>
      </c>
      <c r="V35">
        <v>32.68</v>
      </c>
      <c r="W35">
        <v>35.380000000000003</v>
      </c>
      <c r="X35">
        <v>44.38</v>
      </c>
      <c r="Y35">
        <v>60.59</v>
      </c>
      <c r="Z35">
        <v>91.96</v>
      </c>
      <c r="AC35">
        <v>55</v>
      </c>
      <c r="AD35">
        <v>642.77</v>
      </c>
      <c r="AE35">
        <v>485.24</v>
      </c>
      <c r="AF35">
        <v>374.48</v>
      </c>
      <c r="AG35">
        <v>317.10000000000002</v>
      </c>
      <c r="AH35">
        <v>299.04000000000002</v>
      </c>
      <c r="AI35">
        <v>447.62</v>
      </c>
      <c r="AJ35">
        <v>840.4</v>
      </c>
      <c r="AK35">
        <v>1205.51</v>
      </c>
      <c r="AL35">
        <v>1373.09</v>
      </c>
      <c r="AM35">
        <v>1527.04</v>
      </c>
    </row>
    <row r="36" spans="3:50" x14ac:dyDescent="0.3">
      <c r="C36">
        <v>35</v>
      </c>
      <c r="D36">
        <v>8.84</v>
      </c>
      <c r="E36">
        <v>7.13</v>
      </c>
      <c r="F36">
        <v>6.74</v>
      </c>
      <c r="G36">
        <v>6.48</v>
      </c>
      <c r="H36">
        <v>6.54</v>
      </c>
      <c r="I36">
        <v>6.7</v>
      </c>
      <c r="J36">
        <v>7.4</v>
      </c>
      <c r="K36">
        <v>8.4600000000000009</v>
      </c>
      <c r="L36">
        <v>9.61</v>
      </c>
      <c r="M36">
        <v>11.1</v>
      </c>
      <c r="P36">
        <v>35</v>
      </c>
      <c r="Q36">
        <v>140.25</v>
      </c>
      <c r="R36">
        <v>68.11</v>
      </c>
      <c r="S36">
        <v>48.57</v>
      </c>
      <c r="T36">
        <v>39.19</v>
      </c>
      <c r="U36">
        <v>35.4</v>
      </c>
      <c r="V36">
        <v>35.68</v>
      </c>
      <c r="W36">
        <v>42.43</v>
      </c>
      <c r="X36">
        <v>64.209999999999994</v>
      </c>
      <c r="Y36">
        <v>96.24</v>
      </c>
      <c r="Z36">
        <v>150.22</v>
      </c>
      <c r="AC36">
        <v>60</v>
      </c>
      <c r="AD36">
        <v>97.37</v>
      </c>
      <c r="AE36">
        <v>82.1</v>
      </c>
      <c r="AF36">
        <v>68.2</v>
      </c>
      <c r="AG36">
        <v>64.099999999999994</v>
      </c>
      <c r="AH36">
        <v>65.27</v>
      </c>
      <c r="AI36">
        <v>139.69</v>
      </c>
      <c r="AJ36">
        <v>281.5</v>
      </c>
      <c r="AK36">
        <v>439.02</v>
      </c>
      <c r="AL36">
        <v>555.78</v>
      </c>
    </row>
    <row r="37" spans="3:50" x14ac:dyDescent="0.3">
      <c r="C37">
        <v>40</v>
      </c>
      <c r="D37">
        <v>8.83</v>
      </c>
      <c r="E37">
        <v>7.28</v>
      </c>
      <c r="F37">
        <v>6.86</v>
      </c>
      <c r="G37">
        <v>6.66</v>
      </c>
      <c r="H37">
        <v>6.69</v>
      </c>
      <c r="I37">
        <v>7.11</v>
      </c>
      <c r="J37">
        <v>8.1</v>
      </c>
      <c r="K37">
        <v>9.4499999999999993</v>
      </c>
      <c r="L37">
        <v>10.87</v>
      </c>
      <c r="M37">
        <v>12.5</v>
      </c>
      <c r="P37">
        <v>40</v>
      </c>
      <c r="Q37">
        <v>147.79</v>
      </c>
      <c r="R37">
        <v>79.319999999999993</v>
      </c>
      <c r="S37">
        <v>56.92</v>
      </c>
      <c r="T37">
        <v>46.13</v>
      </c>
      <c r="U37">
        <v>41.19</v>
      </c>
      <c r="V37">
        <v>42.91</v>
      </c>
      <c r="W37">
        <v>60.53</v>
      </c>
      <c r="X37">
        <v>102.17</v>
      </c>
      <c r="Y37">
        <v>151.44999999999999</v>
      </c>
      <c r="Z37">
        <v>218.83</v>
      </c>
    </row>
    <row r="42" spans="3:50" x14ac:dyDescent="0.3">
      <c r="AB42" t="s">
        <v>5</v>
      </c>
      <c r="AD42" t="s">
        <v>0</v>
      </c>
    </row>
    <row r="43" spans="3:50" x14ac:dyDescent="0.3">
      <c r="AD43">
        <v>0</v>
      </c>
      <c r="AE43">
        <v>0.1</v>
      </c>
      <c r="AF43">
        <v>0.2</v>
      </c>
      <c r="AG43">
        <v>0.3</v>
      </c>
      <c r="AH43">
        <v>0.4</v>
      </c>
      <c r="AI43">
        <v>0.5</v>
      </c>
      <c r="AJ43">
        <v>0.6</v>
      </c>
      <c r="AK43">
        <v>0.7</v>
      </c>
      <c r="AL43">
        <v>0.8</v>
      </c>
      <c r="AM43">
        <v>0.9</v>
      </c>
      <c r="AN43">
        <v>1</v>
      </c>
      <c r="AO43">
        <v>1.1000000000000001</v>
      </c>
      <c r="AP43">
        <v>1.2</v>
      </c>
      <c r="AQ43">
        <v>1.3</v>
      </c>
      <c r="AR43">
        <v>1.4</v>
      </c>
      <c r="AS43">
        <v>1.5</v>
      </c>
      <c r="AT43">
        <v>1.6</v>
      </c>
      <c r="AU43">
        <v>1.7</v>
      </c>
      <c r="AV43">
        <v>1.8</v>
      </c>
      <c r="AW43">
        <v>1.9</v>
      </c>
      <c r="AX43">
        <v>2</v>
      </c>
    </row>
    <row r="44" spans="3:50" x14ac:dyDescent="0.3">
      <c r="AB44" t="s">
        <v>7</v>
      </c>
      <c r="AC44">
        <v>5</v>
      </c>
      <c r="AD44">
        <v>547.30999999999995</v>
      </c>
      <c r="AE44">
        <v>548.64</v>
      </c>
      <c r="AF44">
        <v>548.20000000000005</v>
      </c>
      <c r="AG44">
        <v>550.24</v>
      </c>
      <c r="AH44">
        <v>553.29999999999995</v>
      </c>
      <c r="AI44">
        <v>555.6</v>
      </c>
      <c r="AJ44">
        <v>558.66999999999996</v>
      </c>
      <c r="AK44">
        <v>565.87</v>
      </c>
      <c r="AL44">
        <v>572.73</v>
      </c>
      <c r="AM44">
        <v>576.45000000000005</v>
      </c>
      <c r="AN44">
        <v>581.36</v>
      </c>
      <c r="AO44">
        <v>587.01</v>
      </c>
      <c r="AP44">
        <v>593.15</v>
      </c>
      <c r="AQ44">
        <v>597</v>
      </c>
      <c r="AR44">
        <v>603.46</v>
      </c>
      <c r="AS44">
        <v>618.35</v>
      </c>
      <c r="AT44">
        <v>632.03</v>
      </c>
      <c r="AU44">
        <v>642.66999999999996</v>
      </c>
      <c r="AV44">
        <v>655.94</v>
      </c>
      <c r="AW44">
        <v>668.4</v>
      </c>
      <c r="AX44">
        <v>678.9</v>
      </c>
    </row>
    <row r="45" spans="3:50" x14ac:dyDescent="0.3">
      <c r="AC45">
        <v>10</v>
      </c>
      <c r="AD45">
        <v>547.96</v>
      </c>
      <c r="AE45">
        <v>548.03</v>
      </c>
      <c r="AF45">
        <v>552.41999999999996</v>
      </c>
      <c r="AG45">
        <v>555.04</v>
      </c>
      <c r="AH45">
        <v>559.26</v>
      </c>
      <c r="AI45">
        <v>565.95000000000005</v>
      </c>
      <c r="AJ45">
        <v>571.82000000000005</v>
      </c>
      <c r="AK45">
        <v>583.17999999999995</v>
      </c>
      <c r="AL45">
        <v>596.55999999999995</v>
      </c>
      <c r="AM45">
        <v>605.66999999999996</v>
      </c>
      <c r="AN45">
        <v>617.33000000000004</v>
      </c>
      <c r="AO45">
        <v>632.69000000000005</v>
      </c>
      <c r="AP45">
        <v>650.76</v>
      </c>
      <c r="AQ45">
        <v>665.68</v>
      </c>
      <c r="AR45">
        <v>689.57</v>
      </c>
      <c r="AS45">
        <v>720.22</v>
      </c>
      <c r="AT45">
        <v>767.11</v>
      </c>
      <c r="AU45">
        <v>817.17</v>
      </c>
      <c r="AV45">
        <v>894.3</v>
      </c>
      <c r="AW45">
        <v>969.45</v>
      </c>
      <c r="AX45">
        <v>1027.29</v>
      </c>
    </row>
    <row r="46" spans="3:50" x14ac:dyDescent="0.3">
      <c r="AC46">
        <v>15</v>
      </c>
      <c r="AD46">
        <v>551.62</v>
      </c>
      <c r="AE46">
        <v>550.92999999999995</v>
      </c>
      <c r="AF46">
        <v>556.54</v>
      </c>
      <c r="AG46">
        <v>561.15</v>
      </c>
      <c r="AH46">
        <v>569.59</v>
      </c>
      <c r="AI46">
        <v>576.77</v>
      </c>
      <c r="AJ46">
        <v>588.99</v>
      </c>
      <c r="AK46">
        <v>608.08000000000004</v>
      </c>
      <c r="AL46">
        <v>631.85</v>
      </c>
      <c r="AM46">
        <v>656.06</v>
      </c>
      <c r="AN46">
        <v>689.93</v>
      </c>
      <c r="AO46">
        <v>732.55</v>
      </c>
      <c r="AP46">
        <v>778.49</v>
      </c>
      <c r="AQ46">
        <v>831.51</v>
      </c>
      <c r="AR46">
        <v>902.56</v>
      </c>
      <c r="AS46">
        <v>1024</v>
      </c>
      <c r="AT46">
        <v>1170.98</v>
      </c>
      <c r="AU46">
        <v>1391.12</v>
      </c>
      <c r="AV46">
        <v>1794.07</v>
      </c>
      <c r="AW46">
        <v>2233.0300000000002</v>
      </c>
      <c r="AX46">
        <v>2616.15</v>
      </c>
    </row>
    <row r="47" spans="3:50" x14ac:dyDescent="0.3">
      <c r="AC47">
        <v>20</v>
      </c>
      <c r="AD47">
        <v>555.64</v>
      </c>
      <c r="AE47">
        <v>556.54</v>
      </c>
      <c r="AF47">
        <v>562.67999999999995</v>
      </c>
      <c r="AG47">
        <v>570.9</v>
      </c>
      <c r="AH47">
        <v>582.96</v>
      </c>
      <c r="AI47">
        <v>595.54</v>
      </c>
      <c r="AJ47">
        <v>614.34</v>
      </c>
      <c r="AK47">
        <v>643.59</v>
      </c>
      <c r="AL47">
        <v>685.74</v>
      </c>
      <c r="AM47">
        <v>751.45</v>
      </c>
      <c r="AN47">
        <v>853.53</v>
      </c>
      <c r="AO47">
        <v>957.85</v>
      </c>
      <c r="AP47">
        <v>1104.95</v>
      </c>
      <c r="AQ47">
        <v>1300.44</v>
      </c>
      <c r="AR47">
        <v>1600.22</v>
      </c>
      <c r="AS47">
        <v>1890.82</v>
      </c>
      <c r="AT47">
        <v>2551.54</v>
      </c>
      <c r="AU47">
        <v>3385.46</v>
      </c>
      <c r="AV47">
        <v>4792.7299999999996</v>
      </c>
      <c r="AW47">
        <v>6153.31</v>
      </c>
      <c r="AX47">
        <v>7191.02</v>
      </c>
    </row>
    <row r="48" spans="3:50" x14ac:dyDescent="0.3">
      <c r="AC48">
        <v>25</v>
      </c>
      <c r="AD48">
        <v>559.24</v>
      </c>
      <c r="AE48">
        <v>563.08000000000004</v>
      </c>
      <c r="AF48">
        <v>569.12</v>
      </c>
      <c r="AG48">
        <v>580.92999999999995</v>
      </c>
      <c r="AH48">
        <v>599.01</v>
      </c>
      <c r="AI48">
        <v>617.28</v>
      </c>
      <c r="AJ48">
        <v>644.84</v>
      </c>
      <c r="AK48">
        <v>696.45</v>
      </c>
      <c r="AL48">
        <v>791.64</v>
      </c>
      <c r="AM48">
        <v>961.82</v>
      </c>
      <c r="AN48">
        <v>1339.32</v>
      </c>
      <c r="AO48">
        <v>1706.96</v>
      </c>
      <c r="AP48">
        <v>2140.44</v>
      </c>
      <c r="AQ48">
        <v>2810.76</v>
      </c>
      <c r="AR48">
        <v>3458.51</v>
      </c>
      <c r="AS48">
        <v>4570.68</v>
      </c>
      <c r="AT48">
        <v>5753.61</v>
      </c>
      <c r="AU48">
        <v>7265.49</v>
      </c>
      <c r="AV48">
        <v>8820.6299999999992</v>
      </c>
      <c r="AW48">
        <v>10354</v>
      </c>
      <c r="AX48">
        <v>11559</v>
      </c>
    </row>
    <row r="49" spans="2:50" x14ac:dyDescent="0.3">
      <c r="AC49">
        <v>30</v>
      </c>
      <c r="AD49">
        <v>565.96</v>
      </c>
      <c r="AE49">
        <v>571.44000000000005</v>
      </c>
      <c r="AF49">
        <v>580.66999999999996</v>
      </c>
      <c r="AG49">
        <v>597.04999999999995</v>
      </c>
      <c r="AH49">
        <v>618.15</v>
      </c>
      <c r="AI49">
        <v>647.03</v>
      </c>
      <c r="AJ49">
        <v>686.54</v>
      </c>
      <c r="AK49">
        <v>794.82</v>
      </c>
      <c r="AL49">
        <v>1029.01</v>
      </c>
      <c r="AM49">
        <v>1540.34</v>
      </c>
      <c r="AN49">
        <v>2503.61</v>
      </c>
      <c r="AO49">
        <v>3395.77</v>
      </c>
      <c r="AP49">
        <v>4424.6499999999996</v>
      </c>
      <c r="AQ49">
        <v>5626.69</v>
      </c>
      <c r="AR49">
        <v>6660.1</v>
      </c>
      <c r="AS49">
        <v>7933.7</v>
      </c>
      <c r="AT49">
        <v>9095.36</v>
      </c>
      <c r="AU49">
        <v>10172.11</v>
      </c>
      <c r="AV49">
        <v>11676.15</v>
      </c>
      <c r="AW49">
        <v>12863.43</v>
      </c>
      <c r="AX49">
        <v>14198.17</v>
      </c>
    </row>
    <row r="50" spans="2:50" x14ac:dyDescent="0.3">
      <c r="AC50">
        <v>35</v>
      </c>
      <c r="AD50">
        <v>578.54999999999995</v>
      </c>
      <c r="AE50">
        <v>583.23</v>
      </c>
      <c r="AF50">
        <v>596.73</v>
      </c>
      <c r="AG50">
        <v>615.51</v>
      </c>
      <c r="AH50">
        <v>645.37</v>
      </c>
      <c r="AI50">
        <v>685.04</v>
      </c>
      <c r="AJ50">
        <v>758.68</v>
      </c>
      <c r="AK50">
        <v>1022.15</v>
      </c>
      <c r="AL50">
        <v>1559.88</v>
      </c>
      <c r="AM50">
        <v>2780.55</v>
      </c>
      <c r="AN50">
        <v>4660.53</v>
      </c>
      <c r="AO50">
        <v>6218.93</v>
      </c>
      <c r="AP50">
        <v>7178.23</v>
      </c>
      <c r="AQ50">
        <v>8054.09</v>
      </c>
      <c r="AR50">
        <v>9158.56</v>
      </c>
      <c r="AS50">
        <v>10244.26</v>
      </c>
    </row>
    <row r="51" spans="2:50" x14ac:dyDescent="0.3">
      <c r="AC51">
        <v>40</v>
      </c>
      <c r="AD51">
        <v>594.64</v>
      </c>
      <c r="AE51">
        <v>599.32000000000005</v>
      </c>
      <c r="AF51">
        <v>615.74</v>
      </c>
      <c r="AG51">
        <v>639.57000000000005</v>
      </c>
      <c r="AH51">
        <v>680.61</v>
      </c>
      <c r="AI51">
        <v>733.78</v>
      </c>
      <c r="AJ51">
        <v>908.39</v>
      </c>
      <c r="AK51">
        <v>1515.44</v>
      </c>
      <c r="AL51">
        <v>2563.36</v>
      </c>
      <c r="AM51">
        <v>4490.1400000000003</v>
      </c>
      <c r="AN51">
        <v>6448.83</v>
      </c>
    </row>
    <row r="52" spans="2:50" x14ac:dyDescent="0.3">
      <c r="B52" t="s">
        <v>5</v>
      </c>
      <c r="D52" t="s">
        <v>0</v>
      </c>
      <c r="O52" t="s">
        <v>5</v>
      </c>
      <c r="Q52" t="s">
        <v>0</v>
      </c>
      <c r="AC52">
        <v>45</v>
      </c>
      <c r="AD52">
        <v>617.87</v>
      </c>
      <c r="AE52">
        <v>624.25</v>
      </c>
      <c r="AF52">
        <v>645.72</v>
      </c>
      <c r="AG52">
        <v>673.39</v>
      </c>
      <c r="AH52">
        <v>731.95</v>
      </c>
      <c r="AI52">
        <v>812.19</v>
      </c>
      <c r="AJ52">
        <v>1216.3499999999999</v>
      </c>
      <c r="AK52">
        <v>2306.94</v>
      </c>
      <c r="AL52">
        <v>3727.2</v>
      </c>
      <c r="AM52">
        <v>5556.19</v>
      </c>
    </row>
    <row r="53" spans="2:50" x14ac:dyDescent="0.3">
      <c r="D53">
        <v>0</v>
      </c>
      <c r="E53">
        <v>0.1</v>
      </c>
      <c r="F53">
        <v>0.2</v>
      </c>
      <c r="G53">
        <v>0.3</v>
      </c>
      <c r="H53">
        <v>0.4</v>
      </c>
      <c r="I53">
        <v>0.5</v>
      </c>
      <c r="J53">
        <v>0.6</v>
      </c>
      <c r="K53">
        <v>0.7</v>
      </c>
      <c r="L53">
        <v>0.8</v>
      </c>
      <c r="M53">
        <v>0.9</v>
      </c>
      <c r="Q53">
        <v>0</v>
      </c>
      <c r="R53">
        <v>0.1</v>
      </c>
      <c r="S53">
        <v>0.2</v>
      </c>
      <c r="T53">
        <v>0.3</v>
      </c>
      <c r="U53">
        <v>0.4</v>
      </c>
      <c r="V53">
        <v>0.5</v>
      </c>
      <c r="W53">
        <v>0.6</v>
      </c>
      <c r="X53">
        <v>0.7</v>
      </c>
      <c r="Y53">
        <v>0.8</v>
      </c>
      <c r="Z53">
        <v>0.9</v>
      </c>
      <c r="AC53">
        <v>50</v>
      </c>
      <c r="AD53">
        <v>647.79</v>
      </c>
      <c r="AE53">
        <v>653.55999999999995</v>
      </c>
      <c r="AF53">
        <v>678.84</v>
      </c>
      <c r="AG53">
        <v>719.18</v>
      </c>
      <c r="AH53">
        <v>786.8</v>
      </c>
      <c r="AI53">
        <v>915.84</v>
      </c>
      <c r="AJ53">
        <v>1660.77</v>
      </c>
      <c r="AK53">
        <v>2888.83</v>
      </c>
      <c r="AL53">
        <v>4034.56</v>
      </c>
      <c r="AM53">
        <v>5310.35</v>
      </c>
    </row>
    <row r="54" spans="2:50" x14ac:dyDescent="0.3">
      <c r="B54" t="s">
        <v>7</v>
      </c>
      <c r="C54">
        <v>5</v>
      </c>
      <c r="D54">
        <v>54.49</v>
      </c>
      <c r="E54">
        <v>54.38</v>
      </c>
      <c r="F54">
        <v>54.37</v>
      </c>
      <c r="G54">
        <v>54.48</v>
      </c>
      <c r="H54">
        <v>54.52</v>
      </c>
      <c r="I54">
        <v>54.75</v>
      </c>
      <c r="J54">
        <v>55.03</v>
      </c>
      <c r="K54">
        <v>55.9</v>
      </c>
      <c r="L54">
        <v>56.33</v>
      </c>
      <c r="M54">
        <v>56.42</v>
      </c>
      <c r="O54" t="s">
        <v>7</v>
      </c>
      <c r="P54">
        <v>5</v>
      </c>
      <c r="Q54">
        <v>273.83999999999997</v>
      </c>
      <c r="R54">
        <v>273.55</v>
      </c>
      <c r="S54">
        <v>274.19</v>
      </c>
      <c r="T54">
        <v>276.76</v>
      </c>
      <c r="U54">
        <v>276.52999999999997</v>
      </c>
      <c r="V54">
        <v>277.26</v>
      </c>
      <c r="W54">
        <v>279.16000000000003</v>
      </c>
      <c r="X54">
        <v>284.49</v>
      </c>
      <c r="Y54">
        <v>285.99</v>
      </c>
      <c r="Z54">
        <v>287.77</v>
      </c>
      <c r="AC54">
        <v>55</v>
      </c>
      <c r="AD54">
        <v>676.39</v>
      </c>
      <c r="AE54">
        <v>678.35</v>
      </c>
      <c r="AF54">
        <v>692.09</v>
      </c>
      <c r="AG54">
        <v>738.83</v>
      </c>
      <c r="AH54">
        <v>807.39</v>
      </c>
      <c r="AI54">
        <v>1002.91</v>
      </c>
      <c r="AJ54">
        <v>1659.06</v>
      </c>
      <c r="AK54">
        <v>2308.88</v>
      </c>
      <c r="AL54">
        <v>2895.48</v>
      </c>
      <c r="AM54">
        <v>3386.02</v>
      </c>
    </row>
    <row r="55" spans="2:50" x14ac:dyDescent="0.3">
      <c r="C55">
        <v>10</v>
      </c>
      <c r="D55">
        <v>55.08</v>
      </c>
      <c r="E55">
        <v>54.91</v>
      </c>
      <c r="F55">
        <v>54.94</v>
      </c>
      <c r="G55">
        <v>55.11</v>
      </c>
      <c r="H55">
        <v>55.37</v>
      </c>
      <c r="I55">
        <v>55.73</v>
      </c>
      <c r="J55">
        <v>56.16</v>
      </c>
      <c r="K55">
        <v>57.82</v>
      </c>
      <c r="L55">
        <v>58.64</v>
      </c>
      <c r="M55">
        <v>59.47</v>
      </c>
      <c r="P55">
        <v>10</v>
      </c>
      <c r="Q55">
        <v>274.8</v>
      </c>
      <c r="R55">
        <v>275</v>
      </c>
      <c r="S55">
        <v>276.44</v>
      </c>
      <c r="T55">
        <v>278.42</v>
      </c>
      <c r="U55">
        <v>280.56</v>
      </c>
      <c r="V55">
        <v>282.25</v>
      </c>
      <c r="W55">
        <v>286.08999999999997</v>
      </c>
      <c r="X55">
        <v>291.25</v>
      </c>
      <c r="Y55">
        <v>298.13</v>
      </c>
      <c r="Z55">
        <v>303.2</v>
      </c>
      <c r="AC55">
        <v>60</v>
      </c>
      <c r="AD55">
        <v>156.84</v>
      </c>
      <c r="AE55">
        <v>154.41999999999999</v>
      </c>
      <c r="AF55">
        <v>155.16999999999999</v>
      </c>
      <c r="AG55">
        <v>169.79</v>
      </c>
      <c r="AH55">
        <v>178.19</v>
      </c>
      <c r="AI55">
        <v>247.83</v>
      </c>
      <c r="AJ55">
        <v>399.42</v>
      </c>
      <c r="AK55">
        <v>544.74</v>
      </c>
      <c r="AL55">
        <v>692.7</v>
      </c>
    </row>
    <row r="56" spans="2:50" x14ac:dyDescent="0.3">
      <c r="C56">
        <v>15</v>
      </c>
      <c r="D56">
        <v>55.59</v>
      </c>
      <c r="E56">
        <v>55.57</v>
      </c>
      <c r="F56">
        <v>55.73</v>
      </c>
      <c r="G56">
        <v>55.96</v>
      </c>
      <c r="H56">
        <v>56.29</v>
      </c>
      <c r="I56">
        <v>57.01</v>
      </c>
      <c r="J56">
        <v>57.64</v>
      </c>
      <c r="K56">
        <v>59.93</v>
      </c>
      <c r="L56">
        <v>61.47</v>
      </c>
      <c r="M56">
        <v>63.23</v>
      </c>
      <c r="P56">
        <v>15</v>
      </c>
      <c r="Q56">
        <v>276.49</v>
      </c>
      <c r="R56">
        <v>276.51</v>
      </c>
      <c r="S56">
        <v>277.89999999999998</v>
      </c>
      <c r="T56">
        <v>281.14999999999998</v>
      </c>
      <c r="U56">
        <v>285.06</v>
      </c>
      <c r="V56">
        <v>289.27999999999997</v>
      </c>
      <c r="W56">
        <v>295.3</v>
      </c>
      <c r="X56">
        <v>304.8</v>
      </c>
      <c r="Y56">
        <v>316.56</v>
      </c>
      <c r="Z56">
        <v>328.66</v>
      </c>
    </row>
    <row r="57" spans="2:50" x14ac:dyDescent="0.3">
      <c r="C57">
        <v>20</v>
      </c>
      <c r="D57">
        <v>56.44</v>
      </c>
      <c r="E57">
        <v>56.56</v>
      </c>
      <c r="F57">
        <v>56.55</v>
      </c>
      <c r="G57">
        <v>57.02</v>
      </c>
      <c r="H57">
        <v>57.61</v>
      </c>
      <c r="I57">
        <v>58.42</v>
      </c>
      <c r="J57">
        <v>59.52</v>
      </c>
      <c r="K57">
        <v>62.3</v>
      </c>
      <c r="L57">
        <v>65.09</v>
      </c>
      <c r="M57">
        <v>68.430000000000007</v>
      </c>
      <c r="P57">
        <v>20</v>
      </c>
      <c r="Q57">
        <v>278.61</v>
      </c>
      <c r="R57">
        <v>279.42</v>
      </c>
      <c r="S57">
        <v>282.52</v>
      </c>
      <c r="T57">
        <v>286.13</v>
      </c>
      <c r="U57">
        <v>292</v>
      </c>
      <c r="V57">
        <v>298.31</v>
      </c>
      <c r="W57">
        <v>306.33</v>
      </c>
      <c r="X57">
        <v>322.87</v>
      </c>
      <c r="Y57">
        <v>343.92</v>
      </c>
      <c r="Z57">
        <v>379.45</v>
      </c>
    </row>
    <row r="58" spans="2:50" x14ac:dyDescent="0.3">
      <c r="C58">
        <v>25</v>
      </c>
      <c r="D58">
        <v>57.28</v>
      </c>
      <c r="E58">
        <v>57.37</v>
      </c>
      <c r="F58">
        <v>57.66</v>
      </c>
      <c r="G58">
        <v>58.13</v>
      </c>
      <c r="H58">
        <v>59.25</v>
      </c>
      <c r="I58">
        <v>60.33</v>
      </c>
      <c r="J58">
        <v>61.58</v>
      </c>
      <c r="K58">
        <v>65.760000000000005</v>
      </c>
      <c r="L58">
        <v>69.55</v>
      </c>
      <c r="M58">
        <v>75.13</v>
      </c>
      <c r="P58">
        <v>25</v>
      </c>
      <c r="Q58">
        <v>281.70999999999998</v>
      </c>
      <c r="R58">
        <v>283.11</v>
      </c>
      <c r="S58">
        <v>286.06</v>
      </c>
      <c r="T58">
        <v>291.19</v>
      </c>
      <c r="U58">
        <v>299.82</v>
      </c>
      <c r="V58">
        <v>309.54000000000002</v>
      </c>
      <c r="W58">
        <v>321.98</v>
      </c>
      <c r="X58">
        <v>348.45</v>
      </c>
      <c r="Y58">
        <v>397.36</v>
      </c>
      <c r="Z58">
        <v>489.9</v>
      </c>
    </row>
    <row r="59" spans="2:50" x14ac:dyDescent="0.3">
      <c r="C59">
        <v>30</v>
      </c>
      <c r="D59">
        <v>58.7</v>
      </c>
      <c r="E59">
        <v>58.52</v>
      </c>
      <c r="F59">
        <v>58.88</v>
      </c>
      <c r="G59">
        <v>59.49</v>
      </c>
      <c r="H59">
        <v>60.58</v>
      </c>
      <c r="I59">
        <v>62.05</v>
      </c>
      <c r="J59">
        <v>64.28</v>
      </c>
      <c r="K59">
        <v>69.45</v>
      </c>
      <c r="L59">
        <v>75.08</v>
      </c>
      <c r="M59">
        <v>82.02</v>
      </c>
      <c r="P59">
        <v>30</v>
      </c>
      <c r="Q59">
        <v>286.86</v>
      </c>
      <c r="R59">
        <v>287.05</v>
      </c>
      <c r="S59">
        <v>293.14999999999998</v>
      </c>
      <c r="T59">
        <v>299.25</v>
      </c>
      <c r="U59">
        <v>310.42</v>
      </c>
      <c r="V59">
        <v>324.26</v>
      </c>
      <c r="W59">
        <v>342.56</v>
      </c>
      <c r="X59">
        <v>398.08</v>
      </c>
      <c r="Y59">
        <v>507.45</v>
      </c>
      <c r="Z59">
        <v>710.19</v>
      </c>
    </row>
    <row r="60" spans="2:50" x14ac:dyDescent="0.3">
      <c r="C60">
        <v>35</v>
      </c>
      <c r="D60">
        <v>59.44</v>
      </c>
      <c r="E60">
        <v>59.38</v>
      </c>
      <c r="F60">
        <v>60.03</v>
      </c>
      <c r="G60">
        <v>60.58</v>
      </c>
      <c r="H60">
        <v>62.32</v>
      </c>
      <c r="I60">
        <v>63.8</v>
      </c>
      <c r="J60">
        <v>66.63</v>
      </c>
      <c r="K60">
        <v>72.849999999999994</v>
      </c>
      <c r="L60">
        <v>80.06</v>
      </c>
      <c r="M60">
        <v>87.5</v>
      </c>
      <c r="P60">
        <v>35</v>
      </c>
      <c r="Q60">
        <v>293.17</v>
      </c>
      <c r="R60">
        <v>295.38</v>
      </c>
      <c r="S60">
        <v>300.89999999999998</v>
      </c>
      <c r="T60">
        <v>309.54000000000002</v>
      </c>
      <c r="U60">
        <v>324.25</v>
      </c>
      <c r="V60">
        <v>342.17</v>
      </c>
      <c r="W60">
        <v>376.4</v>
      </c>
      <c r="X60">
        <v>497.94</v>
      </c>
      <c r="Y60">
        <v>708.98</v>
      </c>
      <c r="Z60">
        <v>1059.77</v>
      </c>
    </row>
    <row r="61" spans="2:50" x14ac:dyDescent="0.3">
      <c r="C61">
        <v>40</v>
      </c>
      <c r="D61">
        <v>59.48</v>
      </c>
      <c r="E61">
        <v>59.67</v>
      </c>
      <c r="F61">
        <v>60.08</v>
      </c>
      <c r="G61">
        <v>60.92</v>
      </c>
      <c r="H61">
        <v>62.3</v>
      </c>
      <c r="I61">
        <v>64.53</v>
      </c>
      <c r="J61">
        <v>68.13</v>
      </c>
      <c r="K61">
        <v>75.010000000000005</v>
      </c>
      <c r="L61">
        <v>83.19</v>
      </c>
      <c r="M61">
        <v>91.29</v>
      </c>
      <c r="P61">
        <v>40</v>
      </c>
      <c r="Q61">
        <v>302.86</v>
      </c>
      <c r="R61">
        <v>304.85000000000002</v>
      </c>
      <c r="S61">
        <v>311.20999999999998</v>
      </c>
      <c r="T61">
        <v>323.45</v>
      </c>
      <c r="U61">
        <v>341.82</v>
      </c>
      <c r="V61">
        <v>366.12</v>
      </c>
      <c r="W61">
        <v>438.17</v>
      </c>
      <c r="X61">
        <v>660.11</v>
      </c>
      <c r="Y61">
        <v>975.05</v>
      </c>
      <c r="Z61">
        <v>1403.07</v>
      </c>
    </row>
    <row r="74" spans="4:50" ht="17.25" thickBot="1" x14ac:dyDescent="0.35">
      <c r="D74" t="s">
        <v>3</v>
      </c>
      <c r="F74" t="s">
        <v>0</v>
      </c>
      <c r="AB74" t="s">
        <v>3</v>
      </c>
      <c r="AD74" t="s">
        <v>0</v>
      </c>
    </row>
    <row r="75" spans="4:50" ht="17.25" thickBot="1" x14ac:dyDescent="0.35">
      <c r="E75" s="9" t="s">
        <v>10</v>
      </c>
      <c r="F75" s="2">
        <v>0</v>
      </c>
      <c r="G75" s="2">
        <v>0.1</v>
      </c>
      <c r="H75" s="2">
        <v>0.2</v>
      </c>
      <c r="I75" s="2">
        <v>0.3</v>
      </c>
      <c r="J75" s="2">
        <v>0.4</v>
      </c>
      <c r="K75" s="2">
        <v>0.5</v>
      </c>
      <c r="L75" s="2">
        <v>0.6</v>
      </c>
      <c r="M75" s="2">
        <v>0.7</v>
      </c>
      <c r="N75" s="2">
        <v>0.8</v>
      </c>
      <c r="O75" s="2">
        <v>0.9</v>
      </c>
      <c r="P75" s="2">
        <v>1</v>
      </c>
      <c r="Q75" s="2">
        <v>1.1000000000000001</v>
      </c>
      <c r="R75" s="2">
        <v>1.2</v>
      </c>
      <c r="S75" s="2">
        <v>1.3</v>
      </c>
      <c r="T75" s="2">
        <v>1.4</v>
      </c>
      <c r="U75" s="2">
        <v>1.5</v>
      </c>
      <c r="V75" s="2">
        <v>1.6</v>
      </c>
      <c r="W75" s="2">
        <v>1.7</v>
      </c>
      <c r="X75" s="2">
        <v>1.8</v>
      </c>
      <c r="Y75" s="2">
        <v>1.9</v>
      </c>
      <c r="Z75" s="3">
        <v>2</v>
      </c>
      <c r="AC75" s="9" t="s">
        <v>10</v>
      </c>
      <c r="AD75" s="2">
        <v>0</v>
      </c>
      <c r="AE75" s="2">
        <v>0.1</v>
      </c>
      <c r="AF75" s="2">
        <v>0.2</v>
      </c>
      <c r="AG75" s="2">
        <v>0.3</v>
      </c>
      <c r="AH75" s="2">
        <v>0.4</v>
      </c>
      <c r="AI75" s="2">
        <v>0.5</v>
      </c>
      <c r="AJ75" s="2">
        <v>0.6</v>
      </c>
      <c r="AK75" s="2">
        <v>0.7</v>
      </c>
      <c r="AL75" s="2">
        <v>0.8</v>
      </c>
      <c r="AM75" s="2">
        <v>0.9</v>
      </c>
      <c r="AN75" s="2">
        <v>1</v>
      </c>
      <c r="AO75" s="2">
        <v>1.1000000000000001</v>
      </c>
      <c r="AP75" s="2">
        <v>1.2</v>
      </c>
      <c r="AQ75" s="2">
        <v>1.3</v>
      </c>
      <c r="AR75" s="2">
        <v>1.4</v>
      </c>
      <c r="AS75" s="2">
        <v>1.5</v>
      </c>
      <c r="AT75" s="2">
        <v>1.6</v>
      </c>
      <c r="AU75" s="2">
        <v>1.7</v>
      </c>
      <c r="AV75" s="2">
        <v>1.8</v>
      </c>
      <c r="AW75" s="2">
        <v>1.9</v>
      </c>
      <c r="AX75" s="3">
        <v>2</v>
      </c>
    </row>
    <row r="76" spans="4:50" x14ac:dyDescent="0.3">
      <c r="D76" t="s">
        <v>8</v>
      </c>
      <c r="E76" s="4">
        <v>5</v>
      </c>
      <c r="F76" s="1">
        <f>AD76/1085.718*100</f>
        <v>100</v>
      </c>
      <c r="G76" s="2">
        <f t="shared" ref="G76:Z76" si="0">AE76/1085.718*100</f>
        <v>32.037969343789086</v>
      </c>
      <c r="H76" s="2">
        <f t="shared" si="0"/>
        <v>13.721334637539396</v>
      </c>
      <c r="I76" s="2">
        <f t="shared" si="0"/>
        <v>7.7273288275592735</v>
      </c>
      <c r="J76" s="2">
        <f t="shared" si="0"/>
        <v>4.626339436207191</v>
      </c>
      <c r="K76" s="2">
        <f t="shared" si="0"/>
        <v>3.4040146704761272</v>
      </c>
      <c r="L76" s="2">
        <f t="shared" si="0"/>
        <v>3.0309896308249469</v>
      </c>
      <c r="M76" s="2">
        <f t="shared" si="0"/>
        <v>2.8056088229171845</v>
      </c>
      <c r="N76" s="2">
        <f t="shared" si="0"/>
        <v>2.7363459019745453</v>
      </c>
      <c r="O76" s="2">
        <f t="shared" si="0"/>
        <v>2.6284910077939205</v>
      </c>
      <c r="P76" s="2">
        <f t="shared" si="0"/>
        <v>2.6758329510977985</v>
      </c>
      <c r="Q76" s="2">
        <f t="shared" si="0"/>
        <v>2.6423067500032231</v>
      </c>
      <c r="R76" s="2">
        <f t="shared" si="0"/>
        <v>2.6409251757822929</v>
      </c>
      <c r="S76" s="2">
        <f t="shared" si="0"/>
        <v>2.6099779132334544</v>
      </c>
      <c r="T76" s="2">
        <f t="shared" si="0"/>
        <v>2.6551093377838444</v>
      </c>
      <c r="U76" s="2">
        <f t="shared" si="0"/>
        <v>2.6472804171985729</v>
      </c>
      <c r="V76" s="2">
        <f t="shared" si="0"/>
        <v>2.8728454350024588</v>
      </c>
      <c r="W76" s="2">
        <f t="shared" si="0"/>
        <v>3.1402260992265028</v>
      </c>
      <c r="X76" s="2">
        <f t="shared" si="0"/>
        <v>3.2525020309141048</v>
      </c>
      <c r="Y76" s="2">
        <f t="shared" si="0"/>
        <v>3.737526687408701</v>
      </c>
      <c r="Z76" s="3">
        <f t="shared" si="0"/>
        <v>4.1195780119699581</v>
      </c>
      <c r="AB76" t="s">
        <v>8</v>
      </c>
      <c r="AC76" s="4">
        <v>5</v>
      </c>
      <c r="AD76" s="1">
        <v>1085.7180000000001</v>
      </c>
      <c r="AE76" s="2">
        <v>347.84199999999998</v>
      </c>
      <c r="AF76" s="2">
        <v>148.97499999999999</v>
      </c>
      <c r="AG76" s="2">
        <v>83.897000000000006</v>
      </c>
      <c r="AH76" s="2">
        <v>50.228999999999999</v>
      </c>
      <c r="AI76" s="2">
        <v>36.957999999999998</v>
      </c>
      <c r="AJ76" s="2">
        <v>32.908000000000001</v>
      </c>
      <c r="AK76" s="2">
        <v>30.460999999999999</v>
      </c>
      <c r="AL76" s="2">
        <v>29.709</v>
      </c>
      <c r="AM76" s="2">
        <v>28.538</v>
      </c>
      <c r="AN76" s="2">
        <v>29.052</v>
      </c>
      <c r="AO76" s="2">
        <v>28.687999999999999</v>
      </c>
      <c r="AP76" s="2">
        <v>28.672999999999998</v>
      </c>
      <c r="AQ76" s="2">
        <v>28.337</v>
      </c>
      <c r="AR76" s="2">
        <v>28.827000000000002</v>
      </c>
      <c r="AS76" s="2">
        <v>28.742000000000001</v>
      </c>
      <c r="AT76" s="2">
        <v>31.190999999999999</v>
      </c>
      <c r="AU76" s="2">
        <v>34.094000000000001</v>
      </c>
      <c r="AV76" s="2">
        <v>35.313000000000002</v>
      </c>
      <c r="AW76" s="2">
        <v>40.579000000000001</v>
      </c>
      <c r="AX76" s="3">
        <v>44.726999999999997</v>
      </c>
    </row>
    <row r="77" spans="4:50" x14ac:dyDescent="0.3">
      <c r="E77" s="4">
        <v>10</v>
      </c>
      <c r="F77" s="4">
        <f>AD77/947.164*100</f>
        <v>100</v>
      </c>
      <c r="G77">
        <f t="shared" ref="G77:Z77" si="1">AE77/947.164*100</f>
        <v>20.657879733604741</v>
      </c>
      <c r="H77">
        <f t="shared" si="1"/>
        <v>7.8633689625027978</v>
      </c>
      <c r="I77">
        <f t="shared" si="1"/>
        <v>3.3997280302038511</v>
      </c>
      <c r="J77">
        <f t="shared" si="1"/>
        <v>2.4481504786921802</v>
      </c>
      <c r="K77">
        <f t="shared" si="1"/>
        <v>2.2412169381437641</v>
      </c>
      <c r="L77">
        <f t="shared" si="1"/>
        <v>2.3843811631354233</v>
      </c>
      <c r="M77">
        <f t="shared" si="1"/>
        <v>2.15897141360947</v>
      </c>
      <c r="N77">
        <f t="shared" si="1"/>
        <v>2.1657284271783981</v>
      </c>
      <c r="O77">
        <f t="shared" si="1"/>
        <v>2.1108276919308588</v>
      </c>
      <c r="P77">
        <f t="shared" si="1"/>
        <v>2.2899941298444624</v>
      </c>
      <c r="Q77">
        <f t="shared" si="1"/>
        <v>2.343839081721856</v>
      </c>
      <c r="R77">
        <f t="shared" si="1"/>
        <v>2.6637414428757848</v>
      </c>
      <c r="S77">
        <f t="shared" si="1"/>
        <v>4.6116617607932735</v>
      </c>
      <c r="T77">
        <f t="shared" si="1"/>
        <v>3.6572335941822112</v>
      </c>
      <c r="U77">
        <f t="shared" si="1"/>
        <v>3.0976684080053718</v>
      </c>
      <c r="V77">
        <f t="shared" si="1"/>
        <v>7.0642465296400614</v>
      </c>
      <c r="W77">
        <f t="shared" si="1"/>
        <v>7.7695098208969098</v>
      </c>
      <c r="X77">
        <f t="shared" si="1"/>
        <v>9.672031453898164</v>
      </c>
      <c r="Y77">
        <f t="shared" si="1"/>
        <v>12.877389765658323</v>
      </c>
      <c r="Z77" s="5">
        <f t="shared" si="1"/>
        <v>14.457897470765356</v>
      </c>
      <c r="AC77" s="4">
        <v>10</v>
      </c>
      <c r="AD77" s="4">
        <v>947.16399999999999</v>
      </c>
      <c r="AE77">
        <v>195.66399999999999</v>
      </c>
      <c r="AF77">
        <v>74.478999999999999</v>
      </c>
      <c r="AG77">
        <v>32.201000000000001</v>
      </c>
      <c r="AH77">
        <v>23.187999999999999</v>
      </c>
      <c r="AI77">
        <v>21.228000000000002</v>
      </c>
      <c r="AJ77">
        <v>22.584</v>
      </c>
      <c r="AK77">
        <v>20.449000000000002</v>
      </c>
      <c r="AL77">
        <v>20.513000000000002</v>
      </c>
      <c r="AM77">
        <v>19.992999999999999</v>
      </c>
      <c r="AN77">
        <v>21.69</v>
      </c>
      <c r="AO77">
        <v>22.2</v>
      </c>
      <c r="AP77">
        <v>25.23</v>
      </c>
      <c r="AQ77">
        <v>43.68</v>
      </c>
      <c r="AR77">
        <v>34.64</v>
      </c>
      <c r="AS77">
        <v>29.34</v>
      </c>
      <c r="AT77">
        <v>66.91</v>
      </c>
      <c r="AU77">
        <v>73.59</v>
      </c>
      <c r="AV77">
        <v>91.61</v>
      </c>
      <c r="AW77">
        <v>121.97</v>
      </c>
      <c r="AX77" s="5">
        <v>136.94</v>
      </c>
    </row>
    <row r="78" spans="4:50" x14ac:dyDescent="0.3">
      <c r="E78" s="4">
        <v>15</v>
      </c>
      <c r="F78" s="4">
        <f>AD78/853.197*100</f>
        <v>100</v>
      </c>
      <c r="G78">
        <f t="shared" ref="G78:Z78" si="2">AE78/853.197*100</f>
        <v>16.141289760746933</v>
      </c>
      <c r="H78">
        <f t="shared" si="2"/>
        <v>5.765491439843319</v>
      </c>
      <c r="I78">
        <f t="shared" si="2"/>
        <v>2.9884071322332355</v>
      </c>
      <c r="J78">
        <f t="shared" si="2"/>
        <v>2.2065244017501233</v>
      </c>
      <c r="K78">
        <f t="shared" si="2"/>
        <v>2.1145175147123116</v>
      </c>
      <c r="L78">
        <f t="shared" si="2"/>
        <v>2.1569461683526781</v>
      </c>
      <c r="M78">
        <f t="shared" si="2"/>
        <v>2.3910070007278508</v>
      </c>
      <c r="N78">
        <f t="shared" si="2"/>
        <v>2.2579779347559827</v>
      </c>
      <c r="O78">
        <f t="shared" si="2"/>
        <v>2.4845375686974989</v>
      </c>
      <c r="P78">
        <f t="shared" si="2"/>
        <v>3.5548648201997892</v>
      </c>
      <c r="Q78">
        <f t="shared" si="2"/>
        <v>8.4365041133524858</v>
      </c>
      <c r="R78">
        <f t="shared" si="2"/>
        <v>7.7402991337287883</v>
      </c>
      <c r="S78">
        <f t="shared" si="2"/>
        <v>10.500505744863146</v>
      </c>
      <c r="T78">
        <f t="shared" si="2"/>
        <v>13.158742939789988</v>
      </c>
      <c r="U78">
        <f t="shared" si="2"/>
        <v>17.946617252521985</v>
      </c>
      <c r="V78">
        <f t="shared" si="2"/>
        <v>23.839746271962984</v>
      </c>
      <c r="W78">
        <f t="shared" si="2"/>
        <v>36.077248279119594</v>
      </c>
      <c r="X78">
        <f t="shared" si="2"/>
        <v>65.655411352829404</v>
      </c>
      <c r="Y78">
        <f t="shared" si="2"/>
        <v>117.65629743189439</v>
      </c>
      <c r="Z78" s="5">
        <f t="shared" si="2"/>
        <v>170.87261206966272</v>
      </c>
      <c r="AC78" s="4">
        <v>15</v>
      </c>
      <c r="AD78" s="4">
        <v>853.197</v>
      </c>
      <c r="AE78">
        <v>137.71700000000001</v>
      </c>
      <c r="AF78">
        <v>49.191000000000003</v>
      </c>
      <c r="AG78">
        <v>25.497</v>
      </c>
      <c r="AH78">
        <v>18.826000000000001</v>
      </c>
      <c r="AI78">
        <v>18.041</v>
      </c>
      <c r="AJ78">
        <v>18.402999999999999</v>
      </c>
      <c r="AK78">
        <v>20.399999999999999</v>
      </c>
      <c r="AL78">
        <v>19.265000000000001</v>
      </c>
      <c r="AM78">
        <v>21.198</v>
      </c>
      <c r="AN78">
        <v>30.33</v>
      </c>
      <c r="AO78">
        <v>71.98</v>
      </c>
      <c r="AP78">
        <v>66.040000000000006</v>
      </c>
      <c r="AQ78">
        <v>89.59</v>
      </c>
      <c r="AR78">
        <v>112.27</v>
      </c>
      <c r="AS78">
        <v>153.12</v>
      </c>
      <c r="AT78">
        <v>203.4</v>
      </c>
      <c r="AU78">
        <v>307.81</v>
      </c>
      <c r="AV78">
        <v>560.16999999999996</v>
      </c>
      <c r="AW78">
        <v>1003.84</v>
      </c>
      <c r="AX78" s="5">
        <v>1457.88</v>
      </c>
    </row>
    <row r="79" spans="4:50" x14ac:dyDescent="0.3">
      <c r="E79" s="4">
        <v>20</v>
      </c>
      <c r="F79" s="4">
        <f>AD79/835.626*100</f>
        <v>100</v>
      </c>
      <c r="G79">
        <f t="shared" ref="G79:Z79" si="3">AE79/835.626*100</f>
        <v>14.852218576253012</v>
      </c>
      <c r="H79">
        <f t="shared" si="3"/>
        <v>5.012888541045875</v>
      </c>
      <c r="I79">
        <f t="shared" si="3"/>
        <v>2.9149404159276999</v>
      </c>
      <c r="J79">
        <f t="shared" si="3"/>
        <v>2.4396081500575617</v>
      </c>
      <c r="K79">
        <f t="shared" si="3"/>
        <v>2.4165116930301358</v>
      </c>
      <c r="L79">
        <f t="shared" si="3"/>
        <v>2.6965412756424527</v>
      </c>
      <c r="M79">
        <f t="shared" si="3"/>
        <v>2.6194733050431651</v>
      </c>
      <c r="N79">
        <f t="shared" si="3"/>
        <v>3.9779757929983033</v>
      </c>
      <c r="O79">
        <f t="shared" si="3"/>
        <v>5.7001577260640524</v>
      </c>
      <c r="P79">
        <f t="shared" si="3"/>
        <v>7.6481583866466574</v>
      </c>
      <c r="Q79">
        <f t="shared" si="3"/>
        <v>12.840672741154535</v>
      </c>
      <c r="R79">
        <f t="shared" si="3"/>
        <v>25.170351329422498</v>
      </c>
      <c r="S79">
        <f t="shared" si="3"/>
        <v>33.842891437078315</v>
      </c>
      <c r="T79">
        <f t="shared" si="3"/>
        <v>57.574800209663181</v>
      </c>
      <c r="U79">
        <f t="shared" si="3"/>
        <v>66.595582234157391</v>
      </c>
      <c r="V79">
        <f t="shared" si="3"/>
        <v>130.70919286857995</v>
      </c>
      <c r="W79">
        <f t="shared" si="3"/>
        <v>235.83397357190896</v>
      </c>
      <c r="X79">
        <f t="shared" si="3"/>
        <v>430.99664203842389</v>
      </c>
      <c r="Y79">
        <f t="shared" si="3"/>
        <v>679.80412289708556</v>
      </c>
      <c r="Z79" s="5">
        <f t="shared" si="3"/>
        <v>851.90384214947835</v>
      </c>
      <c r="AC79" s="4">
        <v>20</v>
      </c>
      <c r="AD79" s="4">
        <v>835.62599999999998</v>
      </c>
      <c r="AE79">
        <v>124.10899999999999</v>
      </c>
      <c r="AF79">
        <v>41.889000000000003</v>
      </c>
      <c r="AG79">
        <v>24.358000000000001</v>
      </c>
      <c r="AH79">
        <v>20.385999999999999</v>
      </c>
      <c r="AI79">
        <v>20.193000000000001</v>
      </c>
      <c r="AJ79">
        <v>22.533000000000001</v>
      </c>
      <c r="AK79">
        <v>21.888999999999999</v>
      </c>
      <c r="AL79">
        <v>33.241</v>
      </c>
      <c r="AM79">
        <v>47.631999999999998</v>
      </c>
      <c r="AN79">
        <v>63.91</v>
      </c>
      <c r="AO79">
        <v>107.3</v>
      </c>
      <c r="AP79">
        <v>210.33</v>
      </c>
      <c r="AQ79">
        <v>282.8</v>
      </c>
      <c r="AR79">
        <v>481.11</v>
      </c>
      <c r="AS79">
        <v>556.49</v>
      </c>
      <c r="AT79">
        <v>1092.24</v>
      </c>
      <c r="AU79">
        <v>1970.69</v>
      </c>
      <c r="AV79">
        <v>3601.52</v>
      </c>
      <c r="AW79">
        <v>5680.62</v>
      </c>
      <c r="AX79" s="5">
        <v>7118.73</v>
      </c>
    </row>
    <row r="80" spans="4:50" x14ac:dyDescent="0.3">
      <c r="E80" s="4">
        <v>25</v>
      </c>
      <c r="F80" s="4"/>
      <c r="Z80" s="5"/>
      <c r="AC80" s="4">
        <v>25</v>
      </c>
      <c r="AD80" s="4">
        <v>848.46</v>
      </c>
      <c r="AE80">
        <v>136.45099999999999</v>
      </c>
      <c r="AF80">
        <v>57.927999999999997</v>
      </c>
      <c r="AG80">
        <v>34.045999999999999</v>
      </c>
      <c r="AH80">
        <v>29.981999999999999</v>
      </c>
      <c r="AI80">
        <v>31.417999999999999</v>
      </c>
      <c r="AJ80">
        <v>34.051000000000002</v>
      </c>
      <c r="AK80">
        <v>34.860999999999997</v>
      </c>
      <c r="AL80">
        <v>87.918000000000006</v>
      </c>
      <c r="AM80">
        <v>140.25200000000001</v>
      </c>
      <c r="AN80">
        <v>404.41</v>
      </c>
      <c r="AO80">
        <v>672.33</v>
      </c>
      <c r="AP80">
        <v>1055.06</v>
      </c>
      <c r="AQ80">
        <v>1448.27</v>
      </c>
      <c r="AR80">
        <v>2084.61</v>
      </c>
      <c r="AS80">
        <v>2869.07</v>
      </c>
      <c r="AT80">
        <v>4249.1499999999996</v>
      </c>
      <c r="AU80">
        <v>6077.7</v>
      </c>
      <c r="AV80">
        <v>8317.34</v>
      </c>
      <c r="AX80" s="5"/>
    </row>
    <row r="81" spans="4:50" x14ac:dyDescent="0.3">
      <c r="E81" s="4">
        <v>30</v>
      </c>
      <c r="F81" s="4"/>
      <c r="Z81" s="5"/>
      <c r="AC81" s="4">
        <v>30</v>
      </c>
      <c r="AD81" s="4">
        <v>949.85400000000004</v>
      </c>
      <c r="AE81">
        <v>193.994</v>
      </c>
      <c r="AF81">
        <v>87.953000000000003</v>
      </c>
      <c r="AG81">
        <v>68.206000000000003</v>
      </c>
      <c r="AH81">
        <v>57.277000000000001</v>
      </c>
      <c r="AI81">
        <v>66.548000000000002</v>
      </c>
      <c r="AJ81">
        <v>70.885000000000005</v>
      </c>
      <c r="AK81">
        <v>116.629</v>
      </c>
      <c r="AL81">
        <v>267.98</v>
      </c>
      <c r="AM81">
        <v>632.26700000000005</v>
      </c>
      <c r="AN81">
        <v>1469.62</v>
      </c>
      <c r="AO81">
        <v>2384.08</v>
      </c>
      <c r="AP81">
        <v>3397.54</v>
      </c>
      <c r="AQ81">
        <v>4866.21</v>
      </c>
      <c r="AR81">
        <v>5990.25</v>
      </c>
      <c r="AS81">
        <v>6980.34</v>
      </c>
      <c r="AT81">
        <v>9184.84</v>
      </c>
      <c r="AX81" s="5"/>
    </row>
    <row r="82" spans="4:50" x14ac:dyDescent="0.3">
      <c r="E82" s="4">
        <v>35</v>
      </c>
      <c r="F82" s="4"/>
      <c r="Z82" s="5"/>
      <c r="AC82" s="4">
        <v>35</v>
      </c>
      <c r="AD82" s="4">
        <v>1175.021</v>
      </c>
      <c r="AE82">
        <v>294.62299999999999</v>
      </c>
      <c r="AF82">
        <v>206.893</v>
      </c>
      <c r="AG82">
        <v>161.816</v>
      </c>
      <c r="AH82">
        <v>151.60499999999999</v>
      </c>
      <c r="AI82">
        <v>162.39400000000001</v>
      </c>
      <c r="AJ82">
        <v>188.43</v>
      </c>
      <c r="AK82">
        <v>415.64800000000002</v>
      </c>
      <c r="AL82">
        <v>869.95699999999999</v>
      </c>
      <c r="AM82">
        <v>1987.5989999999999</v>
      </c>
      <c r="AN82">
        <v>4427.62</v>
      </c>
      <c r="AO82">
        <v>6691.13</v>
      </c>
      <c r="AP82">
        <v>8040.01</v>
      </c>
      <c r="AQ82">
        <v>9234.7900000000009</v>
      </c>
      <c r="AX82" s="5"/>
    </row>
    <row r="83" spans="4:50" x14ac:dyDescent="0.3">
      <c r="E83" s="4">
        <v>40</v>
      </c>
      <c r="F83" s="4"/>
      <c r="Z83" s="5"/>
      <c r="AC83" s="4">
        <v>40</v>
      </c>
      <c r="AD83" s="4">
        <v>1616.925</v>
      </c>
      <c r="AE83">
        <v>624.10199999999998</v>
      </c>
      <c r="AF83">
        <v>441.733</v>
      </c>
      <c r="AG83">
        <v>387.94400000000002</v>
      </c>
      <c r="AH83">
        <v>340.50900000000001</v>
      </c>
      <c r="AI83">
        <v>378.97899999999998</v>
      </c>
      <c r="AJ83">
        <v>626.77700000000004</v>
      </c>
      <c r="AK83">
        <v>1376.4649999999999</v>
      </c>
      <c r="AL83">
        <v>2415.5909999999999</v>
      </c>
      <c r="AM83">
        <v>4941.1480000000001</v>
      </c>
      <c r="AN83">
        <v>8179.45</v>
      </c>
      <c r="AX83" s="5"/>
    </row>
    <row r="84" spans="4:50" x14ac:dyDescent="0.3">
      <c r="E84" s="4">
        <v>45</v>
      </c>
      <c r="F84" s="4"/>
      <c r="Z84" s="5"/>
      <c r="AC84" s="4">
        <v>45</v>
      </c>
      <c r="AD84" s="4">
        <v>2833.13</v>
      </c>
      <c r="AE84">
        <v>1398.29</v>
      </c>
      <c r="AF84">
        <v>1007.89</v>
      </c>
      <c r="AG84">
        <v>960.62</v>
      </c>
      <c r="AH84">
        <v>814.5</v>
      </c>
      <c r="AI84">
        <v>931.2</v>
      </c>
      <c r="AJ84">
        <v>2064.69</v>
      </c>
      <c r="AK84">
        <v>4249.29</v>
      </c>
      <c r="AL84">
        <v>6164.9</v>
      </c>
      <c r="AM84">
        <v>9590.19</v>
      </c>
      <c r="AX84" s="5"/>
    </row>
    <row r="85" spans="4:50" x14ac:dyDescent="0.3">
      <c r="E85" s="4">
        <v>50</v>
      </c>
      <c r="F85" s="4"/>
      <c r="Z85" s="5"/>
      <c r="AC85" s="4">
        <v>50</v>
      </c>
      <c r="AD85" s="4">
        <v>4668.38</v>
      </c>
      <c r="AE85">
        <v>3557.64</v>
      </c>
      <c r="AF85">
        <v>3038.57</v>
      </c>
      <c r="AG85">
        <v>2885.01</v>
      </c>
      <c r="AH85">
        <v>2680.42</v>
      </c>
      <c r="AI85">
        <v>2931.7</v>
      </c>
      <c r="AJ85">
        <v>5158.92</v>
      </c>
      <c r="AK85">
        <v>9003.58</v>
      </c>
      <c r="AX85" s="5"/>
    </row>
    <row r="86" spans="4:50" x14ac:dyDescent="0.3">
      <c r="E86" s="4">
        <v>55</v>
      </c>
      <c r="F86" s="4"/>
      <c r="Z86" s="5"/>
      <c r="AC86" s="4">
        <v>55</v>
      </c>
      <c r="AD86" s="4">
        <v>9227.34</v>
      </c>
      <c r="AE86">
        <v>8119.27</v>
      </c>
      <c r="AF86">
        <v>7616.41</v>
      </c>
      <c r="AG86">
        <v>7354.67</v>
      </c>
      <c r="AH86">
        <v>7229.87</v>
      </c>
      <c r="AI86">
        <v>8034.57</v>
      </c>
      <c r="AX86" s="5"/>
    </row>
    <row r="87" spans="4:50" ht="17.25" thickBot="1" x14ac:dyDescent="0.35">
      <c r="E87" s="6">
        <v>60</v>
      </c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8"/>
      <c r="AC87" s="6">
        <v>60</v>
      </c>
      <c r="AD87" s="6">
        <v>3498.73</v>
      </c>
      <c r="AE87" s="7">
        <v>3412.83</v>
      </c>
      <c r="AF87" s="7">
        <v>3217.6</v>
      </c>
      <c r="AG87" s="7">
        <v>3171.41</v>
      </c>
      <c r="AH87" s="7">
        <v>3163.21</v>
      </c>
      <c r="AI87" s="7">
        <v>3289.61</v>
      </c>
      <c r="AJ87" s="7">
        <v>4984</v>
      </c>
      <c r="AK87" s="7">
        <v>7819.72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8"/>
    </row>
    <row r="93" spans="4:50" ht="17.25" thickBot="1" x14ac:dyDescent="0.35">
      <c r="D93" t="s">
        <v>5</v>
      </c>
      <c r="F93" t="s">
        <v>0</v>
      </c>
      <c r="AB93" t="s">
        <v>5</v>
      </c>
      <c r="AD93" t="s">
        <v>0</v>
      </c>
    </row>
    <row r="94" spans="4:50" ht="17.25" thickBot="1" x14ac:dyDescent="0.35">
      <c r="E94" s="9" t="s">
        <v>9</v>
      </c>
      <c r="F94" s="2">
        <v>0</v>
      </c>
      <c r="G94" s="2">
        <v>0.1</v>
      </c>
      <c r="H94" s="2">
        <v>0.2</v>
      </c>
      <c r="I94" s="2">
        <v>0.3</v>
      </c>
      <c r="J94" s="2">
        <v>0.4</v>
      </c>
      <c r="K94" s="2">
        <v>0.5</v>
      </c>
      <c r="L94" s="2">
        <v>0.6</v>
      </c>
      <c r="M94" s="2">
        <v>0.7</v>
      </c>
      <c r="N94" s="2">
        <v>0.8</v>
      </c>
      <c r="O94" s="2">
        <v>0.9</v>
      </c>
      <c r="P94" s="2">
        <v>1</v>
      </c>
      <c r="Q94" s="2">
        <v>1.1000000000000001</v>
      </c>
      <c r="R94" s="2">
        <v>1.2</v>
      </c>
      <c r="S94" s="2">
        <v>1.3</v>
      </c>
      <c r="T94" s="2">
        <v>1.4</v>
      </c>
      <c r="U94" s="2">
        <v>1.5</v>
      </c>
      <c r="V94" s="2">
        <v>1.6</v>
      </c>
      <c r="W94" s="2">
        <v>1.7</v>
      </c>
      <c r="X94" s="2">
        <v>1.8</v>
      </c>
      <c r="Y94" s="2">
        <v>1.9</v>
      </c>
      <c r="Z94" s="3">
        <v>2</v>
      </c>
      <c r="AC94" s="9" t="s">
        <v>9</v>
      </c>
      <c r="AD94" s="2">
        <v>0</v>
      </c>
      <c r="AE94" s="2">
        <v>0.1</v>
      </c>
      <c r="AF94" s="2">
        <v>0.2</v>
      </c>
      <c r="AG94" s="2">
        <v>0.3</v>
      </c>
      <c r="AH94" s="2">
        <v>0.4</v>
      </c>
      <c r="AI94" s="2">
        <v>0.5</v>
      </c>
      <c r="AJ94" s="2">
        <v>0.6</v>
      </c>
      <c r="AK94" s="2">
        <v>0.7</v>
      </c>
      <c r="AL94" s="2">
        <v>0.8</v>
      </c>
      <c r="AM94" s="2">
        <v>0.9</v>
      </c>
      <c r="AN94" s="2">
        <v>1</v>
      </c>
      <c r="AO94" s="2">
        <v>1.1000000000000001</v>
      </c>
      <c r="AP94" s="2">
        <v>1.2</v>
      </c>
      <c r="AQ94" s="2">
        <v>1.3</v>
      </c>
      <c r="AR94" s="2">
        <v>1.4</v>
      </c>
      <c r="AS94" s="2">
        <v>1.5</v>
      </c>
      <c r="AT94" s="2">
        <v>1.6</v>
      </c>
      <c r="AU94" s="2">
        <v>1.7</v>
      </c>
      <c r="AV94" s="2">
        <v>1.8</v>
      </c>
      <c r="AW94" s="2">
        <v>1.9</v>
      </c>
      <c r="AX94" s="3">
        <v>2</v>
      </c>
    </row>
    <row r="95" spans="4:50" x14ac:dyDescent="0.3">
      <c r="D95" t="s">
        <v>8</v>
      </c>
      <c r="E95" s="4">
        <v>5</v>
      </c>
      <c r="F95" s="1">
        <f>AD95/547.31*100</f>
        <v>100</v>
      </c>
      <c r="G95" s="2">
        <f t="shared" ref="G95:Z95" si="4">AE95/547.31*100</f>
        <v>100.2430067055234</v>
      </c>
      <c r="H95" s="2">
        <f t="shared" si="4"/>
        <v>100.16261350971114</v>
      </c>
      <c r="I95" s="2">
        <f t="shared" si="4"/>
        <v>100.5353455993861</v>
      </c>
      <c r="J95" s="2">
        <f t="shared" si="4"/>
        <v>101.09444373389853</v>
      </c>
      <c r="K95" s="2">
        <f t="shared" si="4"/>
        <v>101.51468089382618</v>
      </c>
      <c r="L95" s="2">
        <f t="shared" si="4"/>
        <v>102.07560614642523</v>
      </c>
      <c r="M95" s="2">
        <f t="shared" si="4"/>
        <v>103.39113116880745</v>
      </c>
      <c r="N95" s="2">
        <f t="shared" si="4"/>
        <v>104.64453417624382</v>
      </c>
      <c r="O95" s="2">
        <f t="shared" si="4"/>
        <v>105.32422210447463</v>
      </c>
      <c r="P95" s="2">
        <f t="shared" si="4"/>
        <v>106.22133708501582</v>
      </c>
      <c r="Q95" s="2">
        <f t="shared" si="4"/>
        <v>107.25365880396851</v>
      </c>
      <c r="R95" s="2">
        <f t="shared" si="4"/>
        <v>108.37550930916666</v>
      </c>
      <c r="S95" s="2">
        <f t="shared" si="4"/>
        <v>109.07894977252381</v>
      </c>
      <c r="T95" s="2">
        <f t="shared" si="4"/>
        <v>110.25926805649451</v>
      </c>
      <c r="U95" s="2">
        <f t="shared" si="4"/>
        <v>112.97984688750435</v>
      </c>
      <c r="V95" s="2">
        <f t="shared" si="4"/>
        <v>115.47934443003052</v>
      </c>
      <c r="W95" s="2">
        <f t="shared" si="4"/>
        <v>117.42339807421753</v>
      </c>
      <c r="X95" s="2">
        <f t="shared" si="4"/>
        <v>119.84798377519141</v>
      </c>
      <c r="Y95" s="2">
        <f t="shared" si="4"/>
        <v>122.12457291114724</v>
      </c>
      <c r="Z95" s="3">
        <f t="shared" si="4"/>
        <v>124.04304690212129</v>
      </c>
      <c r="AB95" t="s">
        <v>8</v>
      </c>
      <c r="AC95" s="4">
        <v>5</v>
      </c>
      <c r="AD95" s="1">
        <v>547.30999999999995</v>
      </c>
      <c r="AE95" s="2">
        <v>548.64</v>
      </c>
      <c r="AF95" s="2">
        <v>548.20000000000005</v>
      </c>
      <c r="AG95" s="2">
        <v>550.24</v>
      </c>
      <c r="AH95" s="2">
        <v>553.29999999999995</v>
      </c>
      <c r="AI95" s="2">
        <v>555.6</v>
      </c>
      <c r="AJ95" s="2">
        <v>558.66999999999996</v>
      </c>
      <c r="AK95" s="2">
        <v>565.87</v>
      </c>
      <c r="AL95" s="2">
        <v>572.73</v>
      </c>
      <c r="AM95" s="2">
        <v>576.45000000000005</v>
      </c>
      <c r="AN95" s="2">
        <v>581.36</v>
      </c>
      <c r="AO95" s="2">
        <v>587.01</v>
      </c>
      <c r="AP95" s="2">
        <v>593.15</v>
      </c>
      <c r="AQ95" s="2">
        <v>597</v>
      </c>
      <c r="AR95" s="2">
        <v>603.46</v>
      </c>
      <c r="AS95" s="2">
        <v>618.35</v>
      </c>
      <c r="AT95" s="2">
        <v>632.03</v>
      </c>
      <c r="AU95" s="2">
        <v>642.66999999999996</v>
      </c>
      <c r="AV95" s="2">
        <v>655.94</v>
      </c>
      <c r="AW95" s="2">
        <v>668.4</v>
      </c>
      <c r="AX95" s="3">
        <v>678.9</v>
      </c>
    </row>
    <row r="96" spans="4:50" x14ac:dyDescent="0.3">
      <c r="E96" s="4">
        <v>10</v>
      </c>
      <c r="F96" s="4">
        <f>AD96/547.96*100</f>
        <v>100</v>
      </c>
      <c r="G96">
        <f t="shared" ref="G96:Z96" si="5">AE96/547.96*100</f>
        <v>100.01277465508429</v>
      </c>
      <c r="H96">
        <f t="shared" si="5"/>
        <v>100.81392802394333</v>
      </c>
      <c r="I96">
        <f t="shared" si="5"/>
        <v>101.29206511424189</v>
      </c>
      <c r="J96">
        <f t="shared" si="5"/>
        <v>102.06219432075333</v>
      </c>
      <c r="K96">
        <f t="shared" si="5"/>
        <v>103.28308635666836</v>
      </c>
      <c r="L96">
        <f t="shared" si="5"/>
        <v>104.35433243302433</v>
      </c>
      <c r="M96">
        <f t="shared" si="5"/>
        <v>106.42747645813562</v>
      </c>
      <c r="N96">
        <f t="shared" si="5"/>
        <v>108.86926052996569</v>
      </c>
      <c r="O96">
        <f t="shared" si="5"/>
        <v>110.53179064165266</v>
      </c>
      <c r="P96">
        <f t="shared" si="5"/>
        <v>112.6596831885539</v>
      </c>
      <c r="Q96">
        <f t="shared" si="5"/>
        <v>115.4628075041974</v>
      </c>
      <c r="R96">
        <f t="shared" si="5"/>
        <v>118.76049346667639</v>
      </c>
      <c r="S96">
        <f t="shared" si="5"/>
        <v>121.48331995036132</v>
      </c>
      <c r="T96">
        <f t="shared" si="5"/>
        <v>125.84312723556464</v>
      </c>
      <c r="U96">
        <f t="shared" si="5"/>
        <v>131.43660121176728</v>
      </c>
      <c r="V96">
        <f t="shared" si="5"/>
        <v>139.99379516753046</v>
      </c>
      <c r="W96">
        <f t="shared" si="5"/>
        <v>149.12949850354039</v>
      </c>
      <c r="X96">
        <f t="shared" si="5"/>
        <v>163.20534345572668</v>
      </c>
      <c r="Y96">
        <f t="shared" si="5"/>
        <v>176.91984816409956</v>
      </c>
      <c r="Z96" s="5">
        <f t="shared" si="5"/>
        <v>187.47536316519452</v>
      </c>
      <c r="AC96" s="4">
        <v>10</v>
      </c>
      <c r="AD96" s="4">
        <v>547.96</v>
      </c>
      <c r="AE96">
        <v>548.03</v>
      </c>
      <c r="AF96">
        <v>552.41999999999996</v>
      </c>
      <c r="AG96">
        <v>555.04</v>
      </c>
      <c r="AH96">
        <v>559.26</v>
      </c>
      <c r="AI96">
        <v>565.95000000000005</v>
      </c>
      <c r="AJ96">
        <v>571.82000000000005</v>
      </c>
      <c r="AK96">
        <v>583.17999999999995</v>
      </c>
      <c r="AL96">
        <v>596.55999999999995</v>
      </c>
      <c r="AM96">
        <v>605.66999999999996</v>
      </c>
      <c r="AN96">
        <v>617.33000000000004</v>
      </c>
      <c r="AO96">
        <v>632.69000000000005</v>
      </c>
      <c r="AP96">
        <v>650.76</v>
      </c>
      <c r="AQ96">
        <v>665.68</v>
      </c>
      <c r="AR96">
        <v>689.57</v>
      </c>
      <c r="AS96">
        <v>720.22</v>
      </c>
      <c r="AT96">
        <v>767.11</v>
      </c>
      <c r="AU96">
        <v>817.17</v>
      </c>
      <c r="AV96">
        <v>894.3</v>
      </c>
      <c r="AW96">
        <v>969.45</v>
      </c>
      <c r="AX96" s="5">
        <v>1027.29</v>
      </c>
    </row>
    <row r="97" spans="5:50" x14ac:dyDescent="0.3">
      <c r="E97" s="4">
        <v>15</v>
      </c>
      <c r="F97" s="4">
        <f>AD97/551.62*100</f>
        <v>100</v>
      </c>
      <c r="G97">
        <f t="shared" ref="G97:Z97" si="6">AE97/551.62*100</f>
        <v>99.874913889996733</v>
      </c>
      <c r="H97">
        <f t="shared" si="6"/>
        <v>100.89191834958848</v>
      </c>
      <c r="I97">
        <f t="shared" si="6"/>
        <v>101.7276385917842</v>
      </c>
      <c r="J97">
        <f t="shared" si="6"/>
        <v>103.25767738660672</v>
      </c>
      <c r="K97">
        <f t="shared" si="6"/>
        <v>104.55929806751023</v>
      </c>
      <c r="L97">
        <f t="shared" si="6"/>
        <v>106.77459120408976</v>
      </c>
      <c r="M97">
        <f t="shared" si="6"/>
        <v>110.23530691418006</v>
      </c>
      <c r="N97">
        <f t="shared" si="6"/>
        <v>114.54443276168378</v>
      </c>
      <c r="O97">
        <f t="shared" si="6"/>
        <v>118.93332366484172</v>
      </c>
      <c r="P97">
        <f t="shared" si="6"/>
        <v>125.07342010804538</v>
      </c>
      <c r="Q97">
        <f t="shared" si="6"/>
        <v>132.79975345346432</v>
      </c>
      <c r="R97">
        <f t="shared" si="6"/>
        <v>141.12795040063813</v>
      </c>
      <c r="S97">
        <f t="shared" si="6"/>
        <v>150.7396396069758</v>
      </c>
      <c r="T97">
        <f t="shared" si="6"/>
        <v>163.619883252964</v>
      </c>
      <c r="U97">
        <f t="shared" si="6"/>
        <v>185.63503861353828</v>
      </c>
      <c r="V97">
        <f t="shared" si="6"/>
        <v>212.28019288640732</v>
      </c>
      <c r="W97">
        <f t="shared" si="6"/>
        <v>252.18810050397011</v>
      </c>
      <c r="X97">
        <f t="shared" si="6"/>
        <v>325.23657590370181</v>
      </c>
      <c r="Y97">
        <f t="shared" si="6"/>
        <v>404.8130959718647</v>
      </c>
      <c r="Z97" s="5">
        <f t="shared" si="6"/>
        <v>474.26670534063311</v>
      </c>
      <c r="AC97" s="4">
        <v>15</v>
      </c>
      <c r="AD97" s="4">
        <v>551.62</v>
      </c>
      <c r="AE97">
        <v>550.92999999999995</v>
      </c>
      <c r="AF97">
        <v>556.54</v>
      </c>
      <c r="AG97">
        <v>561.15</v>
      </c>
      <c r="AH97">
        <v>569.59</v>
      </c>
      <c r="AI97">
        <v>576.77</v>
      </c>
      <c r="AJ97">
        <v>588.99</v>
      </c>
      <c r="AK97">
        <v>608.08000000000004</v>
      </c>
      <c r="AL97">
        <v>631.85</v>
      </c>
      <c r="AM97">
        <v>656.06</v>
      </c>
      <c r="AN97">
        <v>689.93</v>
      </c>
      <c r="AO97">
        <v>732.55</v>
      </c>
      <c r="AP97">
        <v>778.49</v>
      </c>
      <c r="AQ97">
        <v>831.51</v>
      </c>
      <c r="AR97">
        <v>902.56</v>
      </c>
      <c r="AS97">
        <v>1024</v>
      </c>
      <c r="AT97">
        <v>1170.98</v>
      </c>
      <c r="AU97">
        <v>1391.12</v>
      </c>
      <c r="AV97">
        <v>1794.07</v>
      </c>
      <c r="AW97">
        <v>2233.0300000000002</v>
      </c>
      <c r="AX97" s="5">
        <v>2616.15</v>
      </c>
    </row>
    <row r="98" spans="5:50" x14ac:dyDescent="0.3">
      <c r="E98" s="4">
        <v>20</v>
      </c>
      <c r="F98" s="4">
        <f>AD98/555.64*100</f>
        <v>100</v>
      </c>
      <c r="G98">
        <f t="shared" ref="G98:Z98" si="7">AE98/555.64*100</f>
        <v>100.16197537974227</v>
      </c>
      <c r="H98">
        <f t="shared" si="7"/>
        <v>101.26700741487294</v>
      </c>
      <c r="I98">
        <f t="shared" si="7"/>
        <v>102.74638254985243</v>
      </c>
      <c r="J98">
        <f t="shared" si="7"/>
        <v>104.91685263839898</v>
      </c>
      <c r="K98">
        <f t="shared" si="7"/>
        <v>107.18090850190771</v>
      </c>
      <c r="L98">
        <f t="shared" si="7"/>
        <v>110.56439421207978</v>
      </c>
      <c r="M98">
        <f t="shared" si="7"/>
        <v>115.82859405370385</v>
      </c>
      <c r="N98">
        <f t="shared" si="7"/>
        <v>123.41444100496726</v>
      </c>
      <c r="O98">
        <f t="shared" si="7"/>
        <v>135.24044345259523</v>
      </c>
      <c r="P98">
        <f t="shared" si="7"/>
        <v>153.61205096825284</v>
      </c>
      <c r="Q98">
        <f t="shared" si="7"/>
        <v>172.38679720682458</v>
      </c>
      <c r="R98">
        <f t="shared" si="7"/>
        <v>198.86077316247932</v>
      </c>
      <c r="S98">
        <f t="shared" si="7"/>
        <v>234.04362536894391</v>
      </c>
      <c r="T98">
        <f t="shared" si="7"/>
        <v>287.99582463465555</v>
      </c>
      <c r="U98">
        <f t="shared" si="7"/>
        <v>340.29587502699587</v>
      </c>
      <c r="V98">
        <f t="shared" si="7"/>
        <v>459.20740047512777</v>
      </c>
      <c r="W98">
        <f t="shared" si="7"/>
        <v>609.29018789144061</v>
      </c>
      <c r="X98">
        <f t="shared" si="7"/>
        <v>862.56029083579278</v>
      </c>
      <c r="Y98">
        <f t="shared" si="7"/>
        <v>1107.4274710244044</v>
      </c>
      <c r="Z98" s="5">
        <f t="shared" si="7"/>
        <v>1294.1868835936939</v>
      </c>
      <c r="AC98" s="4">
        <v>20</v>
      </c>
      <c r="AD98" s="4">
        <v>555.64</v>
      </c>
      <c r="AE98">
        <v>556.54</v>
      </c>
      <c r="AF98">
        <v>562.67999999999995</v>
      </c>
      <c r="AG98">
        <v>570.9</v>
      </c>
      <c r="AH98">
        <v>582.96</v>
      </c>
      <c r="AI98">
        <v>595.54</v>
      </c>
      <c r="AJ98">
        <v>614.34</v>
      </c>
      <c r="AK98">
        <v>643.59</v>
      </c>
      <c r="AL98">
        <v>685.74</v>
      </c>
      <c r="AM98">
        <v>751.45</v>
      </c>
      <c r="AN98">
        <v>853.53</v>
      </c>
      <c r="AO98">
        <v>957.85</v>
      </c>
      <c r="AP98">
        <v>1104.95</v>
      </c>
      <c r="AQ98">
        <v>1300.44</v>
      </c>
      <c r="AR98">
        <v>1600.22</v>
      </c>
      <c r="AS98">
        <v>1890.82</v>
      </c>
      <c r="AT98">
        <v>2551.54</v>
      </c>
      <c r="AU98">
        <v>3385.46</v>
      </c>
      <c r="AV98">
        <v>4792.7299999999996</v>
      </c>
      <c r="AW98">
        <v>6153.31</v>
      </c>
      <c r="AX98" s="5">
        <v>7191.02</v>
      </c>
    </row>
    <row r="99" spans="5:50" x14ac:dyDescent="0.3">
      <c r="E99" s="4">
        <v>25</v>
      </c>
      <c r="F99" s="4"/>
      <c r="Z99" s="5"/>
      <c r="AC99" s="4">
        <v>25</v>
      </c>
      <c r="AD99" s="4">
        <v>559.24</v>
      </c>
      <c r="AE99">
        <v>563.08000000000004</v>
      </c>
      <c r="AF99">
        <v>569.12</v>
      </c>
      <c r="AG99">
        <v>580.92999999999995</v>
      </c>
      <c r="AH99">
        <v>599.01</v>
      </c>
      <c r="AI99">
        <v>617.28</v>
      </c>
      <c r="AJ99">
        <v>644.84</v>
      </c>
      <c r="AK99">
        <v>696.45</v>
      </c>
      <c r="AL99">
        <v>791.64</v>
      </c>
      <c r="AM99">
        <v>961.82</v>
      </c>
      <c r="AN99">
        <v>1339.32</v>
      </c>
      <c r="AO99">
        <v>1706.96</v>
      </c>
      <c r="AP99">
        <v>2140.44</v>
      </c>
      <c r="AQ99">
        <v>2810.76</v>
      </c>
      <c r="AR99">
        <v>3458.51</v>
      </c>
      <c r="AS99">
        <v>4570.68</v>
      </c>
      <c r="AT99">
        <v>5753.61</v>
      </c>
      <c r="AU99">
        <v>7265.49</v>
      </c>
      <c r="AV99">
        <v>8820.6299999999992</v>
      </c>
      <c r="AX99" s="5"/>
    </row>
    <row r="100" spans="5:50" x14ac:dyDescent="0.3">
      <c r="E100" s="4">
        <v>30</v>
      </c>
      <c r="F100" s="4"/>
      <c r="Z100" s="5"/>
      <c r="AC100" s="4">
        <v>30</v>
      </c>
      <c r="AD100" s="4">
        <v>565.96</v>
      </c>
      <c r="AE100">
        <v>571.44000000000005</v>
      </c>
      <c r="AF100">
        <v>580.66999999999996</v>
      </c>
      <c r="AG100">
        <v>597.04999999999995</v>
      </c>
      <c r="AH100">
        <v>618.15</v>
      </c>
      <c r="AI100">
        <v>647.03</v>
      </c>
      <c r="AJ100">
        <v>686.54</v>
      </c>
      <c r="AK100">
        <v>794.82</v>
      </c>
      <c r="AL100">
        <v>1029.01</v>
      </c>
      <c r="AM100">
        <v>1540.34</v>
      </c>
      <c r="AN100">
        <v>2503.61</v>
      </c>
      <c r="AO100">
        <v>3395.77</v>
      </c>
      <c r="AP100">
        <v>4424.6499999999996</v>
      </c>
      <c r="AQ100">
        <v>5626.69</v>
      </c>
      <c r="AR100">
        <v>6660.1</v>
      </c>
      <c r="AS100">
        <v>7933.7</v>
      </c>
      <c r="AT100">
        <v>9095.36</v>
      </c>
      <c r="AX100" s="5"/>
    </row>
    <row r="101" spans="5:50" x14ac:dyDescent="0.3">
      <c r="E101" s="4">
        <v>35</v>
      </c>
      <c r="F101" s="4"/>
      <c r="Z101" s="5"/>
      <c r="AC101" s="4">
        <v>35</v>
      </c>
      <c r="AD101" s="4">
        <v>578.54999999999995</v>
      </c>
      <c r="AE101">
        <v>583.23</v>
      </c>
      <c r="AF101">
        <v>596.73</v>
      </c>
      <c r="AG101">
        <v>615.51</v>
      </c>
      <c r="AH101">
        <v>645.37</v>
      </c>
      <c r="AI101">
        <v>685.04</v>
      </c>
      <c r="AJ101">
        <v>758.68</v>
      </c>
      <c r="AK101">
        <v>1022.15</v>
      </c>
      <c r="AL101">
        <v>1559.88</v>
      </c>
      <c r="AM101">
        <v>2780.55</v>
      </c>
      <c r="AN101">
        <v>4660.53</v>
      </c>
      <c r="AO101">
        <v>6218.93</v>
      </c>
      <c r="AP101">
        <v>7178.23</v>
      </c>
      <c r="AQ101">
        <v>8054.09</v>
      </c>
      <c r="AX101" s="5"/>
    </row>
    <row r="102" spans="5:50" x14ac:dyDescent="0.3">
      <c r="E102" s="4">
        <v>40</v>
      </c>
      <c r="F102" s="4"/>
      <c r="Z102" s="5"/>
      <c r="AC102" s="4">
        <v>40</v>
      </c>
      <c r="AD102" s="4">
        <v>594.64</v>
      </c>
      <c r="AE102">
        <v>599.32000000000005</v>
      </c>
      <c r="AF102">
        <v>615.74</v>
      </c>
      <c r="AG102">
        <v>639.57000000000005</v>
      </c>
      <c r="AH102">
        <v>680.61</v>
      </c>
      <c r="AI102">
        <v>733.78</v>
      </c>
      <c r="AJ102">
        <v>908.39</v>
      </c>
      <c r="AK102">
        <v>1515.44</v>
      </c>
      <c r="AL102">
        <v>2563.36</v>
      </c>
      <c r="AM102">
        <v>4490.1400000000003</v>
      </c>
      <c r="AN102">
        <v>6448.83</v>
      </c>
      <c r="AX102" s="5"/>
    </row>
    <row r="103" spans="5:50" x14ac:dyDescent="0.3">
      <c r="E103" s="4">
        <v>45</v>
      </c>
      <c r="F103" s="4"/>
      <c r="Z103" s="5"/>
      <c r="AC103" s="4">
        <v>45</v>
      </c>
      <c r="AD103" s="4">
        <v>617.87</v>
      </c>
      <c r="AE103">
        <v>624.25</v>
      </c>
      <c r="AF103">
        <v>645.72</v>
      </c>
      <c r="AG103">
        <v>673.39</v>
      </c>
      <c r="AH103">
        <v>731.95</v>
      </c>
      <c r="AI103">
        <v>812.19</v>
      </c>
      <c r="AJ103">
        <v>1216.3499999999999</v>
      </c>
      <c r="AK103">
        <v>2306.94</v>
      </c>
      <c r="AL103">
        <v>3727.2</v>
      </c>
      <c r="AM103">
        <v>5556.19</v>
      </c>
      <c r="AX103" s="5"/>
    </row>
    <row r="104" spans="5:50" x14ac:dyDescent="0.3">
      <c r="E104" s="4">
        <v>50</v>
      </c>
      <c r="F104" s="4"/>
      <c r="Z104" s="5"/>
      <c r="AC104" s="4">
        <v>50</v>
      </c>
      <c r="AD104" s="4">
        <v>647.79</v>
      </c>
      <c r="AE104">
        <v>653.55999999999995</v>
      </c>
      <c r="AF104">
        <v>678.84</v>
      </c>
      <c r="AG104">
        <v>719.18</v>
      </c>
      <c r="AH104">
        <v>786.8</v>
      </c>
      <c r="AI104">
        <v>915.84</v>
      </c>
      <c r="AJ104">
        <v>1660.77</v>
      </c>
      <c r="AK104">
        <v>2888.83</v>
      </c>
      <c r="AX104" s="5"/>
    </row>
    <row r="105" spans="5:50" x14ac:dyDescent="0.3">
      <c r="E105" s="4">
        <v>55</v>
      </c>
      <c r="F105" s="4"/>
      <c r="Z105" s="5"/>
      <c r="AC105" s="4">
        <v>55</v>
      </c>
      <c r="AD105" s="4">
        <v>676.39</v>
      </c>
      <c r="AE105">
        <v>678.35</v>
      </c>
      <c r="AF105">
        <v>692.09</v>
      </c>
      <c r="AG105">
        <v>738.83</v>
      </c>
      <c r="AH105">
        <v>807.39</v>
      </c>
      <c r="AI105">
        <v>1002.91</v>
      </c>
      <c r="AX105" s="5"/>
    </row>
    <row r="106" spans="5:50" ht="17.25" thickBot="1" x14ac:dyDescent="0.35">
      <c r="E106" s="6">
        <v>60</v>
      </c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8"/>
      <c r="AC106" s="6">
        <v>60</v>
      </c>
      <c r="AD106" s="6">
        <v>156.84</v>
      </c>
      <c r="AE106" s="7">
        <v>154.41999999999999</v>
      </c>
      <c r="AF106" s="7">
        <v>155.16999999999999</v>
      </c>
      <c r="AG106" s="7">
        <v>169.79</v>
      </c>
      <c r="AH106" s="7">
        <v>178.19</v>
      </c>
      <c r="AI106" s="7">
        <v>247.83</v>
      </c>
      <c r="AJ106" s="7">
        <v>399.42</v>
      </c>
      <c r="AK106" s="7">
        <v>544.74</v>
      </c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8"/>
    </row>
    <row r="113" spans="29:50" ht="17.25" thickBot="1" x14ac:dyDescent="0.35"/>
    <row r="114" spans="29:50" ht="17.25" thickBot="1" x14ac:dyDescent="0.35">
      <c r="AC114" s="9" t="s">
        <v>10</v>
      </c>
      <c r="AD114" s="2">
        <v>0</v>
      </c>
      <c r="AE114" s="2">
        <v>0.1</v>
      </c>
      <c r="AF114" s="2">
        <v>0.2</v>
      </c>
      <c r="AG114" s="2">
        <v>0.3</v>
      </c>
      <c r="AH114" s="2">
        <v>0.4</v>
      </c>
      <c r="AI114" s="2">
        <v>0.5</v>
      </c>
      <c r="AJ114" s="2">
        <v>0.6</v>
      </c>
      <c r="AK114" s="2">
        <v>0.7</v>
      </c>
      <c r="AL114" s="2">
        <v>0.8</v>
      </c>
      <c r="AM114" s="2">
        <v>0.9</v>
      </c>
      <c r="AN114" s="2">
        <v>1</v>
      </c>
      <c r="AO114" s="2">
        <v>1.1000000000000001</v>
      </c>
      <c r="AP114" s="2">
        <v>1.2</v>
      </c>
      <c r="AQ114" s="2">
        <v>1.3</v>
      </c>
      <c r="AR114" s="2">
        <v>1.4</v>
      </c>
      <c r="AS114" s="2">
        <v>1.5</v>
      </c>
      <c r="AT114" s="2">
        <v>1.6</v>
      </c>
      <c r="AU114" s="2">
        <v>1.7</v>
      </c>
      <c r="AV114" s="2">
        <v>1.8</v>
      </c>
      <c r="AW114" s="2">
        <v>1.9</v>
      </c>
      <c r="AX114" s="3">
        <v>2</v>
      </c>
    </row>
    <row r="115" spans="29:50" ht="16.5" customHeight="1" x14ac:dyDescent="0.3">
      <c r="AC115" s="12">
        <v>5</v>
      </c>
      <c r="AD115" s="1">
        <v>368.58800000000002</v>
      </c>
      <c r="AE115" s="2">
        <v>31.126000000000001</v>
      </c>
      <c r="AF115" s="2">
        <v>25.608000000000001</v>
      </c>
      <c r="AG115" s="2">
        <v>23.710999999999999</v>
      </c>
      <c r="AH115" s="2">
        <v>35.171999999999997</v>
      </c>
      <c r="AI115" s="2">
        <v>35.993000000000002</v>
      </c>
      <c r="AJ115" s="2">
        <v>34.537999999999997</v>
      </c>
      <c r="AK115" s="2">
        <v>34.823</v>
      </c>
      <c r="AL115" s="2">
        <v>33.936999999999998</v>
      </c>
      <c r="AM115" s="2">
        <v>35.805</v>
      </c>
      <c r="AN115" s="2">
        <v>35.087000000000003</v>
      </c>
      <c r="AO115" s="2">
        <v>35.054000000000002</v>
      </c>
      <c r="AP115" s="2">
        <v>32.619</v>
      </c>
      <c r="AQ115" s="2">
        <v>34.65</v>
      </c>
      <c r="AR115" s="2">
        <v>35.759</v>
      </c>
      <c r="AS115" s="2">
        <v>35.502000000000002</v>
      </c>
      <c r="AT115" s="2">
        <v>34.68</v>
      </c>
      <c r="AU115" s="2">
        <v>36.372</v>
      </c>
      <c r="AV115" s="2">
        <v>35.950000000000003</v>
      </c>
      <c r="AW115" s="2">
        <v>35.113</v>
      </c>
      <c r="AX115" s="3">
        <v>35.497</v>
      </c>
    </row>
    <row r="116" spans="29:50" ht="16.5" customHeight="1" x14ac:dyDescent="0.3">
      <c r="AC116" s="10">
        <v>10</v>
      </c>
      <c r="AD116" s="4">
        <v>493.57299999999998</v>
      </c>
      <c r="AE116">
        <v>43.529000000000003</v>
      </c>
      <c r="AF116">
        <v>42.298999999999999</v>
      </c>
      <c r="AG116">
        <v>35.515000000000001</v>
      </c>
      <c r="AH116">
        <v>31.09</v>
      </c>
      <c r="AI116">
        <v>32.598999999999997</v>
      </c>
      <c r="AJ116">
        <v>31.79</v>
      </c>
      <c r="AK116">
        <v>29.965</v>
      </c>
      <c r="AL116">
        <v>30.056000000000001</v>
      </c>
      <c r="AM116">
        <v>30.728000000000002</v>
      </c>
      <c r="AN116">
        <v>30.385999999999999</v>
      </c>
      <c r="AO116">
        <v>30.815000000000001</v>
      </c>
      <c r="AP116">
        <v>30.411000000000001</v>
      </c>
      <c r="AQ116">
        <v>31.591000000000001</v>
      </c>
      <c r="AR116">
        <v>29.527999999999999</v>
      </c>
      <c r="AS116">
        <v>29.218</v>
      </c>
      <c r="AT116">
        <v>29.081</v>
      </c>
      <c r="AU116">
        <v>30.318000000000001</v>
      </c>
      <c r="AV116">
        <v>29.693999999999999</v>
      </c>
      <c r="AW116">
        <v>30.346</v>
      </c>
      <c r="AX116" s="5">
        <v>31.785</v>
      </c>
    </row>
    <row r="117" spans="29:50" ht="16.5" customHeight="1" x14ac:dyDescent="0.3">
      <c r="AC117" s="10">
        <v>15</v>
      </c>
      <c r="AD117" s="4">
        <v>351.262</v>
      </c>
      <c r="AE117">
        <v>56.790999999999997</v>
      </c>
      <c r="AF117">
        <v>35.768999999999998</v>
      </c>
      <c r="AG117">
        <v>24.523</v>
      </c>
      <c r="AH117">
        <v>23.876000000000001</v>
      </c>
      <c r="AI117">
        <v>21.134</v>
      </c>
      <c r="AJ117">
        <v>20.154</v>
      </c>
      <c r="AK117">
        <v>23.957000000000001</v>
      </c>
      <c r="AL117">
        <v>21.481999999999999</v>
      </c>
      <c r="AM117">
        <v>19.738</v>
      </c>
      <c r="AN117">
        <v>26.292999999999999</v>
      </c>
      <c r="AO117">
        <v>19.991</v>
      </c>
      <c r="AP117">
        <v>45.051000000000002</v>
      </c>
      <c r="AQ117">
        <v>27.486000000000001</v>
      </c>
      <c r="AR117">
        <v>22.776</v>
      </c>
      <c r="AS117">
        <v>22.824999999999999</v>
      </c>
      <c r="AT117">
        <v>21.748000000000001</v>
      </c>
      <c r="AU117">
        <v>26.963000000000001</v>
      </c>
      <c r="AV117">
        <v>25.882999999999999</v>
      </c>
      <c r="AW117">
        <v>28.375</v>
      </c>
      <c r="AX117" s="5">
        <v>28.224</v>
      </c>
    </row>
    <row r="118" spans="29:50" ht="16.5" customHeight="1" thickBot="1" x14ac:dyDescent="0.35">
      <c r="AC118" s="11">
        <v>20</v>
      </c>
      <c r="AD118" s="6">
        <v>180.22200000000001</v>
      </c>
      <c r="AE118" s="7">
        <v>39.468000000000004</v>
      </c>
      <c r="AF118" s="7">
        <v>37.540999999999997</v>
      </c>
      <c r="AG118" s="7">
        <v>27.053000000000001</v>
      </c>
      <c r="AH118" s="7">
        <v>24.512</v>
      </c>
      <c r="AI118" s="7">
        <v>25.465</v>
      </c>
      <c r="AJ118" s="7">
        <v>25.763999999999999</v>
      </c>
      <c r="AK118" s="7">
        <v>20.552</v>
      </c>
      <c r="AL118" s="7">
        <v>22.759</v>
      </c>
      <c r="AM118" s="7">
        <v>23.413</v>
      </c>
      <c r="AN118" s="7">
        <v>23.146000000000001</v>
      </c>
      <c r="AO118" s="7">
        <v>25.556000000000001</v>
      </c>
      <c r="AP118" s="7">
        <v>27.783999999999999</v>
      </c>
      <c r="AQ118" s="7">
        <v>28.029</v>
      </c>
      <c r="AR118" s="7">
        <v>24.550999999999998</v>
      </c>
      <c r="AS118" s="7">
        <v>26.356000000000002</v>
      </c>
      <c r="AT118" s="7">
        <v>25.350999999999999</v>
      </c>
      <c r="AU118" s="7">
        <v>26.052</v>
      </c>
      <c r="AV118" s="7">
        <v>23.701000000000001</v>
      </c>
      <c r="AW118" s="7">
        <v>24.969000000000001</v>
      </c>
      <c r="AX118" s="8">
        <v>28.393999999999998</v>
      </c>
    </row>
    <row r="119" spans="29:50" ht="16.5" customHeight="1" x14ac:dyDescent="0.3"/>
    <row r="120" spans="29:50" ht="16.5" customHeight="1" thickBot="1" x14ac:dyDescent="0.35"/>
    <row r="121" spans="29:50" ht="16.5" customHeight="1" thickBot="1" x14ac:dyDescent="0.35">
      <c r="AC121" s="9" t="s">
        <v>9</v>
      </c>
      <c r="AD121" s="2">
        <v>0</v>
      </c>
      <c r="AE121" s="2">
        <v>0.1</v>
      </c>
      <c r="AF121" s="2">
        <v>0.2</v>
      </c>
      <c r="AG121" s="2">
        <v>0.3</v>
      </c>
      <c r="AH121" s="2">
        <v>0.4</v>
      </c>
      <c r="AI121" s="2">
        <v>0.5</v>
      </c>
      <c r="AJ121" s="2">
        <v>0.6</v>
      </c>
      <c r="AK121" s="2">
        <v>0.7</v>
      </c>
      <c r="AL121" s="2">
        <v>0.8</v>
      </c>
      <c r="AM121" s="2">
        <v>0.9</v>
      </c>
      <c r="AN121" s="2">
        <v>1</v>
      </c>
      <c r="AO121" s="2">
        <v>1.1000000000000001</v>
      </c>
      <c r="AP121" s="2">
        <v>1.2</v>
      </c>
      <c r="AQ121" s="2">
        <v>1.3</v>
      </c>
      <c r="AR121" s="2">
        <v>1.4</v>
      </c>
      <c r="AS121" s="2">
        <v>1.5</v>
      </c>
      <c r="AT121" s="2">
        <v>1.6</v>
      </c>
      <c r="AU121" s="2">
        <v>1.7</v>
      </c>
      <c r="AV121" s="2">
        <v>1.8</v>
      </c>
      <c r="AW121" s="2">
        <v>1.9</v>
      </c>
      <c r="AX121" s="3">
        <v>2</v>
      </c>
    </row>
    <row r="122" spans="29:50" ht="16.5" customHeight="1" x14ac:dyDescent="0.3">
      <c r="AC122" s="12">
        <v>5</v>
      </c>
      <c r="AD122" s="1">
        <v>14777</v>
      </c>
      <c r="AE122" s="2">
        <v>14774</v>
      </c>
      <c r="AF122" s="2">
        <v>14652</v>
      </c>
      <c r="AG122" s="2">
        <v>14764</v>
      </c>
      <c r="AH122" s="2">
        <v>14445</v>
      </c>
      <c r="AI122" s="2">
        <v>14836</v>
      </c>
      <c r="AJ122" s="2">
        <v>14952</v>
      </c>
      <c r="AK122" s="2">
        <v>14886</v>
      </c>
      <c r="AL122" s="2">
        <v>14561</v>
      </c>
      <c r="AM122" s="2">
        <v>14719</v>
      </c>
      <c r="AN122" s="2">
        <v>15025</v>
      </c>
      <c r="AO122" s="2">
        <v>15011</v>
      </c>
      <c r="AP122" s="2">
        <v>14846</v>
      </c>
      <c r="AQ122" s="2">
        <v>14994</v>
      </c>
      <c r="AR122" s="2">
        <v>15300</v>
      </c>
      <c r="AS122" s="2">
        <v>14854</v>
      </c>
      <c r="AT122" s="2">
        <v>14761</v>
      </c>
      <c r="AU122" s="2">
        <v>14777</v>
      </c>
      <c r="AV122" s="2">
        <v>14906</v>
      </c>
      <c r="AW122" s="2">
        <v>15117</v>
      </c>
      <c r="AX122" s="3">
        <v>15341</v>
      </c>
    </row>
    <row r="123" spans="29:50" ht="16.5" customHeight="1" x14ac:dyDescent="0.3">
      <c r="AC123" s="10">
        <v>10</v>
      </c>
      <c r="AD123" s="4">
        <v>14841</v>
      </c>
      <c r="AE123">
        <v>15046</v>
      </c>
      <c r="AF123">
        <v>14789</v>
      </c>
      <c r="AG123">
        <v>14682</v>
      </c>
      <c r="AH123">
        <v>14762</v>
      </c>
      <c r="AI123">
        <v>14761</v>
      </c>
      <c r="AJ123">
        <v>14889</v>
      </c>
      <c r="AK123">
        <v>15182</v>
      </c>
      <c r="AL123">
        <v>15322</v>
      </c>
      <c r="AM123">
        <v>15282</v>
      </c>
      <c r="AN123">
        <v>15200</v>
      </c>
      <c r="AO123">
        <v>15185</v>
      </c>
      <c r="AP123">
        <v>15372</v>
      </c>
      <c r="AQ123">
        <v>15264</v>
      </c>
      <c r="AR123">
        <v>15234</v>
      </c>
      <c r="AS123">
        <v>15227</v>
      </c>
      <c r="AT123">
        <v>14966</v>
      </c>
      <c r="AU123">
        <v>14990</v>
      </c>
      <c r="AV123">
        <v>15028</v>
      </c>
      <c r="AW123">
        <v>15245</v>
      </c>
      <c r="AX123" s="5">
        <v>16303</v>
      </c>
    </row>
    <row r="124" spans="29:50" x14ac:dyDescent="0.3">
      <c r="AC124" s="10">
        <v>15</v>
      </c>
      <c r="AD124" s="4">
        <v>14584</v>
      </c>
      <c r="AE124">
        <v>14985</v>
      </c>
      <c r="AF124">
        <v>14878</v>
      </c>
      <c r="AG124">
        <v>14781</v>
      </c>
      <c r="AH124">
        <v>14978</v>
      </c>
      <c r="AI124">
        <v>15029</v>
      </c>
      <c r="AJ124">
        <v>14778</v>
      </c>
      <c r="AK124">
        <v>15507</v>
      </c>
      <c r="AL124">
        <v>15497</v>
      </c>
      <c r="AM124">
        <v>15229</v>
      </c>
      <c r="AN124">
        <v>15495</v>
      </c>
      <c r="AO124">
        <v>15769</v>
      </c>
      <c r="AP124">
        <v>15860</v>
      </c>
      <c r="AQ124">
        <v>15825</v>
      </c>
      <c r="AR124">
        <v>15884</v>
      </c>
      <c r="AS124">
        <v>15926</v>
      </c>
      <c r="AT124">
        <v>16053</v>
      </c>
      <c r="AU124">
        <v>16017</v>
      </c>
      <c r="AV124">
        <v>15911</v>
      </c>
      <c r="AW124">
        <v>16093</v>
      </c>
      <c r="AX124" s="5">
        <v>17557</v>
      </c>
    </row>
    <row r="125" spans="29:50" ht="17.25" thickBot="1" x14ac:dyDescent="0.35">
      <c r="AC125" s="11">
        <v>20</v>
      </c>
      <c r="AD125" s="6">
        <v>14645</v>
      </c>
      <c r="AE125" s="7">
        <v>14902</v>
      </c>
      <c r="AF125" s="7">
        <v>15165</v>
      </c>
      <c r="AG125" s="7">
        <v>15183</v>
      </c>
      <c r="AH125" s="7">
        <v>15342</v>
      </c>
      <c r="AI125" s="7">
        <v>15341</v>
      </c>
      <c r="AJ125" s="7">
        <v>15308</v>
      </c>
      <c r="AK125" s="7">
        <v>15559</v>
      </c>
      <c r="AL125" s="7">
        <v>15772</v>
      </c>
      <c r="AM125" s="7">
        <v>15704</v>
      </c>
      <c r="AN125" s="7">
        <v>15680</v>
      </c>
      <c r="AO125" s="7">
        <v>16120</v>
      </c>
      <c r="AP125" s="7">
        <v>16230</v>
      </c>
      <c r="AQ125" s="7">
        <v>16256</v>
      </c>
      <c r="AR125" s="7">
        <v>16433</v>
      </c>
      <c r="AS125" s="7">
        <v>16666</v>
      </c>
      <c r="AT125" s="7">
        <v>16442</v>
      </c>
      <c r="AU125" s="7">
        <v>17032</v>
      </c>
      <c r="AV125" s="7">
        <v>16903</v>
      </c>
      <c r="AW125" s="7">
        <v>18753</v>
      </c>
      <c r="AX125" s="8">
        <v>21587</v>
      </c>
    </row>
    <row r="131" spans="29:50" ht="17.25" thickBot="1" x14ac:dyDescent="0.35"/>
    <row r="132" spans="29:50" ht="17.25" thickBot="1" x14ac:dyDescent="0.35">
      <c r="AC132" s="9" t="s">
        <v>11</v>
      </c>
      <c r="AD132" s="13" t="s">
        <v>12</v>
      </c>
      <c r="AE132" s="13">
        <v>0.1</v>
      </c>
      <c r="AF132" s="13">
        <v>0.2</v>
      </c>
      <c r="AG132" s="13">
        <v>0.3</v>
      </c>
      <c r="AH132" s="13">
        <v>0.4</v>
      </c>
      <c r="AI132" s="13">
        <v>0.5</v>
      </c>
      <c r="AJ132" s="13">
        <v>0.6</v>
      </c>
      <c r="AK132" s="13">
        <v>0.7</v>
      </c>
      <c r="AL132" s="13">
        <v>0.8</v>
      </c>
      <c r="AM132" s="13">
        <v>0.9</v>
      </c>
      <c r="AN132" s="13" t="s">
        <v>14</v>
      </c>
      <c r="AO132" s="13">
        <v>1.1000000000000001</v>
      </c>
      <c r="AP132" s="13">
        <v>1.2</v>
      </c>
      <c r="AQ132" s="13">
        <v>1.3</v>
      </c>
      <c r="AR132" s="13">
        <v>1.4</v>
      </c>
      <c r="AS132" s="13">
        <v>1.5</v>
      </c>
      <c r="AT132" s="13">
        <v>1.6</v>
      </c>
      <c r="AU132" s="13">
        <v>1.7</v>
      </c>
      <c r="AV132" s="13">
        <v>1.8</v>
      </c>
      <c r="AW132" s="13">
        <v>1.9</v>
      </c>
      <c r="AX132" s="14" t="s">
        <v>13</v>
      </c>
    </row>
    <row r="133" spans="29:50" x14ac:dyDescent="0.3">
      <c r="AC133" s="1">
        <v>5</v>
      </c>
      <c r="AD133" s="1">
        <f>AD115/368.588*100</f>
        <v>100</v>
      </c>
      <c r="AE133" s="2">
        <f t="shared" ref="AE133:AX133" si="8">AE115/368.588*100</f>
        <v>8.4446590773438093</v>
      </c>
      <c r="AF133" s="2">
        <f t="shared" si="8"/>
        <v>6.9475946042736059</v>
      </c>
      <c r="AG133" s="2">
        <f t="shared" si="8"/>
        <v>6.4329278218498693</v>
      </c>
      <c r="AH133" s="2">
        <f t="shared" si="8"/>
        <v>9.5423616612586404</v>
      </c>
      <c r="AI133" s="2">
        <f t="shared" si="8"/>
        <v>9.7651035844899994</v>
      </c>
      <c r="AJ133" s="2">
        <f t="shared" si="8"/>
        <v>9.3703538910653617</v>
      </c>
      <c r="AK133" s="2">
        <f t="shared" si="8"/>
        <v>9.447675995962971</v>
      </c>
      <c r="AL133" s="2">
        <f t="shared" si="8"/>
        <v>9.2072992067023343</v>
      </c>
      <c r="AM133" s="2">
        <f t="shared" si="8"/>
        <v>9.7140981258206978</v>
      </c>
      <c r="AN133" s="2">
        <f t="shared" si="8"/>
        <v>9.5193006826049675</v>
      </c>
      <c r="AO133" s="2">
        <f t="shared" si="8"/>
        <v>9.510347596774718</v>
      </c>
      <c r="AP133" s="2">
        <f t="shared" si="8"/>
        <v>8.8497183847547927</v>
      </c>
      <c r="AQ133" s="2">
        <f t="shared" si="8"/>
        <v>9.4007401217619666</v>
      </c>
      <c r="AR133" s="2">
        <f t="shared" si="8"/>
        <v>9.7016180667845937</v>
      </c>
      <c r="AS133" s="2">
        <f t="shared" si="8"/>
        <v>9.631892519561136</v>
      </c>
      <c r="AT133" s="2">
        <f t="shared" si="8"/>
        <v>9.4088792906985574</v>
      </c>
      <c r="AU133" s="2">
        <f t="shared" si="8"/>
        <v>9.8679284187222596</v>
      </c>
      <c r="AV133" s="2">
        <f t="shared" si="8"/>
        <v>9.7534374423475541</v>
      </c>
      <c r="AW133" s="2">
        <f t="shared" si="8"/>
        <v>9.5263546290166801</v>
      </c>
      <c r="AX133" s="3">
        <f t="shared" si="8"/>
        <v>9.6305359914050364</v>
      </c>
    </row>
    <row r="134" spans="29:50" x14ac:dyDescent="0.3">
      <c r="AC134" s="4">
        <v>10</v>
      </c>
      <c r="AD134" s="4">
        <f>AD116/493.573*100</f>
        <v>100</v>
      </c>
      <c r="AE134">
        <f t="shared" ref="AE134:AX134" si="9">AE116/493.573*100</f>
        <v>8.8191615019460166</v>
      </c>
      <c r="AF134">
        <f t="shared" si="9"/>
        <v>8.5699582432588493</v>
      </c>
      <c r="AG134">
        <f t="shared" si="9"/>
        <v>7.1954908392476895</v>
      </c>
      <c r="AH134">
        <f t="shared" si="9"/>
        <v>6.2989669207999626</v>
      </c>
      <c r="AI134">
        <f t="shared" si="9"/>
        <v>6.6046967723112884</v>
      </c>
      <c r="AJ134">
        <f t="shared" si="9"/>
        <v>6.4407899135487554</v>
      </c>
      <c r="AK134">
        <f t="shared" si="9"/>
        <v>6.0710371110251167</v>
      </c>
      <c r="AL134">
        <f t="shared" si="9"/>
        <v>6.0894741000824606</v>
      </c>
      <c r="AM134">
        <f t="shared" si="9"/>
        <v>6.225624173121302</v>
      </c>
      <c r="AN134">
        <f t="shared" si="9"/>
        <v>6.1563335109497483</v>
      </c>
      <c r="AO134">
        <f t="shared" si="9"/>
        <v>6.2432507450772228</v>
      </c>
      <c r="AP134">
        <f t="shared" si="9"/>
        <v>6.1613986178336342</v>
      </c>
      <c r="AQ134">
        <f t="shared" si="9"/>
        <v>6.400471662753028</v>
      </c>
      <c r="AR134">
        <f t="shared" si="9"/>
        <v>5.9824990426947995</v>
      </c>
      <c r="AS134">
        <f t="shared" si="9"/>
        <v>5.9196917173346195</v>
      </c>
      <c r="AT134">
        <f t="shared" si="9"/>
        <v>5.8919349316109271</v>
      </c>
      <c r="AU134">
        <f t="shared" si="9"/>
        <v>6.1425564202255805</v>
      </c>
      <c r="AV134">
        <f t="shared" si="9"/>
        <v>6.0161313524037991</v>
      </c>
      <c r="AW134">
        <f t="shared" si="9"/>
        <v>6.148229339935531</v>
      </c>
      <c r="AX134" s="5">
        <f t="shared" si="9"/>
        <v>6.4397768921719791</v>
      </c>
    </row>
    <row r="135" spans="29:50" x14ac:dyDescent="0.3">
      <c r="AC135" s="4">
        <v>15</v>
      </c>
      <c r="AD135" s="4">
        <f>AD117/351.262*100</f>
        <v>100</v>
      </c>
      <c r="AE135">
        <f t="shared" ref="AE135:AX135" si="10">AE117/351.262*100</f>
        <v>16.167703879155727</v>
      </c>
      <c r="AF135">
        <f t="shared" si="10"/>
        <v>10.182997306853574</v>
      </c>
      <c r="AG135">
        <f t="shared" si="10"/>
        <v>6.9813985002647598</v>
      </c>
      <c r="AH135">
        <f t="shared" si="10"/>
        <v>6.7972055047229709</v>
      </c>
      <c r="AI135">
        <f t="shared" si="10"/>
        <v>6.0165916039879068</v>
      </c>
      <c r="AJ135">
        <f t="shared" si="10"/>
        <v>5.737597576737592</v>
      </c>
      <c r="AK135">
        <f t="shared" si="10"/>
        <v>6.8202652151385577</v>
      </c>
      <c r="AL135">
        <f t="shared" si="10"/>
        <v>6.1156629524400588</v>
      </c>
      <c r="AM135">
        <f t="shared" si="10"/>
        <v>5.6191674590476621</v>
      </c>
      <c r="AN135">
        <f t="shared" si="10"/>
        <v>7.4852958760127759</v>
      </c>
      <c r="AO135">
        <f t="shared" si="10"/>
        <v>5.691193468123509</v>
      </c>
      <c r="AP135">
        <f t="shared" si="10"/>
        <v>12.825469307810126</v>
      </c>
      <c r="AQ135">
        <f t="shared" si="10"/>
        <v>7.824928401022599</v>
      </c>
      <c r="AR135">
        <f t="shared" si="10"/>
        <v>6.4840489435236375</v>
      </c>
      <c r="AS135">
        <f t="shared" si="10"/>
        <v>6.4979986448861533</v>
      </c>
      <c r="AT135">
        <f t="shared" si="10"/>
        <v>6.1913899026937163</v>
      </c>
      <c r="AU135">
        <f t="shared" si="10"/>
        <v>7.6760366905614621</v>
      </c>
      <c r="AV135">
        <f t="shared" si="10"/>
        <v>7.3685738850202975</v>
      </c>
      <c r="AW135">
        <f t="shared" si="10"/>
        <v>8.0780158400282414</v>
      </c>
      <c r="AX135" s="5">
        <f t="shared" si="10"/>
        <v>8.0350279848090587</v>
      </c>
    </row>
    <row r="136" spans="29:50" ht="17.25" thickBot="1" x14ac:dyDescent="0.35">
      <c r="AC136" s="6">
        <v>20</v>
      </c>
      <c r="AD136" s="6">
        <f>AD118/180.222*100</f>
        <v>100</v>
      </c>
      <c r="AE136" s="7">
        <f t="shared" ref="AE136:AX136" si="11">AE118/180.222*100</f>
        <v>21.899657089589507</v>
      </c>
      <c r="AF136" s="7">
        <f t="shared" si="11"/>
        <v>20.830420259457778</v>
      </c>
      <c r="AG136" s="7">
        <f t="shared" si="11"/>
        <v>15.010930962923505</v>
      </c>
      <c r="AH136" s="7">
        <f t="shared" si="11"/>
        <v>13.601003207155618</v>
      </c>
      <c r="AI136" s="7">
        <f t="shared" si="11"/>
        <v>14.129795474470374</v>
      </c>
      <c r="AJ136" s="7">
        <f t="shared" si="11"/>
        <v>14.295701967573326</v>
      </c>
      <c r="AK136" s="7">
        <f t="shared" si="11"/>
        <v>11.403713198166706</v>
      </c>
      <c r="AL136" s="7">
        <f t="shared" si="11"/>
        <v>12.62831396832795</v>
      </c>
      <c r="AM136" s="7">
        <f t="shared" si="11"/>
        <v>12.991199742539756</v>
      </c>
      <c r="AN136" s="7">
        <f t="shared" si="11"/>
        <v>12.84304912829732</v>
      </c>
      <c r="AO136" s="7">
        <f t="shared" si="11"/>
        <v>14.180288754979969</v>
      </c>
      <c r="AP136" s="7">
        <f t="shared" si="11"/>
        <v>15.416541820643429</v>
      </c>
      <c r="AQ136" s="7">
        <f t="shared" si="11"/>
        <v>15.552485268169258</v>
      </c>
      <c r="AR136" s="7">
        <f t="shared" si="11"/>
        <v>13.622643184516873</v>
      </c>
      <c r="AS136" s="7">
        <f t="shared" si="11"/>
        <v>14.624185726492881</v>
      </c>
      <c r="AT136" s="7">
        <f t="shared" si="11"/>
        <v>14.066540156029783</v>
      </c>
      <c r="AU136" s="7">
        <f t="shared" si="11"/>
        <v>14.455504877317974</v>
      </c>
      <c r="AV136" s="7">
        <f t="shared" si="11"/>
        <v>13.151002652284404</v>
      </c>
      <c r="AW136" s="7">
        <f t="shared" si="11"/>
        <v>13.854579352132371</v>
      </c>
      <c r="AX136" s="8">
        <f t="shared" si="11"/>
        <v>15.755013261422022</v>
      </c>
    </row>
    <row r="138" spans="29:50" ht="17.25" thickBot="1" x14ac:dyDescent="0.35"/>
    <row r="139" spans="29:50" ht="17.25" thickBot="1" x14ac:dyDescent="0.35">
      <c r="AC139" s="9" t="s">
        <v>9</v>
      </c>
      <c r="AD139" s="13" t="s">
        <v>12</v>
      </c>
      <c r="AE139" s="13">
        <v>0.1</v>
      </c>
      <c r="AF139" s="13">
        <v>0.2</v>
      </c>
      <c r="AG139" s="13">
        <v>0.3</v>
      </c>
      <c r="AH139" s="13">
        <v>0.4</v>
      </c>
      <c r="AI139" s="13">
        <v>0.5</v>
      </c>
      <c r="AJ139" s="13">
        <v>0.6</v>
      </c>
      <c r="AK139" s="13">
        <v>0.7</v>
      </c>
      <c r="AL139" s="13">
        <v>0.8</v>
      </c>
      <c r="AM139" s="13">
        <v>0.9</v>
      </c>
      <c r="AN139" s="13" t="s">
        <v>14</v>
      </c>
      <c r="AO139" s="13">
        <v>1.1000000000000001</v>
      </c>
      <c r="AP139" s="13">
        <v>1.2</v>
      </c>
      <c r="AQ139" s="13">
        <v>1.3</v>
      </c>
      <c r="AR139" s="13">
        <v>1.4</v>
      </c>
      <c r="AS139" s="13">
        <v>1.5</v>
      </c>
      <c r="AT139" s="13">
        <v>1.6</v>
      </c>
      <c r="AU139" s="13">
        <v>1.7</v>
      </c>
      <c r="AV139" s="13">
        <v>1.8</v>
      </c>
      <c r="AW139" s="13">
        <v>1.9</v>
      </c>
      <c r="AX139" s="14" t="s">
        <v>13</v>
      </c>
    </row>
    <row r="140" spans="29:50" x14ac:dyDescent="0.3">
      <c r="AC140" s="1">
        <v>5</v>
      </c>
      <c r="AD140" s="1">
        <f t="shared" ref="AD140:AX140" si="12">AD122/14777*100</f>
        <v>100</v>
      </c>
      <c r="AE140" s="2">
        <f t="shared" si="12"/>
        <v>99.979698179603432</v>
      </c>
      <c r="AF140" s="2">
        <f t="shared" si="12"/>
        <v>99.154090816809898</v>
      </c>
      <c r="AG140" s="2">
        <f t="shared" si="12"/>
        <v>99.912025444948227</v>
      </c>
      <c r="AH140" s="2">
        <f t="shared" si="12"/>
        <v>97.753265209447122</v>
      </c>
      <c r="AI140" s="2">
        <f t="shared" si="12"/>
        <v>100.39926913446573</v>
      </c>
      <c r="AJ140" s="2">
        <f t="shared" si="12"/>
        <v>101.18427285646614</v>
      </c>
      <c r="AK140" s="2">
        <f t="shared" si="12"/>
        <v>100.73763280774175</v>
      </c>
      <c r="AL140" s="2">
        <f t="shared" si="12"/>
        <v>98.538268931447519</v>
      </c>
      <c r="AM140" s="2">
        <f t="shared" si="12"/>
        <v>99.607498138999802</v>
      </c>
      <c r="AN140" s="2">
        <f t="shared" si="12"/>
        <v>101.67828381944915</v>
      </c>
      <c r="AO140" s="2">
        <f t="shared" si="12"/>
        <v>101.58354199093185</v>
      </c>
      <c r="AP140" s="2">
        <f t="shared" si="12"/>
        <v>100.46694186912093</v>
      </c>
      <c r="AQ140" s="2">
        <f t="shared" si="12"/>
        <v>101.46849834201801</v>
      </c>
      <c r="AR140" s="2">
        <f t="shared" si="12"/>
        <v>103.53928402246734</v>
      </c>
      <c r="AS140" s="2">
        <f t="shared" si="12"/>
        <v>100.52108005684511</v>
      </c>
      <c r="AT140" s="2">
        <f t="shared" si="12"/>
        <v>99.891723624551659</v>
      </c>
      <c r="AU140" s="2">
        <f t="shared" si="12"/>
        <v>100</v>
      </c>
      <c r="AV140" s="2">
        <f t="shared" si="12"/>
        <v>100.87297827705217</v>
      </c>
      <c r="AW140" s="2">
        <f t="shared" si="12"/>
        <v>102.30087297827706</v>
      </c>
      <c r="AX140" s="3">
        <f t="shared" si="12"/>
        <v>103.8167422345537</v>
      </c>
    </row>
    <row r="141" spans="29:50" x14ac:dyDescent="0.3">
      <c r="AC141" s="4">
        <v>10</v>
      </c>
      <c r="AD141" s="4">
        <f t="shared" ref="AD141:AX141" si="13">AD123/14841*100</f>
        <v>100</v>
      </c>
      <c r="AE141">
        <f t="shared" si="13"/>
        <v>101.38130853716056</v>
      </c>
      <c r="AF141">
        <f t="shared" si="13"/>
        <v>99.649619297890979</v>
      </c>
      <c r="AG141">
        <f t="shared" si="13"/>
        <v>98.928643622397416</v>
      </c>
      <c r="AH141">
        <f t="shared" si="13"/>
        <v>99.467690856411295</v>
      </c>
      <c r="AI141">
        <f t="shared" si="13"/>
        <v>99.460952765986121</v>
      </c>
      <c r="AJ141">
        <f t="shared" si="13"/>
        <v>100.32342834040833</v>
      </c>
      <c r="AK141">
        <f t="shared" si="13"/>
        <v>102.29768883498416</v>
      </c>
      <c r="AL141">
        <f t="shared" si="13"/>
        <v>103.24102149450847</v>
      </c>
      <c r="AM141">
        <f t="shared" si="13"/>
        <v>102.97149787750151</v>
      </c>
      <c r="AN141">
        <f t="shared" si="13"/>
        <v>102.41897446263728</v>
      </c>
      <c r="AO141">
        <f t="shared" si="13"/>
        <v>102.31790310625968</v>
      </c>
      <c r="AP141">
        <f t="shared" si="13"/>
        <v>103.57792601576715</v>
      </c>
      <c r="AQ141">
        <f t="shared" si="13"/>
        <v>102.85021224984838</v>
      </c>
      <c r="AR141">
        <f t="shared" si="13"/>
        <v>102.64806953709318</v>
      </c>
      <c r="AS141">
        <f t="shared" si="13"/>
        <v>102.60090290411696</v>
      </c>
      <c r="AT141">
        <f t="shared" si="13"/>
        <v>100.84226130314669</v>
      </c>
      <c r="AU141">
        <f t="shared" si="13"/>
        <v>101.00397547335085</v>
      </c>
      <c r="AV141">
        <f t="shared" si="13"/>
        <v>101.26002290950744</v>
      </c>
      <c r="AW141">
        <f t="shared" si="13"/>
        <v>102.72218853177009</v>
      </c>
      <c r="AX141" s="5">
        <f t="shared" si="13"/>
        <v>109.85108820160367</v>
      </c>
    </row>
    <row r="142" spans="29:50" x14ac:dyDescent="0.3">
      <c r="AC142" s="4">
        <v>15</v>
      </c>
      <c r="AD142" s="4">
        <f t="shared" ref="AD142:AX142" si="14">AD124/14584*100</f>
        <v>100</v>
      </c>
      <c r="AE142">
        <f t="shared" si="14"/>
        <v>102.74958859023589</v>
      </c>
      <c r="AF142">
        <f t="shared" si="14"/>
        <v>102.01590784421283</v>
      </c>
      <c r="AG142">
        <f t="shared" si="14"/>
        <v>101.35079539221064</v>
      </c>
      <c r="AH142">
        <f t="shared" si="14"/>
        <v>102.7015907844213</v>
      </c>
      <c r="AI142">
        <f t="shared" si="14"/>
        <v>103.0512890839276</v>
      </c>
      <c r="AJ142">
        <f t="shared" si="14"/>
        <v>101.33022490400438</v>
      </c>
      <c r="AK142">
        <f t="shared" si="14"/>
        <v>106.32885353812398</v>
      </c>
      <c r="AL142">
        <f t="shared" si="14"/>
        <v>106.26028524410313</v>
      </c>
      <c r="AM142">
        <f t="shared" si="14"/>
        <v>104.42265496434449</v>
      </c>
      <c r="AN142">
        <f t="shared" si="14"/>
        <v>106.24657158529895</v>
      </c>
      <c r="AO142">
        <f t="shared" si="14"/>
        <v>108.1253428414701</v>
      </c>
      <c r="AP142">
        <f t="shared" si="14"/>
        <v>108.74931431705978</v>
      </c>
      <c r="AQ142">
        <f t="shared" si="14"/>
        <v>108.50932528798683</v>
      </c>
      <c r="AR142">
        <f t="shared" si="14"/>
        <v>108.91387822270981</v>
      </c>
      <c r="AS142">
        <f t="shared" si="14"/>
        <v>109.20186505759737</v>
      </c>
      <c r="AT142">
        <f t="shared" si="14"/>
        <v>110.0726823916621</v>
      </c>
      <c r="AU142">
        <f t="shared" si="14"/>
        <v>109.82583653318704</v>
      </c>
      <c r="AV142">
        <f t="shared" si="14"/>
        <v>109.0990126165661</v>
      </c>
      <c r="AW142">
        <f t="shared" si="14"/>
        <v>110.34695556774548</v>
      </c>
      <c r="AX142" s="5">
        <f t="shared" si="14"/>
        <v>120.38535381239714</v>
      </c>
    </row>
    <row r="143" spans="29:50" ht="17.25" thickBot="1" x14ac:dyDescent="0.35">
      <c r="AC143" s="6">
        <v>20</v>
      </c>
      <c r="AD143" s="6">
        <f t="shared" ref="AD143:AX143" si="15">AD125/14645*100</f>
        <v>100</v>
      </c>
      <c r="AE143" s="7">
        <f t="shared" si="15"/>
        <v>101.75486514168659</v>
      </c>
      <c r="AF143" s="7">
        <f t="shared" si="15"/>
        <v>103.55069989757597</v>
      </c>
      <c r="AG143" s="7">
        <f t="shared" si="15"/>
        <v>103.67360874018436</v>
      </c>
      <c r="AH143" s="7">
        <f t="shared" si="15"/>
        <v>104.75930351655856</v>
      </c>
      <c r="AI143" s="7">
        <f t="shared" si="15"/>
        <v>104.75247524752476</v>
      </c>
      <c r="AJ143" s="7">
        <f t="shared" si="15"/>
        <v>104.52714236940936</v>
      </c>
      <c r="AK143" s="7">
        <f t="shared" si="15"/>
        <v>106.24103789689315</v>
      </c>
      <c r="AL143" s="7">
        <f t="shared" si="15"/>
        <v>107.69545920109252</v>
      </c>
      <c r="AM143" s="7">
        <f t="shared" si="15"/>
        <v>107.23113690679413</v>
      </c>
      <c r="AN143" s="7">
        <f t="shared" si="15"/>
        <v>107.06725844998293</v>
      </c>
      <c r="AO143" s="7">
        <f t="shared" si="15"/>
        <v>110.0716968248549</v>
      </c>
      <c r="AP143" s="7">
        <f t="shared" si="15"/>
        <v>110.8228064185729</v>
      </c>
      <c r="AQ143" s="7">
        <f t="shared" si="15"/>
        <v>111.00034141345169</v>
      </c>
      <c r="AR143" s="7">
        <f t="shared" si="15"/>
        <v>112.20894503243429</v>
      </c>
      <c r="AS143" s="7">
        <f t="shared" si="15"/>
        <v>113.79993171730966</v>
      </c>
      <c r="AT143" s="7">
        <f t="shared" si="15"/>
        <v>112.27039945373846</v>
      </c>
      <c r="AU143" s="7">
        <f t="shared" si="15"/>
        <v>116.29907818368044</v>
      </c>
      <c r="AV143" s="7">
        <f t="shared" si="15"/>
        <v>115.41823147832024</v>
      </c>
      <c r="AW143" s="7">
        <f t="shared" si="15"/>
        <v>128.05052919085011</v>
      </c>
      <c r="AX143" s="8">
        <f t="shared" si="15"/>
        <v>147.40184363263913</v>
      </c>
    </row>
  </sheetData>
  <phoneticPr fontId="1" type="noConversion"/>
  <conditionalFormatting sqref="D6:M1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M3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M6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6:K8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5:M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:M8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:O8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:P8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:S8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:V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X8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Z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:Z7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Z7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:Z7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Z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Z9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7:Z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8:Z9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9:Z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:Z1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1:Z1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2:Z10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3:Z10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4:Z10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Z10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Z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Z1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:Z3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Z6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6:AI8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5:AK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7:AK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4:AM8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3:AN8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2:AQ8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1:AT8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0:AV8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X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X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AX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:AX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:AX10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:AX1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5:AX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X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:AX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8:AX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9:AX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0:AX3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4:AX4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5:AX4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6:AX4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X4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8:AX4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9:AX4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X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7:AX7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8:AX7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9:AX7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5:AX9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6:AX9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7:AX9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8:AX9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9:AX9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0:AX10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1:AX10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2:AX10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3:AX10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4:AX10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5:AX1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6:AX10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:AX11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5:AX11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6:AX1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:AX11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X1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2:AX1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3:AX12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4:AX1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5:AX1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3:AX13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4:AX13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5:AX1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6:AX13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0:AX14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1:AX1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2:AX1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3:AX14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전영원</dc:creator>
  <cp:lastModifiedBy>전영원</cp:lastModifiedBy>
  <dcterms:created xsi:type="dcterms:W3CDTF">2024-02-12T11:51:15Z</dcterms:created>
  <dcterms:modified xsi:type="dcterms:W3CDTF">2024-03-29T15:32:53Z</dcterms:modified>
</cp:coreProperties>
</file>