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ke\CardGenerator\CardFormatter\Data\Automatown\"/>
    </mc:Choice>
  </mc:AlternateContent>
  <bookViews>
    <workbookView xWindow="0" yWindow="0" windowWidth="28800" windowHeight="12300" activeTab="3"/>
  </bookViews>
  <sheets>
    <sheet name="Automa" sheetId="1" r:id="rId1"/>
    <sheet name="Automa Backs" sheetId="2" r:id="rId2"/>
    <sheet name="Worker Spots" sheetId="3" r:id="rId3"/>
    <sheet name="Cards.Datafi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1" i="4" l="1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32" i="2"/>
  <c r="F32" i="2"/>
  <c r="E32" i="2"/>
  <c r="D32" i="2"/>
  <c r="C32" i="2"/>
  <c r="B32" i="2"/>
  <c r="H2" i="2"/>
  <c r="E32" i="1"/>
  <c r="F32" i="1"/>
  <c r="G32" i="1"/>
  <c r="D32" i="1"/>
  <c r="C32" i="1"/>
  <c r="B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9" i="1"/>
  <c r="H8" i="1"/>
  <c r="H7" i="1"/>
  <c r="H6" i="1"/>
  <c r="H5" i="1"/>
  <c r="H4" i="1"/>
  <c r="H3" i="1"/>
  <c r="H2" i="1"/>
  <c r="H10" i="1"/>
  <c r="H32" i="2" l="1"/>
  <c r="H32" i="1"/>
</calcChain>
</file>

<file path=xl/sharedStrings.xml><?xml version="1.0" encoding="utf-8"?>
<sst xmlns="http://schemas.openxmlformats.org/spreadsheetml/2006/main" count="692" uniqueCount="176">
  <si>
    <t>name</t>
  </si>
  <si>
    <t>Starting Blueprint</t>
  </si>
  <si>
    <t>Workers</t>
  </si>
  <si>
    <t>Strength</t>
  </si>
  <si>
    <t>Heads</t>
  </si>
  <si>
    <t>Arms</t>
  </si>
  <si>
    <t>Bodies</t>
  </si>
  <si>
    <t>Legs</t>
  </si>
  <si>
    <t>Total Value</t>
  </si>
  <si>
    <t>Ability</t>
  </si>
  <si>
    <t>Swap</t>
  </si>
  <si>
    <t>Head Repurposer</t>
  </si>
  <si>
    <t>Red -&gt; 2 matching L2</t>
  </si>
  <si>
    <t>Torso Repurposer</t>
  </si>
  <si>
    <t>Arm Repurposer</t>
  </si>
  <si>
    <t>Foot Repurposer</t>
  </si>
  <si>
    <t>Blue -&gt; 2 matching L2</t>
  </si>
  <si>
    <t>Yellow -&gt; 2 matching L2</t>
  </si>
  <si>
    <t>Black -&gt; 2 matching L2</t>
  </si>
  <si>
    <t>Scrapworker</t>
  </si>
  <si>
    <t>Collect 1 White AND Upgrade x1</t>
  </si>
  <si>
    <t>Multi-Purpose Repurposer</t>
  </si>
  <si>
    <t>Refiner</t>
  </si>
  <si>
    <t>Upgrader</t>
  </si>
  <si>
    <t>A Head In The Clouds</t>
  </si>
  <si>
    <t>Moreso Torso</t>
  </si>
  <si>
    <t>Armed and Dangerous</t>
  </si>
  <si>
    <t>Foot Solder</t>
  </si>
  <si>
    <t>Head Smasher</t>
  </si>
  <si>
    <t>Arm Smasher</t>
  </si>
  <si>
    <t>Torso Smasher</t>
  </si>
  <si>
    <t>Foot Smasher</t>
  </si>
  <si>
    <t>Junk Collector</t>
  </si>
  <si>
    <t>Toggler</t>
  </si>
  <si>
    <t>2 Heads &gt; 1</t>
  </si>
  <si>
    <t>2 Arms &gt; 1</t>
  </si>
  <si>
    <t>2 Torso &gt; 1</t>
  </si>
  <si>
    <t>2 Feet &gt; 1</t>
  </si>
  <si>
    <t>Twins</t>
  </si>
  <si>
    <t>Swarm</t>
  </si>
  <si>
    <t>Super Upgrader</t>
  </si>
  <si>
    <t>Powerhouse</t>
  </si>
  <si>
    <t>Upgrade x2</t>
  </si>
  <si>
    <t>Use only when placing 3 workers. Choose any 3:  Collect 1 White, Upgrade x1, Swap</t>
  </si>
  <si>
    <t>Upgrade x1 AND Swap</t>
  </si>
  <si>
    <t>Collect 1 Pink</t>
  </si>
  <si>
    <t>Collect 1 Lt Blue</t>
  </si>
  <si>
    <t>Collect 1 Natural</t>
  </si>
  <si>
    <t>Collect 1 Gray</t>
  </si>
  <si>
    <t>Pink -&gt; 3 White</t>
  </si>
  <si>
    <t>Natural -&gt; 3 White</t>
  </si>
  <si>
    <t>Light Blue -&gt; 3 White</t>
  </si>
  <si>
    <t>Gray -&gt; 3 White</t>
  </si>
  <si>
    <t>Collect 1 White</t>
  </si>
  <si>
    <t>Downgrade x1, Upgrade x2</t>
  </si>
  <si>
    <t>Clear Red -&gt; 2x Red</t>
  </si>
  <si>
    <t>Clear Yellow -&gt; 2x Yellow</t>
  </si>
  <si>
    <t>Clear Blue -&gt; 2x Blue</t>
  </si>
  <si>
    <t>Clear Black -&gt; 2x Black</t>
  </si>
  <si>
    <t>Name</t>
  </si>
  <si>
    <t>Choose one: Clear Black -&gt; 2x Black, Clear Blue -&gt; 2x Blue, Clear Red -&gt; 2x Red, Clear Yellow -&gt; 2x Yellow</t>
  </si>
  <si>
    <t>Choose one: Red -&gt; 2 Pink, Yellow -&gt; 2 Natural, Blue -&gt; 2 Light Blue, Black -&gt; 2 Gray</t>
  </si>
  <si>
    <t>Choose one:  L2 -&gt; 3 White, L3 -&gt; 4 White, L4 -&gt; 5 White</t>
  </si>
  <si>
    <t>None</t>
  </si>
  <si>
    <t>Basic Worker</t>
  </si>
  <si>
    <t>Scrap Heap</t>
  </si>
  <si>
    <t>Collect 7 White</t>
  </si>
  <si>
    <t>Collect 5 White</t>
  </si>
  <si>
    <t>Collect 3 White</t>
  </si>
  <si>
    <t>Low Quality Head Station</t>
  </si>
  <si>
    <t>Collect 2 Red and 1 Pink</t>
  </si>
  <si>
    <t>Collect 3 Pink</t>
  </si>
  <si>
    <t>Collect 2 Pink</t>
  </si>
  <si>
    <t>Low Quality Arm Station</t>
  </si>
  <si>
    <t>Collect 2 Yellow and 1 Natural</t>
  </si>
  <si>
    <t>Collect 3 Natural</t>
  </si>
  <si>
    <t>Collect 2 Natural</t>
  </si>
  <si>
    <t>Low Quality Torso Station</t>
  </si>
  <si>
    <t>Collect 2 Blue and 1 Light Blue</t>
  </si>
  <si>
    <t>Collect 3 Light Blue</t>
  </si>
  <si>
    <t>Collect 2 Light Blue</t>
  </si>
  <si>
    <t>Low Quality Foot Station</t>
  </si>
  <si>
    <t>Collect 2 Black and 1 Gray</t>
  </si>
  <si>
    <t>Collect 3 Gray</t>
  </si>
  <si>
    <t>Collect 2 Gray</t>
  </si>
  <si>
    <t>Collect 1 Red and 1 Clear Red</t>
  </si>
  <si>
    <t>Collect 1 Red and 1 Pink</t>
  </si>
  <si>
    <t>Collect 1 Red</t>
  </si>
  <si>
    <t>Medium Quality Arm Station</t>
  </si>
  <si>
    <t>Collect 1 Yellow and 1 Clear Yellow</t>
  </si>
  <si>
    <t>Collect 1 Yellow and 1 Natural</t>
  </si>
  <si>
    <t>Collect 1 Yellow</t>
  </si>
  <si>
    <t>Medium Quality Torso Station</t>
  </si>
  <si>
    <t>Collect 1 Blue and 1 Clear Blue</t>
  </si>
  <si>
    <t>Collect 1 Blue and 1 Light Blue</t>
  </si>
  <si>
    <t>Collect 1 Blue</t>
  </si>
  <si>
    <t>Medium Quality Foot Station</t>
  </si>
  <si>
    <t>Collect 1 Black and 1 Clear Black</t>
  </si>
  <si>
    <t>Collect 1 Black and 1 Gray</t>
  </si>
  <si>
    <t>Collect 1 Black</t>
  </si>
  <si>
    <t>Head Assembler</t>
  </si>
  <si>
    <t>Collect 2 Red Upgrade x1</t>
  </si>
  <si>
    <t>Collect 1 Clear Red Upgrade x1</t>
  </si>
  <si>
    <t>Collect 1 Pink Upgrade x1</t>
  </si>
  <si>
    <t>Arms Assembler</t>
  </si>
  <si>
    <t>Collect 2 Yellow, Upgrade x1</t>
  </si>
  <si>
    <t>Collect 1 Clear Yellow, Upgrade x1</t>
  </si>
  <si>
    <t>Collect 1 Natural, Upgrade x1</t>
  </si>
  <si>
    <t>Torso Assembler</t>
  </si>
  <si>
    <t>Collect 2 Blue, Upgrade x1</t>
  </si>
  <si>
    <t>Collect 1 Clear Blue, Upgrade x1</t>
  </si>
  <si>
    <t>Collect 1 Lt Blue, Upgrade x1</t>
  </si>
  <si>
    <t>Feet Assembler</t>
  </si>
  <si>
    <t>Collect 2 Black, Upgrade x1</t>
  </si>
  <si>
    <t>Collect 1 Clear Black, Upgrade x1</t>
  </si>
  <si>
    <t>Collect 1 Gray, Upgrade x1</t>
  </si>
  <si>
    <t>Foot Exchanger</t>
  </si>
  <si>
    <t>Discard 1 Gray: Collect 3 matching [Red/Blue/Yellow]</t>
  </si>
  <si>
    <t>Discard 1 Gray: Collect 2 matching [Clear Red/Clear Blue/Clear Yellow]</t>
  </si>
  <si>
    <t>Discard 1 Gray: Collect 3 matching [Pink/Lt Blue/Natural]</t>
  </si>
  <si>
    <t>Head Exchanger</t>
  </si>
  <si>
    <t>Discard 1 Pink: Collect 3 matching [Black/Blue/Yellow]</t>
  </si>
  <si>
    <t>Discard 1 Pink: Collect 2 matching [Clear Black/Clear Blue/Clear Yellow]</t>
  </si>
  <si>
    <t>Discard 1 Pink: Collect 3 matching [Gray/Lt Blue/Natural]</t>
  </si>
  <si>
    <t>Torso Exchanger</t>
  </si>
  <si>
    <t>Discard 1 Lt Blue: Collect 3 matching [Red/Black/Yellow]</t>
  </si>
  <si>
    <t>Discard 1 Lt Blue: Collect 2 matching [Clear Red/Clear Black/Clear Yellow]</t>
  </si>
  <si>
    <t>Discard 1 Lt Blue: Collect 3 matching [Pink/Gray/Natural]</t>
  </si>
  <si>
    <t>Arms Exchanger</t>
  </si>
  <si>
    <t>Discard 1 Natural: Collect 3 matching [Red/Blue/Black]</t>
  </si>
  <si>
    <t>Discard 1 Natural: Collect 2 matching [Clear Red/Clear Blue/Clear Black]</t>
  </si>
  <si>
    <t>Discard 1 Natural: Collect 3 matching [Pink/Lt Blue/Gray]</t>
  </si>
  <si>
    <t>Recycling Station</t>
  </si>
  <si>
    <t>Discard 1 White: Collect 2 matching [Clear Red/Clear Blue/Clear Yellow/Clear Black]</t>
  </si>
  <si>
    <t>Discard 1 White: Collect 2 matching [Red/Blue/Yellow/Black]</t>
  </si>
  <si>
    <t>Discard 1 White: Collect 2 matching [Pink/Lt Blue/Natural/Gray]</t>
  </si>
  <si>
    <t>Upgrade Station</t>
  </si>
  <si>
    <t>Upgrade x7</t>
  </si>
  <si>
    <t>Upgrade x5</t>
  </si>
  <si>
    <t>Upgrade x3</t>
  </si>
  <si>
    <t>Upgrade/Scrap Shop</t>
  </si>
  <si>
    <t>Collect 4 White, Upgrade x3</t>
  </si>
  <si>
    <t>Collect 3 White, Upgrade x2</t>
  </si>
  <si>
    <t>Collect 2 White, Upgrade x1</t>
  </si>
  <si>
    <t>Component Juggler</t>
  </si>
  <si>
    <t>2 White, Upgrade x3, Swap x2</t>
  </si>
  <si>
    <t>1 White, Upgrade x2, Swap x2</t>
  </si>
  <si>
    <t>Upgrade x2, Swap x1</t>
  </si>
  <si>
    <t>Medium Quality Head Station</t>
  </si>
  <si>
    <t>Number</t>
  </si>
  <si>
    <t>Title</t>
  </si>
  <si>
    <t>Ability 1</t>
  </si>
  <si>
    <t>Ability 2</t>
  </si>
  <si>
    <t>Ability 3</t>
  </si>
  <si>
    <t>title</t>
  </si>
  <si>
    <t>workers</t>
  </si>
  <si>
    <t>strength</t>
  </si>
  <si>
    <t>heads</t>
  </si>
  <si>
    <t>arms</t>
  </si>
  <si>
    <t>bodies</t>
  </si>
  <si>
    <t>legs</t>
  </si>
  <si>
    <t>total value</t>
  </si>
  <si>
    <t>ability</t>
  </si>
  <si>
    <t>number</t>
  </si>
  <si>
    <t>location</t>
  </si>
  <si>
    <t>ability 3</t>
  </si>
  <si>
    <t>ability 2</t>
  </si>
  <si>
    <t>ability 1</t>
  </si>
  <si>
    <t>image</t>
  </si>
  <si>
    <t>Killbot.png</t>
  </si>
  <si>
    <t>orientation</t>
  </si>
  <si>
    <t>type</t>
  </si>
  <si>
    <t>vertical</t>
  </si>
  <si>
    <t>automa</t>
  </si>
  <si>
    <t>station</t>
  </si>
  <si>
    <t>Station.png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</si>
</sst>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</cellXfs>
  <cellStyles count="1">
    <cellStyle name="Normal" xfId="0" builtinId="0"/>
  </cellStyles>
  <dxfs count="30"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/>
        <right style="thin">
          <color indexed="64"/>
        </right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 outline="0">
        <left style="thin">
          <color indexed="64"/>
        </left>
        <right/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32" totalsRowCount="1">
  <autoFilter ref="A1:I31"/>
  <tableColumns count="9">
    <tableColumn id="1" name="Name"/>
    <tableColumn id="2" name="Workers" totalsRowFunction="custom" dataDxfId="27" totalsRowDxfId="25">
      <totalsRowFormula>AVERAGE(Table1[Workers])</totalsRowFormula>
    </tableColumn>
    <tableColumn id="3" name="Strength" totalsRowFunction="custom">
      <totalsRowFormula>AVERAGE(Table1[Strength])</totalsRowFormula>
    </tableColumn>
    <tableColumn id="4" name="Heads" totalsRowFunction="custom" dataDxfId="29" totalsRowDxfId="24">
      <totalsRowFormula>SUM(Table1[Heads])</totalsRowFormula>
    </tableColumn>
    <tableColumn id="5" name="Arms" totalsRowFunction="custom" totalsRowDxfId="23">
      <totalsRowFormula>SUM(Table1[Arms])</totalsRowFormula>
    </tableColumn>
    <tableColumn id="6" name="Bodies" totalsRowFunction="custom" totalsRowDxfId="22">
      <totalsRowFormula>SUM(Table1[Bodies])</totalsRowFormula>
    </tableColumn>
    <tableColumn id="7" name="Legs" totalsRowFunction="custom" dataDxfId="28" totalsRowDxfId="21">
      <totalsRowFormula>SUM(Table1[Legs])</totalsRowFormula>
    </tableColumn>
    <tableColumn id="8" name="Total Value" totalsRowFunction="custom">
      <calculatedColumnFormula>SUM(D2:G2)</calculatedColumnFormula>
      <totalsRowFormula>AVERAGE(Table1[Total Value])</totalsRowFormula>
    </tableColumn>
    <tableColumn id="9" name="Ability" dataDxfId="26" totalsRow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I32" totalsRowCount="1">
  <autoFilter ref="A1:I31"/>
  <tableColumns count="9">
    <tableColumn id="1" name="Name"/>
    <tableColumn id="2" name="Workers" totalsRowFunction="custom" dataDxfId="19" totalsRowDxfId="15">
      <totalsRowFormula>AVERAGE(Table13[Workers])</totalsRowFormula>
    </tableColumn>
    <tableColumn id="3" name="Strength" totalsRowFunction="custom">
      <totalsRowFormula>AVERAGE(Table13[Strength])</totalsRowFormula>
    </tableColumn>
    <tableColumn id="4" name="Heads" totalsRowFunction="custom" dataDxfId="18" totalsRowDxfId="14">
      <totalsRowFormula>SUM(Table13[Heads])</totalsRowFormula>
    </tableColumn>
    <tableColumn id="5" name="Arms" totalsRowFunction="custom" totalsRowDxfId="13">
      <totalsRowFormula>SUM(Table13[Arms])</totalsRowFormula>
    </tableColumn>
    <tableColumn id="6" name="Bodies" totalsRowFunction="custom" totalsRowDxfId="12">
      <totalsRowFormula>SUM(Table13[Bodies])</totalsRowFormula>
    </tableColumn>
    <tableColumn id="7" name="Legs" totalsRowFunction="custom" dataDxfId="17" totalsRowDxfId="11">
      <totalsRowFormula>SUM(Table13[Legs])</totalsRowFormula>
    </tableColumn>
    <tableColumn id="8" name="Total Value" totalsRowFunction="custom">
      <calculatedColumnFormula>SUM(D2:G2)</calculatedColumnFormula>
      <totalsRowFormula>AVERAGE(Table13[Total Value])</totalsRowFormula>
    </tableColumn>
    <tableColumn id="9" name="Ability" dataDxfId="16" totalsRow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E22" totalsRowShown="0">
  <autoFilter ref="A1:E22"/>
  <tableColumns count="5">
    <tableColumn id="1" name="Number"/>
    <tableColumn id="2" name="Title"/>
    <tableColumn id="3" name="Ability 3"/>
    <tableColumn id="4" name="Ability 2"/>
    <tableColumn id="5" name="Ability 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R82" totalsRowShown="0">
  <autoFilter ref="A1:R82"/>
  <tableColumns count="18">
    <tableColumn id="15" name="image"/>
    <tableColumn id="16" name="name"/>
    <tableColumn id="17" name="orientation"/>
    <tableColumn id="18" name="type"/>
    <tableColumn id="1" name="title"/>
    <tableColumn id="2" name="workers" dataDxfId="9" totalsRowDxfId="5"/>
    <tableColumn id="3" name="strength"/>
    <tableColumn id="4" name="heads" dataDxfId="8" totalsRowDxfId="4"/>
    <tableColumn id="5" name="arms" totalsRowDxfId="3"/>
    <tableColumn id="6" name="bodies" totalsRowDxfId="2"/>
    <tableColumn id="7" name="legs" dataDxfId="7" totalsRowDxfId="1"/>
    <tableColumn id="8" name="total value">
      <calculatedColumnFormula>SUM(H2:K2)</calculatedColumnFormula>
    </tableColumn>
    <tableColumn id="9" name="ability" dataDxfId="6" totalsRowDxfId="0"/>
    <tableColumn id="10" name="number"/>
    <tableColumn id="11" name="location"/>
    <tableColumn id="12" name="ability 3"/>
    <tableColumn id="13" name="ability 2"/>
    <tableColumn id="14" name="ability 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A1:I32"/>
    </sheetView>
  </sheetViews>
  <sheetFormatPr defaultRowHeight="15" x14ac:dyDescent="0.25"/>
  <cols>
    <col min="1" max="1" width="32.7109375" customWidth="1"/>
    <col min="2" max="2" width="10.5703125" style="4" customWidth="1"/>
    <col min="3" max="3" width="10.7109375" customWidth="1"/>
    <col min="4" max="4" width="9.140625" style="4"/>
    <col min="5" max="6" width="9.140625" style="2"/>
    <col min="7" max="7" width="9.140625" style="3"/>
    <col min="8" max="8" width="8.42578125" bestFit="1" customWidth="1"/>
    <col min="9" max="9" width="93.140625" style="4" bestFit="1" customWidth="1"/>
  </cols>
  <sheetData>
    <row r="1" spans="1:9" ht="30" x14ac:dyDescent="0.25">
      <c r="A1" t="s">
        <v>59</v>
      </c>
      <c r="B1" s="4" t="s">
        <v>2</v>
      </c>
      <c r="C1" t="s">
        <v>3</v>
      </c>
      <c r="D1" s="4" t="s">
        <v>4</v>
      </c>
      <c r="E1" s="2" t="s">
        <v>5</v>
      </c>
      <c r="F1" s="2" t="s">
        <v>6</v>
      </c>
      <c r="G1" s="3" t="s">
        <v>7</v>
      </c>
      <c r="H1" s="5" t="s">
        <v>8</v>
      </c>
      <c r="I1" s="4" t="s">
        <v>9</v>
      </c>
    </row>
    <row r="2" spans="1:9" x14ac:dyDescent="0.25">
      <c r="A2" t="s">
        <v>1</v>
      </c>
      <c r="B2" s="4">
        <v>1</v>
      </c>
      <c r="C2">
        <v>1</v>
      </c>
      <c r="D2" s="4">
        <v>2</v>
      </c>
      <c r="E2" s="2">
        <v>2</v>
      </c>
      <c r="F2" s="2">
        <v>2</v>
      </c>
      <c r="G2" s="3">
        <v>1</v>
      </c>
      <c r="H2">
        <f t="shared" ref="H2:H9" si="0">SUM(D2:G2)</f>
        <v>7</v>
      </c>
      <c r="I2" s="4" t="s">
        <v>10</v>
      </c>
    </row>
    <row r="3" spans="1:9" x14ac:dyDescent="0.25">
      <c r="A3" t="s">
        <v>1</v>
      </c>
      <c r="B3" s="4">
        <v>1</v>
      </c>
      <c r="C3">
        <v>1</v>
      </c>
      <c r="D3" s="4">
        <v>2</v>
      </c>
      <c r="E3" s="2">
        <v>2</v>
      </c>
      <c r="F3" s="2">
        <v>2</v>
      </c>
      <c r="G3" s="3">
        <v>1</v>
      </c>
      <c r="H3">
        <f t="shared" si="0"/>
        <v>7</v>
      </c>
      <c r="I3" s="4" t="s">
        <v>10</v>
      </c>
    </row>
    <row r="4" spans="1:9" x14ac:dyDescent="0.25">
      <c r="A4" t="s">
        <v>1</v>
      </c>
      <c r="B4" s="4">
        <v>1</v>
      </c>
      <c r="C4">
        <v>1</v>
      </c>
      <c r="D4" s="4">
        <v>2</v>
      </c>
      <c r="E4" s="2">
        <v>2</v>
      </c>
      <c r="F4" s="2">
        <v>2</v>
      </c>
      <c r="G4" s="3">
        <v>1</v>
      </c>
      <c r="H4">
        <f t="shared" si="0"/>
        <v>7</v>
      </c>
      <c r="I4" s="4" t="s">
        <v>10</v>
      </c>
    </row>
    <row r="5" spans="1:9" x14ac:dyDescent="0.25">
      <c r="A5" t="s">
        <v>1</v>
      </c>
      <c r="B5" s="4">
        <v>1</v>
      </c>
      <c r="C5">
        <v>1</v>
      </c>
      <c r="D5" s="4">
        <v>2</v>
      </c>
      <c r="E5" s="2">
        <v>2</v>
      </c>
      <c r="F5" s="2">
        <v>2</v>
      </c>
      <c r="G5" s="3">
        <v>1</v>
      </c>
      <c r="H5">
        <f t="shared" si="0"/>
        <v>7</v>
      </c>
      <c r="I5" s="4" t="s">
        <v>10</v>
      </c>
    </row>
    <row r="6" spans="1:9" x14ac:dyDescent="0.25">
      <c r="A6" t="s">
        <v>11</v>
      </c>
      <c r="B6" s="4">
        <v>1</v>
      </c>
      <c r="C6">
        <v>2</v>
      </c>
      <c r="D6" s="4">
        <v>3</v>
      </c>
      <c r="E6" s="2">
        <v>2</v>
      </c>
      <c r="F6" s="2">
        <v>2</v>
      </c>
      <c r="G6" s="3">
        <v>1</v>
      </c>
      <c r="H6">
        <f t="shared" si="0"/>
        <v>8</v>
      </c>
      <c r="I6" s="4" t="s">
        <v>12</v>
      </c>
    </row>
    <row r="7" spans="1:9" x14ac:dyDescent="0.25">
      <c r="A7" t="s">
        <v>13</v>
      </c>
      <c r="B7" s="4">
        <v>1</v>
      </c>
      <c r="C7">
        <v>2</v>
      </c>
      <c r="D7" s="4">
        <v>2</v>
      </c>
      <c r="E7" s="2">
        <v>3</v>
      </c>
      <c r="F7" s="2">
        <v>1</v>
      </c>
      <c r="G7" s="3">
        <v>2</v>
      </c>
      <c r="H7">
        <f t="shared" si="0"/>
        <v>8</v>
      </c>
      <c r="I7" s="4" t="s">
        <v>16</v>
      </c>
    </row>
    <row r="8" spans="1:9" x14ac:dyDescent="0.25">
      <c r="A8" t="s">
        <v>14</v>
      </c>
      <c r="B8" s="4">
        <v>1</v>
      </c>
      <c r="C8">
        <v>2</v>
      </c>
      <c r="D8" s="4">
        <v>1</v>
      </c>
      <c r="E8" s="2">
        <v>2</v>
      </c>
      <c r="F8" s="2">
        <v>3</v>
      </c>
      <c r="G8" s="3">
        <v>2</v>
      </c>
      <c r="H8">
        <f t="shared" si="0"/>
        <v>8</v>
      </c>
      <c r="I8" s="4" t="s">
        <v>17</v>
      </c>
    </row>
    <row r="9" spans="1:9" x14ac:dyDescent="0.25">
      <c r="A9" t="s">
        <v>15</v>
      </c>
      <c r="B9" s="4">
        <v>1</v>
      </c>
      <c r="C9">
        <v>2</v>
      </c>
      <c r="D9" s="4">
        <v>1</v>
      </c>
      <c r="E9" s="2">
        <v>2</v>
      </c>
      <c r="F9" s="2">
        <v>2</v>
      </c>
      <c r="G9" s="3">
        <v>3</v>
      </c>
      <c r="H9">
        <f t="shared" si="0"/>
        <v>8</v>
      </c>
      <c r="I9" s="4" t="s">
        <v>18</v>
      </c>
    </row>
    <row r="10" spans="1:9" x14ac:dyDescent="0.25">
      <c r="A10" t="s">
        <v>19</v>
      </c>
      <c r="B10" s="4">
        <v>1</v>
      </c>
      <c r="C10">
        <v>2</v>
      </c>
      <c r="D10" s="4">
        <v>2</v>
      </c>
      <c r="E10" s="2">
        <v>3</v>
      </c>
      <c r="F10" s="2">
        <v>1</v>
      </c>
      <c r="G10" s="3">
        <v>3</v>
      </c>
      <c r="H10">
        <f>SUM(D10:G10)</f>
        <v>9</v>
      </c>
      <c r="I10" s="4" t="s">
        <v>20</v>
      </c>
    </row>
    <row r="11" spans="1:9" x14ac:dyDescent="0.25">
      <c r="A11" t="s">
        <v>21</v>
      </c>
      <c r="B11" s="4">
        <v>1</v>
      </c>
      <c r="C11">
        <v>3</v>
      </c>
      <c r="D11" s="4">
        <v>1</v>
      </c>
      <c r="E11" s="2">
        <v>3</v>
      </c>
      <c r="F11" s="2">
        <v>2</v>
      </c>
      <c r="G11" s="3">
        <v>3</v>
      </c>
      <c r="H11">
        <f>SUM(D11:G11)</f>
        <v>9</v>
      </c>
      <c r="I11" s="4" t="s">
        <v>60</v>
      </c>
    </row>
    <row r="12" spans="1:9" x14ac:dyDescent="0.25">
      <c r="A12" t="s">
        <v>22</v>
      </c>
      <c r="B12" s="4">
        <v>1</v>
      </c>
      <c r="C12">
        <v>3</v>
      </c>
      <c r="D12" s="4">
        <v>2</v>
      </c>
      <c r="E12" s="2">
        <v>1</v>
      </c>
      <c r="F12" s="2">
        <v>3</v>
      </c>
      <c r="G12" s="3">
        <v>3</v>
      </c>
      <c r="H12">
        <f>SUM(D12:G12)</f>
        <v>9</v>
      </c>
      <c r="I12" s="4" t="s">
        <v>44</v>
      </c>
    </row>
    <row r="13" spans="1:9" x14ac:dyDescent="0.25">
      <c r="A13" t="s">
        <v>23</v>
      </c>
      <c r="B13" s="4">
        <v>1</v>
      </c>
      <c r="C13">
        <v>3</v>
      </c>
      <c r="D13" s="4">
        <v>3</v>
      </c>
      <c r="E13" s="2">
        <v>1</v>
      </c>
      <c r="F13" s="2">
        <v>3</v>
      </c>
      <c r="G13" s="3">
        <v>2</v>
      </c>
      <c r="H13">
        <f>SUM(D13:G13)</f>
        <v>9</v>
      </c>
      <c r="I13" s="4" t="s">
        <v>42</v>
      </c>
    </row>
    <row r="14" spans="1:9" x14ac:dyDescent="0.25">
      <c r="A14" t="s">
        <v>24</v>
      </c>
      <c r="B14" s="4">
        <v>1</v>
      </c>
      <c r="C14">
        <v>3</v>
      </c>
      <c r="D14" s="4">
        <v>3</v>
      </c>
      <c r="E14" s="2">
        <v>2</v>
      </c>
      <c r="F14" s="2">
        <v>2</v>
      </c>
      <c r="G14" s="3">
        <v>2</v>
      </c>
      <c r="H14">
        <f>SUM(D14:G14)</f>
        <v>9</v>
      </c>
      <c r="I14" s="4" t="s">
        <v>45</v>
      </c>
    </row>
    <row r="15" spans="1:9" x14ac:dyDescent="0.25">
      <c r="A15" t="s">
        <v>25</v>
      </c>
      <c r="B15" s="4">
        <v>1</v>
      </c>
      <c r="C15">
        <v>3</v>
      </c>
      <c r="D15" s="4">
        <v>2</v>
      </c>
      <c r="E15" s="2">
        <v>3</v>
      </c>
      <c r="F15" s="2">
        <v>2</v>
      </c>
      <c r="G15" s="3">
        <v>2</v>
      </c>
      <c r="H15">
        <f>SUM(D15:G15)</f>
        <v>9</v>
      </c>
      <c r="I15" s="4" t="s">
        <v>46</v>
      </c>
    </row>
    <row r="16" spans="1:9" x14ac:dyDescent="0.25">
      <c r="A16" t="s">
        <v>26</v>
      </c>
      <c r="B16" s="4">
        <v>1</v>
      </c>
      <c r="C16">
        <v>3</v>
      </c>
      <c r="D16" s="4">
        <v>2</v>
      </c>
      <c r="E16" s="2">
        <v>2</v>
      </c>
      <c r="F16" s="2">
        <v>3</v>
      </c>
      <c r="G16" s="3">
        <v>2</v>
      </c>
      <c r="H16">
        <f>SUM(D16:G16)</f>
        <v>9</v>
      </c>
      <c r="I16" s="4" t="s">
        <v>47</v>
      </c>
    </row>
    <row r="17" spans="1:9" x14ac:dyDescent="0.25">
      <c r="A17" t="s">
        <v>27</v>
      </c>
      <c r="B17" s="4">
        <v>1</v>
      </c>
      <c r="C17">
        <v>3</v>
      </c>
      <c r="D17" s="4">
        <v>2</v>
      </c>
      <c r="E17" s="2">
        <v>2</v>
      </c>
      <c r="F17" s="2">
        <v>2</v>
      </c>
      <c r="G17" s="3">
        <v>3</v>
      </c>
      <c r="H17">
        <f>SUM(D17:G17)</f>
        <v>9</v>
      </c>
      <c r="I17" s="4" t="s">
        <v>48</v>
      </c>
    </row>
    <row r="18" spans="1:9" x14ac:dyDescent="0.25">
      <c r="A18" t="s">
        <v>28</v>
      </c>
      <c r="B18" s="4">
        <v>1</v>
      </c>
      <c r="C18">
        <v>4</v>
      </c>
      <c r="D18" s="4">
        <v>3</v>
      </c>
      <c r="E18" s="2">
        <v>3</v>
      </c>
      <c r="F18" s="2">
        <v>2</v>
      </c>
      <c r="G18" s="3">
        <v>2</v>
      </c>
      <c r="H18">
        <f>SUM(D18:G18)</f>
        <v>10</v>
      </c>
      <c r="I18" s="4" t="s">
        <v>49</v>
      </c>
    </row>
    <row r="19" spans="1:9" x14ac:dyDescent="0.25">
      <c r="A19" t="s">
        <v>29</v>
      </c>
      <c r="B19" s="4">
        <v>1</v>
      </c>
      <c r="C19">
        <v>4</v>
      </c>
      <c r="D19" s="4">
        <v>2</v>
      </c>
      <c r="E19" s="2">
        <v>3</v>
      </c>
      <c r="F19" s="2">
        <v>2</v>
      </c>
      <c r="G19" s="3">
        <v>3</v>
      </c>
      <c r="H19">
        <f>SUM(D19:G19)</f>
        <v>10</v>
      </c>
      <c r="I19" s="4" t="s">
        <v>50</v>
      </c>
    </row>
    <row r="20" spans="1:9" x14ac:dyDescent="0.25">
      <c r="A20" t="s">
        <v>30</v>
      </c>
      <c r="B20" s="4">
        <v>1</v>
      </c>
      <c r="C20">
        <v>4</v>
      </c>
      <c r="D20" s="4">
        <v>2</v>
      </c>
      <c r="E20" s="2">
        <v>2</v>
      </c>
      <c r="F20" s="2">
        <v>3</v>
      </c>
      <c r="G20" s="3">
        <v>3</v>
      </c>
      <c r="H20">
        <f>SUM(D20:G20)</f>
        <v>10</v>
      </c>
      <c r="I20" s="4" t="s">
        <v>51</v>
      </c>
    </row>
    <row r="21" spans="1:9" x14ac:dyDescent="0.25">
      <c r="A21" t="s">
        <v>31</v>
      </c>
      <c r="B21" s="4">
        <v>1</v>
      </c>
      <c r="C21">
        <v>4</v>
      </c>
      <c r="D21" s="4">
        <v>3</v>
      </c>
      <c r="E21" s="2">
        <v>2</v>
      </c>
      <c r="F21" s="2">
        <v>3</v>
      </c>
      <c r="G21" s="3">
        <v>2</v>
      </c>
      <c r="H21">
        <f>SUM(D21:G21)</f>
        <v>10</v>
      </c>
      <c r="I21" s="4" t="s">
        <v>52</v>
      </c>
    </row>
    <row r="22" spans="1:9" x14ac:dyDescent="0.25">
      <c r="A22" t="s">
        <v>32</v>
      </c>
      <c r="B22" s="4">
        <v>1</v>
      </c>
      <c r="C22">
        <v>4</v>
      </c>
      <c r="D22" s="4">
        <v>4</v>
      </c>
      <c r="E22" s="2">
        <v>3</v>
      </c>
      <c r="F22" s="2">
        <v>2</v>
      </c>
      <c r="G22" s="3">
        <v>2</v>
      </c>
      <c r="H22">
        <f>SUM(D22:G22)</f>
        <v>11</v>
      </c>
      <c r="I22" s="4" t="s">
        <v>53</v>
      </c>
    </row>
    <row r="23" spans="1:9" x14ac:dyDescent="0.25">
      <c r="A23" t="s">
        <v>33</v>
      </c>
      <c r="B23" s="4">
        <v>1</v>
      </c>
      <c r="C23">
        <v>4</v>
      </c>
      <c r="D23" s="4">
        <v>2</v>
      </c>
      <c r="E23" s="2">
        <v>2</v>
      </c>
      <c r="F23" s="2">
        <v>3</v>
      </c>
      <c r="G23" s="3">
        <v>4</v>
      </c>
      <c r="H23">
        <f>SUM(D23:G23)</f>
        <v>11</v>
      </c>
      <c r="I23" s="4" t="s">
        <v>54</v>
      </c>
    </row>
    <row r="24" spans="1:9" x14ac:dyDescent="0.25">
      <c r="A24" t="s">
        <v>34</v>
      </c>
      <c r="B24" s="4">
        <v>1</v>
      </c>
      <c r="C24">
        <v>5</v>
      </c>
      <c r="D24" s="4">
        <v>4</v>
      </c>
      <c r="E24" s="2">
        <v>4</v>
      </c>
      <c r="F24" s="2">
        <v>2</v>
      </c>
      <c r="G24" s="3">
        <v>2</v>
      </c>
      <c r="H24">
        <f>SUM(D24:G24)</f>
        <v>12</v>
      </c>
      <c r="I24" s="4" t="s">
        <v>55</v>
      </c>
    </row>
    <row r="25" spans="1:9" x14ac:dyDescent="0.25">
      <c r="A25" t="s">
        <v>35</v>
      </c>
      <c r="B25" s="4">
        <v>1</v>
      </c>
      <c r="C25">
        <v>5</v>
      </c>
      <c r="D25" s="4">
        <v>4</v>
      </c>
      <c r="E25" s="2">
        <v>2</v>
      </c>
      <c r="F25" s="2">
        <v>2</v>
      </c>
      <c r="G25" s="3">
        <v>4</v>
      </c>
      <c r="H25">
        <f>SUM(D25:G25)</f>
        <v>12</v>
      </c>
      <c r="I25" s="4" t="s">
        <v>56</v>
      </c>
    </row>
    <row r="26" spans="1:9" x14ac:dyDescent="0.25">
      <c r="A26" t="s">
        <v>36</v>
      </c>
      <c r="B26" s="4">
        <v>1</v>
      </c>
      <c r="C26">
        <v>5</v>
      </c>
      <c r="D26" s="4">
        <v>2</v>
      </c>
      <c r="E26" s="2">
        <v>4</v>
      </c>
      <c r="F26" s="2">
        <v>4</v>
      </c>
      <c r="G26" s="3">
        <v>2</v>
      </c>
      <c r="H26">
        <f>SUM(D26:G26)</f>
        <v>12</v>
      </c>
      <c r="I26" s="4" t="s">
        <v>57</v>
      </c>
    </row>
    <row r="27" spans="1:9" x14ac:dyDescent="0.25">
      <c r="A27" t="s">
        <v>37</v>
      </c>
      <c r="B27" s="4">
        <v>1</v>
      </c>
      <c r="C27">
        <v>5</v>
      </c>
      <c r="D27" s="4">
        <v>2</v>
      </c>
      <c r="E27" s="2">
        <v>2</v>
      </c>
      <c r="F27" s="2">
        <v>4</v>
      </c>
      <c r="G27" s="3">
        <v>4</v>
      </c>
      <c r="H27">
        <f>SUM(D27:G27)</f>
        <v>12</v>
      </c>
      <c r="I27" s="4" t="s">
        <v>58</v>
      </c>
    </row>
    <row r="28" spans="1:9" x14ac:dyDescent="0.25">
      <c r="A28" t="s">
        <v>38</v>
      </c>
      <c r="B28" s="4">
        <v>2</v>
      </c>
      <c r="C28">
        <v>3</v>
      </c>
      <c r="D28" s="4">
        <v>4</v>
      </c>
      <c r="E28" s="2">
        <v>2</v>
      </c>
      <c r="F28" s="2">
        <v>4</v>
      </c>
      <c r="G28" s="3">
        <v>3</v>
      </c>
      <c r="H28">
        <f>SUM(D28:G28)</f>
        <v>13</v>
      </c>
      <c r="I28" s="4" t="s">
        <v>61</v>
      </c>
    </row>
    <row r="29" spans="1:9" x14ac:dyDescent="0.25">
      <c r="A29" t="s">
        <v>39</v>
      </c>
      <c r="B29" s="4">
        <v>3</v>
      </c>
      <c r="C29">
        <v>0</v>
      </c>
      <c r="D29" s="4">
        <v>3</v>
      </c>
      <c r="E29" s="2">
        <v>4</v>
      </c>
      <c r="F29" s="2">
        <v>2</v>
      </c>
      <c r="G29" s="3">
        <v>4</v>
      </c>
      <c r="H29">
        <f>SUM(D29:G29)</f>
        <v>13</v>
      </c>
      <c r="I29" s="4" t="s">
        <v>43</v>
      </c>
    </row>
    <row r="30" spans="1:9" x14ac:dyDescent="0.25">
      <c r="A30" t="s">
        <v>40</v>
      </c>
      <c r="B30" s="4">
        <v>1</v>
      </c>
      <c r="C30">
        <v>6</v>
      </c>
      <c r="D30" s="4">
        <v>4</v>
      </c>
      <c r="E30" s="2">
        <v>4</v>
      </c>
      <c r="F30" s="2">
        <v>4</v>
      </c>
      <c r="G30" s="3">
        <v>4</v>
      </c>
      <c r="H30">
        <f>SUM(D30:G30)</f>
        <v>16</v>
      </c>
      <c r="I30" s="4" t="s">
        <v>42</v>
      </c>
    </row>
    <row r="31" spans="1:9" x14ac:dyDescent="0.25">
      <c r="A31" t="s">
        <v>41</v>
      </c>
      <c r="B31" s="4">
        <v>1</v>
      </c>
      <c r="C31">
        <v>8</v>
      </c>
      <c r="D31" s="4">
        <v>4</v>
      </c>
      <c r="E31" s="2">
        <v>4</v>
      </c>
      <c r="F31" s="2">
        <v>4</v>
      </c>
      <c r="G31" s="3">
        <v>4</v>
      </c>
      <c r="H31">
        <f>SUM(D31:G31)</f>
        <v>16</v>
      </c>
      <c r="I31" s="4" t="s">
        <v>62</v>
      </c>
    </row>
    <row r="32" spans="1:9" x14ac:dyDescent="0.25">
      <c r="B32" s="4">
        <f>AVERAGE(Table1[Workers])</f>
        <v>1.1000000000000001</v>
      </c>
      <c r="C32">
        <f>AVERAGE(Table1[Strength])</f>
        <v>3.2</v>
      </c>
      <c r="D32" s="4">
        <f>SUM(Table1[Heads])</f>
        <v>75</v>
      </c>
      <c r="E32" s="2">
        <f>SUM(Table1[Arms])</f>
        <v>75</v>
      </c>
      <c r="F32" s="2">
        <f>SUM(Table1[Bodies])</f>
        <v>75</v>
      </c>
      <c r="G32" s="3">
        <f>SUM(Table1[Legs])</f>
        <v>75</v>
      </c>
      <c r="H32">
        <f>AVERAGE(Table1[Total Value])</f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23" sqref="A2:I31"/>
    </sheetView>
  </sheetViews>
  <sheetFormatPr defaultRowHeight="15" x14ac:dyDescent="0.25"/>
  <cols>
    <col min="1" max="1" width="24.85546875" bestFit="1" customWidth="1"/>
    <col min="2" max="3" width="10.85546875" bestFit="1" customWidth="1"/>
    <col min="4" max="7" width="9.42578125" customWidth="1"/>
    <col min="8" max="8" width="8.42578125" bestFit="1" customWidth="1"/>
    <col min="9" max="9" width="94.28515625" bestFit="1" customWidth="1"/>
  </cols>
  <sheetData>
    <row r="1" spans="1:9" ht="30" x14ac:dyDescent="0.25">
      <c r="A1" t="s">
        <v>59</v>
      </c>
      <c r="B1" s="4" t="s">
        <v>2</v>
      </c>
      <c r="C1" t="s">
        <v>3</v>
      </c>
      <c r="D1" s="4" t="s">
        <v>4</v>
      </c>
      <c r="E1" s="2" t="s">
        <v>5</v>
      </c>
      <c r="F1" s="2" t="s">
        <v>6</v>
      </c>
      <c r="G1" s="3" t="s">
        <v>7</v>
      </c>
      <c r="H1" s="5" t="s">
        <v>8</v>
      </c>
      <c r="I1" s="4" t="s">
        <v>9</v>
      </c>
    </row>
    <row r="2" spans="1:9" x14ac:dyDescent="0.25">
      <c r="A2" t="s">
        <v>64</v>
      </c>
      <c r="B2" s="4">
        <v>1</v>
      </c>
      <c r="C2">
        <v>1</v>
      </c>
      <c r="D2" s="4">
        <v>1</v>
      </c>
      <c r="E2" s="2">
        <v>1</v>
      </c>
      <c r="F2" s="2">
        <v>1</v>
      </c>
      <c r="G2" s="3">
        <v>1</v>
      </c>
      <c r="H2">
        <f t="shared" ref="H2:H9" si="0">SUM(D2:G2)</f>
        <v>4</v>
      </c>
      <c r="I2" s="4" t="s">
        <v>63</v>
      </c>
    </row>
    <row r="3" spans="1:9" x14ac:dyDescent="0.25">
      <c r="A3" t="s">
        <v>64</v>
      </c>
      <c r="B3" s="4">
        <v>1</v>
      </c>
      <c r="C3">
        <v>1</v>
      </c>
      <c r="D3" s="4">
        <v>1</v>
      </c>
      <c r="E3" s="2">
        <v>1</v>
      </c>
      <c r="F3" s="2">
        <v>1</v>
      </c>
      <c r="G3" s="3">
        <v>1</v>
      </c>
      <c r="H3">
        <f t="shared" ref="H3:H31" si="1">SUM(D3:G3)</f>
        <v>4</v>
      </c>
      <c r="I3" s="4" t="s">
        <v>63</v>
      </c>
    </row>
    <row r="4" spans="1:9" x14ac:dyDescent="0.25">
      <c r="A4" t="s">
        <v>64</v>
      </c>
      <c r="B4" s="4">
        <v>1</v>
      </c>
      <c r="C4">
        <v>1</v>
      </c>
      <c r="D4" s="4">
        <v>1</v>
      </c>
      <c r="E4" s="2">
        <v>1</v>
      </c>
      <c r="F4" s="2">
        <v>1</v>
      </c>
      <c r="G4" s="3">
        <v>1</v>
      </c>
      <c r="H4">
        <f t="shared" si="1"/>
        <v>4</v>
      </c>
      <c r="I4" s="4" t="s">
        <v>63</v>
      </c>
    </row>
    <row r="5" spans="1:9" x14ac:dyDescent="0.25">
      <c r="A5" t="s">
        <v>64</v>
      </c>
      <c r="B5" s="4">
        <v>1</v>
      </c>
      <c r="C5">
        <v>1</v>
      </c>
      <c r="D5" s="4">
        <v>1</v>
      </c>
      <c r="E5" s="2">
        <v>1</v>
      </c>
      <c r="F5" s="2">
        <v>1</v>
      </c>
      <c r="G5" s="3">
        <v>1</v>
      </c>
      <c r="H5">
        <f t="shared" si="1"/>
        <v>4</v>
      </c>
      <c r="I5" s="4" t="s">
        <v>63</v>
      </c>
    </row>
    <row r="6" spans="1:9" x14ac:dyDescent="0.25">
      <c r="A6" t="s">
        <v>64</v>
      </c>
      <c r="B6" s="4">
        <v>1</v>
      </c>
      <c r="C6">
        <v>1</v>
      </c>
      <c r="D6" s="4">
        <v>1</v>
      </c>
      <c r="E6" s="2">
        <v>1</v>
      </c>
      <c r="F6" s="2">
        <v>1</v>
      </c>
      <c r="G6" s="3">
        <v>1</v>
      </c>
      <c r="H6">
        <f t="shared" si="1"/>
        <v>4</v>
      </c>
      <c r="I6" s="4" t="s">
        <v>63</v>
      </c>
    </row>
    <row r="7" spans="1:9" x14ac:dyDescent="0.25">
      <c r="A7" t="s">
        <v>64</v>
      </c>
      <c r="B7" s="4">
        <v>1</v>
      </c>
      <c r="C7">
        <v>1</v>
      </c>
      <c r="D7" s="4">
        <v>1</v>
      </c>
      <c r="E7" s="2">
        <v>1</v>
      </c>
      <c r="F7" s="2">
        <v>1</v>
      </c>
      <c r="G7" s="3">
        <v>1</v>
      </c>
      <c r="H7">
        <f t="shared" si="1"/>
        <v>4</v>
      </c>
      <c r="I7" s="4" t="s">
        <v>63</v>
      </c>
    </row>
    <row r="8" spans="1:9" x14ac:dyDescent="0.25">
      <c r="A8" t="s">
        <v>64</v>
      </c>
      <c r="B8" s="4">
        <v>1</v>
      </c>
      <c r="C8">
        <v>1</v>
      </c>
      <c r="D8" s="4">
        <v>1</v>
      </c>
      <c r="E8" s="2">
        <v>1</v>
      </c>
      <c r="F8" s="2">
        <v>1</v>
      </c>
      <c r="G8" s="3">
        <v>1</v>
      </c>
      <c r="H8">
        <f t="shared" si="1"/>
        <v>4</v>
      </c>
      <c r="I8" s="4" t="s">
        <v>63</v>
      </c>
    </row>
    <row r="9" spans="1:9" x14ac:dyDescent="0.25">
      <c r="A9" t="s">
        <v>64</v>
      </c>
      <c r="B9" s="4">
        <v>1</v>
      </c>
      <c r="C9">
        <v>1</v>
      </c>
      <c r="D9" s="4">
        <v>1</v>
      </c>
      <c r="E9" s="2">
        <v>1</v>
      </c>
      <c r="F9" s="2">
        <v>1</v>
      </c>
      <c r="G9" s="3">
        <v>1</v>
      </c>
      <c r="H9">
        <f t="shared" si="1"/>
        <v>4</v>
      </c>
      <c r="I9" s="4" t="s">
        <v>63</v>
      </c>
    </row>
    <row r="10" spans="1:9" x14ac:dyDescent="0.25">
      <c r="A10" t="s">
        <v>64</v>
      </c>
      <c r="B10" s="4">
        <v>1</v>
      </c>
      <c r="C10">
        <v>1</v>
      </c>
      <c r="D10" s="4">
        <v>1</v>
      </c>
      <c r="E10" s="2">
        <v>1</v>
      </c>
      <c r="F10" s="2">
        <v>1</v>
      </c>
      <c r="G10" s="3">
        <v>1</v>
      </c>
      <c r="H10">
        <f t="shared" si="1"/>
        <v>4</v>
      </c>
      <c r="I10" s="4" t="s">
        <v>63</v>
      </c>
    </row>
    <row r="11" spans="1:9" x14ac:dyDescent="0.25">
      <c r="A11" t="s">
        <v>64</v>
      </c>
      <c r="B11" s="4">
        <v>1</v>
      </c>
      <c r="C11">
        <v>1</v>
      </c>
      <c r="D11" s="4">
        <v>1</v>
      </c>
      <c r="E11" s="2">
        <v>1</v>
      </c>
      <c r="F11" s="2">
        <v>1</v>
      </c>
      <c r="G11" s="3">
        <v>1</v>
      </c>
      <c r="H11">
        <f t="shared" si="1"/>
        <v>4</v>
      </c>
      <c r="I11" s="4" t="s">
        <v>63</v>
      </c>
    </row>
    <row r="12" spans="1:9" x14ac:dyDescent="0.25">
      <c r="A12" t="s">
        <v>64</v>
      </c>
      <c r="B12" s="4">
        <v>1</v>
      </c>
      <c r="C12">
        <v>1</v>
      </c>
      <c r="D12" s="4">
        <v>1</v>
      </c>
      <c r="E12" s="2">
        <v>1</v>
      </c>
      <c r="F12" s="2">
        <v>1</v>
      </c>
      <c r="G12" s="3">
        <v>1</v>
      </c>
      <c r="H12">
        <f t="shared" si="1"/>
        <v>4</v>
      </c>
      <c r="I12" s="4" t="s">
        <v>63</v>
      </c>
    </row>
    <row r="13" spans="1:9" x14ac:dyDescent="0.25">
      <c r="A13" t="s">
        <v>64</v>
      </c>
      <c r="B13" s="4">
        <v>1</v>
      </c>
      <c r="C13">
        <v>1</v>
      </c>
      <c r="D13" s="4">
        <v>1</v>
      </c>
      <c r="E13" s="2">
        <v>1</v>
      </c>
      <c r="F13" s="2">
        <v>1</v>
      </c>
      <c r="G13" s="3">
        <v>1</v>
      </c>
      <c r="H13">
        <f t="shared" si="1"/>
        <v>4</v>
      </c>
      <c r="I13" s="4" t="s">
        <v>63</v>
      </c>
    </row>
    <row r="14" spans="1:9" x14ac:dyDescent="0.25">
      <c r="A14" t="s">
        <v>64</v>
      </c>
      <c r="B14" s="4">
        <v>1</v>
      </c>
      <c r="C14">
        <v>1</v>
      </c>
      <c r="D14" s="4">
        <v>1</v>
      </c>
      <c r="E14" s="2">
        <v>1</v>
      </c>
      <c r="F14" s="2">
        <v>1</v>
      </c>
      <c r="G14" s="3">
        <v>1</v>
      </c>
      <c r="H14">
        <f t="shared" si="1"/>
        <v>4</v>
      </c>
      <c r="I14" s="4" t="s">
        <v>63</v>
      </c>
    </row>
    <row r="15" spans="1:9" x14ac:dyDescent="0.25">
      <c r="A15" t="s">
        <v>64</v>
      </c>
      <c r="B15" s="4">
        <v>1</v>
      </c>
      <c r="C15">
        <v>1</v>
      </c>
      <c r="D15" s="4">
        <v>1</v>
      </c>
      <c r="E15" s="2">
        <v>1</v>
      </c>
      <c r="F15" s="2">
        <v>1</v>
      </c>
      <c r="G15" s="3">
        <v>1</v>
      </c>
      <c r="H15">
        <f t="shared" si="1"/>
        <v>4</v>
      </c>
      <c r="I15" s="4" t="s">
        <v>63</v>
      </c>
    </row>
    <row r="16" spans="1:9" x14ac:dyDescent="0.25">
      <c r="A16" t="s">
        <v>64</v>
      </c>
      <c r="B16" s="4">
        <v>1</v>
      </c>
      <c r="C16">
        <v>1</v>
      </c>
      <c r="D16" s="4">
        <v>1</v>
      </c>
      <c r="E16" s="2">
        <v>1</v>
      </c>
      <c r="F16" s="2">
        <v>1</v>
      </c>
      <c r="G16" s="3">
        <v>1</v>
      </c>
      <c r="H16">
        <f t="shared" si="1"/>
        <v>4</v>
      </c>
      <c r="I16" s="4" t="s">
        <v>63</v>
      </c>
    </row>
    <row r="17" spans="1:9" x14ac:dyDescent="0.25">
      <c r="A17" t="s">
        <v>64</v>
      </c>
      <c r="B17" s="4">
        <v>1</v>
      </c>
      <c r="C17">
        <v>1</v>
      </c>
      <c r="D17" s="4">
        <v>1</v>
      </c>
      <c r="E17" s="2">
        <v>1</v>
      </c>
      <c r="F17" s="2">
        <v>1</v>
      </c>
      <c r="G17" s="3">
        <v>1</v>
      </c>
      <c r="H17">
        <f t="shared" si="1"/>
        <v>4</v>
      </c>
      <c r="I17" s="4" t="s">
        <v>63</v>
      </c>
    </row>
    <row r="18" spans="1:9" x14ac:dyDescent="0.25">
      <c r="A18" t="s">
        <v>64</v>
      </c>
      <c r="B18" s="4">
        <v>1</v>
      </c>
      <c r="C18">
        <v>1</v>
      </c>
      <c r="D18" s="4">
        <v>1</v>
      </c>
      <c r="E18" s="2">
        <v>1</v>
      </c>
      <c r="F18" s="2">
        <v>1</v>
      </c>
      <c r="G18" s="3">
        <v>1</v>
      </c>
      <c r="H18">
        <f t="shared" si="1"/>
        <v>4</v>
      </c>
      <c r="I18" s="4" t="s">
        <v>63</v>
      </c>
    </row>
    <row r="19" spans="1:9" x14ac:dyDescent="0.25">
      <c r="A19" t="s">
        <v>64</v>
      </c>
      <c r="B19" s="4">
        <v>1</v>
      </c>
      <c r="C19">
        <v>1</v>
      </c>
      <c r="D19" s="4">
        <v>1</v>
      </c>
      <c r="E19" s="2">
        <v>1</v>
      </c>
      <c r="F19" s="2">
        <v>1</v>
      </c>
      <c r="G19" s="3">
        <v>1</v>
      </c>
      <c r="H19">
        <f t="shared" si="1"/>
        <v>4</v>
      </c>
      <c r="I19" s="4" t="s">
        <v>63</v>
      </c>
    </row>
    <row r="20" spans="1:9" x14ac:dyDescent="0.25">
      <c r="A20" t="s">
        <v>64</v>
      </c>
      <c r="B20" s="4">
        <v>1</v>
      </c>
      <c r="C20">
        <v>1</v>
      </c>
      <c r="D20" s="4">
        <v>1</v>
      </c>
      <c r="E20" s="2">
        <v>1</v>
      </c>
      <c r="F20" s="2">
        <v>1</v>
      </c>
      <c r="G20" s="3">
        <v>1</v>
      </c>
      <c r="H20">
        <f t="shared" si="1"/>
        <v>4</v>
      </c>
      <c r="I20" s="4" t="s">
        <v>63</v>
      </c>
    </row>
    <row r="21" spans="1:9" x14ac:dyDescent="0.25">
      <c r="A21" t="s">
        <v>64</v>
      </c>
      <c r="B21" s="4">
        <v>1</v>
      </c>
      <c r="C21">
        <v>1</v>
      </c>
      <c r="D21" s="4">
        <v>1</v>
      </c>
      <c r="E21" s="2">
        <v>1</v>
      </c>
      <c r="F21" s="2">
        <v>1</v>
      </c>
      <c r="G21" s="3">
        <v>1</v>
      </c>
      <c r="H21">
        <f t="shared" si="1"/>
        <v>4</v>
      </c>
      <c r="I21" s="4" t="s">
        <v>63</v>
      </c>
    </row>
    <row r="22" spans="1:9" x14ac:dyDescent="0.25">
      <c r="A22" t="s">
        <v>64</v>
      </c>
      <c r="B22" s="4">
        <v>1</v>
      </c>
      <c r="C22">
        <v>1</v>
      </c>
      <c r="D22" s="4">
        <v>1</v>
      </c>
      <c r="E22" s="2">
        <v>1</v>
      </c>
      <c r="F22" s="2">
        <v>1</v>
      </c>
      <c r="G22" s="3">
        <v>1</v>
      </c>
      <c r="H22">
        <f t="shared" si="1"/>
        <v>4</v>
      </c>
      <c r="I22" s="4" t="s">
        <v>63</v>
      </c>
    </row>
    <row r="23" spans="1:9" x14ac:dyDescent="0.25">
      <c r="A23" t="s">
        <v>64</v>
      </c>
      <c r="B23" s="4">
        <v>1</v>
      </c>
      <c r="C23">
        <v>1</v>
      </c>
      <c r="D23" s="4">
        <v>1</v>
      </c>
      <c r="E23" s="2">
        <v>1</v>
      </c>
      <c r="F23" s="2">
        <v>1</v>
      </c>
      <c r="G23" s="3">
        <v>1</v>
      </c>
      <c r="H23">
        <f t="shared" si="1"/>
        <v>4</v>
      </c>
      <c r="I23" s="4" t="s">
        <v>63</v>
      </c>
    </row>
    <row r="24" spans="1:9" x14ac:dyDescent="0.25">
      <c r="A24" t="s">
        <v>64</v>
      </c>
      <c r="B24" s="4">
        <v>1</v>
      </c>
      <c r="C24">
        <v>1</v>
      </c>
      <c r="D24" s="4">
        <v>1</v>
      </c>
      <c r="E24" s="2">
        <v>1</v>
      </c>
      <c r="F24" s="2">
        <v>1</v>
      </c>
      <c r="G24" s="3">
        <v>1</v>
      </c>
      <c r="H24">
        <f t="shared" si="1"/>
        <v>4</v>
      </c>
      <c r="I24" s="4" t="s">
        <v>63</v>
      </c>
    </row>
    <row r="25" spans="1:9" x14ac:dyDescent="0.25">
      <c r="A25" t="s">
        <v>64</v>
      </c>
      <c r="B25" s="4">
        <v>1</v>
      </c>
      <c r="C25">
        <v>1</v>
      </c>
      <c r="D25" s="4">
        <v>1</v>
      </c>
      <c r="E25" s="2">
        <v>1</v>
      </c>
      <c r="F25" s="2">
        <v>1</v>
      </c>
      <c r="G25" s="3">
        <v>1</v>
      </c>
      <c r="H25">
        <f t="shared" si="1"/>
        <v>4</v>
      </c>
      <c r="I25" s="4" t="s">
        <v>63</v>
      </c>
    </row>
    <row r="26" spans="1:9" x14ac:dyDescent="0.25">
      <c r="A26" t="s">
        <v>64</v>
      </c>
      <c r="B26" s="4">
        <v>1</v>
      </c>
      <c r="C26">
        <v>1</v>
      </c>
      <c r="D26" s="4">
        <v>1</v>
      </c>
      <c r="E26" s="2">
        <v>1</v>
      </c>
      <c r="F26" s="2">
        <v>1</v>
      </c>
      <c r="G26" s="3">
        <v>1</v>
      </c>
      <c r="H26">
        <f t="shared" si="1"/>
        <v>4</v>
      </c>
      <c r="I26" s="4" t="s">
        <v>63</v>
      </c>
    </row>
    <row r="27" spans="1:9" x14ac:dyDescent="0.25">
      <c r="A27" t="s">
        <v>64</v>
      </c>
      <c r="B27" s="4">
        <v>1</v>
      </c>
      <c r="C27">
        <v>1</v>
      </c>
      <c r="D27" s="4">
        <v>1</v>
      </c>
      <c r="E27" s="2">
        <v>1</v>
      </c>
      <c r="F27" s="2">
        <v>1</v>
      </c>
      <c r="G27" s="3">
        <v>1</v>
      </c>
      <c r="H27">
        <f t="shared" si="1"/>
        <v>4</v>
      </c>
      <c r="I27" s="4" t="s">
        <v>63</v>
      </c>
    </row>
    <row r="28" spans="1:9" x14ac:dyDescent="0.25">
      <c r="A28" t="s">
        <v>64</v>
      </c>
      <c r="B28" s="4">
        <v>1</v>
      </c>
      <c r="C28">
        <v>1</v>
      </c>
      <c r="D28" s="4">
        <v>1</v>
      </c>
      <c r="E28" s="2">
        <v>1</v>
      </c>
      <c r="F28" s="2">
        <v>1</v>
      </c>
      <c r="G28" s="3">
        <v>1</v>
      </c>
      <c r="H28">
        <f t="shared" si="1"/>
        <v>4</v>
      </c>
      <c r="I28" s="4" t="s">
        <v>63</v>
      </c>
    </row>
    <row r="29" spans="1:9" x14ac:dyDescent="0.25">
      <c r="A29" t="s">
        <v>64</v>
      </c>
      <c r="B29" s="4">
        <v>1</v>
      </c>
      <c r="C29">
        <v>1</v>
      </c>
      <c r="D29" s="4">
        <v>1</v>
      </c>
      <c r="E29" s="2">
        <v>1</v>
      </c>
      <c r="F29" s="2">
        <v>1</v>
      </c>
      <c r="G29" s="3">
        <v>1</v>
      </c>
      <c r="H29">
        <f t="shared" si="1"/>
        <v>4</v>
      </c>
      <c r="I29" s="4" t="s">
        <v>63</v>
      </c>
    </row>
    <row r="30" spans="1:9" x14ac:dyDescent="0.25">
      <c r="A30" t="s">
        <v>64</v>
      </c>
      <c r="B30" s="4">
        <v>1</v>
      </c>
      <c r="C30">
        <v>1</v>
      </c>
      <c r="D30" s="4">
        <v>1</v>
      </c>
      <c r="E30" s="2">
        <v>1</v>
      </c>
      <c r="F30" s="2">
        <v>1</v>
      </c>
      <c r="G30" s="3">
        <v>1</v>
      </c>
      <c r="H30">
        <f t="shared" si="1"/>
        <v>4</v>
      </c>
      <c r="I30" s="4" t="s">
        <v>63</v>
      </c>
    </row>
    <row r="31" spans="1:9" x14ac:dyDescent="0.25">
      <c r="A31" t="s">
        <v>64</v>
      </c>
      <c r="B31" s="4">
        <v>1</v>
      </c>
      <c r="C31">
        <v>1</v>
      </c>
      <c r="D31" s="4">
        <v>1</v>
      </c>
      <c r="E31" s="2">
        <v>1</v>
      </c>
      <c r="F31" s="2">
        <v>1</v>
      </c>
      <c r="G31" s="3">
        <v>1</v>
      </c>
      <c r="H31">
        <f t="shared" si="1"/>
        <v>4</v>
      </c>
      <c r="I31" s="4" t="s">
        <v>63</v>
      </c>
    </row>
    <row r="32" spans="1:9" x14ac:dyDescent="0.25">
      <c r="B32" s="4">
        <f>AVERAGE(Table13[Workers])</f>
        <v>1</v>
      </c>
      <c r="C32">
        <f>AVERAGE(Table13[Strength])</f>
        <v>1</v>
      </c>
      <c r="D32" s="4">
        <f>SUM(Table13[Heads])</f>
        <v>30</v>
      </c>
      <c r="E32" s="2">
        <f>SUM(Table13[Arms])</f>
        <v>30</v>
      </c>
      <c r="F32" s="2">
        <f>SUM(Table13[Bodies])</f>
        <v>30</v>
      </c>
      <c r="G32" s="3">
        <f>SUM(Table13[Legs])</f>
        <v>30</v>
      </c>
      <c r="H32">
        <f>AVERAGE(Table13[Total Value])</f>
        <v>4</v>
      </c>
      <c r="I32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2" sqref="A1:E22"/>
    </sheetView>
  </sheetViews>
  <sheetFormatPr defaultRowHeight="15" x14ac:dyDescent="0.25"/>
  <cols>
    <col min="1" max="1" width="10.42578125" customWidth="1"/>
    <col min="2" max="2" width="27.85546875" bestFit="1" customWidth="1"/>
    <col min="3" max="3" width="76.5703125" bestFit="1" customWidth="1"/>
    <col min="4" max="4" width="67" bestFit="1" customWidth="1"/>
    <col min="5" max="5" width="58.28515625" bestFit="1" customWidth="1"/>
  </cols>
  <sheetData>
    <row r="1" spans="1:5" x14ac:dyDescent="0.25">
      <c r="A1" t="s">
        <v>149</v>
      </c>
      <c r="B1" t="s">
        <v>150</v>
      </c>
      <c r="C1" t="s">
        <v>153</v>
      </c>
      <c r="D1" t="s">
        <v>152</v>
      </c>
      <c r="E1" t="s">
        <v>151</v>
      </c>
    </row>
    <row r="2" spans="1:5" x14ac:dyDescent="0.25">
      <c r="A2">
        <v>1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>
        <v>2</v>
      </c>
      <c r="B3" t="s">
        <v>69</v>
      </c>
      <c r="C3" t="s">
        <v>70</v>
      </c>
      <c r="D3" t="s">
        <v>71</v>
      </c>
      <c r="E3" t="s">
        <v>72</v>
      </c>
    </row>
    <row r="4" spans="1:5" x14ac:dyDescent="0.25">
      <c r="A4">
        <v>3</v>
      </c>
      <c r="B4" t="s">
        <v>73</v>
      </c>
      <c r="C4" t="s">
        <v>74</v>
      </c>
      <c r="D4" t="s">
        <v>75</v>
      </c>
      <c r="E4" t="s">
        <v>76</v>
      </c>
    </row>
    <row r="5" spans="1:5" x14ac:dyDescent="0.25">
      <c r="A5">
        <v>4</v>
      </c>
      <c r="B5" t="s">
        <v>77</v>
      </c>
      <c r="C5" t="s">
        <v>78</v>
      </c>
      <c r="D5" t="s">
        <v>79</v>
      </c>
      <c r="E5" t="s">
        <v>80</v>
      </c>
    </row>
    <row r="6" spans="1:5" x14ac:dyDescent="0.25">
      <c r="A6">
        <v>5</v>
      </c>
      <c r="B6" t="s">
        <v>81</v>
      </c>
      <c r="C6" t="s">
        <v>82</v>
      </c>
      <c r="D6" t="s">
        <v>83</v>
      </c>
      <c r="E6" t="s">
        <v>84</v>
      </c>
    </row>
    <row r="7" spans="1:5" x14ac:dyDescent="0.25">
      <c r="A7">
        <v>6</v>
      </c>
      <c r="B7" t="s">
        <v>148</v>
      </c>
      <c r="C7" t="s">
        <v>85</v>
      </c>
      <c r="D7" t="s">
        <v>86</v>
      </c>
      <c r="E7" t="s">
        <v>87</v>
      </c>
    </row>
    <row r="8" spans="1:5" x14ac:dyDescent="0.25">
      <c r="A8">
        <v>7</v>
      </c>
      <c r="B8" t="s">
        <v>88</v>
      </c>
      <c r="C8" t="s">
        <v>89</v>
      </c>
      <c r="D8" t="s">
        <v>90</v>
      </c>
      <c r="E8" t="s">
        <v>91</v>
      </c>
    </row>
    <row r="9" spans="1:5" x14ac:dyDescent="0.25">
      <c r="A9">
        <v>8</v>
      </c>
      <c r="B9" t="s">
        <v>92</v>
      </c>
      <c r="C9" t="s">
        <v>93</v>
      </c>
      <c r="D9" t="s">
        <v>94</v>
      </c>
      <c r="E9" t="s">
        <v>95</v>
      </c>
    </row>
    <row r="10" spans="1:5" x14ac:dyDescent="0.25">
      <c r="A10">
        <v>9</v>
      </c>
      <c r="B10" t="s">
        <v>96</v>
      </c>
      <c r="C10" t="s">
        <v>97</v>
      </c>
      <c r="D10" t="s">
        <v>98</v>
      </c>
      <c r="E10" t="s">
        <v>99</v>
      </c>
    </row>
    <row r="11" spans="1:5" x14ac:dyDescent="0.25">
      <c r="A11">
        <v>10</v>
      </c>
      <c r="B11" t="s">
        <v>100</v>
      </c>
      <c r="C11" t="s">
        <v>101</v>
      </c>
      <c r="D11" t="s">
        <v>102</v>
      </c>
      <c r="E11" t="s">
        <v>103</v>
      </c>
    </row>
    <row r="12" spans="1:5" x14ac:dyDescent="0.25">
      <c r="A12">
        <v>11</v>
      </c>
      <c r="B12" t="s">
        <v>104</v>
      </c>
      <c r="C12" t="s">
        <v>105</v>
      </c>
      <c r="D12" t="s">
        <v>106</v>
      </c>
      <c r="E12" t="s">
        <v>107</v>
      </c>
    </row>
    <row r="13" spans="1:5" x14ac:dyDescent="0.25">
      <c r="A13">
        <v>12</v>
      </c>
      <c r="B13" t="s">
        <v>108</v>
      </c>
      <c r="C13" t="s">
        <v>109</v>
      </c>
      <c r="D13" t="s">
        <v>110</v>
      </c>
      <c r="E13" t="s">
        <v>111</v>
      </c>
    </row>
    <row r="14" spans="1:5" x14ac:dyDescent="0.25">
      <c r="A14">
        <v>13</v>
      </c>
      <c r="B14" t="s">
        <v>112</v>
      </c>
      <c r="C14" t="s">
        <v>113</v>
      </c>
      <c r="D14" t="s">
        <v>114</v>
      </c>
      <c r="E14" t="s">
        <v>115</v>
      </c>
    </row>
    <row r="15" spans="1:5" x14ac:dyDescent="0.25">
      <c r="A15">
        <v>14</v>
      </c>
      <c r="B15" t="s">
        <v>116</v>
      </c>
      <c r="C15" t="s">
        <v>117</v>
      </c>
      <c r="D15" t="s">
        <v>118</v>
      </c>
      <c r="E15" t="s">
        <v>119</v>
      </c>
    </row>
    <row r="16" spans="1:5" x14ac:dyDescent="0.25">
      <c r="A16">
        <v>15</v>
      </c>
      <c r="B16" t="s">
        <v>120</v>
      </c>
      <c r="C16" t="s">
        <v>121</v>
      </c>
      <c r="D16" t="s">
        <v>122</v>
      </c>
      <c r="E16" t="s">
        <v>123</v>
      </c>
    </row>
    <row r="17" spans="1:5" x14ac:dyDescent="0.25">
      <c r="A17">
        <v>16</v>
      </c>
      <c r="B17" t="s">
        <v>124</v>
      </c>
      <c r="C17" t="s">
        <v>125</v>
      </c>
      <c r="D17" t="s">
        <v>126</v>
      </c>
      <c r="E17" t="s">
        <v>127</v>
      </c>
    </row>
    <row r="18" spans="1:5" x14ac:dyDescent="0.25">
      <c r="A18">
        <v>17</v>
      </c>
      <c r="B18" t="s">
        <v>128</v>
      </c>
      <c r="C18" t="s">
        <v>129</v>
      </c>
      <c r="D18" t="s">
        <v>130</v>
      </c>
      <c r="E18" t="s">
        <v>131</v>
      </c>
    </row>
    <row r="19" spans="1:5" x14ac:dyDescent="0.25">
      <c r="A19">
        <v>18</v>
      </c>
      <c r="B19" t="s">
        <v>132</v>
      </c>
      <c r="C19" t="s">
        <v>133</v>
      </c>
      <c r="D19" t="s">
        <v>134</v>
      </c>
      <c r="E19" t="s">
        <v>135</v>
      </c>
    </row>
    <row r="20" spans="1:5" x14ac:dyDescent="0.25">
      <c r="A20">
        <v>19</v>
      </c>
      <c r="B20" t="s">
        <v>136</v>
      </c>
      <c r="C20" t="s">
        <v>137</v>
      </c>
      <c r="D20" t="s">
        <v>138</v>
      </c>
      <c r="E20" t="s">
        <v>139</v>
      </c>
    </row>
    <row r="21" spans="1:5" x14ac:dyDescent="0.25">
      <c r="A21">
        <v>20</v>
      </c>
      <c r="B21" t="s">
        <v>140</v>
      </c>
      <c r="C21" t="s">
        <v>141</v>
      </c>
      <c r="D21" t="s">
        <v>142</v>
      </c>
      <c r="E21" t="s">
        <v>143</v>
      </c>
    </row>
    <row r="22" spans="1:5" x14ac:dyDescent="0.25">
      <c r="A22">
        <v>21</v>
      </c>
      <c r="B22" t="s">
        <v>144</v>
      </c>
      <c r="C22" t="s">
        <v>145</v>
      </c>
      <c r="D22" t="s">
        <v>146</v>
      </c>
      <c r="E22" t="s">
        <v>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"/>
  <sheetViews>
    <sheetView tabSelected="1" topLeftCell="A43" workbookViewId="0">
      <selection activeCell="E1" sqref="E1"/>
    </sheetView>
  </sheetViews>
  <sheetFormatPr defaultRowHeight="15" x14ac:dyDescent="0.25"/>
  <cols>
    <col min="1" max="1" width="11.140625" bestFit="1" customWidth="1"/>
    <col min="2" max="4" width="10.7109375" customWidth="1"/>
    <col min="5" max="5" width="24.85546875" bestFit="1" customWidth="1"/>
    <col min="6" max="7" width="10.85546875" bestFit="1" customWidth="1"/>
    <col min="8" max="8" width="8.7109375" bestFit="1" customWidth="1"/>
    <col min="9" max="9" width="7.85546875" bestFit="1" customWidth="1"/>
    <col min="10" max="10" width="9.28515625" bestFit="1" customWidth="1"/>
    <col min="11" max="11" width="7.140625" bestFit="1" customWidth="1"/>
    <col min="12" max="12" width="8.42578125" bestFit="1" customWidth="1"/>
    <col min="13" max="13" width="94.28515625" bestFit="1" customWidth="1"/>
    <col min="14" max="14" width="10.5703125" bestFit="1" customWidth="1"/>
    <col min="15" max="15" width="27.85546875" bestFit="1" customWidth="1"/>
    <col min="16" max="16" width="76.5703125" bestFit="1" customWidth="1"/>
    <col min="17" max="17" width="67" bestFit="1" customWidth="1"/>
    <col min="18" max="18" width="58.28515625" bestFit="1" customWidth="1"/>
  </cols>
  <sheetData>
    <row r="1" spans="1:18" ht="30" x14ac:dyDescent="0.25">
      <c r="A1" t="s">
        <v>168</v>
      </c>
      <c r="B1" t="s">
        <v>0</v>
      </c>
      <c r="C1" t="s">
        <v>170</v>
      </c>
      <c r="D1" t="s">
        <v>171</v>
      </c>
      <c r="E1" t="s">
        <v>154</v>
      </c>
      <c r="F1" s="4" t="s">
        <v>155</v>
      </c>
      <c r="G1" t="s">
        <v>156</v>
      </c>
      <c r="H1" s="4" t="s">
        <v>157</v>
      </c>
      <c r="I1" s="2" t="s">
        <v>158</v>
      </c>
      <c r="J1" s="2" t="s">
        <v>159</v>
      </c>
      <c r="K1" s="3" t="s">
        <v>160</v>
      </c>
      <c r="L1" s="5" t="s">
        <v>161</v>
      </c>
      <c r="M1" s="4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</row>
    <row r="2" spans="1:18" x14ac:dyDescent="0.25">
      <c r="A2" t="s">
        <v>169</v>
      </c>
      <c r="B2">
        <v>1</v>
      </c>
      <c r="C2" t="s">
        <v>172</v>
      </c>
      <c r="D2" t="s">
        <v>173</v>
      </c>
      <c r="E2" t="s">
        <v>1</v>
      </c>
      <c r="F2" s="4">
        <v>1</v>
      </c>
      <c r="G2">
        <v>1</v>
      </c>
      <c r="H2" s="4">
        <v>2</v>
      </c>
      <c r="I2" s="2">
        <v>2</v>
      </c>
      <c r="J2" s="2">
        <v>2</v>
      </c>
      <c r="K2" s="3">
        <v>1</v>
      </c>
      <c r="L2">
        <f t="shared" ref="L2:L9" si="0">SUM(H2:K2)</f>
        <v>7</v>
      </c>
      <c r="M2" s="4" t="s">
        <v>10</v>
      </c>
    </row>
    <row r="3" spans="1:18" x14ac:dyDescent="0.25">
      <c r="A3" t="s">
        <v>169</v>
      </c>
      <c r="B3">
        <v>2</v>
      </c>
      <c r="C3" t="s">
        <v>172</v>
      </c>
      <c r="D3" t="s">
        <v>173</v>
      </c>
      <c r="E3" t="s">
        <v>1</v>
      </c>
      <c r="F3" s="4">
        <v>1</v>
      </c>
      <c r="G3">
        <v>1</v>
      </c>
      <c r="H3" s="4">
        <v>2</v>
      </c>
      <c r="I3" s="2">
        <v>2</v>
      </c>
      <c r="J3" s="2">
        <v>2</v>
      </c>
      <c r="K3" s="3">
        <v>1</v>
      </c>
      <c r="L3">
        <f t="shared" si="0"/>
        <v>7</v>
      </c>
      <c r="M3" s="4" t="s">
        <v>10</v>
      </c>
    </row>
    <row r="4" spans="1:18" x14ac:dyDescent="0.25">
      <c r="A4" t="s">
        <v>169</v>
      </c>
      <c r="B4">
        <v>3</v>
      </c>
      <c r="C4" t="s">
        <v>172</v>
      </c>
      <c r="D4" t="s">
        <v>173</v>
      </c>
      <c r="E4" t="s">
        <v>1</v>
      </c>
      <c r="F4" s="4">
        <v>1</v>
      </c>
      <c r="G4">
        <v>1</v>
      </c>
      <c r="H4" s="4">
        <v>2</v>
      </c>
      <c r="I4" s="2">
        <v>2</v>
      </c>
      <c r="J4" s="2">
        <v>2</v>
      </c>
      <c r="K4" s="3">
        <v>1</v>
      </c>
      <c r="L4">
        <f t="shared" si="0"/>
        <v>7</v>
      </c>
      <c r="M4" s="4" t="s">
        <v>10</v>
      </c>
    </row>
    <row r="5" spans="1:18" x14ac:dyDescent="0.25">
      <c r="A5" t="s">
        <v>169</v>
      </c>
      <c r="B5">
        <v>4</v>
      </c>
      <c r="C5" t="s">
        <v>172</v>
      </c>
      <c r="D5" t="s">
        <v>173</v>
      </c>
      <c r="E5" t="s">
        <v>1</v>
      </c>
      <c r="F5" s="4">
        <v>1</v>
      </c>
      <c r="G5">
        <v>1</v>
      </c>
      <c r="H5" s="4">
        <v>2</v>
      </c>
      <c r="I5" s="2">
        <v>2</v>
      </c>
      <c r="J5" s="2">
        <v>2</v>
      </c>
      <c r="K5" s="3">
        <v>1</v>
      </c>
      <c r="L5">
        <f t="shared" si="0"/>
        <v>7</v>
      </c>
      <c r="M5" s="4" t="s">
        <v>10</v>
      </c>
    </row>
    <row r="6" spans="1:18" x14ac:dyDescent="0.25">
      <c r="A6" t="s">
        <v>169</v>
      </c>
      <c r="B6">
        <v>5</v>
      </c>
      <c r="C6" t="s">
        <v>172</v>
      </c>
      <c r="D6" t="s">
        <v>173</v>
      </c>
      <c r="E6" t="s">
        <v>11</v>
      </c>
      <c r="F6" s="4">
        <v>1</v>
      </c>
      <c r="G6">
        <v>2</v>
      </c>
      <c r="H6" s="4">
        <v>3</v>
      </c>
      <c r="I6" s="2">
        <v>2</v>
      </c>
      <c r="J6" s="2">
        <v>2</v>
      </c>
      <c r="K6" s="3">
        <v>1</v>
      </c>
      <c r="L6">
        <f t="shared" si="0"/>
        <v>8</v>
      </c>
      <c r="M6" s="4" t="s">
        <v>12</v>
      </c>
    </row>
    <row r="7" spans="1:18" x14ac:dyDescent="0.25">
      <c r="A7" t="s">
        <v>169</v>
      </c>
      <c r="B7">
        <v>6</v>
      </c>
      <c r="C7" t="s">
        <v>172</v>
      </c>
      <c r="D7" t="s">
        <v>173</v>
      </c>
      <c r="E7" t="s">
        <v>13</v>
      </c>
      <c r="F7" s="4">
        <v>1</v>
      </c>
      <c r="G7">
        <v>2</v>
      </c>
      <c r="H7" s="4">
        <v>2</v>
      </c>
      <c r="I7" s="2">
        <v>3</v>
      </c>
      <c r="J7" s="2">
        <v>1</v>
      </c>
      <c r="K7" s="3">
        <v>2</v>
      </c>
      <c r="L7">
        <f t="shared" si="0"/>
        <v>8</v>
      </c>
      <c r="M7" s="4" t="s">
        <v>16</v>
      </c>
    </row>
    <row r="8" spans="1:18" x14ac:dyDescent="0.25">
      <c r="A8" t="s">
        <v>169</v>
      </c>
      <c r="B8">
        <v>7</v>
      </c>
      <c r="C8" t="s">
        <v>172</v>
      </c>
      <c r="D8" t="s">
        <v>173</v>
      </c>
      <c r="E8" t="s">
        <v>14</v>
      </c>
      <c r="F8" s="4">
        <v>1</v>
      </c>
      <c r="G8">
        <v>2</v>
      </c>
      <c r="H8" s="4">
        <v>1</v>
      </c>
      <c r="I8" s="2">
        <v>2</v>
      </c>
      <c r="J8" s="2">
        <v>3</v>
      </c>
      <c r="K8" s="3">
        <v>2</v>
      </c>
      <c r="L8">
        <f t="shared" si="0"/>
        <v>8</v>
      </c>
      <c r="M8" s="4" t="s">
        <v>17</v>
      </c>
    </row>
    <row r="9" spans="1:18" x14ac:dyDescent="0.25">
      <c r="A9" t="s">
        <v>169</v>
      </c>
      <c r="B9">
        <v>8</v>
      </c>
      <c r="C9" t="s">
        <v>172</v>
      </c>
      <c r="D9" t="s">
        <v>173</v>
      </c>
      <c r="E9" t="s">
        <v>15</v>
      </c>
      <c r="F9" s="4">
        <v>1</v>
      </c>
      <c r="G9">
        <v>2</v>
      </c>
      <c r="H9" s="4">
        <v>1</v>
      </c>
      <c r="I9" s="2">
        <v>2</v>
      </c>
      <c r="J9" s="2">
        <v>2</v>
      </c>
      <c r="K9" s="3">
        <v>3</v>
      </c>
      <c r="L9">
        <f t="shared" si="0"/>
        <v>8</v>
      </c>
      <c r="M9" s="4" t="s">
        <v>18</v>
      </c>
    </row>
    <row r="10" spans="1:18" x14ac:dyDescent="0.25">
      <c r="A10" t="s">
        <v>169</v>
      </c>
      <c r="B10">
        <v>9</v>
      </c>
      <c r="C10" t="s">
        <v>172</v>
      </c>
      <c r="D10" t="s">
        <v>173</v>
      </c>
      <c r="E10" t="s">
        <v>19</v>
      </c>
      <c r="F10" s="4">
        <v>1</v>
      </c>
      <c r="G10">
        <v>2</v>
      </c>
      <c r="H10" s="4">
        <v>2</v>
      </c>
      <c r="I10" s="2">
        <v>3</v>
      </c>
      <c r="J10" s="2">
        <v>1</v>
      </c>
      <c r="K10" s="3">
        <v>3</v>
      </c>
      <c r="L10">
        <f>SUM(H10:K10)</f>
        <v>9</v>
      </c>
      <c r="M10" s="4" t="s">
        <v>20</v>
      </c>
    </row>
    <row r="11" spans="1:18" x14ac:dyDescent="0.25">
      <c r="A11" t="s">
        <v>169</v>
      </c>
      <c r="B11">
        <v>10</v>
      </c>
      <c r="C11" t="s">
        <v>172</v>
      </c>
      <c r="D11" t="s">
        <v>173</v>
      </c>
      <c r="E11" t="s">
        <v>21</v>
      </c>
      <c r="F11" s="4">
        <v>1</v>
      </c>
      <c r="G11">
        <v>3</v>
      </c>
      <c r="H11" s="4">
        <v>1</v>
      </c>
      <c r="I11" s="2">
        <v>3</v>
      </c>
      <c r="J11" s="2">
        <v>2</v>
      </c>
      <c r="K11" s="3">
        <v>3</v>
      </c>
      <c r="L11">
        <f>SUM(H11:K11)</f>
        <v>9</v>
      </c>
      <c r="M11" s="4" t="s">
        <v>60</v>
      </c>
    </row>
    <row r="12" spans="1:18" x14ac:dyDescent="0.25">
      <c r="A12" t="s">
        <v>169</v>
      </c>
      <c r="B12">
        <v>11</v>
      </c>
      <c r="C12" t="s">
        <v>172</v>
      </c>
      <c r="D12" t="s">
        <v>173</v>
      </c>
      <c r="E12" t="s">
        <v>22</v>
      </c>
      <c r="F12" s="4">
        <v>1</v>
      </c>
      <c r="G12">
        <v>3</v>
      </c>
      <c r="H12" s="4">
        <v>2</v>
      </c>
      <c r="I12" s="2">
        <v>1</v>
      </c>
      <c r="J12" s="2">
        <v>3</v>
      </c>
      <c r="K12" s="3">
        <v>3</v>
      </c>
      <c r="L12">
        <f>SUM(H12:K12)</f>
        <v>9</v>
      </c>
      <c r="M12" s="4" t="s">
        <v>44</v>
      </c>
    </row>
    <row r="13" spans="1:18" x14ac:dyDescent="0.25">
      <c r="A13" t="s">
        <v>169</v>
      </c>
      <c r="B13">
        <v>12</v>
      </c>
      <c r="C13" t="s">
        <v>172</v>
      </c>
      <c r="D13" t="s">
        <v>173</v>
      </c>
      <c r="E13" t="s">
        <v>23</v>
      </c>
      <c r="F13" s="4">
        <v>1</v>
      </c>
      <c r="G13">
        <v>3</v>
      </c>
      <c r="H13" s="4">
        <v>3</v>
      </c>
      <c r="I13" s="2">
        <v>1</v>
      </c>
      <c r="J13" s="2">
        <v>3</v>
      </c>
      <c r="K13" s="3">
        <v>2</v>
      </c>
      <c r="L13">
        <f>SUM(H13:K13)</f>
        <v>9</v>
      </c>
      <c r="M13" s="4" t="s">
        <v>42</v>
      </c>
    </row>
    <row r="14" spans="1:18" x14ac:dyDescent="0.25">
      <c r="A14" t="s">
        <v>169</v>
      </c>
      <c r="B14">
        <v>13</v>
      </c>
      <c r="C14" t="s">
        <v>172</v>
      </c>
      <c r="D14" t="s">
        <v>173</v>
      </c>
      <c r="E14" t="s">
        <v>24</v>
      </c>
      <c r="F14" s="4">
        <v>1</v>
      </c>
      <c r="G14">
        <v>3</v>
      </c>
      <c r="H14" s="4">
        <v>3</v>
      </c>
      <c r="I14" s="2">
        <v>2</v>
      </c>
      <c r="J14" s="2">
        <v>2</v>
      </c>
      <c r="K14" s="3">
        <v>2</v>
      </c>
      <c r="L14">
        <f>SUM(H14:K14)</f>
        <v>9</v>
      </c>
      <c r="M14" s="4" t="s">
        <v>45</v>
      </c>
    </row>
    <row r="15" spans="1:18" x14ac:dyDescent="0.25">
      <c r="A15" t="s">
        <v>169</v>
      </c>
      <c r="B15">
        <v>14</v>
      </c>
      <c r="C15" t="s">
        <v>172</v>
      </c>
      <c r="D15" t="s">
        <v>173</v>
      </c>
      <c r="E15" t="s">
        <v>25</v>
      </c>
      <c r="F15" s="4">
        <v>1</v>
      </c>
      <c r="G15">
        <v>3</v>
      </c>
      <c r="H15" s="4">
        <v>2</v>
      </c>
      <c r="I15" s="2">
        <v>3</v>
      </c>
      <c r="J15" s="2">
        <v>2</v>
      </c>
      <c r="K15" s="3">
        <v>2</v>
      </c>
      <c r="L15">
        <f>SUM(H15:K15)</f>
        <v>9</v>
      </c>
      <c r="M15" s="4" t="s">
        <v>46</v>
      </c>
    </row>
    <row r="16" spans="1:18" x14ac:dyDescent="0.25">
      <c r="A16" t="s">
        <v>169</v>
      </c>
      <c r="B16">
        <v>15</v>
      </c>
      <c r="C16" t="s">
        <v>172</v>
      </c>
      <c r="D16" t="s">
        <v>173</v>
      </c>
      <c r="E16" t="s">
        <v>26</v>
      </c>
      <c r="F16" s="4">
        <v>1</v>
      </c>
      <c r="G16">
        <v>3</v>
      </c>
      <c r="H16" s="4">
        <v>2</v>
      </c>
      <c r="I16" s="2">
        <v>2</v>
      </c>
      <c r="J16" s="2">
        <v>3</v>
      </c>
      <c r="K16" s="3">
        <v>2</v>
      </c>
      <c r="L16">
        <f>SUM(H16:K16)</f>
        <v>9</v>
      </c>
      <c r="M16" s="4" t="s">
        <v>47</v>
      </c>
    </row>
    <row r="17" spans="1:13" x14ac:dyDescent="0.25">
      <c r="A17" t="s">
        <v>169</v>
      </c>
      <c r="B17">
        <v>16</v>
      </c>
      <c r="C17" t="s">
        <v>172</v>
      </c>
      <c r="D17" t="s">
        <v>173</v>
      </c>
      <c r="E17" t="s">
        <v>27</v>
      </c>
      <c r="F17" s="4">
        <v>1</v>
      </c>
      <c r="G17">
        <v>3</v>
      </c>
      <c r="H17" s="4">
        <v>2</v>
      </c>
      <c r="I17" s="2">
        <v>2</v>
      </c>
      <c r="J17" s="2">
        <v>2</v>
      </c>
      <c r="K17" s="3">
        <v>3</v>
      </c>
      <c r="L17">
        <f>SUM(H17:K17)</f>
        <v>9</v>
      </c>
      <c r="M17" s="4" t="s">
        <v>48</v>
      </c>
    </row>
    <row r="18" spans="1:13" x14ac:dyDescent="0.25">
      <c r="A18" t="s">
        <v>169</v>
      </c>
      <c r="B18">
        <v>17</v>
      </c>
      <c r="C18" t="s">
        <v>172</v>
      </c>
      <c r="D18" t="s">
        <v>173</v>
      </c>
      <c r="E18" t="s">
        <v>28</v>
      </c>
      <c r="F18" s="4">
        <v>1</v>
      </c>
      <c r="G18">
        <v>4</v>
      </c>
      <c r="H18" s="4">
        <v>3</v>
      </c>
      <c r="I18" s="2">
        <v>3</v>
      </c>
      <c r="J18" s="2">
        <v>2</v>
      </c>
      <c r="K18" s="3">
        <v>2</v>
      </c>
      <c r="L18">
        <f>SUM(H18:K18)</f>
        <v>10</v>
      </c>
      <c r="M18" s="4" t="s">
        <v>49</v>
      </c>
    </row>
    <row r="19" spans="1:13" x14ac:dyDescent="0.25">
      <c r="A19" t="s">
        <v>169</v>
      </c>
      <c r="B19">
        <v>18</v>
      </c>
      <c r="C19" t="s">
        <v>172</v>
      </c>
      <c r="D19" t="s">
        <v>173</v>
      </c>
      <c r="E19" t="s">
        <v>29</v>
      </c>
      <c r="F19" s="4">
        <v>1</v>
      </c>
      <c r="G19">
        <v>4</v>
      </c>
      <c r="H19" s="4">
        <v>2</v>
      </c>
      <c r="I19" s="2">
        <v>3</v>
      </c>
      <c r="J19" s="2">
        <v>2</v>
      </c>
      <c r="K19" s="3">
        <v>3</v>
      </c>
      <c r="L19">
        <f>SUM(H19:K19)</f>
        <v>10</v>
      </c>
      <c r="M19" s="4" t="s">
        <v>50</v>
      </c>
    </row>
    <row r="20" spans="1:13" x14ac:dyDescent="0.25">
      <c r="A20" t="s">
        <v>169</v>
      </c>
      <c r="B20">
        <v>19</v>
      </c>
      <c r="C20" t="s">
        <v>172</v>
      </c>
      <c r="D20" t="s">
        <v>173</v>
      </c>
      <c r="E20" t="s">
        <v>30</v>
      </c>
      <c r="F20" s="4">
        <v>1</v>
      </c>
      <c r="G20">
        <v>4</v>
      </c>
      <c r="H20" s="4">
        <v>2</v>
      </c>
      <c r="I20" s="2">
        <v>2</v>
      </c>
      <c r="J20" s="2">
        <v>3</v>
      </c>
      <c r="K20" s="3">
        <v>3</v>
      </c>
      <c r="L20">
        <f>SUM(H20:K20)</f>
        <v>10</v>
      </c>
      <c r="M20" s="4" t="s">
        <v>51</v>
      </c>
    </row>
    <row r="21" spans="1:13" x14ac:dyDescent="0.25">
      <c r="A21" t="s">
        <v>169</v>
      </c>
      <c r="B21">
        <v>20</v>
      </c>
      <c r="C21" t="s">
        <v>172</v>
      </c>
      <c r="D21" t="s">
        <v>173</v>
      </c>
      <c r="E21" t="s">
        <v>31</v>
      </c>
      <c r="F21" s="4">
        <v>1</v>
      </c>
      <c r="G21">
        <v>4</v>
      </c>
      <c r="H21" s="4">
        <v>3</v>
      </c>
      <c r="I21" s="2">
        <v>2</v>
      </c>
      <c r="J21" s="2">
        <v>3</v>
      </c>
      <c r="K21" s="3">
        <v>2</v>
      </c>
      <c r="L21">
        <f>SUM(H21:K21)</f>
        <v>10</v>
      </c>
      <c r="M21" s="4" t="s">
        <v>52</v>
      </c>
    </row>
    <row r="22" spans="1:13" x14ac:dyDescent="0.25">
      <c r="A22" t="s">
        <v>169</v>
      </c>
      <c r="B22">
        <v>21</v>
      </c>
      <c r="C22" t="s">
        <v>172</v>
      </c>
      <c r="D22" t="s">
        <v>173</v>
      </c>
      <c r="E22" t="s">
        <v>32</v>
      </c>
      <c r="F22" s="4">
        <v>1</v>
      </c>
      <c r="G22">
        <v>4</v>
      </c>
      <c r="H22" s="4">
        <v>4</v>
      </c>
      <c r="I22" s="2">
        <v>3</v>
      </c>
      <c r="J22" s="2">
        <v>2</v>
      </c>
      <c r="K22" s="3">
        <v>2</v>
      </c>
      <c r="L22">
        <f>SUM(H22:K22)</f>
        <v>11</v>
      </c>
      <c r="M22" s="4" t="s">
        <v>53</v>
      </c>
    </row>
    <row r="23" spans="1:13" x14ac:dyDescent="0.25">
      <c r="A23" t="s">
        <v>169</v>
      </c>
      <c r="B23">
        <v>22</v>
      </c>
      <c r="C23" t="s">
        <v>172</v>
      </c>
      <c r="D23" t="s">
        <v>173</v>
      </c>
      <c r="E23" t="s">
        <v>33</v>
      </c>
      <c r="F23" s="4">
        <v>1</v>
      </c>
      <c r="G23">
        <v>4</v>
      </c>
      <c r="H23" s="4">
        <v>2</v>
      </c>
      <c r="I23" s="2">
        <v>2</v>
      </c>
      <c r="J23" s="2">
        <v>3</v>
      </c>
      <c r="K23" s="3">
        <v>4</v>
      </c>
      <c r="L23">
        <f>SUM(H23:K23)</f>
        <v>11</v>
      </c>
      <c r="M23" s="4" t="s">
        <v>54</v>
      </c>
    </row>
    <row r="24" spans="1:13" x14ac:dyDescent="0.25">
      <c r="A24" t="s">
        <v>169</v>
      </c>
      <c r="B24">
        <v>23</v>
      </c>
      <c r="C24" t="s">
        <v>172</v>
      </c>
      <c r="D24" t="s">
        <v>173</v>
      </c>
      <c r="E24" t="s">
        <v>34</v>
      </c>
      <c r="F24" s="4">
        <v>1</v>
      </c>
      <c r="G24">
        <v>5</v>
      </c>
      <c r="H24" s="4">
        <v>4</v>
      </c>
      <c r="I24" s="2">
        <v>4</v>
      </c>
      <c r="J24" s="2">
        <v>2</v>
      </c>
      <c r="K24" s="3">
        <v>2</v>
      </c>
      <c r="L24">
        <f>SUM(H24:K24)</f>
        <v>12</v>
      </c>
      <c r="M24" s="4" t="s">
        <v>55</v>
      </c>
    </row>
    <row r="25" spans="1:13" x14ac:dyDescent="0.25">
      <c r="A25" t="s">
        <v>169</v>
      </c>
      <c r="B25">
        <v>24</v>
      </c>
      <c r="C25" t="s">
        <v>172</v>
      </c>
      <c r="D25" t="s">
        <v>173</v>
      </c>
      <c r="E25" t="s">
        <v>35</v>
      </c>
      <c r="F25" s="4">
        <v>1</v>
      </c>
      <c r="G25">
        <v>5</v>
      </c>
      <c r="H25" s="4">
        <v>4</v>
      </c>
      <c r="I25" s="2">
        <v>2</v>
      </c>
      <c r="J25" s="2">
        <v>2</v>
      </c>
      <c r="K25" s="3">
        <v>4</v>
      </c>
      <c r="L25">
        <f>SUM(H25:K25)</f>
        <v>12</v>
      </c>
      <c r="M25" s="4" t="s">
        <v>56</v>
      </c>
    </row>
    <row r="26" spans="1:13" x14ac:dyDescent="0.25">
      <c r="A26" t="s">
        <v>169</v>
      </c>
      <c r="B26">
        <v>25</v>
      </c>
      <c r="C26" t="s">
        <v>172</v>
      </c>
      <c r="D26" t="s">
        <v>173</v>
      </c>
      <c r="E26" t="s">
        <v>36</v>
      </c>
      <c r="F26" s="4">
        <v>1</v>
      </c>
      <c r="G26">
        <v>5</v>
      </c>
      <c r="H26" s="4">
        <v>2</v>
      </c>
      <c r="I26" s="2">
        <v>4</v>
      </c>
      <c r="J26" s="2">
        <v>4</v>
      </c>
      <c r="K26" s="3">
        <v>2</v>
      </c>
      <c r="L26">
        <f>SUM(H26:K26)</f>
        <v>12</v>
      </c>
      <c r="M26" s="4" t="s">
        <v>57</v>
      </c>
    </row>
    <row r="27" spans="1:13" x14ac:dyDescent="0.25">
      <c r="A27" t="s">
        <v>169</v>
      </c>
      <c r="B27">
        <v>26</v>
      </c>
      <c r="C27" t="s">
        <v>172</v>
      </c>
      <c r="D27" t="s">
        <v>173</v>
      </c>
      <c r="E27" t="s">
        <v>37</v>
      </c>
      <c r="F27" s="4">
        <v>1</v>
      </c>
      <c r="G27">
        <v>5</v>
      </c>
      <c r="H27" s="4">
        <v>2</v>
      </c>
      <c r="I27" s="2">
        <v>2</v>
      </c>
      <c r="J27" s="2">
        <v>4</v>
      </c>
      <c r="K27" s="3">
        <v>4</v>
      </c>
      <c r="L27">
        <f>SUM(H27:K27)</f>
        <v>12</v>
      </c>
      <c r="M27" s="4" t="s">
        <v>58</v>
      </c>
    </row>
    <row r="28" spans="1:13" x14ac:dyDescent="0.25">
      <c r="A28" t="s">
        <v>169</v>
      </c>
      <c r="B28">
        <v>27</v>
      </c>
      <c r="C28" t="s">
        <v>172</v>
      </c>
      <c r="D28" t="s">
        <v>173</v>
      </c>
      <c r="E28" t="s">
        <v>38</v>
      </c>
      <c r="F28" s="4">
        <v>2</v>
      </c>
      <c r="G28">
        <v>3</v>
      </c>
      <c r="H28" s="4">
        <v>4</v>
      </c>
      <c r="I28" s="2">
        <v>2</v>
      </c>
      <c r="J28" s="2">
        <v>4</v>
      </c>
      <c r="K28" s="3">
        <v>3</v>
      </c>
      <c r="L28">
        <f>SUM(H28:K28)</f>
        <v>13</v>
      </c>
      <c r="M28" s="4" t="s">
        <v>61</v>
      </c>
    </row>
    <row r="29" spans="1:13" x14ac:dyDescent="0.25">
      <c r="A29" t="s">
        <v>169</v>
      </c>
      <c r="B29">
        <v>28</v>
      </c>
      <c r="C29" t="s">
        <v>172</v>
      </c>
      <c r="D29" t="s">
        <v>173</v>
      </c>
      <c r="E29" t="s">
        <v>39</v>
      </c>
      <c r="F29" s="4">
        <v>3</v>
      </c>
      <c r="G29">
        <v>0</v>
      </c>
      <c r="H29" s="4">
        <v>3</v>
      </c>
      <c r="I29" s="2">
        <v>4</v>
      </c>
      <c r="J29" s="2">
        <v>2</v>
      </c>
      <c r="K29" s="3">
        <v>4</v>
      </c>
      <c r="L29">
        <f>SUM(H29:K29)</f>
        <v>13</v>
      </c>
      <c r="M29" s="4" t="s">
        <v>43</v>
      </c>
    </row>
    <row r="30" spans="1:13" x14ac:dyDescent="0.25">
      <c r="A30" t="s">
        <v>169</v>
      </c>
      <c r="B30">
        <v>29</v>
      </c>
      <c r="C30" t="s">
        <v>172</v>
      </c>
      <c r="D30" t="s">
        <v>173</v>
      </c>
      <c r="E30" t="s">
        <v>40</v>
      </c>
      <c r="F30" s="4">
        <v>1</v>
      </c>
      <c r="G30">
        <v>6</v>
      </c>
      <c r="H30" s="4">
        <v>4</v>
      </c>
      <c r="I30" s="2">
        <v>4</v>
      </c>
      <c r="J30" s="2">
        <v>4</v>
      </c>
      <c r="K30" s="3">
        <v>4</v>
      </c>
      <c r="L30">
        <f>SUM(H30:K30)</f>
        <v>16</v>
      </c>
      <c r="M30" s="4" t="s">
        <v>42</v>
      </c>
    </row>
    <row r="31" spans="1:13" x14ac:dyDescent="0.25">
      <c r="A31" t="s">
        <v>169</v>
      </c>
      <c r="B31">
        <v>30</v>
      </c>
      <c r="C31" t="s">
        <v>172</v>
      </c>
      <c r="D31" t="s">
        <v>173</v>
      </c>
      <c r="E31" t="s">
        <v>41</v>
      </c>
      <c r="F31" s="4">
        <v>1</v>
      </c>
      <c r="G31">
        <v>8</v>
      </c>
      <c r="H31" s="4">
        <v>4</v>
      </c>
      <c r="I31" s="2">
        <v>4</v>
      </c>
      <c r="J31" s="2">
        <v>4</v>
      </c>
      <c r="K31" s="3">
        <v>4</v>
      </c>
      <c r="L31">
        <f>SUM(H31:K31)</f>
        <v>16</v>
      </c>
      <c r="M31" s="4" t="s">
        <v>62</v>
      </c>
    </row>
    <row r="32" spans="1:13" x14ac:dyDescent="0.25">
      <c r="A32" t="s">
        <v>169</v>
      </c>
      <c r="B32">
        <v>31</v>
      </c>
      <c r="C32" t="s">
        <v>172</v>
      </c>
      <c r="D32" t="s">
        <v>173</v>
      </c>
      <c r="E32" t="s">
        <v>64</v>
      </c>
      <c r="F32" s="4">
        <v>1</v>
      </c>
      <c r="G32">
        <v>1</v>
      </c>
      <c r="H32" s="4">
        <v>1</v>
      </c>
      <c r="I32" s="2">
        <v>1</v>
      </c>
      <c r="J32" s="2">
        <v>1</v>
      </c>
      <c r="K32" s="3">
        <v>1</v>
      </c>
      <c r="L32">
        <f t="shared" ref="L32:L61" si="1">SUM(H32:K32)</f>
        <v>4</v>
      </c>
      <c r="M32" s="4" t="s">
        <v>63</v>
      </c>
    </row>
    <row r="33" spans="1:13" x14ac:dyDescent="0.25">
      <c r="A33" t="s">
        <v>169</v>
      </c>
      <c r="B33">
        <v>32</v>
      </c>
      <c r="C33" t="s">
        <v>172</v>
      </c>
      <c r="D33" t="s">
        <v>173</v>
      </c>
      <c r="E33" t="s">
        <v>64</v>
      </c>
      <c r="F33" s="4">
        <v>1</v>
      </c>
      <c r="G33">
        <v>1</v>
      </c>
      <c r="H33" s="4">
        <v>1</v>
      </c>
      <c r="I33" s="2">
        <v>1</v>
      </c>
      <c r="J33" s="2">
        <v>1</v>
      </c>
      <c r="K33" s="3">
        <v>1</v>
      </c>
      <c r="L33">
        <f t="shared" si="1"/>
        <v>4</v>
      </c>
      <c r="M33" s="4" t="s">
        <v>63</v>
      </c>
    </row>
    <row r="34" spans="1:13" x14ac:dyDescent="0.25">
      <c r="A34" t="s">
        <v>169</v>
      </c>
      <c r="B34">
        <v>33</v>
      </c>
      <c r="C34" t="s">
        <v>172</v>
      </c>
      <c r="D34" t="s">
        <v>173</v>
      </c>
      <c r="E34" t="s">
        <v>64</v>
      </c>
      <c r="F34" s="4">
        <v>1</v>
      </c>
      <c r="G34">
        <v>1</v>
      </c>
      <c r="H34" s="4">
        <v>1</v>
      </c>
      <c r="I34" s="2">
        <v>1</v>
      </c>
      <c r="J34" s="2">
        <v>1</v>
      </c>
      <c r="K34" s="3">
        <v>1</v>
      </c>
      <c r="L34">
        <f t="shared" si="1"/>
        <v>4</v>
      </c>
      <c r="M34" s="4" t="s">
        <v>63</v>
      </c>
    </row>
    <row r="35" spans="1:13" x14ac:dyDescent="0.25">
      <c r="A35" t="s">
        <v>169</v>
      </c>
      <c r="B35">
        <v>34</v>
      </c>
      <c r="C35" t="s">
        <v>172</v>
      </c>
      <c r="D35" t="s">
        <v>173</v>
      </c>
      <c r="E35" t="s">
        <v>64</v>
      </c>
      <c r="F35" s="4">
        <v>1</v>
      </c>
      <c r="G35">
        <v>1</v>
      </c>
      <c r="H35" s="4">
        <v>1</v>
      </c>
      <c r="I35" s="2">
        <v>1</v>
      </c>
      <c r="J35" s="2">
        <v>1</v>
      </c>
      <c r="K35" s="3">
        <v>1</v>
      </c>
      <c r="L35">
        <f t="shared" si="1"/>
        <v>4</v>
      </c>
      <c r="M35" s="4" t="s">
        <v>63</v>
      </c>
    </row>
    <row r="36" spans="1:13" x14ac:dyDescent="0.25">
      <c r="A36" t="s">
        <v>169</v>
      </c>
      <c r="B36">
        <v>35</v>
      </c>
      <c r="C36" t="s">
        <v>172</v>
      </c>
      <c r="D36" t="s">
        <v>173</v>
      </c>
      <c r="E36" t="s">
        <v>64</v>
      </c>
      <c r="F36" s="4">
        <v>1</v>
      </c>
      <c r="G36">
        <v>1</v>
      </c>
      <c r="H36" s="4">
        <v>1</v>
      </c>
      <c r="I36" s="2">
        <v>1</v>
      </c>
      <c r="J36" s="2">
        <v>1</v>
      </c>
      <c r="K36" s="3">
        <v>1</v>
      </c>
      <c r="L36">
        <f t="shared" si="1"/>
        <v>4</v>
      </c>
      <c r="M36" s="4" t="s">
        <v>63</v>
      </c>
    </row>
    <row r="37" spans="1:13" x14ac:dyDescent="0.25">
      <c r="A37" t="s">
        <v>169</v>
      </c>
      <c r="B37">
        <v>36</v>
      </c>
      <c r="C37" t="s">
        <v>172</v>
      </c>
      <c r="D37" t="s">
        <v>173</v>
      </c>
      <c r="E37" t="s">
        <v>64</v>
      </c>
      <c r="F37" s="4">
        <v>1</v>
      </c>
      <c r="G37">
        <v>1</v>
      </c>
      <c r="H37" s="4">
        <v>1</v>
      </c>
      <c r="I37" s="2">
        <v>1</v>
      </c>
      <c r="J37" s="2">
        <v>1</v>
      </c>
      <c r="K37" s="3">
        <v>1</v>
      </c>
      <c r="L37">
        <f t="shared" si="1"/>
        <v>4</v>
      </c>
      <c r="M37" s="4" t="s">
        <v>63</v>
      </c>
    </row>
    <row r="38" spans="1:13" x14ac:dyDescent="0.25">
      <c r="A38" t="s">
        <v>169</v>
      </c>
      <c r="B38">
        <v>37</v>
      </c>
      <c r="C38" t="s">
        <v>172</v>
      </c>
      <c r="D38" t="s">
        <v>173</v>
      </c>
      <c r="E38" t="s">
        <v>64</v>
      </c>
      <c r="F38" s="4">
        <v>1</v>
      </c>
      <c r="G38">
        <v>1</v>
      </c>
      <c r="H38" s="4">
        <v>1</v>
      </c>
      <c r="I38" s="2">
        <v>1</v>
      </c>
      <c r="J38" s="2">
        <v>1</v>
      </c>
      <c r="K38" s="3">
        <v>1</v>
      </c>
      <c r="L38">
        <f t="shared" si="1"/>
        <v>4</v>
      </c>
      <c r="M38" s="4" t="s">
        <v>63</v>
      </c>
    </row>
    <row r="39" spans="1:13" x14ac:dyDescent="0.25">
      <c r="A39" t="s">
        <v>169</v>
      </c>
      <c r="B39">
        <v>38</v>
      </c>
      <c r="C39" t="s">
        <v>172</v>
      </c>
      <c r="D39" t="s">
        <v>173</v>
      </c>
      <c r="E39" t="s">
        <v>64</v>
      </c>
      <c r="F39" s="4">
        <v>1</v>
      </c>
      <c r="G39">
        <v>1</v>
      </c>
      <c r="H39" s="4">
        <v>1</v>
      </c>
      <c r="I39" s="2">
        <v>1</v>
      </c>
      <c r="J39" s="2">
        <v>1</v>
      </c>
      <c r="K39" s="3">
        <v>1</v>
      </c>
      <c r="L39">
        <f t="shared" si="1"/>
        <v>4</v>
      </c>
      <c r="M39" s="4" t="s">
        <v>63</v>
      </c>
    </row>
    <row r="40" spans="1:13" x14ac:dyDescent="0.25">
      <c r="A40" t="s">
        <v>169</v>
      </c>
      <c r="B40">
        <v>39</v>
      </c>
      <c r="C40" t="s">
        <v>172</v>
      </c>
      <c r="D40" t="s">
        <v>173</v>
      </c>
      <c r="E40" t="s">
        <v>64</v>
      </c>
      <c r="F40" s="4">
        <v>1</v>
      </c>
      <c r="G40">
        <v>1</v>
      </c>
      <c r="H40" s="4">
        <v>1</v>
      </c>
      <c r="I40" s="2">
        <v>1</v>
      </c>
      <c r="J40" s="2">
        <v>1</v>
      </c>
      <c r="K40" s="3">
        <v>1</v>
      </c>
      <c r="L40">
        <f t="shared" si="1"/>
        <v>4</v>
      </c>
      <c r="M40" s="4" t="s">
        <v>63</v>
      </c>
    </row>
    <row r="41" spans="1:13" x14ac:dyDescent="0.25">
      <c r="A41" t="s">
        <v>169</v>
      </c>
      <c r="B41">
        <v>40</v>
      </c>
      <c r="C41" t="s">
        <v>172</v>
      </c>
      <c r="D41" t="s">
        <v>173</v>
      </c>
      <c r="E41" t="s">
        <v>64</v>
      </c>
      <c r="F41" s="4">
        <v>1</v>
      </c>
      <c r="G41">
        <v>1</v>
      </c>
      <c r="H41" s="4">
        <v>1</v>
      </c>
      <c r="I41" s="2">
        <v>1</v>
      </c>
      <c r="J41" s="2">
        <v>1</v>
      </c>
      <c r="K41" s="3">
        <v>1</v>
      </c>
      <c r="L41">
        <f t="shared" si="1"/>
        <v>4</v>
      </c>
      <c r="M41" s="4" t="s">
        <v>63</v>
      </c>
    </row>
    <row r="42" spans="1:13" x14ac:dyDescent="0.25">
      <c r="A42" t="s">
        <v>169</v>
      </c>
      <c r="B42">
        <v>41</v>
      </c>
      <c r="C42" t="s">
        <v>172</v>
      </c>
      <c r="D42" t="s">
        <v>173</v>
      </c>
      <c r="E42" t="s">
        <v>64</v>
      </c>
      <c r="F42" s="4">
        <v>1</v>
      </c>
      <c r="G42">
        <v>1</v>
      </c>
      <c r="H42" s="4">
        <v>1</v>
      </c>
      <c r="I42" s="2">
        <v>1</v>
      </c>
      <c r="J42" s="2">
        <v>1</v>
      </c>
      <c r="K42" s="3">
        <v>1</v>
      </c>
      <c r="L42">
        <f t="shared" si="1"/>
        <v>4</v>
      </c>
      <c r="M42" s="4" t="s">
        <v>63</v>
      </c>
    </row>
    <row r="43" spans="1:13" x14ac:dyDescent="0.25">
      <c r="A43" t="s">
        <v>169</v>
      </c>
      <c r="B43">
        <v>42</v>
      </c>
      <c r="C43" t="s">
        <v>172</v>
      </c>
      <c r="D43" t="s">
        <v>173</v>
      </c>
      <c r="E43" t="s">
        <v>64</v>
      </c>
      <c r="F43" s="4">
        <v>1</v>
      </c>
      <c r="G43">
        <v>1</v>
      </c>
      <c r="H43" s="4">
        <v>1</v>
      </c>
      <c r="I43" s="2">
        <v>1</v>
      </c>
      <c r="J43" s="2">
        <v>1</v>
      </c>
      <c r="K43" s="3">
        <v>1</v>
      </c>
      <c r="L43">
        <f t="shared" si="1"/>
        <v>4</v>
      </c>
      <c r="M43" s="4" t="s">
        <v>63</v>
      </c>
    </row>
    <row r="44" spans="1:13" x14ac:dyDescent="0.25">
      <c r="A44" t="s">
        <v>169</v>
      </c>
      <c r="B44">
        <v>43</v>
      </c>
      <c r="C44" t="s">
        <v>172</v>
      </c>
      <c r="D44" t="s">
        <v>173</v>
      </c>
      <c r="E44" t="s">
        <v>64</v>
      </c>
      <c r="F44" s="4">
        <v>1</v>
      </c>
      <c r="G44">
        <v>1</v>
      </c>
      <c r="H44" s="4">
        <v>1</v>
      </c>
      <c r="I44" s="2">
        <v>1</v>
      </c>
      <c r="J44" s="2">
        <v>1</v>
      </c>
      <c r="K44" s="3">
        <v>1</v>
      </c>
      <c r="L44">
        <f t="shared" si="1"/>
        <v>4</v>
      </c>
      <c r="M44" s="4" t="s">
        <v>63</v>
      </c>
    </row>
    <row r="45" spans="1:13" x14ac:dyDescent="0.25">
      <c r="A45" t="s">
        <v>169</v>
      </c>
      <c r="B45">
        <v>44</v>
      </c>
      <c r="C45" t="s">
        <v>172</v>
      </c>
      <c r="D45" t="s">
        <v>173</v>
      </c>
      <c r="E45" t="s">
        <v>64</v>
      </c>
      <c r="F45" s="4">
        <v>1</v>
      </c>
      <c r="G45">
        <v>1</v>
      </c>
      <c r="H45" s="4">
        <v>1</v>
      </c>
      <c r="I45" s="2">
        <v>1</v>
      </c>
      <c r="J45" s="2">
        <v>1</v>
      </c>
      <c r="K45" s="3">
        <v>1</v>
      </c>
      <c r="L45">
        <f t="shared" si="1"/>
        <v>4</v>
      </c>
      <c r="M45" s="4" t="s">
        <v>63</v>
      </c>
    </row>
    <row r="46" spans="1:13" x14ac:dyDescent="0.25">
      <c r="A46" t="s">
        <v>169</v>
      </c>
      <c r="B46">
        <v>45</v>
      </c>
      <c r="C46" t="s">
        <v>172</v>
      </c>
      <c r="D46" t="s">
        <v>173</v>
      </c>
      <c r="E46" t="s">
        <v>64</v>
      </c>
      <c r="F46" s="4">
        <v>1</v>
      </c>
      <c r="G46">
        <v>1</v>
      </c>
      <c r="H46" s="4">
        <v>1</v>
      </c>
      <c r="I46" s="2">
        <v>1</v>
      </c>
      <c r="J46" s="2">
        <v>1</v>
      </c>
      <c r="K46" s="3">
        <v>1</v>
      </c>
      <c r="L46">
        <f t="shared" si="1"/>
        <v>4</v>
      </c>
      <c r="M46" s="4" t="s">
        <v>63</v>
      </c>
    </row>
    <row r="47" spans="1:13" x14ac:dyDescent="0.25">
      <c r="A47" t="s">
        <v>169</v>
      </c>
      <c r="B47">
        <v>46</v>
      </c>
      <c r="C47" t="s">
        <v>172</v>
      </c>
      <c r="D47" t="s">
        <v>173</v>
      </c>
      <c r="E47" t="s">
        <v>64</v>
      </c>
      <c r="F47" s="4">
        <v>1</v>
      </c>
      <c r="G47">
        <v>1</v>
      </c>
      <c r="H47" s="4">
        <v>1</v>
      </c>
      <c r="I47" s="2">
        <v>1</v>
      </c>
      <c r="J47" s="2">
        <v>1</v>
      </c>
      <c r="K47" s="3">
        <v>1</v>
      </c>
      <c r="L47">
        <f t="shared" si="1"/>
        <v>4</v>
      </c>
      <c r="M47" s="4" t="s">
        <v>63</v>
      </c>
    </row>
    <row r="48" spans="1:13" x14ac:dyDescent="0.25">
      <c r="A48" t="s">
        <v>169</v>
      </c>
      <c r="B48">
        <v>47</v>
      </c>
      <c r="C48" t="s">
        <v>172</v>
      </c>
      <c r="D48" t="s">
        <v>173</v>
      </c>
      <c r="E48" t="s">
        <v>64</v>
      </c>
      <c r="F48" s="4">
        <v>1</v>
      </c>
      <c r="G48">
        <v>1</v>
      </c>
      <c r="H48" s="4">
        <v>1</v>
      </c>
      <c r="I48" s="2">
        <v>1</v>
      </c>
      <c r="J48" s="2">
        <v>1</v>
      </c>
      <c r="K48" s="3">
        <v>1</v>
      </c>
      <c r="L48">
        <f t="shared" si="1"/>
        <v>4</v>
      </c>
      <c r="M48" s="4" t="s">
        <v>63</v>
      </c>
    </row>
    <row r="49" spans="1:18" x14ac:dyDescent="0.25">
      <c r="A49" t="s">
        <v>169</v>
      </c>
      <c r="B49">
        <v>48</v>
      </c>
      <c r="C49" t="s">
        <v>172</v>
      </c>
      <c r="D49" t="s">
        <v>173</v>
      </c>
      <c r="E49" t="s">
        <v>64</v>
      </c>
      <c r="F49" s="4">
        <v>1</v>
      </c>
      <c r="G49">
        <v>1</v>
      </c>
      <c r="H49" s="4">
        <v>1</v>
      </c>
      <c r="I49" s="2">
        <v>1</v>
      </c>
      <c r="J49" s="2">
        <v>1</v>
      </c>
      <c r="K49" s="3">
        <v>1</v>
      </c>
      <c r="L49">
        <f t="shared" si="1"/>
        <v>4</v>
      </c>
      <c r="M49" s="4" t="s">
        <v>63</v>
      </c>
    </row>
    <row r="50" spans="1:18" x14ac:dyDescent="0.25">
      <c r="A50" t="s">
        <v>169</v>
      </c>
      <c r="B50">
        <v>49</v>
      </c>
      <c r="C50" t="s">
        <v>172</v>
      </c>
      <c r="D50" t="s">
        <v>173</v>
      </c>
      <c r="E50" t="s">
        <v>64</v>
      </c>
      <c r="F50" s="4">
        <v>1</v>
      </c>
      <c r="G50">
        <v>1</v>
      </c>
      <c r="H50" s="4">
        <v>1</v>
      </c>
      <c r="I50" s="2">
        <v>1</v>
      </c>
      <c r="J50" s="2">
        <v>1</v>
      </c>
      <c r="K50" s="3">
        <v>1</v>
      </c>
      <c r="L50">
        <f t="shared" si="1"/>
        <v>4</v>
      </c>
      <c r="M50" s="4" t="s">
        <v>63</v>
      </c>
    </row>
    <row r="51" spans="1:18" x14ac:dyDescent="0.25">
      <c r="A51" t="s">
        <v>169</v>
      </c>
      <c r="B51">
        <v>50</v>
      </c>
      <c r="C51" t="s">
        <v>172</v>
      </c>
      <c r="D51" t="s">
        <v>173</v>
      </c>
      <c r="E51" t="s">
        <v>64</v>
      </c>
      <c r="F51" s="4">
        <v>1</v>
      </c>
      <c r="G51">
        <v>1</v>
      </c>
      <c r="H51" s="4">
        <v>1</v>
      </c>
      <c r="I51" s="2">
        <v>1</v>
      </c>
      <c r="J51" s="2">
        <v>1</v>
      </c>
      <c r="K51" s="3">
        <v>1</v>
      </c>
      <c r="L51">
        <f t="shared" si="1"/>
        <v>4</v>
      </c>
      <c r="M51" s="4" t="s">
        <v>63</v>
      </c>
    </row>
    <row r="52" spans="1:18" x14ac:dyDescent="0.25">
      <c r="A52" t="s">
        <v>169</v>
      </c>
      <c r="B52">
        <v>51</v>
      </c>
      <c r="C52" t="s">
        <v>172</v>
      </c>
      <c r="D52" t="s">
        <v>173</v>
      </c>
      <c r="E52" t="s">
        <v>64</v>
      </c>
      <c r="F52" s="4">
        <v>1</v>
      </c>
      <c r="G52">
        <v>1</v>
      </c>
      <c r="H52" s="4">
        <v>1</v>
      </c>
      <c r="I52" s="2">
        <v>1</v>
      </c>
      <c r="J52" s="2">
        <v>1</v>
      </c>
      <c r="K52" s="3">
        <v>1</v>
      </c>
      <c r="L52">
        <f t="shared" si="1"/>
        <v>4</v>
      </c>
      <c r="M52" s="4" t="s">
        <v>63</v>
      </c>
    </row>
    <row r="53" spans="1:18" x14ac:dyDescent="0.25">
      <c r="A53" t="s">
        <v>169</v>
      </c>
      <c r="B53">
        <v>52</v>
      </c>
      <c r="C53" t="s">
        <v>172</v>
      </c>
      <c r="D53" t="s">
        <v>173</v>
      </c>
      <c r="E53" t="s">
        <v>64</v>
      </c>
      <c r="F53" s="4">
        <v>1</v>
      </c>
      <c r="G53">
        <v>1</v>
      </c>
      <c r="H53" s="4">
        <v>1</v>
      </c>
      <c r="I53" s="2">
        <v>1</v>
      </c>
      <c r="J53" s="2">
        <v>1</v>
      </c>
      <c r="K53" s="3">
        <v>1</v>
      </c>
      <c r="L53">
        <f t="shared" si="1"/>
        <v>4</v>
      </c>
      <c r="M53" s="4" t="s">
        <v>63</v>
      </c>
    </row>
    <row r="54" spans="1:18" x14ac:dyDescent="0.25">
      <c r="A54" t="s">
        <v>169</v>
      </c>
      <c r="B54">
        <v>53</v>
      </c>
      <c r="C54" t="s">
        <v>172</v>
      </c>
      <c r="D54" t="s">
        <v>173</v>
      </c>
      <c r="E54" t="s">
        <v>64</v>
      </c>
      <c r="F54" s="4">
        <v>1</v>
      </c>
      <c r="G54">
        <v>1</v>
      </c>
      <c r="H54" s="4">
        <v>1</v>
      </c>
      <c r="I54" s="2">
        <v>1</v>
      </c>
      <c r="J54" s="2">
        <v>1</v>
      </c>
      <c r="K54" s="3">
        <v>1</v>
      </c>
      <c r="L54">
        <f t="shared" si="1"/>
        <v>4</v>
      </c>
      <c r="M54" s="4" t="s">
        <v>63</v>
      </c>
    </row>
    <row r="55" spans="1:18" x14ac:dyDescent="0.25">
      <c r="A55" t="s">
        <v>169</v>
      </c>
      <c r="B55">
        <v>54</v>
      </c>
      <c r="C55" t="s">
        <v>172</v>
      </c>
      <c r="D55" t="s">
        <v>173</v>
      </c>
      <c r="E55" t="s">
        <v>64</v>
      </c>
      <c r="F55" s="4">
        <v>1</v>
      </c>
      <c r="G55">
        <v>1</v>
      </c>
      <c r="H55" s="4">
        <v>1</v>
      </c>
      <c r="I55" s="2">
        <v>1</v>
      </c>
      <c r="J55" s="2">
        <v>1</v>
      </c>
      <c r="K55" s="3">
        <v>1</v>
      </c>
      <c r="L55">
        <f t="shared" si="1"/>
        <v>4</v>
      </c>
      <c r="M55" s="4" t="s">
        <v>63</v>
      </c>
    </row>
    <row r="56" spans="1:18" x14ac:dyDescent="0.25">
      <c r="A56" t="s">
        <v>169</v>
      </c>
      <c r="B56">
        <v>55</v>
      </c>
      <c r="C56" t="s">
        <v>172</v>
      </c>
      <c r="D56" t="s">
        <v>173</v>
      </c>
      <c r="E56" t="s">
        <v>64</v>
      </c>
      <c r="F56" s="4">
        <v>1</v>
      </c>
      <c r="G56">
        <v>1</v>
      </c>
      <c r="H56" s="4">
        <v>1</v>
      </c>
      <c r="I56" s="2">
        <v>1</v>
      </c>
      <c r="J56" s="2">
        <v>1</v>
      </c>
      <c r="K56" s="3">
        <v>1</v>
      </c>
      <c r="L56">
        <f t="shared" si="1"/>
        <v>4</v>
      </c>
      <c r="M56" s="4" t="s">
        <v>63</v>
      </c>
    </row>
    <row r="57" spans="1:18" x14ac:dyDescent="0.25">
      <c r="A57" t="s">
        <v>169</v>
      </c>
      <c r="B57">
        <v>56</v>
      </c>
      <c r="C57" t="s">
        <v>172</v>
      </c>
      <c r="D57" t="s">
        <v>173</v>
      </c>
      <c r="E57" t="s">
        <v>64</v>
      </c>
      <c r="F57" s="4">
        <v>1</v>
      </c>
      <c r="G57">
        <v>1</v>
      </c>
      <c r="H57" s="4">
        <v>1</v>
      </c>
      <c r="I57" s="2">
        <v>1</v>
      </c>
      <c r="J57" s="2">
        <v>1</v>
      </c>
      <c r="K57" s="3">
        <v>1</v>
      </c>
      <c r="L57">
        <f t="shared" si="1"/>
        <v>4</v>
      </c>
      <c r="M57" s="4" t="s">
        <v>63</v>
      </c>
    </row>
    <row r="58" spans="1:18" x14ac:dyDescent="0.25">
      <c r="A58" t="s">
        <v>169</v>
      </c>
      <c r="B58">
        <v>57</v>
      </c>
      <c r="C58" t="s">
        <v>172</v>
      </c>
      <c r="D58" t="s">
        <v>173</v>
      </c>
      <c r="E58" t="s">
        <v>64</v>
      </c>
      <c r="F58" s="4">
        <v>1</v>
      </c>
      <c r="G58">
        <v>1</v>
      </c>
      <c r="H58" s="4">
        <v>1</v>
      </c>
      <c r="I58" s="2">
        <v>1</v>
      </c>
      <c r="J58" s="2">
        <v>1</v>
      </c>
      <c r="K58" s="3">
        <v>1</v>
      </c>
      <c r="L58">
        <f t="shared" si="1"/>
        <v>4</v>
      </c>
      <c r="M58" s="4" t="s">
        <v>63</v>
      </c>
    </row>
    <row r="59" spans="1:18" x14ac:dyDescent="0.25">
      <c r="A59" t="s">
        <v>169</v>
      </c>
      <c r="B59">
        <v>58</v>
      </c>
      <c r="C59" t="s">
        <v>172</v>
      </c>
      <c r="D59" t="s">
        <v>173</v>
      </c>
      <c r="E59" t="s">
        <v>64</v>
      </c>
      <c r="F59" s="4">
        <v>1</v>
      </c>
      <c r="G59">
        <v>1</v>
      </c>
      <c r="H59" s="4">
        <v>1</v>
      </c>
      <c r="I59" s="2">
        <v>1</v>
      </c>
      <c r="J59" s="2">
        <v>1</v>
      </c>
      <c r="K59" s="3">
        <v>1</v>
      </c>
      <c r="L59">
        <f t="shared" si="1"/>
        <v>4</v>
      </c>
      <c r="M59" s="4" t="s">
        <v>63</v>
      </c>
    </row>
    <row r="60" spans="1:18" x14ac:dyDescent="0.25">
      <c r="A60" t="s">
        <v>169</v>
      </c>
      <c r="B60">
        <v>59</v>
      </c>
      <c r="C60" t="s">
        <v>172</v>
      </c>
      <c r="D60" t="s">
        <v>173</v>
      </c>
      <c r="E60" t="s">
        <v>64</v>
      </c>
      <c r="F60" s="4">
        <v>1</v>
      </c>
      <c r="G60">
        <v>1</v>
      </c>
      <c r="H60" s="4">
        <v>1</v>
      </c>
      <c r="I60" s="2">
        <v>1</v>
      </c>
      <c r="J60" s="2">
        <v>1</v>
      </c>
      <c r="K60" s="3">
        <v>1</v>
      </c>
      <c r="L60">
        <f t="shared" si="1"/>
        <v>4</v>
      </c>
      <c r="M60" s="4" t="s">
        <v>63</v>
      </c>
    </row>
    <row r="61" spans="1:18" x14ac:dyDescent="0.25">
      <c r="A61" t="s">
        <v>169</v>
      </c>
      <c r="B61">
        <v>60</v>
      </c>
      <c r="C61" t="s">
        <v>172</v>
      </c>
      <c r="D61" t="s">
        <v>173</v>
      </c>
      <c r="E61" t="s">
        <v>64</v>
      </c>
      <c r="F61" s="4">
        <v>1</v>
      </c>
      <c r="G61">
        <v>1</v>
      </c>
      <c r="H61" s="4">
        <v>1</v>
      </c>
      <c r="I61" s="2">
        <v>1</v>
      </c>
      <c r="J61" s="2">
        <v>1</v>
      </c>
      <c r="K61" s="3">
        <v>1</v>
      </c>
      <c r="L61">
        <f t="shared" si="1"/>
        <v>4</v>
      </c>
      <c r="M61" s="4" t="s">
        <v>63</v>
      </c>
    </row>
    <row r="62" spans="1:18" x14ac:dyDescent="0.25">
      <c r="A62" t="s">
        <v>175</v>
      </c>
      <c r="B62">
        <v>61</v>
      </c>
      <c r="C62" t="s">
        <v>172</v>
      </c>
      <c r="D62" t="s">
        <v>174</v>
      </c>
      <c r="F62" s="4"/>
      <c r="H62" s="4"/>
      <c r="K62" s="3"/>
      <c r="M62" s="4"/>
      <c r="N62">
        <v>1</v>
      </c>
      <c r="O62" t="s">
        <v>65</v>
      </c>
      <c r="P62" t="s">
        <v>66</v>
      </c>
      <c r="Q62" t="s">
        <v>67</v>
      </c>
      <c r="R62" t="s">
        <v>68</v>
      </c>
    </row>
    <row r="63" spans="1:18" x14ac:dyDescent="0.25">
      <c r="A63" t="s">
        <v>175</v>
      </c>
      <c r="B63">
        <v>62</v>
      </c>
      <c r="C63" t="s">
        <v>172</v>
      </c>
      <c r="D63" t="s">
        <v>174</v>
      </c>
      <c r="F63" s="4"/>
      <c r="H63" s="4"/>
      <c r="K63" s="3"/>
      <c r="M63" s="4"/>
      <c r="N63">
        <v>2</v>
      </c>
      <c r="O63" t="s">
        <v>69</v>
      </c>
      <c r="P63" t="s">
        <v>70</v>
      </c>
      <c r="Q63" t="s">
        <v>71</v>
      </c>
      <c r="R63" t="s">
        <v>72</v>
      </c>
    </row>
    <row r="64" spans="1:18" x14ac:dyDescent="0.25">
      <c r="A64" t="s">
        <v>175</v>
      </c>
      <c r="B64">
        <v>63</v>
      </c>
      <c r="C64" t="s">
        <v>172</v>
      </c>
      <c r="D64" t="s">
        <v>174</v>
      </c>
      <c r="F64" s="4"/>
      <c r="H64" s="4"/>
      <c r="K64" s="3"/>
      <c r="M64" s="4"/>
      <c r="N64">
        <v>3</v>
      </c>
      <c r="O64" t="s">
        <v>73</v>
      </c>
      <c r="P64" t="s">
        <v>74</v>
      </c>
      <c r="Q64" t="s">
        <v>75</v>
      </c>
      <c r="R64" t="s">
        <v>76</v>
      </c>
    </row>
    <row r="65" spans="1:18" x14ac:dyDescent="0.25">
      <c r="A65" t="s">
        <v>175</v>
      </c>
      <c r="B65">
        <v>64</v>
      </c>
      <c r="C65" t="s">
        <v>172</v>
      </c>
      <c r="D65" t="s">
        <v>174</v>
      </c>
      <c r="F65" s="4"/>
      <c r="H65" s="4"/>
      <c r="K65" s="3"/>
      <c r="M65" s="4"/>
      <c r="N65">
        <v>4</v>
      </c>
      <c r="O65" t="s">
        <v>77</v>
      </c>
      <c r="P65" t="s">
        <v>78</v>
      </c>
      <c r="Q65" t="s">
        <v>79</v>
      </c>
      <c r="R65" t="s">
        <v>80</v>
      </c>
    </row>
    <row r="66" spans="1:18" x14ac:dyDescent="0.25">
      <c r="A66" t="s">
        <v>175</v>
      </c>
      <c r="B66">
        <v>65</v>
      </c>
      <c r="C66" t="s">
        <v>172</v>
      </c>
      <c r="D66" t="s">
        <v>174</v>
      </c>
      <c r="F66" s="4"/>
      <c r="H66" s="4"/>
      <c r="K66" s="3"/>
      <c r="M66" s="4"/>
      <c r="N66">
        <v>5</v>
      </c>
      <c r="O66" t="s">
        <v>81</v>
      </c>
      <c r="P66" t="s">
        <v>82</v>
      </c>
      <c r="Q66" t="s">
        <v>83</v>
      </c>
      <c r="R66" t="s">
        <v>84</v>
      </c>
    </row>
    <row r="67" spans="1:18" x14ac:dyDescent="0.25">
      <c r="A67" t="s">
        <v>175</v>
      </c>
      <c r="B67">
        <v>66</v>
      </c>
      <c r="C67" t="s">
        <v>172</v>
      </c>
      <c r="D67" t="s">
        <v>174</v>
      </c>
      <c r="F67" s="4"/>
      <c r="H67" s="4"/>
      <c r="K67" s="3"/>
      <c r="M67" s="4"/>
      <c r="N67">
        <v>6</v>
      </c>
      <c r="O67" t="s">
        <v>148</v>
      </c>
      <c r="P67" t="s">
        <v>85</v>
      </c>
      <c r="Q67" t="s">
        <v>86</v>
      </c>
      <c r="R67" t="s">
        <v>87</v>
      </c>
    </row>
    <row r="68" spans="1:18" x14ac:dyDescent="0.25">
      <c r="A68" t="s">
        <v>175</v>
      </c>
      <c r="B68">
        <v>67</v>
      </c>
      <c r="C68" t="s">
        <v>172</v>
      </c>
      <c r="D68" t="s">
        <v>174</v>
      </c>
      <c r="F68" s="4"/>
      <c r="H68" s="4"/>
      <c r="K68" s="3"/>
      <c r="M68" s="4"/>
      <c r="N68">
        <v>7</v>
      </c>
      <c r="O68" t="s">
        <v>88</v>
      </c>
      <c r="P68" t="s">
        <v>89</v>
      </c>
      <c r="Q68" t="s">
        <v>90</v>
      </c>
      <c r="R68" t="s">
        <v>91</v>
      </c>
    </row>
    <row r="69" spans="1:18" x14ac:dyDescent="0.25">
      <c r="A69" t="s">
        <v>175</v>
      </c>
      <c r="B69">
        <v>68</v>
      </c>
      <c r="C69" t="s">
        <v>172</v>
      </c>
      <c r="D69" t="s">
        <v>174</v>
      </c>
      <c r="F69" s="4"/>
      <c r="H69" s="4"/>
      <c r="K69" s="3"/>
      <c r="M69" s="4"/>
      <c r="N69">
        <v>8</v>
      </c>
      <c r="O69" t="s">
        <v>92</v>
      </c>
      <c r="P69" t="s">
        <v>93</v>
      </c>
      <c r="Q69" t="s">
        <v>94</v>
      </c>
      <c r="R69" t="s">
        <v>95</v>
      </c>
    </row>
    <row r="70" spans="1:18" x14ac:dyDescent="0.25">
      <c r="A70" t="s">
        <v>175</v>
      </c>
      <c r="B70">
        <v>69</v>
      </c>
      <c r="C70" t="s">
        <v>172</v>
      </c>
      <c r="D70" t="s">
        <v>174</v>
      </c>
      <c r="F70" s="4"/>
      <c r="H70" s="4"/>
      <c r="K70" s="3"/>
      <c r="M70" s="4"/>
      <c r="N70">
        <v>9</v>
      </c>
      <c r="O70" t="s">
        <v>96</v>
      </c>
      <c r="P70" t="s">
        <v>97</v>
      </c>
      <c r="Q70" t="s">
        <v>98</v>
      </c>
      <c r="R70" t="s">
        <v>99</v>
      </c>
    </row>
    <row r="71" spans="1:18" x14ac:dyDescent="0.25">
      <c r="A71" t="s">
        <v>175</v>
      </c>
      <c r="B71">
        <v>70</v>
      </c>
      <c r="C71" t="s">
        <v>172</v>
      </c>
      <c r="D71" t="s">
        <v>174</v>
      </c>
      <c r="F71" s="4"/>
      <c r="H71" s="4"/>
      <c r="K71" s="3"/>
      <c r="M71" s="4"/>
      <c r="N71">
        <v>10</v>
      </c>
      <c r="O71" t="s">
        <v>100</v>
      </c>
      <c r="P71" t="s">
        <v>101</v>
      </c>
      <c r="Q71" t="s">
        <v>102</v>
      </c>
      <c r="R71" t="s">
        <v>103</v>
      </c>
    </row>
    <row r="72" spans="1:18" x14ac:dyDescent="0.25">
      <c r="A72" t="s">
        <v>175</v>
      </c>
      <c r="B72">
        <v>71</v>
      </c>
      <c r="C72" t="s">
        <v>172</v>
      </c>
      <c r="D72" t="s">
        <v>174</v>
      </c>
      <c r="F72" s="4"/>
      <c r="H72" s="4"/>
      <c r="K72" s="3"/>
      <c r="M72" s="4"/>
      <c r="N72">
        <v>11</v>
      </c>
      <c r="O72" t="s">
        <v>104</v>
      </c>
      <c r="P72" t="s">
        <v>105</v>
      </c>
      <c r="Q72" t="s">
        <v>106</v>
      </c>
      <c r="R72" t="s">
        <v>107</v>
      </c>
    </row>
    <row r="73" spans="1:18" x14ac:dyDescent="0.25">
      <c r="A73" t="s">
        <v>175</v>
      </c>
      <c r="B73">
        <v>72</v>
      </c>
      <c r="C73" t="s">
        <v>172</v>
      </c>
      <c r="D73" t="s">
        <v>174</v>
      </c>
      <c r="F73" s="4"/>
      <c r="H73" s="4"/>
      <c r="K73" s="3"/>
      <c r="M73" s="4"/>
      <c r="N73">
        <v>12</v>
      </c>
      <c r="O73" t="s">
        <v>108</v>
      </c>
      <c r="P73" t="s">
        <v>109</v>
      </c>
      <c r="Q73" t="s">
        <v>110</v>
      </c>
      <c r="R73" t="s">
        <v>111</v>
      </c>
    </row>
    <row r="74" spans="1:18" x14ac:dyDescent="0.25">
      <c r="A74" t="s">
        <v>175</v>
      </c>
      <c r="B74">
        <v>73</v>
      </c>
      <c r="C74" t="s">
        <v>172</v>
      </c>
      <c r="D74" t="s">
        <v>174</v>
      </c>
      <c r="F74" s="4"/>
      <c r="H74" s="4"/>
      <c r="K74" s="3"/>
      <c r="M74" s="4"/>
      <c r="N74">
        <v>13</v>
      </c>
      <c r="O74" t="s">
        <v>112</v>
      </c>
      <c r="P74" t="s">
        <v>113</v>
      </c>
      <c r="Q74" t="s">
        <v>114</v>
      </c>
      <c r="R74" t="s">
        <v>115</v>
      </c>
    </row>
    <row r="75" spans="1:18" x14ac:dyDescent="0.25">
      <c r="A75" t="s">
        <v>175</v>
      </c>
      <c r="B75">
        <v>74</v>
      </c>
      <c r="C75" t="s">
        <v>172</v>
      </c>
      <c r="D75" t="s">
        <v>174</v>
      </c>
      <c r="F75" s="4"/>
      <c r="H75" s="4"/>
      <c r="K75" s="3"/>
      <c r="M75" s="4"/>
      <c r="N75">
        <v>14</v>
      </c>
      <c r="O75" t="s">
        <v>116</v>
      </c>
      <c r="P75" t="s">
        <v>117</v>
      </c>
      <c r="Q75" t="s">
        <v>118</v>
      </c>
      <c r="R75" t="s">
        <v>119</v>
      </c>
    </row>
    <row r="76" spans="1:18" x14ac:dyDescent="0.25">
      <c r="A76" t="s">
        <v>175</v>
      </c>
      <c r="B76">
        <v>75</v>
      </c>
      <c r="C76" t="s">
        <v>172</v>
      </c>
      <c r="D76" t="s">
        <v>174</v>
      </c>
      <c r="F76" s="4"/>
      <c r="H76" s="4"/>
      <c r="K76" s="3"/>
      <c r="M76" s="4"/>
      <c r="N76">
        <v>15</v>
      </c>
      <c r="O76" t="s">
        <v>120</v>
      </c>
      <c r="P76" t="s">
        <v>121</v>
      </c>
      <c r="Q76" t="s">
        <v>122</v>
      </c>
      <c r="R76" t="s">
        <v>123</v>
      </c>
    </row>
    <row r="77" spans="1:18" x14ac:dyDescent="0.25">
      <c r="A77" t="s">
        <v>175</v>
      </c>
      <c r="B77">
        <v>76</v>
      </c>
      <c r="C77" t="s">
        <v>172</v>
      </c>
      <c r="D77" t="s">
        <v>174</v>
      </c>
      <c r="F77" s="4"/>
      <c r="H77" s="4"/>
      <c r="K77" s="3"/>
      <c r="M77" s="4"/>
      <c r="N77">
        <v>16</v>
      </c>
      <c r="O77" t="s">
        <v>124</v>
      </c>
      <c r="P77" t="s">
        <v>125</v>
      </c>
      <c r="Q77" t="s">
        <v>126</v>
      </c>
      <c r="R77" t="s">
        <v>127</v>
      </c>
    </row>
    <row r="78" spans="1:18" x14ac:dyDescent="0.25">
      <c r="A78" t="s">
        <v>175</v>
      </c>
      <c r="B78">
        <v>77</v>
      </c>
      <c r="C78" t="s">
        <v>172</v>
      </c>
      <c r="D78" t="s">
        <v>174</v>
      </c>
      <c r="F78" s="4"/>
      <c r="H78" s="4"/>
      <c r="K78" s="3"/>
      <c r="M78" s="4"/>
      <c r="N78">
        <v>17</v>
      </c>
      <c r="O78" t="s">
        <v>128</v>
      </c>
      <c r="P78" t="s">
        <v>129</v>
      </c>
      <c r="Q78" t="s">
        <v>130</v>
      </c>
      <c r="R78" t="s">
        <v>131</v>
      </c>
    </row>
    <row r="79" spans="1:18" x14ac:dyDescent="0.25">
      <c r="A79" t="s">
        <v>175</v>
      </c>
      <c r="B79">
        <v>78</v>
      </c>
      <c r="C79" t="s">
        <v>172</v>
      </c>
      <c r="D79" t="s">
        <v>174</v>
      </c>
      <c r="F79" s="4"/>
      <c r="H79" s="4"/>
      <c r="K79" s="3"/>
      <c r="M79" s="4"/>
      <c r="N79">
        <v>18</v>
      </c>
      <c r="O79" t="s">
        <v>132</v>
      </c>
      <c r="P79" t="s">
        <v>133</v>
      </c>
      <c r="Q79" t="s">
        <v>134</v>
      </c>
      <c r="R79" t="s">
        <v>135</v>
      </c>
    </row>
    <row r="80" spans="1:18" x14ac:dyDescent="0.25">
      <c r="A80" t="s">
        <v>175</v>
      </c>
      <c r="B80">
        <v>79</v>
      </c>
      <c r="C80" t="s">
        <v>172</v>
      </c>
      <c r="D80" t="s">
        <v>174</v>
      </c>
      <c r="F80" s="4"/>
      <c r="H80" s="4"/>
      <c r="K80" s="3"/>
      <c r="M80" s="4"/>
      <c r="N80">
        <v>19</v>
      </c>
      <c r="O80" t="s">
        <v>136</v>
      </c>
      <c r="P80" t="s">
        <v>137</v>
      </c>
      <c r="Q80" t="s">
        <v>138</v>
      </c>
      <c r="R80" t="s">
        <v>139</v>
      </c>
    </row>
    <row r="81" spans="1:18" x14ac:dyDescent="0.25">
      <c r="A81" t="s">
        <v>175</v>
      </c>
      <c r="B81">
        <v>80</v>
      </c>
      <c r="C81" t="s">
        <v>172</v>
      </c>
      <c r="D81" t="s">
        <v>174</v>
      </c>
      <c r="F81" s="4"/>
      <c r="H81" s="4"/>
      <c r="K81" s="3"/>
      <c r="M81" s="4"/>
      <c r="N81">
        <v>20</v>
      </c>
      <c r="O81" t="s">
        <v>140</v>
      </c>
      <c r="P81" t="s">
        <v>141</v>
      </c>
      <c r="Q81" t="s">
        <v>142</v>
      </c>
      <c r="R81" t="s">
        <v>143</v>
      </c>
    </row>
    <row r="82" spans="1:18" x14ac:dyDescent="0.25">
      <c r="A82" t="s">
        <v>175</v>
      </c>
      <c r="B82">
        <v>81</v>
      </c>
      <c r="C82" t="s">
        <v>172</v>
      </c>
      <c r="D82" t="s">
        <v>174</v>
      </c>
      <c r="F82" s="4"/>
      <c r="H82" s="4"/>
      <c r="K82" s="3"/>
      <c r="M82" s="4"/>
      <c r="N82">
        <v>21</v>
      </c>
      <c r="O82" t="s">
        <v>144</v>
      </c>
      <c r="P82" t="s">
        <v>145</v>
      </c>
      <c r="Q82" t="s">
        <v>146</v>
      </c>
      <c r="R82" t="s">
        <v>147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Automa</vt:lpstr>
      <vt:lpstr>Automa Backs</vt:lpstr>
      <vt:lpstr>Worker Spots</vt:lpstr>
      <vt:lpstr>Cards.Datafile</vt:lpstr>
    </vt:vector>
  </TitlesOfParts>
  <Company>Paylocity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2020-01-25T15:45:58Z</dcterms:created>
  <dcterms:modified xsi:type="dcterms:W3CDTF">2020-01-26T11:00:31Z</dcterms:modified>
</cp:coreProperties>
</file>