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.monster" sheetId="1" r:id="rId4"/>
    <sheet state="visible" name="0.characers" sheetId="2" r:id="rId5"/>
    <sheet state="visible" name="0.foes" sheetId="3" r:id="rId6"/>
    <sheet state="visible" name="1.parts" sheetId="4" r:id="rId7"/>
    <sheet state="visible" name="1.startParts" sheetId="5" r:id="rId8"/>
    <sheet state="visible" name="1.technologies" sheetId="6" r:id="rId9"/>
    <sheet state="visible" name="2.technologies" sheetId="7" r:id="rId10"/>
    <sheet state="visible" name="3.technologies" sheetId="8" r:id="rId11"/>
    <sheet state="visible" name="3.deck" sheetId="9" r:id="rId12"/>
  </sheets>
  <definedNames/>
  <calcPr/>
  <extLst>
    <ext uri="GoogleSheetsCustomDataVersion1">
      <go:sheetsCustomData xmlns:go="http://customooxmlschemas.google.com/" r:id="rId13" roundtripDataSignature="AMtx7mhBwDgBJjH0sOhAmONVK2Pj2t/5mA=="/>
    </ext>
  </extLst>
</workbook>
</file>

<file path=xl/sharedStrings.xml><?xml version="1.0" encoding="utf-8"?>
<sst xmlns="http://schemas.openxmlformats.org/spreadsheetml/2006/main" count="1421" uniqueCount="598">
  <si>
    <t>name</t>
  </si>
  <si>
    <t>value</t>
  </si>
  <si>
    <t>deck</t>
  </si>
  <si>
    <t>style</t>
  </si>
  <si>
    <t>image</t>
  </si>
  <si>
    <t>title</t>
  </si>
  <si>
    <t>trigger</t>
  </si>
  <si>
    <t>rules</t>
  </si>
  <si>
    <t>improvement</t>
  </si>
  <si>
    <t>0.01.Malignant_Rodents</t>
  </si>
  <si>
    <t>monster</t>
  </si>
  <si>
    <t>Flesh</t>
  </si>
  <si>
    <t>IntelligentRodents.png</t>
  </si>
  <si>
    <t>Malignant Rodents</t>
  </si>
  <si>
    <t>Before you Scavenge</t>
  </si>
  <si>
    <t>Add the top 2 cards of the deck to the scrap yard.</t>
  </si>
  <si>
    <t>{acid}</t>
  </si>
  <si>
    <t>0.02.Skeleporter</t>
  </si>
  <si>
    <t>BoneTeleportationNetwork.png</t>
  </si>
  <si>
    <t>Skeleporter</t>
  </si>
  <si>
    <t>When you Reanimate</t>
  </si>
  <si>
    <t>Reanimate an extra minion from your hand.</t>
  </si>
  <si>
    <t>{attack}</t>
  </si>
  <si>
    <t>0.03.Deep_Thinker</t>
  </si>
  <si>
    <t>BrainInAJar.png</t>
  </si>
  <si>
    <t>Deep Thinker</t>
  </si>
  <si>
    <t>After you Tinker</t>
  </si>
  <si>
    <t>Swap any two visible cards of the same value.</t>
  </si>
  <si>
    <t>{bullets}</t>
  </si>
  <si>
    <t>0.04.Elocutor_v5</t>
  </si>
  <si>
    <t>theIronMidas.png</t>
  </si>
  <si>
    <t>Elocutor v5</t>
  </si>
  <si>
    <t>After you Repair</t>
  </si>
  <si>
    <t>Discard a card from your hand and then Rant.</t>
  </si>
  <si>
    <t>{defense}</t>
  </si>
  <si>
    <t>0.05.Revivification_Matrix</t>
  </si>
  <si>
    <t>RevivificationMatrix.png</t>
  </si>
  <si>
    <t>Revivification Matrix</t>
  </si>
  <si>
    <t>When you finish this</t>
  </si>
  <si>
    <t>Reanimate 2 cards from the scrap yard.</t>
  </si>
  <si>
    <t>{electricity}</t>
  </si>
  <si>
    <t>0.06.Minion_Motivator</t>
  </si>
  <si>
    <t>Trash</t>
  </si>
  <si>
    <t>TissueDisruptor.png</t>
  </si>
  <si>
    <t>Minion Motivator</t>
  </si>
  <si>
    <t>When you Rant</t>
  </si>
  <si>
    <t>Draw cards equal to the number of Mechanic minions you have.</t>
  </si>
  <si>
    <t>{punch}</t>
  </si>
  <si>
    <t>0.07.Auto-Crammer</t>
  </si>
  <si>
    <t>AutoCrammer.png</t>
  </si>
  <si>
    <t>Auto-Crammer</t>
  </si>
  <si>
    <t>When you Heal</t>
  </si>
  <si>
    <t>Remove +2 damage from the Creature</t>
  </si>
  <si>
    <t>{regeneration}</t>
  </si>
  <si>
    <t>0.08.Builder_Gun</t>
  </si>
  <si>
    <t>CollapsingGun.png</t>
  </si>
  <si>
    <t>Builder Gun</t>
  </si>
  <si>
    <t>You may discard a card to give the monster +{attack} for the rest of the turn.</t>
  </si>
  <si>
    <t>{scratch}</t>
  </si>
  <si>
    <t>0.09.Polution_Amplifier</t>
  </si>
  <si>
    <t>PollutionAmplifier.png</t>
  </si>
  <si>
    <t>Polution Amplifier</t>
  </si>
  <si>
    <t>Add all trash cards from the scrap yard to the Creature</t>
  </si>
  <si>
    <t>{speed}</t>
  </si>
  <si>
    <t>0.10.Steam_Birdbath</t>
  </si>
  <si>
    <t>Steam</t>
  </si>
  <si>
    <t>Birdbath.png</t>
  </si>
  <si>
    <t>Steam Birdbath</t>
  </si>
  <si>
    <t>When you Tinker</t>
  </si>
  <si>
    <t>Add a steam card from the scrap yard to the Creature</t>
  </si>
  <si>
    <t>{health}</t>
  </si>
  <si>
    <t>0.11.Seven_Minute_Boots</t>
  </si>
  <si>
    <t>SevenMinuteBoots.png</t>
  </si>
  <si>
    <t>Seven Minute Boots</t>
  </si>
  <si>
    <t>Draw a card.</t>
  </si>
  <si>
    <t>0.12.Morph-Toads</t>
  </si>
  <si>
    <t>GlowyGreenThings.png</t>
  </si>
  <si>
    <t>Morph-Toads</t>
  </si>
  <si>
    <t>Swap this with a card in the scrap yard.</t>
  </si>
  <si>
    <t>0.13.Baghdad_Capacitor</t>
  </si>
  <si>
    <t>Electrical</t>
  </si>
  <si>
    <t>BaghdadCapacitor.png</t>
  </si>
  <si>
    <t>Baghdad Capacitor</t>
  </si>
  <si>
    <t>When you Craft</t>
  </si>
  <si>
    <t>Add an electrical card from the scrap yard to the Creature.</t>
  </si>
  <si>
    <t>0.14.Idea_Nucleator</t>
  </si>
  <si>
    <t>IonizationEngine.png</t>
  </si>
  <si>
    <t>Idea Nucleator</t>
  </si>
  <si>
    <t>Draw 2 cards then discard 2 cards.</t>
  </si>
  <si>
    <t>0.15.Temporal_Clacker</t>
  </si>
  <si>
    <t>TemporalClacker.png</t>
  </si>
  <si>
    <t>Temporal Clacker</t>
  </si>
  <si>
    <t>Discard this to immediately finish a card in your hand, then draw a card.</t>
  </si>
  <si>
    <t>0.16.Killbot_1.0</t>
  </si>
  <si>
    <t>Metal</t>
  </si>
  <si>
    <t>Killbot.png</t>
  </si>
  <si>
    <t>Killbot 1.0</t>
  </si>
  <si>
    <t>When you use a minion</t>
  </si>
  <si>
    <t>Discard a minion to perform its action +2 times.</t>
  </si>
  <si>
    <t>0.17.the_Iron_Midas</t>
  </si>
  <si>
    <t>Personificationizer.png</t>
  </si>
  <si>
    <t>the Iron Midas</t>
  </si>
  <si>
    <t>When you build</t>
  </si>
  <si>
    <t>You may treat any card as metal.</t>
  </si>
  <si>
    <t>0.18.Minion-Aide</t>
  </si>
  <si>
    <t>Chemical</t>
  </si>
  <si>
    <t>ConcotionOfHappiness.png</t>
  </si>
  <si>
    <t>Minion-Aide</t>
  </si>
  <si>
    <t>When you Craft or Tinker</t>
  </si>
  <si>
    <t>Your minions may perform their actions 2 times each.</t>
  </si>
  <si>
    <t>0.19.HeLa-Goo</t>
  </si>
  <si>
    <t>HellaCulture.png</t>
  </si>
  <si>
    <t>HeLa-Goo</t>
  </si>
  <si>
    <t>When you Scavenge</t>
  </si>
  <si>
    <t>Scavenge up to 2 cards from your hand.</t>
  </si>
  <si>
    <t>{fire}</t>
  </si>
  <si>
    <t>0.20.Trash_Person</t>
  </si>
  <si>
    <t>TrashPanda.png</t>
  </si>
  <si>
    <t>Trash Person</t>
  </si>
  <si>
    <t>Scavenge as many times as you want then discard the 2 cards from the deck.</t>
  </si>
  <si>
    <t>0.21.Thought_Engine</t>
  </si>
  <si>
    <t>AbstractDevice.png</t>
  </si>
  <si>
    <t>Thought Engine</t>
  </si>
  <si>
    <t>0.22.the_Dr_Doom_Device</t>
  </si>
  <si>
    <t>DrDoomDevice.png</t>
  </si>
  <si>
    <t>Dr. Doom Device</t>
  </si>
  <si>
    <t>Always</t>
  </si>
  <si>
    <t>The Creature's upgrade limit is 3 higher than usual</t>
  </si>
  <si>
    <t>0.23.Biggerizer</t>
  </si>
  <si>
    <t>Biggerizer.png</t>
  </si>
  <si>
    <t>Biggerizer</t>
  </si>
  <si>
    <t>Add a card from the discard to an uncompleted gadget you own as a part.</t>
  </si>
  <si>
    <t>0.24.Zombo-Crown</t>
  </si>
  <si>
    <t>Hypno-crown.png</t>
  </si>
  <si>
    <t>Zombo-Crown</t>
  </si>
  <si>
    <t>Draw a card per minion you have, and discard every card in the scrap yard.</t>
  </si>
  <si>
    <t>0.25.Antimemetic_Weapon</t>
  </si>
  <si>
    <t>AntimemeticWeapon.png</t>
  </si>
  <si>
    <t>Antimemetic Weapon</t>
  </si>
  <si>
    <t>Before you Rant</t>
  </si>
  <si>
    <t>Discard any number of cards.</t>
  </si>
  <si>
    <t>0.26.Musaceae_Admiratio</t>
  </si>
  <si>
    <t>BananaSurprise.png</t>
  </si>
  <si>
    <t>Musaceae Admiratio</t>
  </si>
  <si>
    <t>At the end of your turn</t>
  </si>
  <si>
    <t>Reanimate the top card of the deck if it's infamy matches your hand count.</t>
  </si>
  <si>
    <t>0.27.Nefarious_Turbine</t>
  </si>
  <si>
    <t>NefariousTurbine.png</t>
  </si>
  <si>
    <t>Nefarious Turbine</t>
  </si>
  <si>
    <t>Your gadgets require 1 fewer materials to finish.</t>
  </si>
  <si>
    <t>0.28.Robotic_Rats</t>
  </si>
  <si>
    <t>rats2.png</t>
  </si>
  <si>
    <t>Robotic Rats</t>
  </si>
  <si>
    <t>0.29.Vampire_Pepper</t>
  </si>
  <si>
    <t>VampirePepper.png</t>
  </si>
  <si>
    <t>Vampire Pepper</t>
  </si>
  <si>
    <t>Reanimate an extra 2 minions.</t>
  </si>
  <si>
    <t>0.30.Helper_Bot</t>
  </si>
  <si>
    <t>HelperBot.png</t>
  </si>
  <si>
    <t>Helper Bot</t>
  </si>
  <si>
    <t>When you gain a minion</t>
  </si>
  <si>
    <t>Take 2 cards from the scrap yard.</t>
  </si>
  <si>
    <t>0.31.Gravity_Engine</t>
  </si>
  <si>
    <t>GravityEngine.png</t>
  </si>
  <si>
    <t>Gravity Engine</t>
  </si>
  <si>
    <t>Add a card from the discard to any gadget you complete as an add-on</t>
  </si>
  <si>
    <t>0.32.Death_Ray</t>
  </si>
  <si>
    <t>DeathRay.png</t>
  </si>
  <si>
    <t>Death Ray</t>
  </si>
  <si>
    <t>When you add a material to a gadget, finish it.</t>
  </si>
  <si>
    <t>0.33.Carapace_Fertilizer</t>
  </si>
  <si>
    <t>CarapaceFertilizer.png</t>
  </si>
  <si>
    <t>Carapace Fertilizer</t>
  </si>
  <si>
    <t>Your chemical gadgets count as minions when determining upgrade limits.</t>
  </si>
  <si>
    <t>0.34.Chronometric_Coupler</t>
  </si>
  <si>
    <t>ChronometricCoupler.png</t>
  </si>
  <si>
    <t>Chronometric Coupler</t>
  </si>
  <si>
    <t>Draw a card then discard a card from the scrap yard.</t>
  </si>
  <si>
    <t>0.35.Kinetic_Accumulator</t>
  </si>
  <si>
    <t>KineticAccumulator.png</t>
  </si>
  <si>
    <t>Kinetic Accumulator</t>
  </si>
  <si>
    <t>Craft any number of times.</t>
  </si>
  <si>
    <t>0.36.Humanoid_Cat</t>
  </si>
  <si>
    <t>HumanoidCat.png</t>
  </si>
  <si>
    <t>Humanoid Cat</t>
  </si>
  <si>
    <t>Convert a finished gadget or a card tucked under one to a minion.</t>
  </si>
  <si>
    <t>0.37.Spatial_Anomalizer</t>
  </si>
  <si>
    <t>SpatialAnomalizer.png</t>
  </si>
  <si>
    <t>Spatial Anomalizer</t>
  </si>
  <si>
    <t>Before you Craft</t>
  </si>
  <si>
    <t>Draw a card. Add a part from your hand to an unfinished gadget.</t>
  </si>
  <si>
    <t>0.38.Etheric_Compass</t>
  </si>
  <si>
    <t>ethericCompass.png</t>
  </si>
  <si>
    <t>Etheric Compass</t>
  </si>
  <si>
    <t>At the start of your turn</t>
  </si>
  <si>
    <t>Draw 2 cards.</t>
  </si>
  <si>
    <t>0.39.Volcanic_Probe</t>
  </si>
  <si>
    <t>volcanicProbe.png</t>
  </si>
  <si>
    <t>Volcanic Probe</t>
  </si>
  <si>
    <t>Add 2 parts from the discard pile to every unfinished gadget in play.</t>
  </si>
  <si>
    <t>0.40.Robodillo</t>
  </si>
  <si>
    <t>robodillo.png</t>
  </si>
  <si>
    <t>Robodillo</t>
  </si>
  <si>
    <t>Discard a minion to finish the top card of the deck.</t>
  </si>
  <si>
    <t>0.41.Trenchcoat_Generator</t>
  </si>
  <si>
    <t>TrenchcoatGenerator.png</t>
  </si>
  <si>
    <t>Trenchcoat Generator</t>
  </si>
  <si>
    <t>Your metal gadgets count as minions when determineing upgrade limits.</t>
  </si>
  <si>
    <t>0.42.Brew_of_Fortune</t>
  </si>
  <si>
    <t>BrewOfFortune.png</t>
  </si>
  <si>
    <t>Brew of Fortune</t>
  </si>
  <si>
    <t>Your Reanimator minions count as every role.</t>
  </si>
  <si>
    <t>0.43.Zombie_Cannon</t>
  </si>
  <si>
    <t>ZombieCannon.png</t>
  </si>
  <si>
    <t>Zombie Cannon</t>
  </si>
  <si>
    <t>You may treat any gadget as flesh if it needs only 1 more material to finish.</t>
  </si>
  <si>
    <t>0.44.Trash_Golem</t>
  </si>
  <si>
    <t>TrashGolem.png</t>
  </si>
  <si>
    <t>Trash Golem</t>
  </si>
  <si>
    <t>After you Craft using trash</t>
  </si>
  <si>
    <t>Draw 2 cards and discard a card from the scrap yard.</t>
  </si>
  <si>
    <t>0.45.Tea_Bot</t>
  </si>
  <si>
    <t>TeaBot.png</t>
  </si>
  <si>
    <t>Tea Bot</t>
  </si>
  <si>
    <t>After you play a wild role</t>
  </si>
  <si>
    <t>0.46.Terrible_Tonic</t>
  </si>
  <si>
    <t>TerribleTonic.png</t>
  </si>
  <si>
    <t>Terrible Tonic</t>
  </si>
  <si>
    <t>Discard your hand. Add 2{x} as many upgrades from the discard to the Creature</t>
  </si>
  <si>
    <t>0.47.Abrasion_Contusion</t>
  </si>
  <si>
    <t>AbrasionContusion.png</t>
  </si>
  <si>
    <t>Abrasion Contusion</t>
  </si>
  <si>
    <t>Add 3 cards from the top of the deck to the Creature as upgrades</t>
  </si>
  <si>
    <t>0.48.Magical_Juice</t>
  </si>
  <si>
    <t>MagicalJuice.png</t>
  </si>
  <si>
    <t>Loudness Juice</t>
  </si>
  <si>
    <t>Discard any number of cards to give the monster +{n}{attack} for the rest of the turn.</t>
  </si>
  <si>
    <t>#</t>
  </si>
  <si>
    <t>cardTitle</t>
  </si>
  <si>
    <t>orientation</t>
  </si>
  <si>
    <t>textOnlyRules</t>
  </si>
  <si>
    <t>Roboticist</t>
  </si>
  <si>
    <t>vertical</t>
  </si>
  <si>
    <t>character</t>
  </si>
  <si>
    <t>Samantha Weisman</t>
  </si>
  <si>
    <t>You build giant robots</t>
  </si>
  <si>
    <t>f3c.jpg</t>
  </si>
  <si>
    <t>MonsterBuilder</t>
  </si>
  <si>
    <t>Victor Pickett</t>
  </si>
  <si>
    <t>You build monsters</t>
  </si>
  <si>
    <t>m1c.jpg</t>
  </si>
  <si>
    <t>WeaponMaster</t>
  </si>
  <si>
    <t>Agatha Chekhov</t>
  </si>
  <si>
    <t>You build death rays</t>
  </si>
  <si>
    <t>f4c.jpg</t>
  </si>
  <si>
    <t>TimeTraveller</t>
  </si>
  <si>
    <t>Hakan Montauk</t>
  </si>
  <si>
    <t>You are a time traveller</t>
  </si>
  <si>
    <t>k1c.jpg</t>
  </si>
  <si>
    <t>Transhumanist</t>
  </si>
  <si>
    <t>Davinia Ormsby</t>
  </si>
  <si>
    <t>You modify yourself</t>
  </si>
  <si>
    <t>f1c.jpg</t>
  </si>
  <si>
    <t>Biologist</t>
  </si>
  <si>
    <t>Antoni Mallon</t>
  </si>
  <si>
    <t>You spread plagues</t>
  </si>
  <si>
    <t>m3c.jpg</t>
  </si>
  <si>
    <t>WMDEngineer</t>
  </si>
  <si>
    <t>Danielle Boom</t>
  </si>
  <si>
    <t>You will blow up the world</t>
  </si>
  <si>
    <t>f5c.jpg</t>
  </si>
  <si>
    <t>Chaostitian</t>
  </si>
  <si>
    <t>Ian Lorenz</t>
  </si>
  <si>
    <t>You can calculate how to do anything</t>
  </si>
  <si>
    <t>m5c.jpg</t>
  </si>
  <si>
    <t>Hypnotist</t>
  </si>
  <si>
    <t>Lydia Tetch</t>
  </si>
  <si>
    <t>You are a master of mind control</t>
  </si>
  <si>
    <t>f2c.jpg</t>
  </si>
  <si>
    <t>ZombieMaster</t>
  </si>
  <si>
    <t>Byron Riddle</t>
  </si>
  <si>
    <t>You build armies of undead</t>
  </si>
  <si>
    <t>m2c.jpg</t>
  </si>
  <si>
    <t>FryCook</t>
  </si>
  <si>
    <t>Claire Beautair</t>
  </si>
  <si>
    <t>You will eat anything</t>
  </si>
  <si>
    <t>m4c.jpg</t>
  </si>
  <si>
    <t>type</t>
  </si>
  <si>
    <t>f</t>
  </si>
  <si>
    <t>b</t>
  </si>
  <si>
    <t>e</t>
  </si>
  <si>
    <t>p</t>
  </si>
  <si>
    <t>s</t>
  </si>
  <si>
    <t>a</t>
  </si>
  <si>
    <t>fb</t>
  </si>
  <si>
    <t>fe</t>
  </si>
  <si>
    <t>fp</t>
  </si>
  <si>
    <t>fs</t>
  </si>
  <si>
    <t>fa</t>
  </si>
  <si>
    <t>be</t>
  </si>
  <si>
    <t>bp</t>
  </si>
  <si>
    <t>bs</t>
  </si>
  <si>
    <t>ba</t>
  </si>
  <si>
    <t>ep</t>
  </si>
  <si>
    <t>es</t>
  </si>
  <si>
    <t>ea</t>
  </si>
  <si>
    <t>ps</t>
  </si>
  <si>
    <t>pa</t>
  </si>
  <si>
    <t>sa</t>
  </si>
  <si>
    <t>Fire</t>
  </si>
  <si>
    <t>Bullets</t>
  </si>
  <si>
    <t>Electricity</t>
  </si>
  <si>
    <t>Punch</t>
  </si>
  <si>
    <t>Scratch</t>
  </si>
  <si>
    <t>Acid</t>
  </si>
  <si>
    <t>requirements</t>
  </si>
  <si>
    <t>bonusAbilities</t>
  </si>
  <si>
    <t>health</t>
  </si>
  <si>
    <t>effects</t>
  </si>
  <si>
    <t>horizontal</t>
  </si>
  <si>
    <t>foe</t>
  </si>
  <si>
    <t>{beast}</t>
  </si>
  <si>
    <t>Leviathan</t>
  </si>
  <si>
    <t>3{health}</t>
  </si>
  <si>
    <t>1{damage}</t>
  </si>
  <si>
    <t>mon00.png</t>
  </si>
  <si>
    <t>{flier}</t>
  </si>
  <si>
    <t>Cloudshark</t>
  </si>
  <si>
    <t>mon01.png</t>
  </si>
  <si>
    <t>{robot}</t>
  </si>
  <si>
    <t>Scout</t>
  </si>
  <si>
    <t>mon02.png</t>
  </si>
  <si>
    <t>{plant}</t>
  </si>
  <si>
    <t>Puffer</t>
  </si>
  <si>
    <t>mon03.png</t>
  </si>
  <si>
    <t>{undead}</t>
  </si>
  <si>
    <t>Zombie</t>
  </si>
  <si>
    <t>mon04.png</t>
  </si>
  <si>
    <t>{abomination}</t>
  </si>
  <si>
    <t>Land Kraken</t>
  </si>
  <si>
    <t>mon05.png</t>
  </si>
  <si>
    <t>Fury Beast</t>
  </si>
  <si>
    <t>6{health}</t>
  </si>
  <si>
    <t>2{damage}</t>
  </si>
  <si>
    <t>mon06.png</t>
  </si>
  <si>
    <t>Animalcular Cloud</t>
  </si>
  <si>
    <t>mon07.png</t>
  </si>
  <si>
    <t>Berserker</t>
  </si>
  <si>
    <t>mon08.png</t>
  </si>
  <si>
    <t>Mycohemoth</t>
  </si>
  <si>
    <t>9{health}</t>
  </si>
  <si>
    <t>3{damage}</t>
  </si>
  <si>
    <t>mon09.png</t>
  </si>
  <si>
    <t>Daidarabotchi</t>
  </si>
  <si>
    <t>mon10.png</t>
  </si>
  <si>
    <t>Megasaur</t>
  </si>
  <si>
    <t>mon11.png</t>
  </si>
  <si>
    <t>Hydra</t>
  </si>
  <si>
    <t>mon12.png</t>
  </si>
  <si>
    <t>Aurelia Optirapax</t>
  </si>
  <si>
    <t>mon13.png</t>
  </si>
  <si>
    <t>Killbot</t>
  </si>
  <si>
    <t>mon14.png</t>
  </si>
  <si>
    <t>Milorg</t>
  </si>
  <si>
    <t>1{regeneration}</t>
  </si>
  <si>
    <t>12{health}</t>
  </si>
  <si>
    <t>4{damage</t>
  </si>
  <si>
    <t>mon15.png</t>
  </si>
  <si>
    <t>Shambler</t>
  </si>
  <si>
    <t>4{damage}</t>
  </si>
  <si>
    <t>mon16.png</t>
  </si>
  <si>
    <t>Gigantanulon</t>
  </si>
  <si>
    <t>mon17.png</t>
  </si>
  <si>
    <t>Blobulous</t>
  </si>
  <si>
    <t>3{regeneration}</t>
  </si>
  <si>
    <t>15{health}</t>
  </si>
  <si>
    <t>5{damage}</t>
  </si>
  <si>
    <t>mon18.png</t>
  </si>
  <si>
    <t>Rokap</t>
  </si>
  <si>
    <t>mon19.png</t>
  </si>
  <si>
    <t>Gargantulus</t>
  </si>
  <si>
    <t>mon20.png</t>
  </si>
  <si>
    <t>Akkorokamui</t>
  </si>
  <si>
    <t>mon21.png</t>
  </si>
  <si>
    <t>Carcinus Gigantus</t>
  </si>
  <si>
    <t>mon22.png</t>
  </si>
  <si>
    <t>Kaidoro</t>
  </si>
  <si>
    <t>mon23.png</t>
  </si>
  <si>
    <t>{royal}</t>
  </si>
  <si>
    <t>King Kaiju</t>
  </si>
  <si>
    <t>6{regeneration}</t>
  </si>
  <si>
    <t>18{health}</t>
  </si>
  <si>
    <t>6{damage}</t>
  </si>
  <si>
    <t>mon24.png</t>
  </si>
  <si>
    <t>Lady Balkoth</t>
  </si>
  <si>
    <t>21{regeneration}</t>
  </si>
  <si>
    <t>21{health}</t>
  </si>
  <si>
    <t>7{damage}</t>
  </si>
  <si>
    <t>mon25.png</t>
  </si>
  <si>
    <t>size</t>
  </si>
  <si>
    <t>part</t>
  </si>
  <si>
    <t>Weapon</t>
  </si>
  <si>
    <t>Plasma Sword</t>
  </si>
  <si>
    <t>2{-coolant}{yields}{fire}</t>
  </si>
  <si>
    <t>1</t>
  </si>
  <si>
    <t>SampleWeapon.jpg</t>
  </si>
  <si>
    <t>Heavy Railgun</t>
  </si>
  <si>
    <t>1{-energy}1{-coolant}{yields}{bullets}</t>
  </si>
  <si>
    <t>Tesla Coil</t>
  </si>
  <si>
    <t>2{-energy}{yields}{electricity}</t>
  </si>
  <si>
    <t>Megaton Punch</t>
  </si>
  <si>
    <t>{yields}{punch}</t>
  </si>
  <si>
    <t>3</t>
  </si>
  <si>
    <t>Monomolecular Claws</t>
  </si>
  <si>
    <t>1{-energy}{yields}{scratch}</t>
  </si>
  <si>
    <t>2</t>
  </si>
  <si>
    <t>Entropy Ray</t>
  </si>
  <si>
    <t>1{-coolant}{yields}{acid}</t>
  </si>
  <si>
    <t>Reactor</t>
  </si>
  <si>
    <t>Fuel Cell</t>
  </si>
  <si>
    <t>{yields}1{+energy}</t>
  </si>
  <si>
    <t>SampleReactor.jpg</t>
  </si>
  <si>
    <t>Gas</t>
  </si>
  <si>
    <t>1{-coolant}{yields}2{+energy}</t>
  </si>
  <si>
    <t>Thermal</t>
  </si>
  <si>
    <t>1{-coolant}{yields}3{+energy}</t>
  </si>
  <si>
    <t>Fission</t>
  </si>
  <si>
    <t>2{-coolant}{yields}4{+energy}</t>
  </si>
  <si>
    <t>Fusion</t>
  </si>
  <si>
    <t>2{-coolant}{yields}7{+energy}</t>
  </si>
  <si>
    <t>Add On</t>
  </si>
  <si>
    <t>Radiator Fins</t>
  </si>
  <si>
    <t>+2{temp}, {yields}1{+coolant}</t>
  </si>
  <si>
    <t>SampleAddOn.jpg</t>
  </si>
  <si>
    <t>Fan</t>
  </si>
  <si>
    <t>1{-energy}{yields}3{+coolant}</t>
  </si>
  <si>
    <t>Repair Pack</t>
  </si>
  <si>
    <t>{flip}{yields}1{repair}</t>
  </si>
  <si>
    <t>Armor</t>
  </si>
  <si>
    <t>+2{defense}</t>
  </si>
  <si>
    <t>Battery</t>
  </si>
  <si>
    <t>{flip}{yields}3{+energy}</t>
  </si>
  <si>
    <t>Heavy Armor</t>
  </si>
  <si>
    <t>+4{defense}</t>
  </si>
  <si>
    <t>Jetpack</t>
  </si>
  <si>
    <t>+1{speed}</t>
  </si>
  <si>
    <t>startPart</t>
  </si>
  <si>
    <t>Light Arms</t>
  </si>
  <si>
    <t>1{-energy}1{-coolant}{yields}2{attack}</t>
  </si>
  <si>
    <t>Battery Pack</t>
  </si>
  <si>
    <t>Heat Sink</t>
  </si>
  <si>
    <t>+1{temp}, {yields}1{+coolant}</t>
  </si>
  <si>
    <t>Light Armor</t>
  </si>
  <si>
    <t>+1{defense}</t>
  </si>
  <si>
    <t>Rocket Booster</t>
  </si>
  <si>
    <t>costs</t>
  </si>
  <si>
    <t>technology</t>
  </si>
  <si>
    <t>Fusion Cannon</t>
  </si>
  <si>
    <t>3{-energy}2{-coolant}{yields}{fire}{bullets}{electricity}</t>
  </si>
  <si>
    <t>Disruptor Beam</t>
  </si>
  <si>
    <t>1{-coolant}{yields}{punch}{scratch}{acid}</t>
  </si>
  <si>
    <t>5</t>
  </si>
  <si>
    <t>NanobotMortar</t>
  </si>
  <si>
    <t>1{-energy}2{-coolant}{yields}{bullets}{punch}{acid}</t>
  </si>
  <si>
    <t>Ion-Sword</t>
  </si>
  <si>
    <t>3{-energy}1{-coolant}{yields}{fire}{electricity}{scratch}</t>
  </si>
  <si>
    <t>Gravetic</t>
  </si>
  <si>
    <t>{yields}2{+energy}</t>
  </si>
  <si>
    <t>Mass-Energy</t>
  </si>
  <si>
    <t>Inertial</t>
  </si>
  <si>
    <t>1{-coolant}{yields}4{+energy}</t>
  </si>
  <si>
    <t>Nano RepairBots</t>
  </si>
  <si>
    <t>0</t>
  </si>
  <si>
    <t>Dimensional Generator</t>
  </si>
  <si>
    <t>+2{space}</t>
  </si>
  <si>
    <t>Force Field</t>
  </si>
  <si>
    <t>Subspace Repair Unit</t>
  </si>
  <si>
    <t>Vortex Cooler</t>
  </si>
  <si>
    <t>+4{temp}, 1{-energy}{yields}4{+coolant}</t>
  </si>
  <si>
    <t>{foeCard}</t>
  </si>
  <si>
    <t>Anti-Gravity Propulsion</t>
  </si>
  <si>
    <t>Abstract Weapon</t>
  </si>
  <si>
    <t>{flip}{yields}{wildAttack}</t>
  </si>
  <si>
    <t>Zero Point</t>
  </si>
  <si>
    <t>Technology</t>
  </si>
  <si>
    <t>Shop Bot</t>
  </si>
  <si>
    <t>When you draw non-monster cards, look at or keep +2 cards</t>
  </si>
  <si>
    <t>sampleTechnology.jpg</t>
  </si>
  <si>
    <t>Multitask Driver</t>
  </si>
  <si>
    <t>{flip}{yields}You may research.</t>
  </si>
  <si>
    <t>Autofab Repairbot</t>
  </si>
  <si>
    <t>When discarding, keep half the cards you would discard (round down)</t>
  </si>
  <si>
    <t>StimPacks</t>
  </si>
  <si>
    <t xml:space="preserve">After every fight you may take a move action </t>
  </si>
  <si>
    <t>Zeal Enforement Unit</t>
  </si>
  <si>
    <t>You may make one attack immediately before any fight begins</t>
  </si>
  <si>
    <t>Upgrade</t>
  </si>
  <si>
    <t>Telescopic Scope</t>
  </si>
  <si>
    <t>When placing tokens you may place 1 or 2 tokens in each space</t>
  </si>
  <si>
    <t>sampleUpgrade.jpg</t>
  </si>
  <si>
    <t>Beam Splitter</t>
  </si>
  <si>
    <t>{flip}{yields}Duplicate one of your shots - choosing a new direction.</t>
  </si>
  <si>
    <t>Modulator Unit</t>
  </si>
  <si>
    <t>You may split your damage among the last space you dropped into and the 2nd from last.</t>
  </si>
  <si>
    <t>Energy Admixer</t>
  </si>
  <si>
    <t>You may split your damage among the last space you dropped into and the space you picked up from.</t>
  </si>
  <si>
    <t>Second gun</t>
  </si>
  <si>
    <t>{flip}{yields}Make an extra shot ignoring upgrades.</t>
  </si>
  <si>
    <t>Stabilizer Unit</t>
  </si>
  <si>
    <t>You may skip drops, but only 1 in a row.</t>
  </si>
  <si>
    <t>Probabilizer</t>
  </si>
  <si>
    <t>{flip}{yields}Reverse the direction of your track.</t>
  </si>
  <si>
    <t>Essence Reclaimer</t>
  </si>
  <si>
    <t>When you kill a monster, gain another stone in your repair space.</t>
  </si>
  <si>
    <t>Wild Capacitor</t>
  </si>
  <si>
    <t>You may deal all damage based on any one space that you dropped into.</t>
  </si>
  <si>
    <t>Photon Coupon</t>
  </si>
  <si>
    <t>When you buy stones, receive an extra stone</t>
  </si>
  <si>
    <t>Chain Gun</t>
  </si>
  <si>
    <t>When you make a critical make an extra shot as if you were in the square that the monster you hit was in. 1x per turn.</t>
  </si>
  <si>
    <t>Blast gun</t>
  </si>
  <si>
    <t>When you make a critical all monsters within 1 space of the damaged monster take 1 damage as well. 1x per turn.</t>
  </si>
  <si>
    <t>Energy Bank</t>
  </si>
  <si>
    <t>You may deal all damage based on the space that you picked up from instead of dropped into.</t>
  </si>
  <si>
    <t>Phase Changer</t>
  </si>
  <si>
    <t>You may deal all damage based on the 2nd from last space that you dropped into.</t>
  </si>
  <si>
    <t>Anti-Grav Unit</t>
  </si>
  <si>
    <t>Your pawn may leave the ground</t>
  </si>
  <si>
    <t>Autoreload</t>
  </si>
  <si>
    <t>When you kill a monster, you may make an immediate attack.</t>
  </si>
  <si>
    <t>Ramforce Driver</t>
  </si>
  <si>
    <t>When you damage a monster, you may push it to the side or down.</t>
  </si>
  <si>
    <t>Impact Booster</t>
  </si>
  <si>
    <t>Opponents hit by your attacks take 1 extra damage</t>
  </si>
  <si>
    <t>Light-Transport</t>
  </si>
  <si>
    <t>{flip}{yields}Your pawn may teleport to any square it may otherwise move to.</t>
  </si>
  <si>
    <t>Deep Learning</t>
  </si>
  <si>
    <t>{flip}{yields}One of your attacks may hit weak points 2x each.</t>
  </si>
  <si>
    <t>{none}</t>
  </si>
  <si>
    <t>Caper</t>
  </si>
  <si>
    <t>Step on a Butterfly</t>
  </si>
  <si>
    <t>sampleCaper.jpg</t>
  </si>
  <si>
    <t>Meet your Grandparent</t>
  </si>
  <si>
    <t>Foretell the Future</t>
  </si>
  <si>
    <t>Kill Hitler</t>
  </si>
  <si>
    <t>Avert Ghandi Assassination</t>
  </si>
  <si>
    <t>Stop a Drunk Driver</t>
  </si>
  <si>
    <t>Avert Chernobyl Disaster</t>
  </si>
  <si>
    <t>Guide Younger Self</t>
  </si>
  <si>
    <t>Teach the Ancients</t>
  </si>
  <si>
    <t>See the Death of Caesar</t>
  </si>
  <si>
    <t>Win the Lottery</t>
  </si>
  <si>
    <t>Steal the Mona Lisa</t>
  </si>
  <si>
    <t>Setup the Perfect Moment</t>
  </si>
  <si>
    <t>Hang out with Shakespeare</t>
  </si>
  <si>
    <t>Save the Titanic</t>
  </si>
  <si>
    <t>Heinlein device</t>
  </si>
  <si>
    <t>Ulysses Engine</t>
  </si>
  <si>
    <t>value1</t>
  </si>
  <si>
    <t>value2</t>
  </si>
  <si>
    <t>playing</t>
  </si>
  <si>
    <t>1{fire}</t>
  </si>
  <si>
    <t>2{bullets}</t>
  </si>
  <si>
    <t>time.png</t>
  </si>
  <si>
    <t>2{fire}</t>
  </si>
  <si>
    <t>3{electricity}</t>
  </si>
  <si>
    <t>3{fire}</t>
  </si>
  <si>
    <t>4{punch}</t>
  </si>
  <si>
    <t>4{fire}</t>
  </si>
  <si>
    <t>5{scratch}</t>
  </si>
  <si>
    <t>5{fire}</t>
  </si>
  <si>
    <t>6{acid}</t>
  </si>
  <si>
    <t>6{fire}</t>
  </si>
  <si>
    <t>1{bullets}</t>
  </si>
  <si>
    <t>3{bullets}</t>
  </si>
  <si>
    <t>5{electricity}</t>
  </si>
  <si>
    <t>4{bullets}</t>
  </si>
  <si>
    <t>6{punch}</t>
  </si>
  <si>
    <t>5{bullets}</t>
  </si>
  <si>
    <t>1{scratch}</t>
  </si>
  <si>
    <t>6{bullets}</t>
  </si>
  <si>
    <t>2{acid}</t>
  </si>
  <si>
    <t>1{electricity}</t>
  </si>
  <si>
    <t>4{acid}</t>
  </si>
  <si>
    <t>2{electricity}</t>
  </si>
  <si>
    <t>5{punch}</t>
  </si>
  <si>
    <t>4{electricity}</t>
  </si>
  <si>
    <t>6{scratch}</t>
  </si>
  <si>
    <t>6{electricity}</t>
  </si>
  <si>
    <t>3{acid}</t>
  </si>
  <si>
    <t>1{punch}</t>
  </si>
  <si>
    <t>3{scratch}</t>
  </si>
  <si>
    <t>2{punch}</t>
  </si>
  <si>
    <t>4{scratch}</t>
  </si>
  <si>
    <t>3{punch}</t>
  </si>
  <si>
    <t>5{acid}</t>
  </si>
  <si>
    <t>2{scratch}</t>
  </si>
  <si>
    <t>1{acid}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</si>
</sst>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theme="1"/>
      </top>
      <bottom style="thin">
        <color theme="1"/>
      </bottom>
    </border>
    <border>
      <bottom style="thin">
        <color theme="1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2" fillId="0" fontId="5" numFmtId="0" xfId="0" applyBorder="1" applyFont="1"/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  <xf borderId="3" fillId="0" fontId="6" numFmtId="0" xfId="0" applyBorder="1" applyFont="1"/>
    <xf borderId="4" fillId="0" fontId="6" numFmtId="0" xfId="0" applyBorder="1" applyFont="1"/>
    <xf borderId="0" fillId="0" fontId="3" numFmtId="0" xfId="0" applyFont="1"/>
    <xf borderId="0" fillId="0" fontId="5" numFmtId="0" xfId="0" applyFont="1"/>
    <xf borderId="0" fillId="0" fontId="4" numFmtId="0" xfId="0" applyFont="1"/>
    <xf quotePrefix="1" borderId="0" fillId="0" fontId="3" numFmtId="0" xfId="0" applyFont="1"/>
    <xf borderId="5" fillId="2" fontId="3" numFmtId="0" xfId="0" applyBorder="1" applyFill="1" applyFont="1"/>
    <xf quotePrefix="1" borderId="0" fillId="0" fontId="5" numFmtId="0" xfId="0" applyFont="1"/>
    <xf borderId="4" fillId="0" fontId="3" numFmtId="0" xfId="0" applyBorder="1" applyFont="1"/>
    <xf borderId="0" fillId="0" fontId="3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9">
    <tableStyle count="3" pivot="0" name="4.monster-style">
      <tableStyleElement dxfId="1" type="headerRow"/>
      <tableStyleElement dxfId="2" type="firstRowStripe"/>
      <tableStyleElement dxfId="3" type="secondRowStripe"/>
    </tableStyle>
    <tableStyle count="3" pivot="0" name="0.characers-style">
      <tableStyleElement dxfId="4" type="headerRow"/>
      <tableStyleElement dxfId="5" type="firstRowStripe"/>
      <tableStyleElement dxfId="3" type="secondRowStripe"/>
    </tableStyle>
    <tableStyle count="3" pivot="0" name="0.foes-style">
      <tableStyleElement dxfId="4" type="headerRow"/>
      <tableStyleElement dxfId="5" type="firstRowStripe"/>
      <tableStyleElement dxfId="3" type="secondRowStripe"/>
    </tableStyle>
    <tableStyle count="3" pivot="0" name="1.parts-style">
      <tableStyleElement dxfId="4" type="headerRow"/>
      <tableStyleElement dxfId="5" type="firstRowStripe"/>
      <tableStyleElement dxfId="3" type="secondRowStripe"/>
    </tableStyle>
    <tableStyle count="3" pivot="0" name="1.startParts-style">
      <tableStyleElement dxfId="4" type="headerRow"/>
      <tableStyleElement dxfId="5" type="firstRowStripe"/>
      <tableStyleElement dxfId="3" type="secondRowStripe"/>
    </tableStyle>
    <tableStyle count="3" pivot="0" name="1.technologies-style">
      <tableStyleElement dxfId="4" type="headerRow"/>
      <tableStyleElement dxfId="5" type="firstRowStripe"/>
      <tableStyleElement dxfId="3" type="secondRowStripe"/>
    </tableStyle>
    <tableStyle count="3" pivot="0" name="2.technologies-style">
      <tableStyleElement dxfId="4" type="headerRow"/>
      <tableStyleElement dxfId="5" type="firstRowStripe"/>
      <tableStyleElement dxfId="3" type="secondRowStripe"/>
    </tableStyle>
    <tableStyle count="3" pivot="0" name="3.technologies-style">
      <tableStyleElement dxfId="4" type="headerRow"/>
      <tableStyleElement dxfId="5" type="firstRowStripe"/>
      <tableStyleElement dxfId="3" type="secondRowStripe"/>
    </tableStyle>
    <tableStyle count="3" pivot="0" name="3.deck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9" displayName="Table_1" id="1">
  <tableColumns count="9">
    <tableColumn name="name" id="1"/>
    <tableColumn name="value" id="2"/>
    <tableColumn name="deck" id="3"/>
    <tableColumn name="style" id="4"/>
    <tableColumn name="image" id="5"/>
    <tableColumn name="title" id="6"/>
    <tableColumn name="trigger" id="7"/>
    <tableColumn name="rules" id="8"/>
    <tableColumn name="improvement" id="9"/>
  </tableColumns>
  <tableStyleInfo name="4.monster-style" showColumnStripes="0" showFirstColumn="1" showLastColumn="1" showRowStripes="1"/>
</table>
</file>

<file path=xl/tables/table2.xml><?xml version="1.0" encoding="utf-8"?>
<table xmlns="http://schemas.openxmlformats.org/spreadsheetml/2006/main" ref="A1:H12" displayName="Table_2" id="2">
  <tableColumns count="8">
    <tableColumn name="#" id="1"/>
    <tableColumn name="cardTitle" id="2"/>
    <tableColumn name="name" id="3"/>
    <tableColumn name="orientation" id="4"/>
    <tableColumn name="deck" id="5"/>
    <tableColumn name="title" id="6"/>
    <tableColumn name="textOnlyRules" id="7"/>
    <tableColumn name="image" id="8"/>
  </tableColumns>
  <tableStyleInfo name="0.characers-style" showColumnStripes="0" showFirstColumn="1" showLastColumn="1" showRowStripes="1"/>
</table>
</file>

<file path=xl/tables/table3.xml><?xml version="1.0" encoding="utf-8"?>
<table xmlns="http://schemas.openxmlformats.org/spreadsheetml/2006/main" ref="A1:AL27" displayName="Table_3" id="3">
  <tableColumns count="38">
    <tableColumn name="#" id="1"/>
    <tableColumn name="name" id="2"/>
    <tableColumn name="orientation" id="3"/>
    <tableColumn name="deck" id="4"/>
    <tableColumn name="type" id="5"/>
    <tableColumn name="title" id="6"/>
    <tableColumn name="f" id="7"/>
    <tableColumn name="b" id="8"/>
    <tableColumn name="e" id="9"/>
    <tableColumn name="p" id="10"/>
    <tableColumn name="s" id="11"/>
    <tableColumn name="a" id="12"/>
    <tableColumn name="fb" id="13"/>
    <tableColumn name="fe" id="14"/>
    <tableColumn name="fp" id="15"/>
    <tableColumn name="fs" id="16"/>
    <tableColumn name="fa" id="17"/>
    <tableColumn name="be" id="18"/>
    <tableColumn name="bp" id="19"/>
    <tableColumn name="bs" id="20"/>
    <tableColumn name="ba" id="21"/>
    <tableColumn name="ep" id="22"/>
    <tableColumn name="es" id="23"/>
    <tableColumn name="ea" id="24"/>
    <tableColumn name="ps" id="25"/>
    <tableColumn name="pa" id="26"/>
    <tableColumn name="sa" id="27"/>
    <tableColumn name="Fire" id="28"/>
    <tableColumn name="Bullets" id="29"/>
    <tableColumn name="Electricity" id="30"/>
    <tableColumn name="Punch" id="31"/>
    <tableColumn name="Scratch" id="32"/>
    <tableColumn name="Acid" id="33"/>
    <tableColumn name="requirements" id="34"/>
    <tableColumn name="bonusAbilities" id="35"/>
    <tableColumn name="health" id="36"/>
    <tableColumn name="effects" id="37"/>
    <tableColumn name="image" id="38"/>
  </tableColumns>
  <tableStyleInfo name="0.foes-style" showColumnStripes="0" showFirstColumn="1" showLastColumn="1" showRowStripes="1"/>
</table>
</file>

<file path=xl/tables/table4.xml><?xml version="1.0" encoding="utf-8"?>
<table xmlns="http://schemas.openxmlformats.org/spreadsheetml/2006/main" ref="B1:I19" displayName="Table_4" id="4">
  <tableColumns count="8">
    <tableColumn name="name" id="1"/>
    <tableColumn name="orientation" id="2"/>
    <tableColumn name="deck" id="3"/>
    <tableColumn name="type" id="4"/>
    <tableColumn name="title" id="5"/>
    <tableColumn name="rules" id="6"/>
    <tableColumn name="size" id="7"/>
    <tableColumn name="image" id="8"/>
  </tableColumns>
  <tableStyleInfo name="1.parts-style" showColumnStripes="0" showFirstColumn="1" showLastColumn="1" showRowStripes="1"/>
</table>
</file>

<file path=xl/tables/table5.xml><?xml version="1.0" encoding="utf-8"?>
<table xmlns="http://schemas.openxmlformats.org/spreadsheetml/2006/main" ref="B1:I6" displayName="Table_5" id="5">
  <tableColumns count="8">
    <tableColumn name="name" id="1"/>
    <tableColumn name="orientation" id="2"/>
    <tableColumn name="deck" id="3"/>
    <tableColumn name="type" id="4"/>
    <tableColumn name="title" id="5"/>
    <tableColumn name="rules" id="6"/>
    <tableColumn name="size" id="7"/>
    <tableColumn name="image" id="8"/>
  </tableColumns>
  <tableStyleInfo name="1.startParts-style" showColumnStripes="0" showFirstColumn="1" showLastColumn="1" showRowStripes="1"/>
</table>
</file>

<file path=xl/tables/table6.xml><?xml version="1.0" encoding="utf-8"?>
<table xmlns="http://schemas.openxmlformats.org/spreadsheetml/2006/main" ref="A1:K21" displayName="Table_6" id="6">
  <tableColumns count="11">
    <tableColumn name="#" id="1"/>
    <tableColumn name="name" id="2"/>
    <tableColumn name="orientation" id="3"/>
    <tableColumn name="deck" id="4"/>
    <tableColumn name="costs" id="5"/>
    <tableColumn name="type" id="6"/>
    <tableColumn name="title" id="7"/>
    <tableColumn name="rules" id="8"/>
    <tableColumn name="textOnlyRules" id="9"/>
    <tableColumn name="size" id="10"/>
    <tableColumn name="image" id="11"/>
  </tableColumns>
  <tableStyleInfo name="1.technologies-style" showColumnStripes="0" showFirstColumn="1" showLastColumn="1" showRowStripes="1"/>
</table>
</file>

<file path=xl/tables/table7.xml><?xml version="1.0" encoding="utf-8"?>
<table xmlns="http://schemas.openxmlformats.org/spreadsheetml/2006/main" ref="A1:J21" displayName="Table_7" id="7">
  <tableColumns count="10">
    <tableColumn name="#" id="1"/>
    <tableColumn name="name" id="2"/>
    <tableColumn name="orientation" id="3"/>
    <tableColumn name="deck" id="4"/>
    <tableColumn name="costs" id="5"/>
    <tableColumn name="type" id="6"/>
    <tableColumn name="title" id="7"/>
    <tableColumn name="rules" id="8"/>
    <tableColumn name="textOnlyRules" id="9"/>
    <tableColumn name="image" id="10"/>
  </tableColumns>
  <tableStyleInfo name="2.technologies-style" showColumnStripes="0" showFirstColumn="1" showLastColumn="1" showRowStripes="1"/>
</table>
</file>

<file path=xl/tables/table8.xml><?xml version="1.0" encoding="utf-8"?>
<table xmlns="http://schemas.openxmlformats.org/spreadsheetml/2006/main" ref="A1:J21" displayName="Table_8" id="8">
  <tableColumns count="10">
    <tableColumn name="#" id="1"/>
    <tableColumn name="name" id="2"/>
    <tableColumn name="orientation" id="3"/>
    <tableColumn name="deck" id="4"/>
    <tableColumn name="costs" id="5"/>
    <tableColumn name="type" id="6"/>
    <tableColumn name="title" id="7"/>
    <tableColumn name="rules" id="8"/>
    <tableColumn name="textOnlyRules" id="9"/>
    <tableColumn name="image" id="10"/>
  </tableColumns>
  <tableStyleInfo name="3.technologies-style" showColumnStripes="0" showFirstColumn="1" showLastColumn="1" showRowStripes="1"/>
</table>
</file>

<file path=xl/tables/table9.xml><?xml version="1.0" encoding="utf-8"?>
<table xmlns="http://schemas.openxmlformats.org/spreadsheetml/2006/main" ref="A1:H19" displayName="Table_9" id="9">
  <tableColumns count="8">
    <tableColumn name="#" id="1"/>
    <tableColumn name="name" id="2"/>
    <tableColumn name="orientation" id="3"/>
    <tableColumn name="deck" id="4"/>
    <tableColumn name="value1" id="5"/>
    <tableColumn name="value2" id="6"/>
    <tableColumn name="title" id="7"/>
    <tableColumn name="image" id="8"/>
  </tableColumns>
  <tableStyleInfo name="3.deck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86"/>
    <col customWidth="1" min="2" max="2" width="5.71"/>
    <col customWidth="1" min="3" max="3" width="8.29"/>
    <col customWidth="1" min="4" max="4" width="8.86"/>
    <col customWidth="1" min="5" max="5" width="28.0"/>
    <col customWidth="1" min="6" max="6" width="20.0"/>
    <col customWidth="1" min="7" max="7" width="23.29"/>
    <col customWidth="1" min="8" max="8" width="72.86"/>
    <col customWidth="1" min="9" max="9" width="13.43"/>
    <col customWidth="1" min="10" max="28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4">
        <v>1.0</v>
      </c>
      <c r="C2" s="4" t="s">
        <v>10</v>
      </c>
      <c r="D2" s="4" t="s">
        <v>11</v>
      </c>
      <c r="E2" s="3" t="s">
        <v>12</v>
      </c>
      <c r="F2" s="3" t="s">
        <v>13</v>
      </c>
      <c r="G2" s="4" t="s">
        <v>14</v>
      </c>
      <c r="H2" s="4" t="s">
        <v>15</v>
      </c>
      <c r="I2" s="4" t="s">
        <v>16</v>
      </c>
    </row>
    <row r="3">
      <c r="A3" s="3" t="s">
        <v>17</v>
      </c>
      <c r="B3" s="4">
        <v>1.0</v>
      </c>
      <c r="C3" s="4" t="s">
        <v>10</v>
      </c>
      <c r="D3" s="4" t="s">
        <v>11</v>
      </c>
      <c r="E3" s="3" t="s">
        <v>18</v>
      </c>
      <c r="F3" s="3" t="s">
        <v>19</v>
      </c>
      <c r="G3" s="3" t="s">
        <v>20</v>
      </c>
      <c r="H3" s="3" t="s">
        <v>21</v>
      </c>
      <c r="I3" s="4" t="s">
        <v>22</v>
      </c>
    </row>
    <row r="4">
      <c r="A4" s="3" t="s">
        <v>23</v>
      </c>
      <c r="B4" s="4">
        <v>1.0</v>
      </c>
      <c r="C4" s="4" t="s">
        <v>10</v>
      </c>
      <c r="D4" s="4" t="s">
        <v>11</v>
      </c>
      <c r="E4" s="3" t="s">
        <v>24</v>
      </c>
      <c r="F4" s="3" t="s">
        <v>25</v>
      </c>
      <c r="G4" s="3" t="s">
        <v>26</v>
      </c>
      <c r="H4" s="4" t="s">
        <v>27</v>
      </c>
      <c r="I4" s="4" t="s">
        <v>28</v>
      </c>
    </row>
    <row r="5">
      <c r="A5" s="3" t="s">
        <v>29</v>
      </c>
      <c r="B5" s="4">
        <v>1.0</v>
      </c>
      <c r="C5" s="4" t="s">
        <v>10</v>
      </c>
      <c r="D5" s="4" t="s">
        <v>11</v>
      </c>
      <c r="E5" s="3" t="s">
        <v>30</v>
      </c>
      <c r="F5" s="3" t="s">
        <v>31</v>
      </c>
      <c r="G5" s="3" t="s">
        <v>32</v>
      </c>
      <c r="H5" s="3" t="s">
        <v>33</v>
      </c>
      <c r="I5" s="4" t="s">
        <v>34</v>
      </c>
    </row>
    <row r="6">
      <c r="A6" s="3" t="s">
        <v>35</v>
      </c>
      <c r="B6" s="4">
        <v>1.0</v>
      </c>
      <c r="C6" s="4" t="s">
        <v>10</v>
      </c>
      <c r="D6" s="4" t="s">
        <v>11</v>
      </c>
      <c r="E6" s="3" t="s">
        <v>36</v>
      </c>
      <c r="F6" s="3" t="s">
        <v>37</v>
      </c>
      <c r="G6" s="3" t="s">
        <v>38</v>
      </c>
      <c r="H6" s="4" t="s">
        <v>39</v>
      </c>
      <c r="I6" s="5" t="s">
        <v>40</v>
      </c>
    </row>
    <row r="7">
      <c r="A7" s="3" t="s">
        <v>41</v>
      </c>
      <c r="B7" s="4">
        <v>1.0</v>
      </c>
      <c r="C7" s="4" t="s">
        <v>10</v>
      </c>
      <c r="D7" s="4" t="s">
        <v>42</v>
      </c>
      <c r="E7" s="3" t="s">
        <v>43</v>
      </c>
      <c r="F7" s="3" t="s">
        <v>44</v>
      </c>
      <c r="G7" s="4" t="s">
        <v>45</v>
      </c>
      <c r="H7" s="3" t="s">
        <v>46</v>
      </c>
      <c r="I7" s="4" t="s">
        <v>47</v>
      </c>
    </row>
    <row r="8">
      <c r="A8" s="3" t="s">
        <v>48</v>
      </c>
      <c r="B8" s="4">
        <v>1.0</v>
      </c>
      <c r="C8" s="4" t="s">
        <v>10</v>
      </c>
      <c r="D8" s="4" t="s">
        <v>42</v>
      </c>
      <c r="E8" s="3" t="s">
        <v>49</v>
      </c>
      <c r="F8" s="3" t="s">
        <v>50</v>
      </c>
      <c r="G8" s="4" t="s">
        <v>51</v>
      </c>
      <c r="H8" s="4" t="s">
        <v>52</v>
      </c>
      <c r="I8" s="4" t="s">
        <v>53</v>
      </c>
    </row>
    <row r="9">
      <c r="A9" s="3" t="s">
        <v>54</v>
      </c>
      <c r="B9" s="4">
        <v>1.0</v>
      </c>
      <c r="C9" s="4" t="s">
        <v>10</v>
      </c>
      <c r="D9" s="4" t="s">
        <v>42</v>
      </c>
      <c r="E9" s="3" t="s">
        <v>55</v>
      </c>
      <c r="F9" s="3" t="s">
        <v>56</v>
      </c>
      <c r="G9" s="4" t="s">
        <v>51</v>
      </c>
      <c r="H9" s="4" t="s">
        <v>57</v>
      </c>
      <c r="I9" s="4" t="s">
        <v>58</v>
      </c>
    </row>
    <row r="10">
      <c r="A10" s="3" t="s">
        <v>59</v>
      </c>
      <c r="B10" s="4">
        <v>1.0</v>
      </c>
      <c r="C10" s="4" t="s">
        <v>10</v>
      </c>
      <c r="D10" s="4" t="s">
        <v>42</v>
      </c>
      <c r="E10" s="3" t="s">
        <v>60</v>
      </c>
      <c r="F10" s="3" t="s">
        <v>61</v>
      </c>
      <c r="G10" s="3" t="s">
        <v>38</v>
      </c>
      <c r="H10" s="4" t="s">
        <v>62</v>
      </c>
      <c r="I10" s="4" t="s">
        <v>63</v>
      </c>
    </row>
    <row r="11">
      <c r="A11" s="3" t="s">
        <v>64</v>
      </c>
      <c r="B11" s="4">
        <v>2.0</v>
      </c>
      <c r="C11" s="4" t="s">
        <v>10</v>
      </c>
      <c r="D11" s="4" t="s">
        <v>65</v>
      </c>
      <c r="E11" s="3" t="s">
        <v>66</v>
      </c>
      <c r="F11" s="3" t="s">
        <v>67</v>
      </c>
      <c r="G11" s="3" t="s">
        <v>68</v>
      </c>
      <c r="H11" s="4" t="s">
        <v>69</v>
      </c>
      <c r="I11" s="4" t="s">
        <v>70</v>
      </c>
    </row>
    <row r="12">
      <c r="A12" s="3" t="s">
        <v>71</v>
      </c>
      <c r="B12" s="4">
        <v>2.0</v>
      </c>
      <c r="C12" s="4" t="s">
        <v>10</v>
      </c>
      <c r="D12" s="4" t="s">
        <v>65</v>
      </c>
      <c r="E12" s="3" t="s">
        <v>72</v>
      </c>
      <c r="F12" s="3" t="s">
        <v>73</v>
      </c>
      <c r="G12" s="4" t="s">
        <v>26</v>
      </c>
      <c r="H12" s="3" t="s">
        <v>74</v>
      </c>
      <c r="I12" s="4" t="s">
        <v>22</v>
      </c>
    </row>
    <row r="13">
      <c r="A13" s="3" t="s">
        <v>75</v>
      </c>
      <c r="B13" s="4">
        <v>2.0</v>
      </c>
      <c r="C13" s="4" t="s">
        <v>10</v>
      </c>
      <c r="D13" s="4" t="s">
        <v>65</v>
      </c>
      <c r="E13" s="3" t="s">
        <v>76</v>
      </c>
      <c r="F13" s="3" t="s">
        <v>77</v>
      </c>
      <c r="G13" s="3" t="s">
        <v>38</v>
      </c>
      <c r="H13" s="4" t="s">
        <v>78</v>
      </c>
      <c r="I13" s="4" t="s">
        <v>16</v>
      </c>
    </row>
    <row r="14">
      <c r="A14" s="3" t="s">
        <v>79</v>
      </c>
      <c r="B14" s="4">
        <v>2.0</v>
      </c>
      <c r="C14" s="4" t="s">
        <v>10</v>
      </c>
      <c r="D14" s="4" t="s">
        <v>80</v>
      </c>
      <c r="E14" s="3" t="s">
        <v>81</v>
      </c>
      <c r="F14" s="3" t="s">
        <v>82</v>
      </c>
      <c r="G14" s="3" t="s">
        <v>83</v>
      </c>
      <c r="H14" s="4" t="s">
        <v>84</v>
      </c>
      <c r="I14" s="4" t="s">
        <v>22</v>
      </c>
    </row>
    <row r="15">
      <c r="A15" s="3" t="s">
        <v>85</v>
      </c>
      <c r="B15" s="4">
        <v>2.0</v>
      </c>
      <c r="C15" s="4" t="s">
        <v>10</v>
      </c>
      <c r="D15" s="4" t="s">
        <v>80</v>
      </c>
      <c r="E15" s="3" t="s">
        <v>86</v>
      </c>
      <c r="F15" s="3" t="s">
        <v>87</v>
      </c>
      <c r="G15" s="4" t="s">
        <v>45</v>
      </c>
      <c r="H15" s="3" t="s">
        <v>88</v>
      </c>
      <c r="I15" s="4" t="s">
        <v>28</v>
      </c>
    </row>
    <row r="16">
      <c r="A16" s="3" t="s">
        <v>89</v>
      </c>
      <c r="B16" s="4">
        <v>2.0</v>
      </c>
      <c r="C16" s="4" t="s">
        <v>10</v>
      </c>
      <c r="D16" s="4" t="s">
        <v>80</v>
      </c>
      <c r="E16" s="3" t="s">
        <v>90</v>
      </c>
      <c r="F16" s="3" t="s">
        <v>91</v>
      </c>
      <c r="G16" s="3" t="s">
        <v>38</v>
      </c>
      <c r="H16" s="3" t="s">
        <v>92</v>
      </c>
      <c r="I16" s="6" t="s">
        <v>40</v>
      </c>
    </row>
    <row r="17">
      <c r="A17" s="3" t="s">
        <v>93</v>
      </c>
      <c r="B17" s="4">
        <v>3.0</v>
      </c>
      <c r="C17" s="4" t="s">
        <v>10</v>
      </c>
      <c r="D17" s="4" t="s">
        <v>94</v>
      </c>
      <c r="E17" s="3" t="s">
        <v>95</v>
      </c>
      <c r="F17" s="3" t="s">
        <v>96</v>
      </c>
      <c r="G17" s="4" t="s">
        <v>97</v>
      </c>
      <c r="H17" s="3" t="s">
        <v>98</v>
      </c>
      <c r="I17" s="4" t="s">
        <v>28</v>
      </c>
    </row>
    <row r="18">
      <c r="A18" s="3" t="s">
        <v>99</v>
      </c>
      <c r="B18" s="4">
        <v>3.0</v>
      </c>
      <c r="C18" s="4" t="s">
        <v>10</v>
      </c>
      <c r="D18" s="4" t="s">
        <v>94</v>
      </c>
      <c r="E18" s="3" t="s">
        <v>100</v>
      </c>
      <c r="F18" s="3" t="s">
        <v>101</v>
      </c>
      <c r="G18" s="3" t="s">
        <v>102</v>
      </c>
      <c r="H18" s="3" t="s">
        <v>103</v>
      </c>
      <c r="I18" s="5" t="s">
        <v>40</v>
      </c>
    </row>
    <row r="19">
      <c r="A19" s="3" t="s">
        <v>104</v>
      </c>
      <c r="B19" s="4">
        <v>3.0</v>
      </c>
      <c r="C19" s="4" t="s">
        <v>10</v>
      </c>
      <c r="D19" s="4" t="s">
        <v>105</v>
      </c>
      <c r="E19" s="3" t="s">
        <v>106</v>
      </c>
      <c r="F19" s="3" t="s">
        <v>107</v>
      </c>
      <c r="G19" s="3" t="s">
        <v>108</v>
      </c>
      <c r="H19" s="3" t="s">
        <v>109</v>
      </c>
      <c r="I19" s="4" t="s">
        <v>70</v>
      </c>
    </row>
    <row r="20">
      <c r="A20" s="3" t="s">
        <v>110</v>
      </c>
      <c r="B20" s="4">
        <v>1.0</v>
      </c>
      <c r="C20" s="4" t="s">
        <v>10</v>
      </c>
      <c r="D20" s="4" t="s">
        <v>11</v>
      </c>
      <c r="E20" s="3" t="s">
        <v>111</v>
      </c>
      <c r="F20" s="3" t="s">
        <v>112</v>
      </c>
      <c r="G20" s="4" t="s">
        <v>113</v>
      </c>
      <c r="H20" s="4" t="s">
        <v>114</v>
      </c>
      <c r="I20" s="4" t="s">
        <v>115</v>
      </c>
    </row>
    <row r="21" ht="15.75" customHeight="1">
      <c r="A21" s="3" t="s">
        <v>116</v>
      </c>
      <c r="B21" s="4">
        <v>1.0</v>
      </c>
      <c r="C21" s="4" t="s">
        <v>10</v>
      </c>
      <c r="D21" s="4" t="s">
        <v>42</v>
      </c>
      <c r="E21" s="3" t="s">
        <v>117</v>
      </c>
      <c r="F21" s="3" t="s">
        <v>118</v>
      </c>
      <c r="G21" s="3" t="s">
        <v>38</v>
      </c>
      <c r="H21" s="4" t="s">
        <v>119</v>
      </c>
      <c r="I21" s="4" t="s">
        <v>70</v>
      </c>
    </row>
    <row r="22" ht="15.75" customHeight="1">
      <c r="A22" s="3" t="s">
        <v>120</v>
      </c>
      <c r="B22" s="4">
        <v>2.0</v>
      </c>
      <c r="C22" s="4" t="s">
        <v>10</v>
      </c>
      <c r="D22" s="4" t="s">
        <v>65</v>
      </c>
      <c r="E22" s="3" t="s">
        <v>121</v>
      </c>
      <c r="F22" s="3" t="s">
        <v>122</v>
      </c>
      <c r="G22" s="4" t="s">
        <v>45</v>
      </c>
      <c r="H22" s="3" t="s">
        <v>74</v>
      </c>
      <c r="I22" s="4" t="s">
        <v>22</v>
      </c>
    </row>
    <row r="23" ht="15.75" customHeight="1">
      <c r="A23" s="3" t="s">
        <v>123</v>
      </c>
      <c r="B23" s="4">
        <v>2.0</v>
      </c>
      <c r="C23" s="4" t="s">
        <v>10</v>
      </c>
      <c r="D23" s="4" t="s">
        <v>65</v>
      </c>
      <c r="E23" s="3" t="s">
        <v>124</v>
      </c>
      <c r="F23" s="3" t="s">
        <v>125</v>
      </c>
      <c r="G23" s="3" t="s">
        <v>126</v>
      </c>
      <c r="H23" s="4" t="s">
        <v>127</v>
      </c>
      <c r="I23" s="4" t="s">
        <v>28</v>
      </c>
    </row>
    <row r="24" ht="15.75" customHeight="1">
      <c r="A24" s="3" t="s">
        <v>128</v>
      </c>
      <c r="B24" s="4">
        <v>2.0</v>
      </c>
      <c r="C24" s="4" t="s">
        <v>10</v>
      </c>
      <c r="D24" s="4" t="s">
        <v>80</v>
      </c>
      <c r="E24" s="3" t="s">
        <v>129</v>
      </c>
      <c r="F24" s="3" t="s">
        <v>130</v>
      </c>
      <c r="G24" s="3" t="s">
        <v>20</v>
      </c>
      <c r="H24" s="3" t="s">
        <v>131</v>
      </c>
      <c r="I24" s="4" t="s">
        <v>115</v>
      </c>
    </row>
    <row r="25" ht="15.75" customHeight="1">
      <c r="A25" s="3" t="s">
        <v>132</v>
      </c>
      <c r="B25" s="4">
        <v>2.0</v>
      </c>
      <c r="C25" s="4" t="s">
        <v>10</v>
      </c>
      <c r="D25" s="4" t="s">
        <v>80</v>
      </c>
      <c r="E25" s="3" t="s">
        <v>133</v>
      </c>
      <c r="F25" s="3" t="s">
        <v>134</v>
      </c>
      <c r="G25" s="3" t="s">
        <v>38</v>
      </c>
      <c r="H25" s="4" t="s">
        <v>135</v>
      </c>
      <c r="I25" s="4" t="s">
        <v>70</v>
      </c>
    </row>
    <row r="26" ht="15.75" customHeight="1">
      <c r="A26" s="7" t="s">
        <v>136</v>
      </c>
      <c r="B26" s="4">
        <v>1.0</v>
      </c>
      <c r="C26" s="4" t="s">
        <v>10</v>
      </c>
      <c r="D26" s="4" t="s">
        <v>42</v>
      </c>
      <c r="E26" s="7" t="s">
        <v>137</v>
      </c>
      <c r="F26" s="7" t="s">
        <v>138</v>
      </c>
      <c r="G26" s="4" t="s">
        <v>139</v>
      </c>
      <c r="H26" s="3" t="s">
        <v>140</v>
      </c>
      <c r="I26" s="4" t="s">
        <v>22</v>
      </c>
    </row>
    <row r="27" ht="15.75" customHeight="1">
      <c r="A27" s="8" t="s">
        <v>141</v>
      </c>
      <c r="B27" s="4">
        <v>2.0</v>
      </c>
      <c r="C27" s="4" t="s">
        <v>10</v>
      </c>
      <c r="D27" s="4" t="s">
        <v>65</v>
      </c>
      <c r="E27" s="9" t="s">
        <v>142</v>
      </c>
      <c r="F27" s="9" t="s">
        <v>143</v>
      </c>
      <c r="G27" s="3" t="s">
        <v>144</v>
      </c>
      <c r="H27" s="3" t="s">
        <v>145</v>
      </c>
      <c r="I27" s="4" t="s">
        <v>34</v>
      </c>
    </row>
    <row r="28" ht="15.75" customHeight="1">
      <c r="A28" s="7" t="s">
        <v>146</v>
      </c>
      <c r="B28" s="4">
        <v>2.0</v>
      </c>
      <c r="C28" s="4" t="s">
        <v>10</v>
      </c>
      <c r="D28" s="4" t="s">
        <v>80</v>
      </c>
      <c r="E28" s="7" t="s">
        <v>147</v>
      </c>
      <c r="F28" s="7" t="s">
        <v>148</v>
      </c>
      <c r="G28" s="3" t="s">
        <v>102</v>
      </c>
      <c r="H28" s="3" t="s">
        <v>149</v>
      </c>
      <c r="I28" s="4" t="s">
        <v>47</v>
      </c>
    </row>
    <row r="29" ht="15.75" customHeight="1">
      <c r="A29" s="7" t="s">
        <v>150</v>
      </c>
      <c r="B29" s="4">
        <v>3.0</v>
      </c>
      <c r="C29" s="4" t="s">
        <v>10</v>
      </c>
      <c r="D29" s="4" t="s">
        <v>94</v>
      </c>
      <c r="E29" s="7" t="s">
        <v>151</v>
      </c>
      <c r="F29" s="7" t="s">
        <v>152</v>
      </c>
      <c r="G29" s="3" t="s">
        <v>144</v>
      </c>
      <c r="H29" s="3" t="s">
        <v>74</v>
      </c>
      <c r="I29" s="4" t="s">
        <v>115</v>
      </c>
    </row>
    <row r="30" ht="15.75" customHeight="1">
      <c r="A30" s="7" t="s">
        <v>153</v>
      </c>
      <c r="B30" s="4">
        <v>3.0</v>
      </c>
      <c r="C30" s="4" t="s">
        <v>10</v>
      </c>
      <c r="D30" s="4" t="s">
        <v>105</v>
      </c>
      <c r="E30" s="7" t="s">
        <v>154</v>
      </c>
      <c r="F30" s="7" t="s">
        <v>155</v>
      </c>
      <c r="G30" s="3" t="s">
        <v>20</v>
      </c>
      <c r="H30" s="3" t="s">
        <v>156</v>
      </c>
      <c r="I30" s="10" t="s">
        <v>47</v>
      </c>
    </row>
    <row r="31" ht="15.75" customHeight="1">
      <c r="A31" s="7" t="s">
        <v>157</v>
      </c>
      <c r="B31" s="4">
        <v>2.0</v>
      </c>
      <c r="C31" s="4" t="s">
        <v>10</v>
      </c>
      <c r="D31" s="4" t="s">
        <v>65</v>
      </c>
      <c r="E31" s="7" t="s">
        <v>158</v>
      </c>
      <c r="F31" s="7" t="s">
        <v>159</v>
      </c>
      <c r="G31" s="3" t="s">
        <v>160</v>
      </c>
      <c r="H31" s="4" t="s">
        <v>161</v>
      </c>
      <c r="I31" s="6" t="s">
        <v>40</v>
      </c>
    </row>
    <row r="32" ht="15.75" customHeight="1">
      <c r="A32" s="7" t="s">
        <v>162</v>
      </c>
      <c r="B32" s="4">
        <v>2.0</v>
      </c>
      <c r="C32" s="4" t="s">
        <v>10</v>
      </c>
      <c r="D32" s="4" t="s">
        <v>80</v>
      </c>
      <c r="E32" s="7" t="s">
        <v>163</v>
      </c>
      <c r="F32" s="7" t="s">
        <v>164</v>
      </c>
      <c r="G32" s="3" t="s">
        <v>83</v>
      </c>
      <c r="H32" s="4" t="s">
        <v>165</v>
      </c>
      <c r="I32" s="4" t="s">
        <v>58</v>
      </c>
    </row>
    <row r="33" ht="15.75" customHeight="1">
      <c r="A33" s="7" t="s">
        <v>166</v>
      </c>
      <c r="B33" s="4">
        <v>3.0</v>
      </c>
      <c r="C33" s="4" t="s">
        <v>10</v>
      </c>
      <c r="D33" s="4" t="s">
        <v>94</v>
      </c>
      <c r="E33" s="7" t="s">
        <v>167</v>
      </c>
      <c r="F33" s="7" t="s">
        <v>168</v>
      </c>
      <c r="G33" s="3" t="s">
        <v>102</v>
      </c>
      <c r="H33" s="3" t="s">
        <v>169</v>
      </c>
      <c r="I33" s="4" t="s">
        <v>70</v>
      </c>
    </row>
    <row r="34" ht="15.75" customHeight="1">
      <c r="A34" s="7" t="s">
        <v>170</v>
      </c>
      <c r="B34" s="4">
        <v>3.0</v>
      </c>
      <c r="C34" s="4" t="s">
        <v>10</v>
      </c>
      <c r="D34" s="4" t="s">
        <v>105</v>
      </c>
      <c r="E34" s="7" t="s">
        <v>171</v>
      </c>
      <c r="F34" s="7" t="s">
        <v>172</v>
      </c>
      <c r="G34" s="3" t="s">
        <v>126</v>
      </c>
      <c r="H34" s="4" t="s">
        <v>173</v>
      </c>
      <c r="I34" s="4" t="s">
        <v>53</v>
      </c>
    </row>
    <row r="35" ht="15.75" customHeight="1">
      <c r="A35" s="7" t="s">
        <v>174</v>
      </c>
      <c r="B35" s="4">
        <v>2.0</v>
      </c>
      <c r="C35" s="4" t="s">
        <v>10</v>
      </c>
      <c r="D35" s="4" t="s">
        <v>65</v>
      </c>
      <c r="E35" s="7" t="s">
        <v>175</v>
      </c>
      <c r="F35" s="7" t="s">
        <v>176</v>
      </c>
      <c r="G35" s="3" t="s">
        <v>26</v>
      </c>
      <c r="H35" s="4" t="s">
        <v>177</v>
      </c>
      <c r="I35" s="4" t="s">
        <v>115</v>
      </c>
    </row>
    <row r="36" ht="15.75" customHeight="1">
      <c r="A36" s="7" t="s">
        <v>178</v>
      </c>
      <c r="B36" s="4">
        <v>3.0</v>
      </c>
      <c r="C36" s="4" t="s">
        <v>10</v>
      </c>
      <c r="D36" s="4" t="s">
        <v>94</v>
      </c>
      <c r="E36" s="7" t="s">
        <v>179</v>
      </c>
      <c r="F36" s="7" t="s">
        <v>180</v>
      </c>
      <c r="G36" s="3" t="s">
        <v>38</v>
      </c>
      <c r="H36" s="3" t="s">
        <v>181</v>
      </c>
      <c r="I36" s="4" t="s">
        <v>47</v>
      </c>
    </row>
    <row r="37" ht="15.75" customHeight="1">
      <c r="A37" s="7" t="s">
        <v>182</v>
      </c>
      <c r="B37" s="4">
        <v>3.0</v>
      </c>
      <c r="C37" s="4" t="s">
        <v>10</v>
      </c>
      <c r="D37" s="4" t="s">
        <v>105</v>
      </c>
      <c r="E37" s="7" t="s">
        <v>183</v>
      </c>
      <c r="F37" s="7" t="s">
        <v>184</v>
      </c>
      <c r="G37" s="3" t="s">
        <v>68</v>
      </c>
      <c r="H37" s="3" t="s">
        <v>185</v>
      </c>
      <c r="I37" s="4" t="s">
        <v>58</v>
      </c>
    </row>
    <row r="38" ht="15.75" customHeight="1">
      <c r="A38" s="7" t="s">
        <v>186</v>
      </c>
      <c r="B38" s="4">
        <v>2.0</v>
      </c>
      <c r="C38" s="4" t="s">
        <v>10</v>
      </c>
      <c r="D38" s="4" t="s">
        <v>80</v>
      </c>
      <c r="E38" s="7" t="s">
        <v>187</v>
      </c>
      <c r="F38" s="7" t="s">
        <v>188</v>
      </c>
      <c r="G38" s="3" t="s">
        <v>189</v>
      </c>
      <c r="H38" s="3" t="s">
        <v>190</v>
      </c>
      <c r="I38" s="4" t="s">
        <v>63</v>
      </c>
    </row>
    <row r="39" ht="15.75" customHeight="1">
      <c r="A39" s="7" t="s">
        <v>191</v>
      </c>
      <c r="B39" s="4">
        <v>3.0</v>
      </c>
      <c r="C39" s="4" t="s">
        <v>10</v>
      </c>
      <c r="D39" s="4" t="s">
        <v>94</v>
      </c>
      <c r="E39" s="7" t="s">
        <v>192</v>
      </c>
      <c r="F39" s="7" t="s">
        <v>193</v>
      </c>
      <c r="G39" s="3" t="s">
        <v>194</v>
      </c>
      <c r="H39" s="3" t="s">
        <v>195</v>
      </c>
      <c r="I39" s="4" t="s">
        <v>58</v>
      </c>
    </row>
    <row r="40" ht="15.75" customHeight="1">
      <c r="A40" s="7" t="s">
        <v>196</v>
      </c>
      <c r="B40" s="4">
        <v>3.0</v>
      </c>
      <c r="C40" s="4" t="s">
        <v>10</v>
      </c>
      <c r="D40" s="4" t="s">
        <v>105</v>
      </c>
      <c r="E40" s="7" t="s">
        <v>197</v>
      </c>
      <c r="F40" s="7" t="s">
        <v>198</v>
      </c>
      <c r="G40" s="3" t="s">
        <v>38</v>
      </c>
      <c r="H40" s="4" t="s">
        <v>199</v>
      </c>
      <c r="I40" s="4" t="s">
        <v>63</v>
      </c>
    </row>
    <row r="41" ht="15.75" customHeight="1">
      <c r="A41" s="7" t="s">
        <v>200</v>
      </c>
      <c r="B41" s="4">
        <v>3.0</v>
      </c>
      <c r="C41" s="4" t="s">
        <v>10</v>
      </c>
      <c r="D41" s="4" t="s">
        <v>94</v>
      </c>
      <c r="E41" s="7" t="s">
        <v>201</v>
      </c>
      <c r="F41" s="7" t="s">
        <v>202</v>
      </c>
      <c r="G41" s="4" t="s">
        <v>51</v>
      </c>
      <c r="H41" s="3" t="s">
        <v>203</v>
      </c>
      <c r="I41" s="4" t="s">
        <v>63</v>
      </c>
    </row>
    <row r="42" ht="15.75" customHeight="1">
      <c r="A42" s="7" t="s">
        <v>204</v>
      </c>
      <c r="B42" s="4">
        <v>3.0</v>
      </c>
      <c r="C42" s="4" t="s">
        <v>10</v>
      </c>
      <c r="D42" s="4" t="s">
        <v>105</v>
      </c>
      <c r="E42" s="7" t="s">
        <v>205</v>
      </c>
      <c r="F42" s="7" t="s">
        <v>206</v>
      </c>
      <c r="G42" s="3" t="s">
        <v>126</v>
      </c>
      <c r="H42" s="4" t="s">
        <v>207</v>
      </c>
      <c r="I42" s="10" t="s">
        <v>70</v>
      </c>
    </row>
    <row r="43" ht="15.75" customHeight="1">
      <c r="A43" s="7" t="s">
        <v>208</v>
      </c>
      <c r="B43" s="4">
        <v>3.0</v>
      </c>
      <c r="C43" s="4" t="s">
        <v>10</v>
      </c>
      <c r="D43" s="4" t="s">
        <v>105</v>
      </c>
      <c r="E43" s="7" t="s">
        <v>209</v>
      </c>
      <c r="F43" s="7" t="s">
        <v>210</v>
      </c>
      <c r="G43" s="3" t="s">
        <v>126</v>
      </c>
      <c r="H43" s="4" t="s">
        <v>211</v>
      </c>
      <c r="I43" s="4" t="s">
        <v>22</v>
      </c>
    </row>
    <row r="44" ht="15.75" customHeight="1">
      <c r="A44" s="7" t="s">
        <v>212</v>
      </c>
      <c r="B44" s="4">
        <v>1.0</v>
      </c>
      <c r="C44" s="4" t="s">
        <v>10</v>
      </c>
      <c r="D44" s="4" t="s">
        <v>11</v>
      </c>
      <c r="E44" s="7" t="s">
        <v>213</v>
      </c>
      <c r="F44" s="7" t="s">
        <v>214</v>
      </c>
      <c r="G44" s="3" t="s">
        <v>102</v>
      </c>
      <c r="H44" s="3" t="s">
        <v>215</v>
      </c>
      <c r="I44" s="4" t="s">
        <v>70</v>
      </c>
    </row>
    <row r="45" ht="15.75" customHeight="1">
      <c r="A45" s="7" t="s">
        <v>216</v>
      </c>
      <c r="B45" s="4">
        <v>1.0</v>
      </c>
      <c r="C45" s="4" t="s">
        <v>10</v>
      </c>
      <c r="D45" s="4" t="s">
        <v>42</v>
      </c>
      <c r="E45" s="7" t="s">
        <v>217</v>
      </c>
      <c r="F45" s="7" t="s">
        <v>218</v>
      </c>
      <c r="G45" s="3" t="s">
        <v>219</v>
      </c>
      <c r="H45" s="4" t="s">
        <v>220</v>
      </c>
      <c r="I45" s="4" t="s">
        <v>16</v>
      </c>
    </row>
    <row r="46" ht="15.75" customHeight="1">
      <c r="A46" s="7" t="s">
        <v>221</v>
      </c>
      <c r="B46" s="4">
        <v>3.0</v>
      </c>
      <c r="C46" s="4" t="s">
        <v>10</v>
      </c>
      <c r="D46" s="4" t="s">
        <v>94</v>
      </c>
      <c r="E46" s="7" t="s">
        <v>222</v>
      </c>
      <c r="F46" s="7" t="s">
        <v>223</v>
      </c>
      <c r="G46" s="3" t="s">
        <v>224</v>
      </c>
      <c r="H46" s="3" t="s">
        <v>195</v>
      </c>
      <c r="I46" s="4" t="s">
        <v>70</v>
      </c>
    </row>
    <row r="47" ht="15.75" customHeight="1">
      <c r="A47" s="7" t="s">
        <v>225</v>
      </c>
      <c r="B47" s="4">
        <v>3.0</v>
      </c>
      <c r="C47" s="4" t="s">
        <v>10</v>
      </c>
      <c r="D47" s="4" t="s">
        <v>105</v>
      </c>
      <c r="E47" s="7" t="s">
        <v>226</v>
      </c>
      <c r="F47" s="7" t="s">
        <v>227</v>
      </c>
      <c r="G47" s="3" t="s">
        <v>38</v>
      </c>
      <c r="H47" s="4" t="s">
        <v>228</v>
      </c>
      <c r="I47" s="4" t="s">
        <v>16</v>
      </c>
    </row>
    <row r="48" ht="15.75" customHeight="1">
      <c r="A48" s="7" t="s">
        <v>229</v>
      </c>
      <c r="B48" s="4">
        <v>3.0</v>
      </c>
      <c r="C48" s="4" t="s">
        <v>10</v>
      </c>
      <c r="D48" s="4" t="s">
        <v>94</v>
      </c>
      <c r="E48" s="7" t="s">
        <v>230</v>
      </c>
      <c r="F48" s="7" t="s">
        <v>231</v>
      </c>
      <c r="G48" s="3" t="s">
        <v>38</v>
      </c>
      <c r="H48" s="4" t="s">
        <v>232</v>
      </c>
      <c r="I48" s="4" t="s">
        <v>22</v>
      </c>
    </row>
    <row r="49" ht="15.75" customHeight="1">
      <c r="A49" s="8" t="s">
        <v>233</v>
      </c>
      <c r="B49" s="4">
        <v>3.0</v>
      </c>
      <c r="C49" s="4" t="s">
        <v>10</v>
      </c>
      <c r="D49" s="11" t="s">
        <v>105</v>
      </c>
      <c r="E49" s="3" t="s">
        <v>234</v>
      </c>
      <c r="F49" s="4" t="s">
        <v>235</v>
      </c>
      <c r="G49" s="11" t="s">
        <v>45</v>
      </c>
      <c r="H49" s="11" t="s">
        <v>236</v>
      </c>
      <c r="I49" s="4" t="s">
        <v>22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5.0"/>
    <col customWidth="1" min="3" max="3" width="20.0"/>
    <col customWidth="1" min="4" max="4" width="13.29"/>
    <col customWidth="1" min="5" max="5" width="8.71"/>
    <col customWidth="1" min="6" max="6" width="18.71"/>
    <col customWidth="1" min="7" max="7" width="34.29"/>
    <col customWidth="1" min="8" max="26" width="8.71"/>
  </cols>
  <sheetData>
    <row r="1">
      <c r="A1" s="12" t="s">
        <v>237</v>
      </c>
      <c r="B1" s="12" t="s">
        <v>238</v>
      </c>
      <c r="C1" s="13" t="s">
        <v>0</v>
      </c>
      <c r="D1" s="13" t="s">
        <v>239</v>
      </c>
      <c r="E1" s="13" t="s">
        <v>2</v>
      </c>
      <c r="F1" s="13" t="s">
        <v>5</v>
      </c>
      <c r="G1" s="13" t="s">
        <v>240</v>
      </c>
      <c r="H1" s="13" t="s">
        <v>4</v>
      </c>
    </row>
    <row r="2">
      <c r="A2" s="12">
        <v>0.0</v>
      </c>
      <c r="B2" s="12" t="s">
        <v>241</v>
      </c>
      <c r="C2" s="12" t="str">
        <f t="shared" ref="C2:C12" si="1">CONCATENATE("0.0.",A2,"-",B2)</f>
        <v>0.0.0-Roboticist</v>
      </c>
      <c r="D2" s="12" t="s">
        <v>242</v>
      </c>
      <c r="E2" s="12" t="s">
        <v>243</v>
      </c>
      <c r="F2" s="12" t="s">
        <v>244</v>
      </c>
      <c r="G2" s="12" t="s">
        <v>245</v>
      </c>
      <c r="H2" s="12" t="s">
        <v>246</v>
      </c>
    </row>
    <row r="3">
      <c r="A3" s="12">
        <v>1.0</v>
      </c>
      <c r="B3" s="12" t="s">
        <v>247</v>
      </c>
      <c r="C3" s="12" t="str">
        <f t="shared" si="1"/>
        <v>0.0.1-MonsterBuilder</v>
      </c>
      <c r="D3" s="12" t="s">
        <v>242</v>
      </c>
      <c r="E3" s="12" t="s">
        <v>243</v>
      </c>
      <c r="F3" s="12" t="s">
        <v>248</v>
      </c>
      <c r="G3" s="12" t="s">
        <v>249</v>
      </c>
      <c r="H3" s="12" t="s">
        <v>250</v>
      </c>
    </row>
    <row r="4">
      <c r="A4" s="12">
        <v>2.0</v>
      </c>
      <c r="B4" s="12" t="s">
        <v>251</v>
      </c>
      <c r="C4" s="12" t="str">
        <f t="shared" si="1"/>
        <v>0.0.2-WeaponMaster</v>
      </c>
      <c r="D4" s="12" t="s">
        <v>242</v>
      </c>
      <c r="E4" s="12" t="s">
        <v>243</v>
      </c>
      <c r="F4" s="12" t="s">
        <v>252</v>
      </c>
      <c r="G4" s="12" t="s">
        <v>253</v>
      </c>
      <c r="H4" s="12" t="s">
        <v>254</v>
      </c>
    </row>
    <row r="5">
      <c r="A5" s="12">
        <v>3.0</v>
      </c>
      <c r="B5" s="12" t="s">
        <v>255</v>
      </c>
      <c r="C5" s="12" t="str">
        <f t="shared" si="1"/>
        <v>0.0.3-TimeTraveller</v>
      </c>
      <c r="D5" s="12" t="s">
        <v>242</v>
      </c>
      <c r="E5" s="12" t="s">
        <v>243</v>
      </c>
      <c r="F5" s="12" t="s">
        <v>256</v>
      </c>
      <c r="G5" s="12" t="s">
        <v>257</v>
      </c>
      <c r="H5" s="12" t="s">
        <v>258</v>
      </c>
    </row>
    <row r="6">
      <c r="A6" s="12">
        <v>4.0</v>
      </c>
      <c r="B6" s="12" t="s">
        <v>259</v>
      </c>
      <c r="C6" s="12" t="str">
        <f t="shared" si="1"/>
        <v>0.0.4-Transhumanist</v>
      </c>
      <c r="D6" s="12" t="s">
        <v>242</v>
      </c>
      <c r="E6" s="12" t="s">
        <v>243</v>
      </c>
      <c r="F6" s="12" t="s">
        <v>260</v>
      </c>
      <c r="G6" s="12" t="s">
        <v>261</v>
      </c>
      <c r="H6" s="12" t="s">
        <v>262</v>
      </c>
    </row>
    <row r="7">
      <c r="A7" s="12">
        <v>5.0</v>
      </c>
      <c r="B7" s="12" t="s">
        <v>263</v>
      </c>
      <c r="C7" s="12" t="str">
        <f t="shared" si="1"/>
        <v>0.0.5-Biologist</v>
      </c>
      <c r="D7" s="12" t="s">
        <v>242</v>
      </c>
      <c r="E7" s="12" t="s">
        <v>243</v>
      </c>
      <c r="F7" s="12" t="s">
        <v>264</v>
      </c>
      <c r="G7" s="12" t="s">
        <v>265</v>
      </c>
      <c r="H7" s="12" t="s">
        <v>266</v>
      </c>
    </row>
    <row r="8">
      <c r="A8" s="12">
        <v>6.0</v>
      </c>
      <c r="B8" s="12" t="s">
        <v>267</v>
      </c>
      <c r="C8" s="12" t="str">
        <f t="shared" si="1"/>
        <v>0.0.6-WMDEngineer</v>
      </c>
      <c r="D8" s="12" t="s">
        <v>242</v>
      </c>
      <c r="E8" s="12" t="s">
        <v>243</v>
      </c>
      <c r="F8" s="12" t="s">
        <v>268</v>
      </c>
      <c r="G8" s="12" t="s">
        <v>269</v>
      </c>
      <c r="H8" s="12" t="s">
        <v>270</v>
      </c>
    </row>
    <row r="9">
      <c r="A9" s="12">
        <v>7.0</v>
      </c>
      <c r="B9" s="12" t="s">
        <v>271</v>
      </c>
      <c r="C9" s="12" t="str">
        <f t="shared" si="1"/>
        <v>0.0.7-Chaostitian</v>
      </c>
      <c r="D9" s="12" t="s">
        <v>242</v>
      </c>
      <c r="E9" s="12" t="s">
        <v>243</v>
      </c>
      <c r="F9" s="12" t="s">
        <v>272</v>
      </c>
      <c r="G9" s="12" t="s">
        <v>273</v>
      </c>
      <c r="H9" s="12" t="s">
        <v>274</v>
      </c>
    </row>
    <row r="10">
      <c r="A10" s="12">
        <v>8.0</v>
      </c>
      <c r="B10" s="12" t="s">
        <v>275</v>
      </c>
      <c r="C10" s="12" t="str">
        <f t="shared" si="1"/>
        <v>0.0.8-Hypnotist</v>
      </c>
      <c r="D10" s="12" t="s">
        <v>242</v>
      </c>
      <c r="E10" s="12" t="s">
        <v>243</v>
      </c>
      <c r="F10" s="12" t="s">
        <v>276</v>
      </c>
      <c r="G10" s="12" t="s">
        <v>277</v>
      </c>
      <c r="H10" s="12" t="s">
        <v>278</v>
      </c>
    </row>
    <row r="11">
      <c r="A11" s="12">
        <v>9.0</v>
      </c>
      <c r="B11" s="12" t="s">
        <v>279</v>
      </c>
      <c r="C11" s="12" t="str">
        <f t="shared" si="1"/>
        <v>0.0.9-ZombieMaster</v>
      </c>
      <c r="D11" s="12" t="s">
        <v>242</v>
      </c>
      <c r="E11" s="12" t="s">
        <v>243</v>
      </c>
      <c r="F11" s="12" t="s">
        <v>280</v>
      </c>
      <c r="G11" s="12" t="s">
        <v>281</v>
      </c>
      <c r="H11" s="12" t="s">
        <v>282</v>
      </c>
    </row>
    <row r="12">
      <c r="A12" s="12">
        <v>10.0</v>
      </c>
      <c r="B12" s="12" t="s">
        <v>283</v>
      </c>
      <c r="C12" s="12" t="str">
        <f t="shared" si="1"/>
        <v>0.0.10-FryCook</v>
      </c>
      <c r="D12" s="12" t="s">
        <v>242</v>
      </c>
      <c r="E12" s="12" t="s">
        <v>243</v>
      </c>
      <c r="F12" s="12" t="s">
        <v>284</v>
      </c>
      <c r="G12" s="12" t="s">
        <v>285</v>
      </c>
      <c r="H12" s="12" t="s">
        <v>286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2.86"/>
    <col customWidth="1" min="3" max="3" width="13.29"/>
    <col customWidth="1" min="4" max="4" width="7.43"/>
    <col customWidth="1" min="5" max="5" width="13.86"/>
    <col customWidth="1" min="6" max="6" width="20.29"/>
    <col customWidth="1" min="7" max="27" width="4.43"/>
    <col customWidth="1" min="28" max="29" width="8.86"/>
    <col customWidth="1" min="30" max="30" width="11.0"/>
    <col customWidth="1" min="31" max="33" width="8.86"/>
    <col customWidth="1" min="34" max="34" width="47.43"/>
    <col customWidth="1" min="35" max="35" width="21.14"/>
    <col customWidth="1" min="36" max="36" width="12.14"/>
    <col customWidth="1" min="37" max="37" width="13.0"/>
    <col customWidth="1" min="38" max="38" width="20.57"/>
  </cols>
  <sheetData>
    <row r="1">
      <c r="A1" s="13" t="s">
        <v>237</v>
      </c>
      <c r="B1" s="14" t="s">
        <v>0</v>
      </c>
      <c r="C1" s="14" t="s">
        <v>239</v>
      </c>
      <c r="D1" s="14" t="s">
        <v>2</v>
      </c>
      <c r="E1" s="14" t="s">
        <v>287</v>
      </c>
      <c r="F1" s="14" t="s">
        <v>5</v>
      </c>
      <c r="G1" s="14" t="s">
        <v>288</v>
      </c>
      <c r="H1" s="14" t="s">
        <v>289</v>
      </c>
      <c r="I1" s="14" t="s">
        <v>290</v>
      </c>
      <c r="J1" s="14" t="s">
        <v>291</v>
      </c>
      <c r="K1" s="14" t="s">
        <v>292</v>
      </c>
      <c r="L1" s="14" t="s">
        <v>293</v>
      </c>
      <c r="M1" s="14" t="s">
        <v>294</v>
      </c>
      <c r="N1" s="14" t="s">
        <v>295</v>
      </c>
      <c r="O1" s="14" t="s">
        <v>296</v>
      </c>
      <c r="P1" s="14" t="s">
        <v>297</v>
      </c>
      <c r="Q1" s="14" t="s">
        <v>298</v>
      </c>
      <c r="R1" s="14" t="s">
        <v>299</v>
      </c>
      <c r="S1" s="14" t="s">
        <v>300</v>
      </c>
      <c r="T1" s="14" t="s">
        <v>301</v>
      </c>
      <c r="U1" s="14" t="s">
        <v>302</v>
      </c>
      <c r="V1" s="14" t="s">
        <v>303</v>
      </c>
      <c r="W1" s="14" t="s">
        <v>304</v>
      </c>
      <c r="X1" s="14" t="s">
        <v>305</v>
      </c>
      <c r="Y1" s="14" t="s">
        <v>306</v>
      </c>
      <c r="Z1" s="14" t="s">
        <v>307</v>
      </c>
      <c r="AA1" s="14" t="s">
        <v>308</v>
      </c>
      <c r="AB1" s="14" t="s">
        <v>309</v>
      </c>
      <c r="AC1" s="14" t="s">
        <v>310</v>
      </c>
      <c r="AD1" s="14" t="s">
        <v>311</v>
      </c>
      <c r="AE1" s="14" t="s">
        <v>312</v>
      </c>
      <c r="AF1" s="14" t="s">
        <v>313</v>
      </c>
      <c r="AG1" s="14" t="s">
        <v>314</v>
      </c>
      <c r="AH1" s="14" t="s">
        <v>315</v>
      </c>
      <c r="AI1" s="14" t="s">
        <v>316</v>
      </c>
      <c r="AJ1" s="14" t="s">
        <v>317</v>
      </c>
      <c r="AK1" s="14" t="s">
        <v>318</v>
      </c>
      <c r="AL1" s="14" t="s">
        <v>4</v>
      </c>
    </row>
    <row r="2">
      <c r="A2" s="15">
        <v>0.0</v>
      </c>
      <c r="B2" s="15" t="str">
        <f t="shared" ref="B2:B27" si="1">CONCATENATE("0.1.",A2,"-",F2)</f>
        <v>0.1.0-Leviathan</v>
      </c>
      <c r="C2" s="15" t="s">
        <v>319</v>
      </c>
      <c r="D2" s="15" t="s">
        <v>320</v>
      </c>
      <c r="E2" s="15" t="s">
        <v>321</v>
      </c>
      <c r="F2" s="15" t="s">
        <v>322</v>
      </c>
      <c r="G2" s="15">
        <v>1.0</v>
      </c>
      <c r="H2" s="15"/>
      <c r="I2" s="15"/>
      <c r="J2" s="15"/>
      <c r="K2" s="15"/>
      <c r="L2" s="15"/>
      <c r="M2" s="15" t="str">
        <f>IF(AND('0.foes'!$G2=1, '0.foes'!$H2=1), 1, "")</f>
        <v/>
      </c>
      <c r="N2" s="15" t="str">
        <f>IF(AND('0.foes'!$G2=1, '0.foes'!$I2=1), 1, "")</f>
        <v/>
      </c>
      <c r="O2" s="15" t="str">
        <f>IF(AND('0.foes'!$G2=1, '0.foes'!$J2=1), 1, "")</f>
        <v/>
      </c>
      <c r="P2" s="15" t="str">
        <f>IF(AND('0.foes'!$G2=1, '0.foes'!$K2=1), 1, "")</f>
        <v/>
      </c>
      <c r="Q2" s="15" t="str">
        <f>IF(AND('0.foes'!$G2=1, '0.foes'!$L2=1), 1, "")</f>
        <v/>
      </c>
      <c r="R2" s="15" t="str">
        <f>IF(AND('0.foes'!$H2=1, '0.foes'!$I2=1), 1, "")</f>
        <v/>
      </c>
      <c r="S2" s="15" t="str">
        <f>IF(AND('0.foes'!$H2=1, '0.foes'!$J2=1), 1, "")</f>
        <v/>
      </c>
      <c r="T2" s="15" t="str">
        <f>IF(AND('0.foes'!$H2=1, '0.foes'!$K2=1), 1, "")</f>
        <v/>
      </c>
      <c r="U2" s="15" t="str">
        <f>IF(AND('0.foes'!$H2=1, '0.foes'!$L2=1), 1, "")</f>
        <v/>
      </c>
      <c r="V2" s="15" t="str">
        <f>IF(AND('0.foes'!$I2=1, '0.foes'!$J2=1), 1, "")</f>
        <v/>
      </c>
      <c r="W2" s="15" t="str">
        <f>IF(AND('0.foes'!$I2=1, '0.foes'!$K2=1), 1, "")</f>
        <v/>
      </c>
      <c r="X2" s="15" t="str">
        <f>IF(AND('0.foes'!$I2=1, '0.foes'!$L2=1), 1, "")</f>
        <v/>
      </c>
      <c r="Y2" s="15" t="str">
        <f>IF(AND('0.foes'!$J2=1, '0.foes'!$K2=1), 1, "")</f>
        <v/>
      </c>
      <c r="Z2" s="15" t="str">
        <f>IF(AND('0.foes'!$J2=1, '0.foes'!$L2=1), 1, "")</f>
        <v/>
      </c>
      <c r="AA2" s="15" t="str">
        <f>IF(AND('0.foes'!$K2=1, '0.foes'!$L2=1), 1, "")</f>
        <v/>
      </c>
      <c r="AB2" s="15" t="str">
        <f>IF(ISBLANK('0.foes'!$G2), "", "{fire}")</f>
        <v>{fire}</v>
      </c>
      <c r="AC2" s="15" t="str">
        <f>IF(ISBLANK('0.foes'!$H2), "", "{bullets}")</f>
        <v/>
      </c>
      <c r="AD2" s="15" t="str">
        <f>IF(ISBLANK('0.foes'!$I2), "", "{electricity}")</f>
        <v/>
      </c>
      <c r="AE2" s="15" t="str">
        <f>IF(ISBLANK('0.foes'!$J2), "", "{punch}")</f>
        <v/>
      </c>
      <c r="AF2" s="15" t="str">
        <f>IF(ISBLANK('0.foes'!$K2), "", "{scratch}")</f>
        <v/>
      </c>
      <c r="AG2" s="15" t="str">
        <f>IF(ISBLANK('0.foes'!$L2), "", "{acid}")</f>
        <v/>
      </c>
      <c r="AH2" s="15" t="str">
        <f>TRIM(CONCATENATE(IF('0.foes'!$G2=1,"{fire} ",""),IF('0.foes'!$H2=1,"{bullets} ",""),IF('0.foes'!$I2=1,"{electricity} ",""),IF('0.foes'!$J2=1,"{punch} ",""),IF('0.foes'!$K2=1,"{scratch} ",""),IF('0.foes'!$L2=1,"{acid} ","")))</f>
        <v>{fire}</v>
      </c>
      <c r="AI2" s="15"/>
      <c r="AJ2" s="15" t="s">
        <v>323</v>
      </c>
      <c r="AK2" s="15" t="s">
        <v>324</v>
      </c>
      <c r="AL2" s="10" t="s">
        <v>325</v>
      </c>
    </row>
    <row r="3">
      <c r="A3" s="15">
        <v>1.0</v>
      </c>
      <c r="B3" s="15" t="str">
        <f t="shared" si="1"/>
        <v>0.1.1-Cloudshark</v>
      </c>
      <c r="C3" s="15" t="s">
        <v>319</v>
      </c>
      <c r="D3" s="15" t="s">
        <v>320</v>
      </c>
      <c r="E3" s="15" t="s">
        <v>326</v>
      </c>
      <c r="F3" s="15" t="s">
        <v>327</v>
      </c>
      <c r="G3" s="15"/>
      <c r="H3" s="15">
        <v>1.0</v>
      </c>
      <c r="I3" s="15"/>
      <c r="J3" s="15"/>
      <c r="K3" s="15"/>
      <c r="L3" s="15"/>
      <c r="M3" s="15" t="str">
        <f>IF(AND('0.foes'!$G3=1, '0.foes'!$H3=1), 1, "")</f>
        <v/>
      </c>
      <c r="N3" s="15" t="str">
        <f>IF(AND('0.foes'!$G3=1, '0.foes'!$I3=1), 1, "")</f>
        <v/>
      </c>
      <c r="O3" s="15" t="str">
        <f>IF(AND('0.foes'!$G3=1, '0.foes'!$J3=1), 1, "")</f>
        <v/>
      </c>
      <c r="P3" s="15" t="str">
        <f>IF(AND('0.foes'!$G3=1, '0.foes'!$K3=1), 1, "")</f>
        <v/>
      </c>
      <c r="Q3" s="15" t="str">
        <f>IF(AND('0.foes'!$G3=1, '0.foes'!$L3=1), 1, "")</f>
        <v/>
      </c>
      <c r="R3" s="15" t="str">
        <f>IF(AND('0.foes'!$H3=1, '0.foes'!$I3=1), 1, "")</f>
        <v/>
      </c>
      <c r="S3" s="15" t="str">
        <f>IF(AND('0.foes'!$H3=1, '0.foes'!$J3=1), 1, "")</f>
        <v/>
      </c>
      <c r="T3" s="15" t="str">
        <f>IF(AND('0.foes'!$H3=1, '0.foes'!$K3=1), 1, "")</f>
        <v/>
      </c>
      <c r="U3" s="15" t="str">
        <f>IF(AND('0.foes'!$H3=1, '0.foes'!$L3=1), 1, "")</f>
        <v/>
      </c>
      <c r="V3" s="15" t="str">
        <f>IF(AND('0.foes'!$I3=1, '0.foes'!$J3=1), 1, "")</f>
        <v/>
      </c>
      <c r="W3" s="15" t="str">
        <f>IF(AND('0.foes'!$I3=1, '0.foes'!$K3=1), 1, "")</f>
        <v/>
      </c>
      <c r="X3" s="15" t="str">
        <f>IF(AND('0.foes'!$I3=1, '0.foes'!$L3=1), 1, "")</f>
        <v/>
      </c>
      <c r="Y3" s="15" t="str">
        <f>IF(AND('0.foes'!$J3=1, '0.foes'!$K3=1), 1, "")</f>
        <v/>
      </c>
      <c r="Z3" s="15" t="str">
        <f>IF(AND('0.foes'!$J3=1, '0.foes'!$L3=1), 1, "")</f>
        <v/>
      </c>
      <c r="AA3" s="15" t="str">
        <f>IF(AND('0.foes'!$K3=1, '0.foes'!$L3=1), 1, "")</f>
        <v/>
      </c>
      <c r="AB3" s="15" t="str">
        <f>IF(ISBLANK('0.foes'!$G3), "", "{fire}")</f>
        <v/>
      </c>
      <c r="AC3" s="15" t="str">
        <f>IF(ISBLANK('0.foes'!$H3), "", "{bullets}")</f>
        <v>{bullets}</v>
      </c>
      <c r="AD3" s="15" t="str">
        <f>IF(ISBLANK('0.foes'!$I3), "", "{electricity}")</f>
        <v/>
      </c>
      <c r="AE3" s="15" t="str">
        <f>IF(ISBLANK('0.foes'!$J3), "", "{punch}")</f>
        <v/>
      </c>
      <c r="AF3" s="15" t="str">
        <f>IF(ISBLANK('0.foes'!$K3), "", "{scratch}")</f>
        <v/>
      </c>
      <c r="AG3" s="15" t="str">
        <f>IF(ISBLANK('0.foes'!$L3), "", "{acid}")</f>
        <v/>
      </c>
      <c r="AH3" s="15" t="str">
        <f>TRIM(CONCATENATE(IF('0.foes'!$G3=1,"{fire} ",""),IF('0.foes'!$H3=1,"{bullets} ",""),IF('0.foes'!$I3=1,"{electricity} ",""),IF('0.foes'!$J3=1,"{punch} ",""),IF('0.foes'!$K3=1,"{scratch} ",""),IF('0.foes'!$L3=1,"{acid} ","")))</f>
        <v>{bullets}</v>
      </c>
      <c r="AI3" s="15"/>
      <c r="AJ3" s="15" t="s">
        <v>323</v>
      </c>
      <c r="AK3" s="15" t="s">
        <v>324</v>
      </c>
      <c r="AL3" s="10" t="s">
        <v>328</v>
      </c>
    </row>
    <row r="4">
      <c r="A4" s="15">
        <v>2.0</v>
      </c>
      <c r="B4" s="15" t="str">
        <f t="shared" si="1"/>
        <v>0.1.2-Scout</v>
      </c>
      <c r="C4" s="15" t="s">
        <v>319</v>
      </c>
      <c r="D4" s="15" t="s">
        <v>320</v>
      </c>
      <c r="E4" s="15" t="s">
        <v>329</v>
      </c>
      <c r="F4" s="15" t="s">
        <v>330</v>
      </c>
      <c r="G4" s="15"/>
      <c r="H4" s="15"/>
      <c r="I4" s="15">
        <v>1.0</v>
      </c>
      <c r="J4" s="15"/>
      <c r="K4" s="15"/>
      <c r="L4" s="15"/>
      <c r="M4" s="15" t="str">
        <f>IF(AND('0.foes'!$G4=1, '0.foes'!$H4=1), 1, "")</f>
        <v/>
      </c>
      <c r="N4" s="15" t="str">
        <f>IF(AND('0.foes'!$G4=1, '0.foes'!$I4=1), 1, "")</f>
        <v/>
      </c>
      <c r="O4" s="15" t="str">
        <f>IF(AND('0.foes'!$G4=1, '0.foes'!$J4=1), 1, "")</f>
        <v/>
      </c>
      <c r="P4" s="15" t="str">
        <f>IF(AND('0.foes'!$G4=1, '0.foes'!$K4=1), 1, "")</f>
        <v/>
      </c>
      <c r="Q4" s="15" t="str">
        <f>IF(AND('0.foes'!$G4=1, '0.foes'!$L4=1), 1, "")</f>
        <v/>
      </c>
      <c r="R4" s="15" t="str">
        <f>IF(AND('0.foes'!$H4=1, '0.foes'!$I4=1), 1, "")</f>
        <v/>
      </c>
      <c r="S4" s="15" t="str">
        <f>IF(AND('0.foes'!$H4=1, '0.foes'!$J4=1), 1, "")</f>
        <v/>
      </c>
      <c r="T4" s="15" t="str">
        <f>IF(AND('0.foes'!$H4=1, '0.foes'!$K4=1), 1, "")</f>
        <v/>
      </c>
      <c r="U4" s="15" t="str">
        <f>IF(AND('0.foes'!$H4=1, '0.foes'!$L4=1), 1, "")</f>
        <v/>
      </c>
      <c r="V4" s="15" t="str">
        <f>IF(AND('0.foes'!$I4=1, '0.foes'!$J4=1), 1, "")</f>
        <v/>
      </c>
      <c r="W4" s="15" t="str">
        <f>IF(AND('0.foes'!$I4=1, '0.foes'!$K4=1), 1, "")</f>
        <v/>
      </c>
      <c r="X4" s="15" t="str">
        <f>IF(AND('0.foes'!$I4=1, '0.foes'!$L4=1), 1, "")</f>
        <v/>
      </c>
      <c r="Y4" s="15" t="str">
        <f>IF(AND('0.foes'!$J4=1, '0.foes'!$K4=1), 1, "")</f>
        <v/>
      </c>
      <c r="Z4" s="15" t="str">
        <f>IF(AND('0.foes'!$J4=1, '0.foes'!$L4=1), 1, "")</f>
        <v/>
      </c>
      <c r="AA4" s="15" t="str">
        <f>IF(AND('0.foes'!$K4=1, '0.foes'!$L4=1), 1, "")</f>
        <v/>
      </c>
      <c r="AB4" s="15" t="str">
        <f>IF(ISBLANK('0.foes'!$G4), "", "{fire}")</f>
        <v/>
      </c>
      <c r="AC4" s="15" t="str">
        <f>IF(ISBLANK('0.foes'!$H4), "", "{bullets}")</f>
        <v/>
      </c>
      <c r="AD4" s="15" t="str">
        <f>IF(ISBLANK('0.foes'!$I4), "", "{electricity}")</f>
        <v>{electricity}</v>
      </c>
      <c r="AE4" s="15" t="str">
        <f>IF(ISBLANK('0.foes'!$J4), "", "{punch}")</f>
        <v/>
      </c>
      <c r="AF4" s="15" t="str">
        <f>IF(ISBLANK('0.foes'!$K4), "", "{scratch}")</f>
        <v/>
      </c>
      <c r="AG4" s="15" t="str">
        <f>IF(ISBLANK('0.foes'!$L4), "", "{acid}")</f>
        <v/>
      </c>
      <c r="AH4" s="15" t="str">
        <f>TRIM(CONCATENATE(IF('0.foes'!$G4=1,"{fire} ",""),IF('0.foes'!$H4=1,"{bullets} ",""),IF('0.foes'!$I4=1,"{electricity} ",""),IF('0.foes'!$J4=1,"{punch} ",""),IF('0.foes'!$K4=1,"{scratch} ",""),IF('0.foes'!$L4=1,"{acid} ","")))</f>
        <v>{electricity}</v>
      </c>
      <c r="AI4" s="15"/>
      <c r="AJ4" s="15" t="s">
        <v>323</v>
      </c>
      <c r="AK4" s="15" t="s">
        <v>324</v>
      </c>
      <c r="AL4" s="10" t="s">
        <v>331</v>
      </c>
    </row>
    <row r="5">
      <c r="A5" s="15">
        <v>3.0</v>
      </c>
      <c r="B5" s="15" t="str">
        <f t="shared" si="1"/>
        <v>0.1.3-Puffer</v>
      </c>
      <c r="C5" s="15" t="s">
        <v>319</v>
      </c>
      <c r="D5" s="15" t="s">
        <v>320</v>
      </c>
      <c r="E5" s="15" t="s">
        <v>332</v>
      </c>
      <c r="F5" s="15" t="s">
        <v>333</v>
      </c>
      <c r="G5" s="15"/>
      <c r="H5" s="15"/>
      <c r="I5" s="15"/>
      <c r="J5" s="15">
        <v>1.0</v>
      </c>
      <c r="K5" s="15"/>
      <c r="L5" s="15"/>
      <c r="M5" s="15" t="str">
        <f>IF(AND('0.foes'!$G5=1, '0.foes'!$H5=1), 1, "")</f>
        <v/>
      </c>
      <c r="N5" s="15" t="str">
        <f>IF(AND('0.foes'!$G5=1, '0.foes'!$I5=1), 1, "")</f>
        <v/>
      </c>
      <c r="O5" s="15" t="str">
        <f>IF(AND('0.foes'!$G5=1, '0.foes'!$J5=1), 1, "")</f>
        <v/>
      </c>
      <c r="P5" s="15" t="str">
        <f>IF(AND('0.foes'!$G5=1, '0.foes'!$K5=1), 1, "")</f>
        <v/>
      </c>
      <c r="Q5" s="15" t="str">
        <f>IF(AND('0.foes'!$G5=1, '0.foes'!$L5=1), 1, "")</f>
        <v/>
      </c>
      <c r="R5" s="15" t="str">
        <f>IF(AND('0.foes'!$H5=1, '0.foes'!$I5=1), 1, "")</f>
        <v/>
      </c>
      <c r="S5" s="15" t="str">
        <f>IF(AND('0.foes'!$H5=1, '0.foes'!$J5=1), 1, "")</f>
        <v/>
      </c>
      <c r="T5" s="15" t="str">
        <f>IF(AND('0.foes'!$H5=1, '0.foes'!$K5=1), 1, "")</f>
        <v/>
      </c>
      <c r="U5" s="15" t="str">
        <f>IF(AND('0.foes'!$H5=1, '0.foes'!$L5=1), 1, "")</f>
        <v/>
      </c>
      <c r="V5" s="15" t="str">
        <f>IF(AND('0.foes'!$I5=1, '0.foes'!$J5=1), 1, "")</f>
        <v/>
      </c>
      <c r="W5" s="15" t="str">
        <f>IF(AND('0.foes'!$I5=1, '0.foes'!$K5=1), 1, "")</f>
        <v/>
      </c>
      <c r="X5" s="15" t="str">
        <f>IF(AND('0.foes'!$I5=1, '0.foes'!$L5=1), 1, "")</f>
        <v/>
      </c>
      <c r="Y5" s="15" t="str">
        <f>IF(AND('0.foes'!$J5=1, '0.foes'!$K5=1), 1, "")</f>
        <v/>
      </c>
      <c r="Z5" s="15" t="str">
        <f>IF(AND('0.foes'!$J5=1, '0.foes'!$L5=1), 1, "")</f>
        <v/>
      </c>
      <c r="AA5" s="15" t="str">
        <f>IF(AND('0.foes'!$K5=1, '0.foes'!$L5=1), 1, "")</f>
        <v/>
      </c>
      <c r="AB5" s="15" t="str">
        <f>IF(ISBLANK('0.foes'!$G5), "", "{fire}")</f>
        <v/>
      </c>
      <c r="AC5" s="15" t="str">
        <f>IF(ISBLANK('0.foes'!$H5), "", "{bullets}")</f>
        <v/>
      </c>
      <c r="AD5" s="15" t="str">
        <f>IF(ISBLANK('0.foes'!$I5), "", "{electricity}")</f>
        <v/>
      </c>
      <c r="AE5" s="15" t="str">
        <f>IF(ISBLANK('0.foes'!$J5), "", "{punch}")</f>
        <v>{punch}</v>
      </c>
      <c r="AF5" s="15" t="str">
        <f>IF(ISBLANK('0.foes'!$K5), "", "{scratch}")</f>
        <v/>
      </c>
      <c r="AG5" s="15" t="str">
        <f>IF(ISBLANK('0.foes'!$L5), "", "{acid}")</f>
        <v/>
      </c>
      <c r="AH5" s="15" t="str">
        <f>TRIM(CONCATENATE(IF('0.foes'!$G5=1,"{fire} ",""),IF('0.foes'!$H5=1,"{bullets} ",""),IF('0.foes'!$I5=1,"{electricity} ",""),IF('0.foes'!$J5=1,"{punch} ",""),IF('0.foes'!$K5=1,"{scratch} ",""),IF('0.foes'!$L5=1,"{acid} ","")))</f>
        <v>{punch}</v>
      </c>
      <c r="AI5" s="15"/>
      <c r="AJ5" s="15" t="s">
        <v>323</v>
      </c>
      <c r="AK5" s="15" t="s">
        <v>324</v>
      </c>
      <c r="AL5" s="10" t="s">
        <v>334</v>
      </c>
    </row>
    <row r="6">
      <c r="A6" s="15">
        <v>4.0</v>
      </c>
      <c r="B6" s="15" t="str">
        <f t="shared" si="1"/>
        <v>0.1.4-Zombie</v>
      </c>
      <c r="C6" s="15" t="s">
        <v>319</v>
      </c>
      <c r="D6" s="15" t="s">
        <v>320</v>
      </c>
      <c r="E6" s="15" t="s">
        <v>335</v>
      </c>
      <c r="F6" s="15" t="s">
        <v>336</v>
      </c>
      <c r="G6" s="15"/>
      <c r="H6" s="15"/>
      <c r="I6" s="15"/>
      <c r="J6" s="15"/>
      <c r="K6" s="15">
        <v>1.0</v>
      </c>
      <c r="L6" s="15"/>
      <c r="M6" s="15" t="str">
        <f>IF(AND('0.foes'!$G6=1, '0.foes'!$H6=1), 1, "")</f>
        <v/>
      </c>
      <c r="N6" s="15" t="str">
        <f>IF(AND('0.foes'!$G6=1, '0.foes'!$I6=1), 1, "")</f>
        <v/>
      </c>
      <c r="O6" s="15" t="str">
        <f>IF(AND('0.foes'!$G6=1, '0.foes'!$J6=1), 1, "")</f>
        <v/>
      </c>
      <c r="P6" s="15" t="str">
        <f>IF(AND('0.foes'!$G6=1, '0.foes'!$K6=1), 1, "")</f>
        <v/>
      </c>
      <c r="Q6" s="15" t="str">
        <f>IF(AND('0.foes'!$G6=1, '0.foes'!$L6=1), 1, "")</f>
        <v/>
      </c>
      <c r="R6" s="15" t="str">
        <f>IF(AND('0.foes'!$H6=1, '0.foes'!$I6=1), 1, "")</f>
        <v/>
      </c>
      <c r="S6" s="15" t="str">
        <f>IF(AND('0.foes'!$H6=1, '0.foes'!$J6=1), 1, "")</f>
        <v/>
      </c>
      <c r="T6" s="15" t="str">
        <f>IF(AND('0.foes'!$H6=1, '0.foes'!$K6=1), 1, "")</f>
        <v/>
      </c>
      <c r="U6" s="15" t="str">
        <f>IF(AND('0.foes'!$H6=1, '0.foes'!$L6=1), 1, "")</f>
        <v/>
      </c>
      <c r="V6" s="15" t="str">
        <f>IF(AND('0.foes'!$I6=1, '0.foes'!$J6=1), 1, "")</f>
        <v/>
      </c>
      <c r="W6" s="15" t="str">
        <f>IF(AND('0.foes'!$I6=1, '0.foes'!$K6=1), 1, "")</f>
        <v/>
      </c>
      <c r="X6" s="15" t="str">
        <f>IF(AND('0.foes'!$I6=1, '0.foes'!$L6=1), 1, "")</f>
        <v/>
      </c>
      <c r="Y6" s="15" t="str">
        <f>IF(AND('0.foes'!$J6=1, '0.foes'!$K6=1), 1, "")</f>
        <v/>
      </c>
      <c r="Z6" s="15" t="str">
        <f>IF(AND('0.foes'!$J6=1, '0.foes'!$L6=1), 1, "")</f>
        <v/>
      </c>
      <c r="AA6" s="15" t="str">
        <f>IF(AND('0.foes'!$K6=1, '0.foes'!$L6=1), 1, "")</f>
        <v/>
      </c>
      <c r="AB6" s="15" t="str">
        <f>IF(ISBLANK('0.foes'!$G6), "", "{fire}")</f>
        <v/>
      </c>
      <c r="AC6" s="15" t="str">
        <f>IF(ISBLANK('0.foes'!$H6), "", "{bullets}")</f>
        <v/>
      </c>
      <c r="AD6" s="15" t="str">
        <f>IF(ISBLANK('0.foes'!$I6), "", "{electricity}")</f>
        <v/>
      </c>
      <c r="AE6" s="15" t="str">
        <f>IF(ISBLANK('0.foes'!$J6), "", "{punch}")</f>
        <v/>
      </c>
      <c r="AF6" s="15" t="str">
        <f>IF(ISBLANK('0.foes'!$K6), "", "{scratch}")</f>
        <v>{scratch}</v>
      </c>
      <c r="AG6" s="15" t="str">
        <f>IF(ISBLANK('0.foes'!$L6), "", "{acid}")</f>
        <v/>
      </c>
      <c r="AH6" s="15" t="str">
        <f>TRIM(CONCATENATE(IF('0.foes'!$G6=1,"{fire} ",""),IF('0.foes'!$H6=1,"{bullets} ",""),IF('0.foes'!$I6=1,"{electricity} ",""),IF('0.foes'!$J6=1,"{punch} ",""),IF('0.foes'!$K6=1,"{scratch} ",""),IF('0.foes'!$L6=1,"{acid} ","")))</f>
        <v>{scratch}</v>
      </c>
      <c r="AI6" s="15"/>
      <c r="AJ6" s="15" t="s">
        <v>323</v>
      </c>
      <c r="AK6" s="15" t="s">
        <v>324</v>
      </c>
      <c r="AL6" s="10" t="s">
        <v>337</v>
      </c>
    </row>
    <row r="7">
      <c r="A7" s="15">
        <v>5.0</v>
      </c>
      <c r="B7" s="15" t="str">
        <f t="shared" si="1"/>
        <v>0.1.5-Land Kraken</v>
      </c>
      <c r="C7" s="15" t="s">
        <v>319</v>
      </c>
      <c r="D7" s="15" t="s">
        <v>320</v>
      </c>
      <c r="E7" s="15" t="s">
        <v>338</v>
      </c>
      <c r="F7" s="15" t="s">
        <v>339</v>
      </c>
      <c r="G7" s="15"/>
      <c r="H7" s="15"/>
      <c r="I7" s="15"/>
      <c r="J7" s="15"/>
      <c r="K7" s="15"/>
      <c r="L7" s="15">
        <v>1.0</v>
      </c>
      <c r="M7" s="15" t="str">
        <f>IF(AND('0.foes'!$G7=1, '0.foes'!$H7=1), 1, "")</f>
        <v/>
      </c>
      <c r="N7" s="15" t="str">
        <f>IF(AND('0.foes'!$G7=1, '0.foes'!$I7=1), 1, "")</f>
        <v/>
      </c>
      <c r="O7" s="15" t="str">
        <f>IF(AND('0.foes'!$G7=1, '0.foes'!$J7=1), 1, "")</f>
        <v/>
      </c>
      <c r="P7" s="15" t="str">
        <f>IF(AND('0.foes'!$G7=1, '0.foes'!$K7=1), 1, "")</f>
        <v/>
      </c>
      <c r="Q7" s="15" t="str">
        <f>IF(AND('0.foes'!$G7=1, '0.foes'!$L7=1), 1, "")</f>
        <v/>
      </c>
      <c r="R7" s="15" t="str">
        <f>IF(AND('0.foes'!$H7=1, '0.foes'!$I7=1), 1, "")</f>
        <v/>
      </c>
      <c r="S7" s="15" t="str">
        <f>IF(AND('0.foes'!$H7=1, '0.foes'!$J7=1), 1, "")</f>
        <v/>
      </c>
      <c r="T7" s="15" t="str">
        <f>IF(AND('0.foes'!$H7=1, '0.foes'!$K7=1), 1, "")</f>
        <v/>
      </c>
      <c r="U7" s="15" t="str">
        <f>IF(AND('0.foes'!$H7=1, '0.foes'!$L7=1), 1, "")</f>
        <v/>
      </c>
      <c r="V7" s="15" t="str">
        <f>IF(AND('0.foes'!$I7=1, '0.foes'!$J7=1), 1, "")</f>
        <v/>
      </c>
      <c r="W7" s="15" t="str">
        <f>IF(AND('0.foes'!$I7=1, '0.foes'!$K7=1), 1, "")</f>
        <v/>
      </c>
      <c r="X7" s="15" t="str">
        <f>IF(AND('0.foes'!$I7=1, '0.foes'!$L7=1), 1, "")</f>
        <v/>
      </c>
      <c r="Y7" s="15" t="str">
        <f>IF(AND('0.foes'!$J7=1, '0.foes'!$K7=1), 1, "")</f>
        <v/>
      </c>
      <c r="Z7" s="15" t="str">
        <f>IF(AND('0.foes'!$J7=1, '0.foes'!$L7=1), 1, "")</f>
        <v/>
      </c>
      <c r="AA7" s="15" t="str">
        <f>IF(AND('0.foes'!$K7=1, '0.foes'!$L7=1), 1, "")</f>
        <v/>
      </c>
      <c r="AB7" s="15" t="str">
        <f>IF(ISBLANK('0.foes'!$G7), "", "{fire}")</f>
        <v/>
      </c>
      <c r="AC7" s="15" t="str">
        <f>IF(ISBLANK('0.foes'!$H7), "", "{bullets}")</f>
        <v/>
      </c>
      <c r="AD7" s="15" t="str">
        <f>IF(ISBLANK('0.foes'!$I7), "", "{electricity}")</f>
        <v/>
      </c>
      <c r="AE7" s="15" t="str">
        <f>IF(ISBLANK('0.foes'!$J7), "", "{punch}")</f>
        <v/>
      </c>
      <c r="AF7" s="15" t="str">
        <f>IF(ISBLANK('0.foes'!$K7), "", "{scratch}")</f>
        <v/>
      </c>
      <c r="AG7" s="15" t="str">
        <f>IF(ISBLANK('0.foes'!$L7), "", "{acid}")</f>
        <v>{acid}</v>
      </c>
      <c r="AH7" s="15" t="str">
        <f>TRIM(CONCATENATE(IF('0.foes'!$G7=1,"{fire} ",""),IF('0.foes'!$H7=1,"{bullets} ",""),IF('0.foes'!$I7=1,"{electricity} ",""),IF('0.foes'!$J7=1,"{punch} ",""),IF('0.foes'!$K7=1,"{scratch} ",""),IF('0.foes'!$L7=1,"{acid} ","")))</f>
        <v>{acid}</v>
      </c>
      <c r="AI7" s="15"/>
      <c r="AJ7" s="15" t="s">
        <v>323</v>
      </c>
      <c r="AK7" s="15" t="s">
        <v>324</v>
      </c>
      <c r="AL7" s="10" t="s">
        <v>340</v>
      </c>
    </row>
    <row r="8">
      <c r="A8" s="15">
        <v>6.0</v>
      </c>
      <c r="B8" s="15" t="str">
        <f t="shared" si="1"/>
        <v>0.1.6-Fury Beast</v>
      </c>
      <c r="C8" s="15" t="s">
        <v>319</v>
      </c>
      <c r="D8" s="15" t="s">
        <v>320</v>
      </c>
      <c r="E8" s="15" t="s">
        <v>321</v>
      </c>
      <c r="F8" s="15" t="s">
        <v>341</v>
      </c>
      <c r="G8" s="15"/>
      <c r="H8" s="15"/>
      <c r="I8" s="15">
        <v>1.0</v>
      </c>
      <c r="J8" s="15"/>
      <c r="K8" s="15"/>
      <c r="L8" s="15">
        <v>1.0</v>
      </c>
      <c r="M8" s="15" t="str">
        <f>IF(AND('0.foes'!$G8=1, '0.foes'!$H8=1), 1, "")</f>
        <v/>
      </c>
      <c r="N8" s="15" t="str">
        <f>IF(AND('0.foes'!$G8=1, '0.foes'!$I8=1), 1, "")</f>
        <v/>
      </c>
      <c r="O8" s="15" t="str">
        <f>IF(AND('0.foes'!$G8=1, '0.foes'!$J8=1), 1, "")</f>
        <v/>
      </c>
      <c r="P8" s="15" t="str">
        <f>IF(AND('0.foes'!$G8=1, '0.foes'!$K8=1), 1, "")</f>
        <v/>
      </c>
      <c r="Q8" s="15" t="str">
        <f>IF(AND('0.foes'!$G8=1, '0.foes'!$L8=1), 1, "")</f>
        <v/>
      </c>
      <c r="R8" s="15" t="str">
        <f>IF(AND('0.foes'!$H8=1, '0.foes'!$I8=1), 1, "")</f>
        <v/>
      </c>
      <c r="S8" s="15" t="str">
        <f>IF(AND('0.foes'!$H8=1, '0.foes'!$J8=1), 1, "")</f>
        <v/>
      </c>
      <c r="T8" s="15" t="str">
        <f>IF(AND('0.foes'!$H8=1, '0.foes'!$K8=1), 1, "")</f>
        <v/>
      </c>
      <c r="U8" s="15" t="str">
        <f>IF(AND('0.foes'!$H8=1, '0.foes'!$L8=1), 1, "")</f>
        <v/>
      </c>
      <c r="V8" s="15" t="str">
        <f>IF(AND('0.foes'!$I8=1, '0.foes'!$J8=1), 1, "")</f>
        <v/>
      </c>
      <c r="W8" s="15" t="str">
        <f>IF(AND('0.foes'!$I8=1, '0.foes'!$K8=1), 1, "")</f>
        <v/>
      </c>
      <c r="X8" s="15">
        <f>IF(AND('0.foes'!$I8=1, '0.foes'!$L8=1), 1, "")</f>
        <v>1</v>
      </c>
      <c r="Y8" s="15" t="str">
        <f>IF(AND('0.foes'!$J8=1, '0.foes'!$K8=1), 1, "")</f>
        <v/>
      </c>
      <c r="Z8" s="15" t="str">
        <f>IF(AND('0.foes'!$J8=1, '0.foes'!$L8=1), 1, "")</f>
        <v/>
      </c>
      <c r="AA8" s="15" t="str">
        <f>IF(AND('0.foes'!$K8=1, '0.foes'!$L8=1), 1, "")</f>
        <v/>
      </c>
      <c r="AB8" s="15" t="str">
        <f>IF(ISBLANK('0.foes'!$G8), "", "{fire}")</f>
        <v/>
      </c>
      <c r="AC8" s="15" t="str">
        <f>IF(ISBLANK('0.foes'!$H8), "", "{bullets}")</f>
        <v/>
      </c>
      <c r="AD8" s="15" t="str">
        <f>IF(ISBLANK('0.foes'!$I8), "", "{electricity}")</f>
        <v>{electricity}</v>
      </c>
      <c r="AE8" s="15" t="str">
        <f>IF(ISBLANK('0.foes'!$J8), "", "{punch}")</f>
        <v/>
      </c>
      <c r="AF8" s="15" t="str">
        <f>IF(ISBLANK('0.foes'!$K8), "", "{scratch}")</f>
        <v/>
      </c>
      <c r="AG8" s="15" t="str">
        <f>IF(ISBLANK('0.foes'!$L8), "", "{acid}")</f>
        <v>{acid}</v>
      </c>
      <c r="AH8" s="15" t="str">
        <f>TRIM(CONCATENATE(IF('0.foes'!$G8=1,"{fire} ",""),IF('0.foes'!$H8=1,"{bullets} ",""),IF('0.foes'!$I8=1,"{electricity} ",""),IF('0.foes'!$J8=1,"{punch} ",""),IF('0.foes'!$K8=1,"{scratch} ",""),IF('0.foes'!$L8=1,"{acid} ","")))</f>
        <v>{electricity} {acid}</v>
      </c>
      <c r="AI8" s="15"/>
      <c r="AJ8" s="15" t="s">
        <v>342</v>
      </c>
      <c r="AK8" s="15" t="s">
        <v>343</v>
      </c>
      <c r="AL8" s="10" t="s">
        <v>344</v>
      </c>
    </row>
    <row r="9">
      <c r="A9" s="15">
        <v>7.0</v>
      </c>
      <c r="B9" s="15" t="str">
        <f t="shared" si="1"/>
        <v>0.1.7-Animalcular Cloud</v>
      </c>
      <c r="C9" s="15" t="s">
        <v>319</v>
      </c>
      <c r="D9" s="15" t="s">
        <v>320</v>
      </c>
      <c r="E9" s="15" t="s">
        <v>326</v>
      </c>
      <c r="F9" s="15" t="s">
        <v>345</v>
      </c>
      <c r="G9" s="15">
        <v>1.0</v>
      </c>
      <c r="H9" s="15"/>
      <c r="I9" s="15"/>
      <c r="J9" s="15"/>
      <c r="K9" s="15">
        <v>1.0</v>
      </c>
      <c r="L9" s="15"/>
      <c r="M9" s="15" t="str">
        <f>IF(AND('0.foes'!$G9=1, '0.foes'!$H9=1), 1, "")</f>
        <v/>
      </c>
      <c r="N9" s="15" t="str">
        <f>IF(AND('0.foes'!$G9=1, '0.foes'!$I9=1), 1, "")</f>
        <v/>
      </c>
      <c r="O9" s="15" t="str">
        <f>IF(AND('0.foes'!$G9=1, '0.foes'!$J9=1), 1, "")</f>
        <v/>
      </c>
      <c r="P9" s="15">
        <f>IF(AND('0.foes'!$G9=1, '0.foes'!$K9=1), 1, "")</f>
        <v>1</v>
      </c>
      <c r="Q9" s="15" t="str">
        <f>IF(AND('0.foes'!$G9=1, '0.foes'!$L9=1), 1, "")</f>
        <v/>
      </c>
      <c r="R9" s="15" t="str">
        <f>IF(AND('0.foes'!$H9=1, '0.foes'!$I9=1), 1, "")</f>
        <v/>
      </c>
      <c r="S9" s="15" t="str">
        <f>IF(AND('0.foes'!$H9=1, '0.foes'!$J9=1), 1, "")</f>
        <v/>
      </c>
      <c r="T9" s="15" t="str">
        <f>IF(AND('0.foes'!$H9=1, '0.foes'!$K9=1), 1, "")</f>
        <v/>
      </c>
      <c r="U9" s="15" t="str">
        <f>IF(AND('0.foes'!$H9=1, '0.foes'!$L9=1), 1, "")</f>
        <v/>
      </c>
      <c r="V9" s="15" t="str">
        <f>IF(AND('0.foes'!$I9=1, '0.foes'!$J9=1), 1, "")</f>
        <v/>
      </c>
      <c r="W9" s="15" t="str">
        <f>IF(AND('0.foes'!$I9=1, '0.foes'!$K9=1), 1, "")</f>
        <v/>
      </c>
      <c r="X9" s="15" t="str">
        <f>IF(AND('0.foes'!$I9=1, '0.foes'!$L9=1), 1, "")</f>
        <v/>
      </c>
      <c r="Y9" s="15" t="str">
        <f>IF(AND('0.foes'!$J9=1, '0.foes'!$K9=1), 1, "")</f>
        <v/>
      </c>
      <c r="Z9" s="15" t="str">
        <f>IF(AND('0.foes'!$J9=1, '0.foes'!$L9=1), 1, "")</f>
        <v/>
      </c>
      <c r="AA9" s="15" t="str">
        <f>IF(AND('0.foes'!$K9=1, '0.foes'!$L9=1), 1, "")</f>
        <v/>
      </c>
      <c r="AB9" s="15" t="str">
        <f>IF(ISBLANK('0.foes'!$G9), "", "{fire}")</f>
        <v>{fire}</v>
      </c>
      <c r="AC9" s="15" t="str">
        <f>IF(ISBLANK('0.foes'!$H9), "", "{bullets}")</f>
        <v/>
      </c>
      <c r="AD9" s="15" t="str">
        <f>IF(ISBLANK('0.foes'!$I9), "", "{electricity}")</f>
        <v/>
      </c>
      <c r="AE9" s="15" t="str">
        <f>IF(ISBLANK('0.foes'!$J9), "", "{punch}")</f>
        <v/>
      </c>
      <c r="AF9" s="15" t="str">
        <f>IF(ISBLANK('0.foes'!$K9), "", "{scratch}")</f>
        <v>{scratch}</v>
      </c>
      <c r="AG9" s="15" t="str">
        <f>IF(ISBLANK('0.foes'!$L9), "", "{acid}")</f>
        <v/>
      </c>
      <c r="AH9" s="15" t="str">
        <f>TRIM(CONCATENATE(IF('0.foes'!$G9=1,"{fire} ",""),IF('0.foes'!$H9=1,"{bullets} ",""),IF('0.foes'!$I9=1,"{electricity} ",""),IF('0.foes'!$J9=1,"{punch} ",""),IF('0.foes'!$K9=1,"{scratch} ",""),IF('0.foes'!$L9=1,"{acid} ","")))</f>
        <v>{fire} {scratch}</v>
      </c>
      <c r="AI9" s="15"/>
      <c r="AJ9" s="15" t="s">
        <v>342</v>
      </c>
      <c r="AK9" s="15" t="s">
        <v>343</v>
      </c>
      <c r="AL9" s="10" t="s">
        <v>346</v>
      </c>
    </row>
    <row r="10">
      <c r="A10" s="15">
        <v>8.0</v>
      </c>
      <c r="B10" s="15" t="str">
        <f t="shared" si="1"/>
        <v>0.1.8-Berserker</v>
      </c>
      <c r="C10" s="15" t="s">
        <v>319</v>
      </c>
      <c r="D10" s="15" t="s">
        <v>320</v>
      </c>
      <c r="E10" s="15" t="s">
        <v>329</v>
      </c>
      <c r="F10" s="15" t="s">
        <v>347</v>
      </c>
      <c r="G10" s="15"/>
      <c r="H10" s="15">
        <v>1.0</v>
      </c>
      <c r="I10" s="15"/>
      <c r="J10" s="15">
        <v>1.0</v>
      </c>
      <c r="K10" s="15"/>
      <c r="L10" s="15"/>
      <c r="M10" s="15" t="str">
        <f>IF(AND('0.foes'!$G10=1, '0.foes'!$H10=1), 1, "")</f>
        <v/>
      </c>
      <c r="N10" s="15" t="str">
        <f>IF(AND('0.foes'!$G10=1, '0.foes'!$I10=1), 1, "")</f>
        <v/>
      </c>
      <c r="O10" s="15" t="str">
        <f>IF(AND('0.foes'!$G10=1, '0.foes'!$J10=1), 1, "")</f>
        <v/>
      </c>
      <c r="P10" s="15" t="str">
        <f>IF(AND('0.foes'!$G10=1, '0.foes'!$K10=1), 1, "")</f>
        <v/>
      </c>
      <c r="Q10" s="15" t="str">
        <f>IF(AND('0.foes'!$G10=1, '0.foes'!$L10=1), 1, "")</f>
        <v/>
      </c>
      <c r="R10" s="15" t="str">
        <f>IF(AND('0.foes'!$H10=1, '0.foes'!$I10=1), 1, "")</f>
        <v/>
      </c>
      <c r="S10" s="15">
        <f>IF(AND('0.foes'!$H10=1, '0.foes'!$J10=1), 1, "")</f>
        <v>1</v>
      </c>
      <c r="T10" s="15" t="str">
        <f>IF(AND('0.foes'!$H10=1, '0.foes'!$K10=1), 1, "")</f>
        <v/>
      </c>
      <c r="U10" s="15" t="str">
        <f>IF(AND('0.foes'!$H10=1, '0.foes'!$L10=1), 1, "")</f>
        <v/>
      </c>
      <c r="V10" s="15" t="str">
        <f>IF(AND('0.foes'!$I10=1, '0.foes'!$J10=1), 1, "")</f>
        <v/>
      </c>
      <c r="W10" s="15" t="str">
        <f>IF(AND('0.foes'!$I10=1, '0.foes'!$K10=1), 1, "")</f>
        <v/>
      </c>
      <c r="X10" s="15" t="str">
        <f>IF(AND('0.foes'!$I10=1, '0.foes'!$L10=1), 1, "")</f>
        <v/>
      </c>
      <c r="Y10" s="15" t="str">
        <f>IF(AND('0.foes'!$J10=1, '0.foes'!$K10=1), 1, "")</f>
        <v/>
      </c>
      <c r="Z10" s="15" t="str">
        <f>IF(AND('0.foes'!$J10=1, '0.foes'!$L10=1), 1, "")</f>
        <v/>
      </c>
      <c r="AA10" s="15" t="str">
        <f>IF(AND('0.foes'!$K10=1, '0.foes'!$L10=1), 1, "")</f>
        <v/>
      </c>
      <c r="AB10" s="15" t="str">
        <f>IF(ISBLANK('0.foes'!$G10), "", "{fire}")</f>
        <v/>
      </c>
      <c r="AC10" s="15" t="str">
        <f>IF(ISBLANK('0.foes'!$H10), "", "{bullets}")</f>
        <v>{bullets}</v>
      </c>
      <c r="AD10" s="15" t="str">
        <f>IF(ISBLANK('0.foes'!$I10), "", "{electricity}")</f>
        <v/>
      </c>
      <c r="AE10" s="15" t="str">
        <f>IF(ISBLANK('0.foes'!$J10), "", "{punch}")</f>
        <v>{punch}</v>
      </c>
      <c r="AF10" s="15" t="str">
        <f>IF(ISBLANK('0.foes'!$K10), "", "{scratch}")</f>
        <v/>
      </c>
      <c r="AG10" s="15" t="str">
        <f>IF(ISBLANK('0.foes'!$L10), "", "{acid}")</f>
        <v/>
      </c>
      <c r="AH10" s="15" t="str">
        <f>TRIM(CONCATENATE(IF('0.foes'!$G10=1,"{fire} ",""),IF('0.foes'!$H10=1,"{bullets} ",""),IF('0.foes'!$I10=1,"{electricity} ",""),IF('0.foes'!$J10=1,"{punch} ",""),IF('0.foes'!$K10=1,"{scratch} ",""),IF('0.foes'!$L10=1,"{acid} ","")))</f>
        <v>{bullets} {punch}</v>
      </c>
      <c r="AI10" s="15"/>
      <c r="AJ10" s="15" t="s">
        <v>342</v>
      </c>
      <c r="AK10" s="15" t="s">
        <v>343</v>
      </c>
      <c r="AL10" s="10" t="s">
        <v>348</v>
      </c>
    </row>
    <row r="11">
      <c r="A11" s="15">
        <v>9.0</v>
      </c>
      <c r="B11" s="15" t="str">
        <f t="shared" si="1"/>
        <v>0.1.9-Mycohemoth</v>
      </c>
      <c r="C11" s="15" t="s">
        <v>319</v>
      </c>
      <c r="D11" s="15" t="s">
        <v>320</v>
      </c>
      <c r="E11" s="15" t="s">
        <v>332</v>
      </c>
      <c r="F11" s="15" t="s">
        <v>349</v>
      </c>
      <c r="G11" s="15">
        <v>1.0</v>
      </c>
      <c r="H11" s="15"/>
      <c r="I11" s="15">
        <v>1.0</v>
      </c>
      <c r="J11" s="15"/>
      <c r="K11" s="15">
        <v>1.0</v>
      </c>
      <c r="L11" s="15"/>
      <c r="M11" s="15" t="str">
        <f>IF(AND('0.foes'!$G11=1, '0.foes'!$H11=1), 1, "")</f>
        <v/>
      </c>
      <c r="N11" s="15">
        <f>IF(AND('0.foes'!$G11=1, '0.foes'!$I11=1), 1, "")</f>
        <v>1</v>
      </c>
      <c r="O11" s="15" t="str">
        <f>IF(AND('0.foes'!$G11=1, '0.foes'!$J11=1), 1, "")</f>
        <v/>
      </c>
      <c r="P11" s="15">
        <f>IF(AND('0.foes'!$G11=1, '0.foes'!$K11=1), 1, "")</f>
        <v>1</v>
      </c>
      <c r="Q11" s="15" t="str">
        <f>IF(AND('0.foes'!$G11=1, '0.foes'!$L11=1), 1, "")</f>
        <v/>
      </c>
      <c r="R11" s="15" t="str">
        <f>IF(AND('0.foes'!$H11=1, '0.foes'!$I11=1), 1, "")</f>
        <v/>
      </c>
      <c r="S11" s="15" t="str">
        <f>IF(AND('0.foes'!$H11=1, '0.foes'!$J11=1), 1, "")</f>
        <v/>
      </c>
      <c r="T11" s="15" t="str">
        <f>IF(AND('0.foes'!$H11=1, '0.foes'!$K11=1), 1, "")</f>
        <v/>
      </c>
      <c r="U11" s="15" t="str">
        <f>IF(AND('0.foes'!$H11=1, '0.foes'!$L11=1), 1, "")</f>
        <v/>
      </c>
      <c r="V11" s="15" t="str">
        <f>IF(AND('0.foes'!$I11=1, '0.foes'!$J11=1), 1, "")</f>
        <v/>
      </c>
      <c r="W11" s="15">
        <f>IF(AND('0.foes'!$I11=1, '0.foes'!$K11=1), 1, "")</f>
        <v>1</v>
      </c>
      <c r="X11" s="15" t="str">
        <f>IF(AND('0.foes'!$I11=1, '0.foes'!$L11=1), 1, "")</f>
        <v/>
      </c>
      <c r="Y11" s="15" t="str">
        <f>IF(AND('0.foes'!$J11=1, '0.foes'!$K11=1), 1, "")</f>
        <v/>
      </c>
      <c r="Z11" s="15" t="str">
        <f>IF(AND('0.foes'!$J11=1, '0.foes'!$L11=1), 1, "")</f>
        <v/>
      </c>
      <c r="AA11" s="15" t="str">
        <f>IF(AND('0.foes'!$K11=1, '0.foes'!$L11=1), 1, "")</f>
        <v/>
      </c>
      <c r="AB11" s="15" t="str">
        <f>IF(ISBLANK('0.foes'!$G11), "", "{fire}")</f>
        <v>{fire}</v>
      </c>
      <c r="AC11" s="15" t="str">
        <f>IF(ISBLANK('0.foes'!$H11), "", "{bullets}")</f>
        <v/>
      </c>
      <c r="AD11" s="15" t="str">
        <f>IF(ISBLANK('0.foes'!$I11), "", "{electricity}")</f>
        <v>{electricity}</v>
      </c>
      <c r="AE11" s="15" t="str">
        <f>IF(ISBLANK('0.foes'!$J11), "", "{punch}")</f>
        <v/>
      </c>
      <c r="AF11" s="15" t="str">
        <f>IF(ISBLANK('0.foes'!$K11), "", "{scratch}")</f>
        <v>{scratch}</v>
      </c>
      <c r="AG11" s="15" t="str">
        <f>IF(ISBLANK('0.foes'!$L11), "", "{acid}")</f>
        <v/>
      </c>
      <c r="AH11" s="15" t="str">
        <f>TRIM(CONCATENATE(IF('0.foes'!$G11=1,"{fire} ",""),IF('0.foes'!$H11=1,"{bullets} ",""),IF('0.foes'!$I11=1,"{electricity} ",""),IF('0.foes'!$J11=1,"{punch} ",""),IF('0.foes'!$K11=1,"{scratch} ",""),IF('0.foes'!$L11=1,"{acid} ","")))</f>
        <v>{fire} {electricity} {scratch}</v>
      </c>
      <c r="AI11" s="15"/>
      <c r="AJ11" s="15" t="s">
        <v>350</v>
      </c>
      <c r="AK11" s="15" t="s">
        <v>351</v>
      </c>
      <c r="AL11" s="10" t="s">
        <v>352</v>
      </c>
    </row>
    <row r="12">
      <c r="A12" s="15">
        <v>10.0</v>
      </c>
      <c r="B12" s="15" t="str">
        <f t="shared" si="1"/>
        <v>0.1.10-Daidarabotchi</v>
      </c>
      <c r="C12" s="15" t="s">
        <v>319</v>
      </c>
      <c r="D12" s="15" t="s">
        <v>320</v>
      </c>
      <c r="E12" s="15" t="s">
        <v>335</v>
      </c>
      <c r="F12" s="15" t="s">
        <v>353</v>
      </c>
      <c r="G12" s="15">
        <v>1.0</v>
      </c>
      <c r="H12" s="15">
        <v>1.0</v>
      </c>
      <c r="I12" s="15"/>
      <c r="J12" s="15"/>
      <c r="K12" s="15"/>
      <c r="L12" s="15">
        <v>1.0</v>
      </c>
      <c r="M12" s="15">
        <f>IF(AND('0.foes'!$G12=1, '0.foes'!$H12=1), 1, "")</f>
        <v>1</v>
      </c>
      <c r="N12" s="15" t="str">
        <f>IF(AND('0.foes'!$G12=1, '0.foes'!$I12=1), 1, "")</f>
        <v/>
      </c>
      <c r="O12" s="15" t="str">
        <f>IF(AND('0.foes'!$G12=1, '0.foes'!$J12=1), 1, "")</f>
        <v/>
      </c>
      <c r="P12" s="15" t="str">
        <f>IF(AND('0.foes'!$G12=1, '0.foes'!$K12=1), 1, "")</f>
        <v/>
      </c>
      <c r="Q12" s="15">
        <f>IF(AND('0.foes'!$G12=1, '0.foes'!$L12=1), 1, "")</f>
        <v>1</v>
      </c>
      <c r="R12" s="15" t="str">
        <f>IF(AND('0.foes'!$H12=1, '0.foes'!$I12=1), 1, "")</f>
        <v/>
      </c>
      <c r="S12" s="15" t="str">
        <f>IF(AND('0.foes'!$H12=1, '0.foes'!$J12=1), 1, "")</f>
        <v/>
      </c>
      <c r="T12" s="15" t="str">
        <f>IF(AND('0.foes'!$H12=1, '0.foes'!$K12=1), 1, "")</f>
        <v/>
      </c>
      <c r="U12" s="15">
        <f>IF(AND('0.foes'!$H12=1, '0.foes'!$L12=1), 1, "")</f>
        <v>1</v>
      </c>
      <c r="V12" s="15" t="str">
        <f>IF(AND('0.foes'!$I12=1, '0.foes'!$J12=1), 1, "")</f>
        <v/>
      </c>
      <c r="W12" s="15" t="str">
        <f>IF(AND('0.foes'!$I12=1, '0.foes'!$K12=1), 1, "")</f>
        <v/>
      </c>
      <c r="X12" s="15" t="str">
        <f>IF(AND('0.foes'!$I12=1, '0.foes'!$L12=1), 1, "")</f>
        <v/>
      </c>
      <c r="Y12" s="15" t="str">
        <f>IF(AND('0.foes'!$J12=1, '0.foes'!$K12=1), 1, "")</f>
        <v/>
      </c>
      <c r="Z12" s="15" t="str">
        <f>IF(AND('0.foes'!$J12=1, '0.foes'!$L12=1), 1, "")</f>
        <v/>
      </c>
      <c r="AA12" s="15" t="str">
        <f>IF(AND('0.foes'!$K12=1, '0.foes'!$L12=1), 1, "")</f>
        <v/>
      </c>
      <c r="AB12" s="15" t="str">
        <f>IF(ISBLANK('0.foes'!$G12), "", "{fire}")</f>
        <v>{fire}</v>
      </c>
      <c r="AC12" s="15" t="str">
        <f>IF(ISBLANK('0.foes'!$H12), "", "{bullets}")</f>
        <v>{bullets}</v>
      </c>
      <c r="AD12" s="15" t="str">
        <f>IF(ISBLANK('0.foes'!$I12), "", "{electricity}")</f>
        <v/>
      </c>
      <c r="AE12" s="15" t="str">
        <f>IF(ISBLANK('0.foes'!$J12), "", "{punch}")</f>
        <v/>
      </c>
      <c r="AF12" s="15" t="str">
        <f>IF(ISBLANK('0.foes'!$K12), "", "{scratch}")</f>
        <v/>
      </c>
      <c r="AG12" s="15" t="str">
        <f>IF(ISBLANK('0.foes'!$L12), "", "{acid}")</f>
        <v>{acid}</v>
      </c>
      <c r="AH12" s="15" t="str">
        <f>TRIM(CONCATENATE(IF('0.foes'!$G12=1,"{fire} ",""),IF('0.foes'!$H12=1,"{bullets} ",""),IF('0.foes'!$I12=1,"{electricity} ",""),IF('0.foes'!$J12=1,"{punch} ",""),IF('0.foes'!$K12=1,"{scratch} ",""),IF('0.foes'!$L12=1,"{acid} ","")))</f>
        <v>{fire} {bullets} {acid}</v>
      </c>
      <c r="AI12" s="15"/>
      <c r="AJ12" s="15" t="s">
        <v>350</v>
      </c>
      <c r="AK12" s="15" t="s">
        <v>351</v>
      </c>
      <c r="AL12" s="10" t="s">
        <v>354</v>
      </c>
    </row>
    <row r="13">
      <c r="A13" s="15">
        <v>11.0</v>
      </c>
      <c r="B13" s="15" t="str">
        <f t="shared" si="1"/>
        <v>0.1.11-Megasaur</v>
      </c>
      <c r="C13" s="15" t="s">
        <v>319</v>
      </c>
      <c r="D13" s="15" t="s">
        <v>320</v>
      </c>
      <c r="E13" s="15" t="s">
        <v>338</v>
      </c>
      <c r="F13" s="15" t="s">
        <v>355</v>
      </c>
      <c r="G13" s="15"/>
      <c r="H13" s="15">
        <v>1.0</v>
      </c>
      <c r="I13" s="15">
        <v>1.0</v>
      </c>
      <c r="J13" s="15">
        <v>1.0</v>
      </c>
      <c r="K13" s="15"/>
      <c r="L13" s="15"/>
      <c r="M13" s="15" t="str">
        <f>IF(AND('0.foes'!$G13=1, '0.foes'!$H13=1), 1, "")</f>
        <v/>
      </c>
      <c r="N13" s="15" t="str">
        <f>IF(AND('0.foes'!$G13=1, '0.foes'!$I13=1), 1, "")</f>
        <v/>
      </c>
      <c r="O13" s="15" t="str">
        <f>IF(AND('0.foes'!$G13=1, '0.foes'!$J13=1), 1, "")</f>
        <v/>
      </c>
      <c r="P13" s="15" t="str">
        <f>IF(AND('0.foes'!$G13=1, '0.foes'!$K13=1), 1, "")</f>
        <v/>
      </c>
      <c r="Q13" s="15" t="str">
        <f>IF(AND('0.foes'!$G13=1, '0.foes'!$L13=1), 1, "")</f>
        <v/>
      </c>
      <c r="R13" s="15">
        <f>IF(AND('0.foes'!$H13=1, '0.foes'!$I13=1), 1, "")</f>
        <v>1</v>
      </c>
      <c r="S13" s="15">
        <f>IF(AND('0.foes'!$H13=1, '0.foes'!$J13=1), 1, "")</f>
        <v>1</v>
      </c>
      <c r="T13" s="15" t="str">
        <f>IF(AND('0.foes'!$H13=1, '0.foes'!$K13=1), 1, "")</f>
        <v/>
      </c>
      <c r="U13" s="15" t="str">
        <f>IF(AND('0.foes'!$H13=1, '0.foes'!$L13=1), 1, "")</f>
        <v/>
      </c>
      <c r="V13" s="15">
        <f>IF(AND('0.foes'!$I13=1, '0.foes'!$J13=1), 1, "")</f>
        <v>1</v>
      </c>
      <c r="W13" s="15" t="str">
        <f>IF(AND('0.foes'!$I13=1, '0.foes'!$K13=1), 1, "")</f>
        <v/>
      </c>
      <c r="X13" s="15" t="str">
        <f>IF(AND('0.foes'!$I13=1, '0.foes'!$L13=1), 1, "")</f>
        <v/>
      </c>
      <c r="Y13" s="15" t="str">
        <f>IF(AND('0.foes'!$J13=1, '0.foes'!$K13=1), 1, "")</f>
        <v/>
      </c>
      <c r="Z13" s="15" t="str">
        <f>IF(AND('0.foes'!$J13=1, '0.foes'!$L13=1), 1, "")</f>
        <v/>
      </c>
      <c r="AA13" s="15" t="str">
        <f>IF(AND('0.foes'!$K13=1, '0.foes'!$L13=1), 1, "")</f>
        <v/>
      </c>
      <c r="AB13" s="15" t="str">
        <f>IF(ISBLANK('0.foes'!$G13), "", "{fire}")</f>
        <v/>
      </c>
      <c r="AC13" s="15" t="str">
        <f>IF(ISBLANK('0.foes'!$H13), "", "{bullets}")</f>
        <v>{bullets}</v>
      </c>
      <c r="AD13" s="15" t="str">
        <f>IF(ISBLANK('0.foes'!$I13), "", "{electricity}")</f>
        <v>{electricity}</v>
      </c>
      <c r="AE13" s="15" t="str">
        <f>IF(ISBLANK('0.foes'!$J13), "", "{punch}")</f>
        <v>{punch}</v>
      </c>
      <c r="AF13" s="15" t="str">
        <f>IF(ISBLANK('0.foes'!$K13), "", "{scratch}")</f>
        <v/>
      </c>
      <c r="AG13" s="15" t="str">
        <f>IF(ISBLANK('0.foes'!$L13), "", "{acid}")</f>
        <v/>
      </c>
      <c r="AH13" s="15" t="str">
        <f>TRIM(CONCATENATE(IF('0.foes'!$G13=1,"{fire} ",""),IF('0.foes'!$H13=1,"{bullets} ",""),IF('0.foes'!$I13=1,"{electricity} ",""),IF('0.foes'!$J13=1,"{punch} ",""),IF('0.foes'!$K13=1,"{scratch} ",""),IF('0.foes'!$L13=1,"{acid} ","")))</f>
        <v>{bullets} {electricity} {punch}</v>
      </c>
      <c r="AI13" s="15"/>
      <c r="AJ13" s="15" t="s">
        <v>350</v>
      </c>
      <c r="AK13" s="15" t="s">
        <v>351</v>
      </c>
      <c r="AL13" s="10" t="s">
        <v>356</v>
      </c>
    </row>
    <row r="14">
      <c r="A14" s="15">
        <v>12.0</v>
      </c>
      <c r="B14" s="15" t="str">
        <f t="shared" si="1"/>
        <v>0.1.12-Hydra</v>
      </c>
      <c r="C14" s="15" t="s">
        <v>319</v>
      </c>
      <c r="D14" s="15" t="s">
        <v>320</v>
      </c>
      <c r="E14" s="15" t="s">
        <v>321</v>
      </c>
      <c r="F14" s="15" t="s">
        <v>357</v>
      </c>
      <c r="G14" s="15"/>
      <c r="H14" s="15"/>
      <c r="I14" s="15"/>
      <c r="J14" s="15">
        <v>1.0</v>
      </c>
      <c r="K14" s="15">
        <v>1.0</v>
      </c>
      <c r="L14" s="15">
        <v>1.0</v>
      </c>
      <c r="M14" s="15" t="str">
        <f>IF(AND('0.foes'!$G14=1, '0.foes'!$H14=1), 1, "")</f>
        <v/>
      </c>
      <c r="N14" s="15" t="str">
        <f>IF(AND('0.foes'!$G14=1, '0.foes'!$I14=1), 1, "")</f>
        <v/>
      </c>
      <c r="O14" s="15" t="str">
        <f>IF(AND('0.foes'!$G14=1, '0.foes'!$J14=1), 1, "")</f>
        <v/>
      </c>
      <c r="P14" s="15" t="str">
        <f>IF(AND('0.foes'!$G14=1, '0.foes'!$K14=1), 1, "")</f>
        <v/>
      </c>
      <c r="Q14" s="15" t="str">
        <f>IF(AND('0.foes'!$G14=1, '0.foes'!$L14=1), 1, "")</f>
        <v/>
      </c>
      <c r="R14" s="15" t="str">
        <f>IF(AND('0.foes'!$H14=1, '0.foes'!$I14=1), 1, "")</f>
        <v/>
      </c>
      <c r="S14" s="15" t="str">
        <f>IF(AND('0.foes'!$H14=1, '0.foes'!$J14=1), 1, "")</f>
        <v/>
      </c>
      <c r="T14" s="15" t="str">
        <f>IF(AND('0.foes'!$H14=1, '0.foes'!$K14=1), 1, "")</f>
        <v/>
      </c>
      <c r="U14" s="15" t="str">
        <f>IF(AND('0.foes'!$H14=1, '0.foes'!$L14=1), 1, "")</f>
        <v/>
      </c>
      <c r="V14" s="15" t="str">
        <f>IF(AND('0.foes'!$I14=1, '0.foes'!$J14=1), 1, "")</f>
        <v/>
      </c>
      <c r="W14" s="15" t="str">
        <f>IF(AND('0.foes'!$I14=1, '0.foes'!$K14=1), 1, "")</f>
        <v/>
      </c>
      <c r="X14" s="15" t="str">
        <f>IF(AND('0.foes'!$I14=1, '0.foes'!$L14=1), 1, "")</f>
        <v/>
      </c>
      <c r="Y14" s="15">
        <f>IF(AND('0.foes'!$J14=1, '0.foes'!$K14=1), 1, "")</f>
        <v>1</v>
      </c>
      <c r="Z14" s="15">
        <f>IF(AND('0.foes'!$J14=1, '0.foes'!$L14=1), 1, "")</f>
        <v>1</v>
      </c>
      <c r="AA14" s="15">
        <f>IF(AND('0.foes'!$K14=1, '0.foes'!$L14=1), 1, "")</f>
        <v>1</v>
      </c>
      <c r="AB14" s="15" t="str">
        <f>IF(ISBLANK('0.foes'!$G14), "", "{fire}")</f>
        <v/>
      </c>
      <c r="AC14" s="15" t="str">
        <f>IF(ISBLANK('0.foes'!$H14), "", "{bullets}")</f>
        <v/>
      </c>
      <c r="AD14" s="15" t="str">
        <f>IF(ISBLANK('0.foes'!$I14), "", "{electricity}")</f>
        <v/>
      </c>
      <c r="AE14" s="15" t="str">
        <f>IF(ISBLANK('0.foes'!$J14), "", "{punch}")</f>
        <v>{punch}</v>
      </c>
      <c r="AF14" s="15" t="str">
        <f>IF(ISBLANK('0.foes'!$K14), "", "{scratch}")</f>
        <v>{scratch}</v>
      </c>
      <c r="AG14" s="15" t="str">
        <f>IF(ISBLANK('0.foes'!$L14), "", "{acid}")</f>
        <v>{acid}</v>
      </c>
      <c r="AH14" s="15" t="str">
        <f>TRIM(CONCATENATE(IF('0.foes'!$G14=1,"{fire} ",""),IF('0.foes'!$H14=1,"{bullets} ",""),IF('0.foes'!$I14=1,"{electricity} ",""),IF('0.foes'!$J14=1,"{punch} ",""),IF('0.foes'!$K14=1,"{scratch} ",""),IF('0.foes'!$L14=1,"{acid} ","")))</f>
        <v>{punch} {scratch} {acid}</v>
      </c>
      <c r="AI14" s="15"/>
      <c r="AJ14" s="15" t="s">
        <v>350</v>
      </c>
      <c r="AK14" s="15" t="s">
        <v>351</v>
      </c>
      <c r="AL14" s="10" t="s">
        <v>358</v>
      </c>
    </row>
    <row r="15">
      <c r="A15" s="15">
        <v>13.0</v>
      </c>
      <c r="B15" s="15" t="str">
        <f t="shared" si="1"/>
        <v>0.1.13-Aurelia Optirapax</v>
      </c>
      <c r="C15" s="15" t="s">
        <v>319</v>
      </c>
      <c r="D15" s="15" t="s">
        <v>320</v>
      </c>
      <c r="E15" s="15" t="s">
        <v>326</v>
      </c>
      <c r="F15" s="15" t="s">
        <v>359</v>
      </c>
      <c r="G15" s="15"/>
      <c r="H15" s="15">
        <v>1.0</v>
      </c>
      <c r="I15" s="15"/>
      <c r="J15" s="15"/>
      <c r="K15" s="15">
        <v>1.0</v>
      </c>
      <c r="L15" s="15">
        <v>1.0</v>
      </c>
      <c r="M15" s="15" t="str">
        <f>IF(AND('0.foes'!$G15=1, '0.foes'!$H15=1), 1, "")</f>
        <v/>
      </c>
      <c r="N15" s="15" t="str">
        <f>IF(AND('0.foes'!$G15=1, '0.foes'!$I15=1), 1, "")</f>
        <v/>
      </c>
      <c r="O15" s="15" t="str">
        <f>IF(AND('0.foes'!$G15=1, '0.foes'!$J15=1), 1, "")</f>
        <v/>
      </c>
      <c r="P15" s="15" t="str">
        <f>IF(AND('0.foes'!$G15=1, '0.foes'!$K15=1), 1, "")</f>
        <v/>
      </c>
      <c r="Q15" s="15" t="str">
        <f>IF(AND('0.foes'!$G15=1, '0.foes'!$L15=1), 1, "")</f>
        <v/>
      </c>
      <c r="R15" s="15" t="str">
        <f>IF(AND('0.foes'!$H15=1, '0.foes'!$I15=1), 1, "")</f>
        <v/>
      </c>
      <c r="S15" s="15" t="str">
        <f>IF(AND('0.foes'!$H15=1, '0.foes'!$J15=1), 1, "")</f>
        <v/>
      </c>
      <c r="T15" s="15">
        <f>IF(AND('0.foes'!$H15=1, '0.foes'!$K15=1), 1, "")</f>
        <v>1</v>
      </c>
      <c r="U15" s="15">
        <f>IF(AND('0.foes'!$H15=1, '0.foes'!$L15=1), 1, "")</f>
        <v>1</v>
      </c>
      <c r="V15" s="15" t="str">
        <f>IF(AND('0.foes'!$I15=1, '0.foes'!$J15=1), 1, "")</f>
        <v/>
      </c>
      <c r="W15" s="15" t="str">
        <f>IF(AND('0.foes'!$I15=1, '0.foes'!$K15=1), 1, "")</f>
        <v/>
      </c>
      <c r="X15" s="15" t="str">
        <f>IF(AND('0.foes'!$I15=1, '0.foes'!$L15=1), 1, "")</f>
        <v/>
      </c>
      <c r="Y15" s="15" t="str">
        <f>IF(AND('0.foes'!$J15=1, '0.foes'!$K15=1), 1, "")</f>
        <v/>
      </c>
      <c r="Z15" s="15" t="str">
        <f>IF(AND('0.foes'!$J15=1, '0.foes'!$L15=1), 1, "")</f>
        <v/>
      </c>
      <c r="AA15" s="15">
        <f>IF(AND('0.foes'!$K15=1, '0.foes'!$L15=1), 1, "")</f>
        <v>1</v>
      </c>
      <c r="AB15" s="15" t="str">
        <f>IF(ISBLANK('0.foes'!$G15), "", "{fire}")</f>
        <v/>
      </c>
      <c r="AC15" s="15" t="str">
        <f>IF(ISBLANK('0.foes'!$H15), "", "{bullets}")</f>
        <v>{bullets}</v>
      </c>
      <c r="AD15" s="15" t="str">
        <f>IF(ISBLANK('0.foes'!$I15), "", "{electricity}")</f>
        <v/>
      </c>
      <c r="AE15" s="15" t="str">
        <f>IF(ISBLANK('0.foes'!$J15), "", "{punch}")</f>
        <v/>
      </c>
      <c r="AF15" s="15" t="str">
        <f>IF(ISBLANK('0.foes'!$K15), "", "{scratch}")</f>
        <v>{scratch}</v>
      </c>
      <c r="AG15" s="15" t="str">
        <f>IF(ISBLANK('0.foes'!$L15), "", "{acid}")</f>
        <v>{acid}</v>
      </c>
      <c r="AH15" s="15" t="str">
        <f>TRIM(CONCATENATE(IF('0.foes'!$G15=1,"{fire} ",""),IF('0.foes'!$H15=1,"{bullets} ",""),IF('0.foes'!$I15=1,"{electricity} ",""),IF('0.foes'!$J15=1,"{punch} ",""),IF('0.foes'!$K15=1,"{scratch} ",""),IF('0.foes'!$L15=1,"{acid} ","")))</f>
        <v>{bullets} {scratch} {acid}</v>
      </c>
      <c r="AI15" s="15"/>
      <c r="AJ15" s="15" t="s">
        <v>350</v>
      </c>
      <c r="AK15" s="15" t="s">
        <v>351</v>
      </c>
      <c r="AL15" s="10" t="s">
        <v>360</v>
      </c>
    </row>
    <row r="16">
      <c r="A16" s="15">
        <v>14.0</v>
      </c>
      <c r="B16" s="15" t="str">
        <f t="shared" si="1"/>
        <v>0.1.14-Killbot</v>
      </c>
      <c r="C16" s="15" t="s">
        <v>319</v>
      </c>
      <c r="D16" s="15" t="s">
        <v>320</v>
      </c>
      <c r="E16" s="15" t="s">
        <v>329</v>
      </c>
      <c r="F16" s="15" t="s">
        <v>361</v>
      </c>
      <c r="G16" s="15">
        <v>1.0</v>
      </c>
      <c r="H16" s="15"/>
      <c r="I16" s="15">
        <v>1.0</v>
      </c>
      <c r="J16" s="15">
        <v>1.0</v>
      </c>
      <c r="K16" s="15"/>
      <c r="L16" s="15"/>
      <c r="M16" s="15" t="str">
        <f>IF(AND('0.foes'!$G16=1, '0.foes'!$H16=1), 1, "")</f>
        <v/>
      </c>
      <c r="N16" s="15">
        <f>IF(AND('0.foes'!$G16=1, '0.foes'!$I16=1), 1, "")</f>
        <v>1</v>
      </c>
      <c r="O16" s="15">
        <f>IF(AND('0.foes'!$G16=1, '0.foes'!$J16=1), 1, "")</f>
        <v>1</v>
      </c>
      <c r="P16" s="15" t="str">
        <f>IF(AND('0.foes'!$G16=1, '0.foes'!$K16=1), 1, "")</f>
        <v/>
      </c>
      <c r="Q16" s="15" t="str">
        <f>IF(AND('0.foes'!$G16=1, '0.foes'!$L16=1), 1, "")</f>
        <v/>
      </c>
      <c r="R16" s="15" t="str">
        <f>IF(AND('0.foes'!$H16=1, '0.foes'!$I16=1), 1, "")</f>
        <v/>
      </c>
      <c r="S16" s="15" t="str">
        <f>IF(AND('0.foes'!$H16=1, '0.foes'!$J16=1), 1, "")</f>
        <v/>
      </c>
      <c r="T16" s="15" t="str">
        <f>IF(AND('0.foes'!$H16=1, '0.foes'!$K16=1), 1, "")</f>
        <v/>
      </c>
      <c r="U16" s="15" t="str">
        <f>IF(AND('0.foes'!$H16=1, '0.foes'!$L16=1), 1, "")</f>
        <v/>
      </c>
      <c r="V16" s="15">
        <f>IF(AND('0.foes'!$I16=1, '0.foes'!$J16=1), 1, "")</f>
        <v>1</v>
      </c>
      <c r="W16" s="15" t="str">
        <f>IF(AND('0.foes'!$I16=1, '0.foes'!$K16=1), 1, "")</f>
        <v/>
      </c>
      <c r="X16" s="15" t="str">
        <f>IF(AND('0.foes'!$I16=1, '0.foes'!$L16=1), 1, "")</f>
        <v/>
      </c>
      <c r="Y16" s="15" t="str">
        <f>IF(AND('0.foes'!$J16=1, '0.foes'!$K16=1), 1, "")</f>
        <v/>
      </c>
      <c r="Z16" s="15" t="str">
        <f>IF(AND('0.foes'!$J16=1, '0.foes'!$L16=1), 1, "")</f>
        <v/>
      </c>
      <c r="AA16" s="15" t="str">
        <f>IF(AND('0.foes'!$K16=1, '0.foes'!$L16=1), 1, "")</f>
        <v/>
      </c>
      <c r="AB16" s="15" t="str">
        <f>IF(ISBLANK('0.foes'!$G16), "", "{fire}")</f>
        <v>{fire}</v>
      </c>
      <c r="AC16" s="15" t="str">
        <f>IF(ISBLANK('0.foes'!$H16), "", "{bullets}")</f>
        <v/>
      </c>
      <c r="AD16" s="15" t="str">
        <f>IF(ISBLANK('0.foes'!$I16), "", "{electricity}")</f>
        <v>{electricity}</v>
      </c>
      <c r="AE16" s="15" t="str">
        <f>IF(ISBLANK('0.foes'!$J16), "", "{punch}")</f>
        <v>{punch}</v>
      </c>
      <c r="AF16" s="15" t="str">
        <f>IF(ISBLANK('0.foes'!$K16), "", "{scratch}")</f>
        <v/>
      </c>
      <c r="AG16" s="15" t="str">
        <f>IF(ISBLANK('0.foes'!$L16), "", "{acid}")</f>
        <v/>
      </c>
      <c r="AH16" s="15" t="str">
        <f>TRIM(CONCATENATE(IF('0.foes'!$G16=1,"{fire} ",""),IF('0.foes'!$H16=1,"{bullets} ",""),IF('0.foes'!$I16=1,"{electricity} ",""),IF('0.foes'!$J16=1,"{punch} ",""),IF('0.foes'!$K16=1,"{scratch} ",""),IF('0.foes'!$L16=1,"{acid} ","")))</f>
        <v>{fire} {electricity} {punch}</v>
      </c>
      <c r="AI16" s="15"/>
      <c r="AJ16" s="15" t="s">
        <v>350</v>
      </c>
      <c r="AK16" s="15" t="s">
        <v>351</v>
      </c>
      <c r="AL16" s="10" t="s">
        <v>362</v>
      </c>
    </row>
    <row r="17">
      <c r="A17" s="15">
        <v>15.0</v>
      </c>
      <c r="B17" s="15" t="str">
        <f t="shared" si="1"/>
        <v>0.1.15-Milorg</v>
      </c>
      <c r="C17" s="15" t="s">
        <v>319</v>
      </c>
      <c r="D17" s="15" t="s">
        <v>320</v>
      </c>
      <c r="E17" s="15" t="s">
        <v>332</v>
      </c>
      <c r="F17" s="15" t="s">
        <v>363</v>
      </c>
      <c r="G17" s="15">
        <v>1.0</v>
      </c>
      <c r="H17" s="15"/>
      <c r="I17" s="15"/>
      <c r="J17" s="15">
        <v>1.0</v>
      </c>
      <c r="K17" s="15">
        <v>1.0</v>
      </c>
      <c r="L17" s="15">
        <v>1.0</v>
      </c>
      <c r="M17" s="15" t="str">
        <f>IF(AND('0.foes'!$G17=1, '0.foes'!$H17=1), 1, "")</f>
        <v/>
      </c>
      <c r="N17" s="15" t="str">
        <f>IF(AND('0.foes'!$G17=1, '0.foes'!$I17=1), 1, "")</f>
        <v/>
      </c>
      <c r="O17" s="15">
        <f>IF(AND('0.foes'!$G17=1, '0.foes'!$J17=1), 1, "")</f>
        <v>1</v>
      </c>
      <c r="P17" s="15">
        <f>IF(AND('0.foes'!$G17=1, '0.foes'!$K17=1), 1, "")</f>
        <v>1</v>
      </c>
      <c r="Q17" s="15">
        <f>IF(AND('0.foes'!$G17=1, '0.foes'!$L17=1), 1, "")</f>
        <v>1</v>
      </c>
      <c r="R17" s="15" t="str">
        <f>IF(AND('0.foes'!$H17=1, '0.foes'!$I17=1), 1, "")</f>
        <v/>
      </c>
      <c r="S17" s="15" t="str">
        <f>IF(AND('0.foes'!$H17=1, '0.foes'!$J17=1), 1, "")</f>
        <v/>
      </c>
      <c r="T17" s="15" t="str">
        <f>IF(AND('0.foes'!$H17=1, '0.foes'!$K17=1), 1, "")</f>
        <v/>
      </c>
      <c r="U17" s="15" t="str">
        <f>IF(AND('0.foes'!$H17=1, '0.foes'!$L17=1), 1, "")</f>
        <v/>
      </c>
      <c r="V17" s="15" t="str">
        <f>IF(AND('0.foes'!$I17=1, '0.foes'!$J17=1), 1, "")</f>
        <v/>
      </c>
      <c r="W17" s="15" t="str">
        <f>IF(AND('0.foes'!$I17=1, '0.foes'!$K17=1), 1, "")</f>
        <v/>
      </c>
      <c r="X17" s="15" t="str">
        <f>IF(AND('0.foes'!$I17=1, '0.foes'!$L17=1), 1, "")</f>
        <v/>
      </c>
      <c r="Y17" s="15">
        <f>IF(AND('0.foes'!$J17=1, '0.foes'!$K17=1), 1, "")</f>
        <v>1</v>
      </c>
      <c r="Z17" s="15">
        <f>IF(AND('0.foes'!$J17=1, '0.foes'!$L17=1), 1, "")</f>
        <v>1</v>
      </c>
      <c r="AA17" s="15">
        <f>IF(AND('0.foes'!$K17=1, '0.foes'!$L17=1), 1, "")</f>
        <v>1</v>
      </c>
      <c r="AB17" s="15" t="str">
        <f>IF(ISBLANK('0.foes'!$G17), "", "{fire}")</f>
        <v>{fire}</v>
      </c>
      <c r="AC17" s="15" t="str">
        <f>IF(ISBLANK('0.foes'!$H17), "", "{bullets}")</f>
        <v/>
      </c>
      <c r="AD17" s="15" t="str">
        <f>IF(ISBLANK('0.foes'!$I17), "", "{electricity}")</f>
        <v/>
      </c>
      <c r="AE17" s="15" t="str">
        <f>IF(ISBLANK('0.foes'!$J17), "", "{punch}")</f>
        <v>{punch}</v>
      </c>
      <c r="AF17" s="15" t="str">
        <f>IF(ISBLANK('0.foes'!$K17), "", "{scratch}")</f>
        <v>{scratch}</v>
      </c>
      <c r="AG17" s="15" t="str">
        <f>IF(ISBLANK('0.foes'!$L17), "", "{acid}")</f>
        <v>{acid}</v>
      </c>
      <c r="AH17" s="15" t="str">
        <f>TRIM(CONCATENATE(IF('0.foes'!$G17=1,"{fire} ",""),IF('0.foes'!$H17=1,"{bullets} ",""),IF('0.foes'!$I17=1,"{electricity} ",""),IF('0.foes'!$J17=1,"{punch} ",""),IF('0.foes'!$K17=1,"{scratch} ",""),IF('0.foes'!$L17=1,"{acid} ","")))</f>
        <v>{fire} {punch} {scratch} {acid}</v>
      </c>
      <c r="AI17" s="15" t="s">
        <v>364</v>
      </c>
      <c r="AJ17" s="15" t="s">
        <v>365</v>
      </c>
      <c r="AK17" s="15" t="s">
        <v>366</v>
      </c>
      <c r="AL17" s="10" t="s">
        <v>367</v>
      </c>
    </row>
    <row r="18">
      <c r="A18" s="15">
        <v>16.0</v>
      </c>
      <c r="B18" s="15" t="str">
        <f t="shared" si="1"/>
        <v>0.1.16-Shambler</v>
      </c>
      <c r="C18" s="15" t="s">
        <v>319</v>
      </c>
      <c r="D18" s="15" t="s">
        <v>320</v>
      </c>
      <c r="E18" s="15" t="s">
        <v>335</v>
      </c>
      <c r="F18" s="15" t="s">
        <v>368</v>
      </c>
      <c r="G18" s="15"/>
      <c r="H18" s="15">
        <v>1.0</v>
      </c>
      <c r="I18" s="15">
        <v>1.0</v>
      </c>
      <c r="J18" s="15">
        <v>1.0</v>
      </c>
      <c r="K18" s="15">
        <v>1.0</v>
      </c>
      <c r="L18" s="15"/>
      <c r="M18" s="15" t="str">
        <f>IF(AND('0.foes'!$G18=1, '0.foes'!$H18=1), 1, "")</f>
        <v/>
      </c>
      <c r="N18" s="15" t="str">
        <f>IF(AND('0.foes'!$G18=1, '0.foes'!$I18=1), 1, "")</f>
        <v/>
      </c>
      <c r="O18" s="15" t="str">
        <f>IF(AND('0.foes'!$G18=1, '0.foes'!$J18=1), 1, "")</f>
        <v/>
      </c>
      <c r="P18" s="15" t="str">
        <f>IF(AND('0.foes'!$G18=1, '0.foes'!$K18=1), 1, "")</f>
        <v/>
      </c>
      <c r="Q18" s="15" t="str">
        <f>IF(AND('0.foes'!$G18=1, '0.foes'!$L18=1), 1, "")</f>
        <v/>
      </c>
      <c r="R18" s="15">
        <f>IF(AND('0.foes'!$H18=1, '0.foes'!$I18=1), 1, "")</f>
        <v>1</v>
      </c>
      <c r="S18" s="15">
        <f>IF(AND('0.foes'!$H18=1, '0.foes'!$J18=1), 1, "")</f>
        <v>1</v>
      </c>
      <c r="T18" s="15">
        <f>IF(AND('0.foes'!$H18=1, '0.foes'!$K18=1), 1, "")</f>
        <v>1</v>
      </c>
      <c r="U18" s="15" t="str">
        <f>IF(AND('0.foes'!$H18=1, '0.foes'!$L18=1), 1, "")</f>
        <v/>
      </c>
      <c r="V18" s="15">
        <f>IF(AND('0.foes'!$I18=1, '0.foes'!$J18=1), 1, "")</f>
        <v>1</v>
      </c>
      <c r="W18" s="15">
        <f>IF(AND('0.foes'!$I18=1, '0.foes'!$K18=1), 1, "")</f>
        <v>1</v>
      </c>
      <c r="X18" s="15" t="str">
        <f>IF(AND('0.foes'!$I18=1, '0.foes'!$L18=1), 1, "")</f>
        <v/>
      </c>
      <c r="Y18" s="15">
        <f>IF(AND('0.foes'!$J18=1, '0.foes'!$K18=1), 1, "")</f>
        <v>1</v>
      </c>
      <c r="Z18" s="15" t="str">
        <f>IF(AND('0.foes'!$J18=1, '0.foes'!$L18=1), 1, "")</f>
        <v/>
      </c>
      <c r="AA18" s="15" t="str">
        <f>IF(AND('0.foes'!$K18=1, '0.foes'!$L18=1), 1, "")</f>
        <v/>
      </c>
      <c r="AB18" s="15" t="str">
        <f>IF(ISBLANK('0.foes'!$G18), "", "{fire}")</f>
        <v/>
      </c>
      <c r="AC18" s="15" t="str">
        <f>IF(ISBLANK('0.foes'!$H18), "", "{bullets}")</f>
        <v>{bullets}</v>
      </c>
      <c r="AD18" s="15" t="str">
        <f>IF(ISBLANK('0.foes'!$I18), "", "{electricity}")</f>
        <v>{electricity}</v>
      </c>
      <c r="AE18" s="15" t="str">
        <f>IF(ISBLANK('0.foes'!$J18), "", "{punch}")</f>
        <v>{punch}</v>
      </c>
      <c r="AF18" s="15" t="str">
        <f>IF(ISBLANK('0.foes'!$K18), "", "{scratch}")</f>
        <v>{scratch}</v>
      </c>
      <c r="AG18" s="15" t="str">
        <f>IF(ISBLANK('0.foes'!$L18), "", "{acid}")</f>
        <v/>
      </c>
      <c r="AH18" s="15" t="str">
        <f>TRIM(CONCATENATE(IF('0.foes'!$G18=1,"{fire} ",""),IF('0.foes'!$H18=1,"{bullets} ",""),IF('0.foes'!$I18=1,"{electricity} ",""),IF('0.foes'!$J18=1,"{punch} ",""),IF('0.foes'!$K18=1,"{scratch} ",""),IF('0.foes'!$L18=1,"{acid} ","")))</f>
        <v>{bullets} {electricity} {punch} {scratch}</v>
      </c>
      <c r="AI18" s="15" t="s">
        <v>364</v>
      </c>
      <c r="AJ18" s="15" t="s">
        <v>365</v>
      </c>
      <c r="AK18" s="15" t="s">
        <v>369</v>
      </c>
      <c r="AL18" s="10" t="s">
        <v>370</v>
      </c>
    </row>
    <row r="19">
      <c r="A19" s="15">
        <v>17.0</v>
      </c>
      <c r="B19" s="15" t="str">
        <f t="shared" si="1"/>
        <v>0.1.17-Gigantanulon</v>
      </c>
      <c r="C19" s="15" t="s">
        <v>319</v>
      </c>
      <c r="D19" s="15" t="s">
        <v>320</v>
      </c>
      <c r="E19" s="15" t="s">
        <v>338</v>
      </c>
      <c r="F19" s="15" t="s">
        <v>371</v>
      </c>
      <c r="G19" s="15">
        <v>1.0</v>
      </c>
      <c r="H19" s="15">
        <v>1.0</v>
      </c>
      <c r="I19" s="15">
        <v>1.0</v>
      </c>
      <c r="J19" s="15"/>
      <c r="K19" s="15"/>
      <c r="L19" s="15">
        <v>1.0</v>
      </c>
      <c r="M19" s="15">
        <f>IF(AND('0.foes'!$G19=1, '0.foes'!$H19=1), 1, "")</f>
        <v>1</v>
      </c>
      <c r="N19" s="15">
        <f>IF(AND('0.foes'!$G19=1, '0.foes'!$I19=1), 1, "")</f>
        <v>1</v>
      </c>
      <c r="O19" s="15" t="str">
        <f>IF(AND('0.foes'!$G19=1, '0.foes'!$J19=1), 1, "")</f>
        <v/>
      </c>
      <c r="P19" s="15" t="str">
        <f>IF(AND('0.foes'!$G19=1, '0.foes'!$K19=1), 1, "")</f>
        <v/>
      </c>
      <c r="Q19" s="15">
        <f>IF(AND('0.foes'!$G19=1, '0.foes'!$L19=1), 1, "")</f>
        <v>1</v>
      </c>
      <c r="R19" s="15">
        <f>IF(AND('0.foes'!$H19=1, '0.foes'!$I19=1), 1, "")</f>
        <v>1</v>
      </c>
      <c r="S19" s="15" t="str">
        <f>IF(AND('0.foes'!$H19=1, '0.foes'!$J19=1), 1, "")</f>
        <v/>
      </c>
      <c r="T19" s="15" t="str">
        <f>IF(AND('0.foes'!$H19=1, '0.foes'!$K19=1), 1, "")</f>
        <v/>
      </c>
      <c r="U19" s="15">
        <f>IF(AND('0.foes'!$H19=1, '0.foes'!$L19=1), 1, "")</f>
        <v>1</v>
      </c>
      <c r="V19" s="15" t="str">
        <f>IF(AND('0.foes'!$I19=1, '0.foes'!$J19=1), 1, "")</f>
        <v/>
      </c>
      <c r="W19" s="15" t="str">
        <f>IF(AND('0.foes'!$I19=1, '0.foes'!$K19=1), 1, "")</f>
        <v/>
      </c>
      <c r="X19" s="15">
        <f>IF(AND('0.foes'!$I19=1, '0.foes'!$L19=1), 1, "")</f>
        <v>1</v>
      </c>
      <c r="Y19" s="15" t="str">
        <f>IF(AND('0.foes'!$J19=1, '0.foes'!$K19=1), 1, "")</f>
        <v/>
      </c>
      <c r="Z19" s="15" t="str">
        <f>IF(AND('0.foes'!$J19=1, '0.foes'!$L19=1), 1, "")</f>
        <v/>
      </c>
      <c r="AA19" s="15" t="str">
        <f>IF(AND('0.foes'!$K19=1, '0.foes'!$L19=1), 1, "")</f>
        <v/>
      </c>
      <c r="AB19" s="15" t="str">
        <f>IF(ISBLANK('0.foes'!$G19), "", "{fire}")</f>
        <v>{fire}</v>
      </c>
      <c r="AC19" s="15" t="str">
        <f>IF(ISBLANK('0.foes'!$H19), "", "{bullets}")</f>
        <v>{bullets}</v>
      </c>
      <c r="AD19" s="15" t="str">
        <f>IF(ISBLANK('0.foes'!$I19), "", "{electricity}")</f>
        <v>{electricity}</v>
      </c>
      <c r="AE19" s="15" t="str">
        <f>IF(ISBLANK('0.foes'!$J19), "", "{punch}")</f>
        <v/>
      </c>
      <c r="AF19" s="15" t="str">
        <f>IF(ISBLANK('0.foes'!$K19), "", "{scratch}")</f>
        <v/>
      </c>
      <c r="AG19" s="15" t="str">
        <f>IF(ISBLANK('0.foes'!$L19), "", "{acid}")</f>
        <v>{acid}</v>
      </c>
      <c r="AH19" s="15" t="str">
        <f>TRIM(CONCATENATE(IF('0.foes'!$G19=1,"{fire} ",""),IF('0.foes'!$H19=1,"{bullets} ",""),IF('0.foes'!$I19=1,"{electricity} ",""),IF('0.foes'!$J19=1,"{punch} ",""),IF('0.foes'!$K19=1,"{scratch} ",""),IF('0.foes'!$L19=1,"{acid} ","")))</f>
        <v>{fire} {bullets} {electricity} {acid}</v>
      </c>
      <c r="AI19" s="15" t="s">
        <v>364</v>
      </c>
      <c r="AJ19" s="15" t="s">
        <v>365</v>
      </c>
      <c r="AK19" s="15" t="s">
        <v>369</v>
      </c>
      <c r="AL19" s="10" t="s">
        <v>372</v>
      </c>
    </row>
    <row r="20">
      <c r="A20" s="15">
        <v>18.0</v>
      </c>
      <c r="B20" s="15" t="str">
        <f t="shared" si="1"/>
        <v>0.1.18-Blobulous</v>
      </c>
      <c r="C20" s="15" t="s">
        <v>319</v>
      </c>
      <c r="D20" s="15" t="s">
        <v>320</v>
      </c>
      <c r="E20" s="15" t="s">
        <v>321</v>
      </c>
      <c r="F20" s="15" t="s">
        <v>373</v>
      </c>
      <c r="G20" s="15"/>
      <c r="H20" s="15">
        <v>1.0</v>
      </c>
      <c r="I20" s="15">
        <v>1.0</v>
      </c>
      <c r="J20" s="15">
        <v>1.0</v>
      </c>
      <c r="K20" s="15">
        <v>1.0</v>
      </c>
      <c r="L20" s="15">
        <v>1.0</v>
      </c>
      <c r="M20" s="15" t="str">
        <f>IF(AND('0.foes'!$G20=1, '0.foes'!$H20=1), 1, "")</f>
        <v/>
      </c>
      <c r="N20" s="15" t="str">
        <f>IF(AND('0.foes'!$G20=1, '0.foes'!$I20=1), 1, "")</f>
        <v/>
      </c>
      <c r="O20" s="15" t="str">
        <f>IF(AND('0.foes'!$G20=1, '0.foes'!$J20=1), 1, "")</f>
        <v/>
      </c>
      <c r="P20" s="15" t="str">
        <f>IF(AND('0.foes'!$G20=1, '0.foes'!$K20=1), 1, "")</f>
        <v/>
      </c>
      <c r="Q20" s="15" t="str">
        <f>IF(AND('0.foes'!$G20=1, '0.foes'!$L20=1), 1, "")</f>
        <v/>
      </c>
      <c r="R20" s="15">
        <f>IF(AND('0.foes'!$H20=1, '0.foes'!$I20=1), 1, "")</f>
        <v>1</v>
      </c>
      <c r="S20" s="15">
        <f>IF(AND('0.foes'!$H20=1, '0.foes'!$J20=1), 1, "")</f>
        <v>1</v>
      </c>
      <c r="T20" s="15">
        <f>IF(AND('0.foes'!$H20=1, '0.foes'!$K20=1), 1, "")</f>
        <v>1</v>
      </c>
      <c r="U20" s="15">
        <f>IF(AND('0.foes'!$H20=1, '0.foes'!$L20=1), 1, "")</f>
        <v>1</v>
      </c>
      <c r="V20" s="15">
        <f>IF(AND('0.foes'!$I20=1, '0.foes'!$J20=1), 1, "")</f>
        <v>1</v>
      </c>
      <c r="W20" s="15">
        <f>IF(AND('0.foes'!$I20=1, '0.foes'!$K20=1), 1, "")</f>
        <v>1</v>
      </c>
      <c r="X20" s="15">
        <f>IF(AND('0.foes'!$I20=1, '0.foes'!$L20=1), 1, "")</f>
        <v>1</v>
      </c>
      <c r="Y20" s="15">
        <f>IF(AND('0.foes'!$J20=1, '0.foes'!$K20=1), 1, "")</f>
        <v>1</v>
      </c>
      <c r="Z20" s="15">
        <f>IF(AND('0.foes'!$J20=1, '0.foes'!$L20=1), 1, "")</f>
        <v>1</v>
      </c>
      <c r="AA20" s="15">
        <f>IF(AND('0.foes'!$K20=1, '0.foes'!$L20=1), 1, "")</f>
        <v>1</v>
      </c>
      <c r="AB20" s="15" t="str">
        <f>IF(ISBLANK('0.foes'!$G20), "", "{fire}")</f>
        <v/>
      </c>
      <c r="AC20" s="15" t="str">
        <f>IF(ISBLANK('0.foes'!$H20), "", "{bullets}")</f>
        <v>{bullets}</v>
      </c>
      <c r="AD20" s="15" t="str">
        <f>IF(ISBLANK('0.foes'!$I20), "", "{electricity}")</f>
        <v>{electricity}</v>
      </c>
      <c r="AE20" s="15" t="str">
        <f>IF(ISBLANK('0.foes'!$J20), "", "{punch}")</f>
        <v>{punch}</v>
      </c>
      <c r="AF20" s="15" t="str">
        <f>IF(ISBLANK('0.foes'!$K20), "", "{scratch}")</f>
        <v>{scratch}</v>
      </c>
      <c r="AG20" s="15" t="str">
        <f>IF(ISBLANK('0.foes'!$L20), "", "{acid}")</f>
        <v>{acid}</v>
      </c>
      <c r="AH20" s="15" t="str">
        <f>TRIM(CONCATENATE(IF('0.foes'!$G20=1,"{fire} ",""),IF('0.foes'!$H20=1,"{bullets} ",""),IF('0.foes'!$I20=1,"{electricity} ",""),IF('0.foes'!$J20=1,"{punch} ",""),IF('0.foes'!$K20=1,"{scratch} ",""),IF('0.foes'!$L20=1,"{acid} ","")))</f>
        <v>{bullets} {electricity} {punch} {scratch} {acid}</v>
      </c>
      <c r="AI20" s="15" t="s">
        <v>374</v>
      </c>
      <c r="AJ20" s="15" t="s">
        <v>375</v>
      </c>
      <c r="AK20" s="15" t="s">
        <v>376</v>
      </c>
      <c r="AL20" s="10" t="s">
        <v>377</v>
      </c>
    </row>
    <row r="21" ht="15.75" customHeight="1">
      <c r="A21" s="15">
        <v>19.0</v>
      </c>
      <c r="B21" s="15" t="str">
        <f t="shared" si="1"/>
        <v>0.1.19-Rokap</v>
      </c>
      <c r="C21" s="15" t="s">
        <v>319</v>
      </c>
      <c r="D21" s="15" t="s">
        <v>320</v>
      </c>
      <c r="E21" s="15" t="s">
        <v>326</v>
      </c>
      <c r="F21" s="15" t="s">
        <v>378</v>
      </c>
      <c r="G21" s="15">
        <v>1.0</v>
      </c>
      <c r="H21" s="15"/>
      <c r="I21" s="15">
        <v>1.0</v>
      </c>
      <c r="J21" s="15">
        <v>1.0</v>
      </c>
      <c r="K21" s="15">
        <v>1.0</v>
      </c>
      <c r="L21" s="15">
        <v>1.0</v>
      </c>
      <c r="M21" s="15" t="str">
        <f>IF(AND('0.foes'!$G21=1, '0.foes'!$H21=1), 1, "")</f>
        <v/>
      </c>
      <c r="N21" s="15">
        <f>IF(AND('0.foes'!$G21=1, '0.foes'!$I21=1), 1, "")</f>
        <v>1</v>
      </c>
      <c r="O21" s="15">
        <f>IF(AND('0.foes'!$G21=1, '0.foes'!$J21=1), 1, "")</f>
        <v>1</v>
      </c>
      <c r="P21" s="15">
        <f>IF(AND('0.foes'!$G21=1, '0.foes'!$K21=1), 1, "")</f>
        <v>1</v>
      </c>
      <c r="Q21" s="15">
        <f>IF(AND('0.foes'!$G21=1, '0.foes'!$L21=1), 1, "")</f>
        <v>1</v>
      </c>
      <c r="R21" s="15" t="str">
        <f>IF(AND('0.foes'!$H21=1, '0.foes'!$I21=1), 1, "")</f>
        <v/>
      </c>
      <c r="S21" s="15" t="str">
        <f>IF(AND('0.foes'!$H21=1, '0.foes'!$J21=1), 1, "")</f>
        <v/>
      </c>
      <c r="T21" s="15" t="str">
        <f>IF(AND('0.foes'!$H21=1, '0.foes'!$K21=1), 1, "")</f>
        <v/>
      </c>
      <c r="U21" s="15" t="str">
        <f>IF(AND('0.foes'!$H21=1, '0.foes'!$L21=1), 1, "")</f>
        <v/>
      </c>
      <c r="V21" s="15">
        <f>IF(AND('0.foes'!$I21=1, '0.foes'!$J21=1), 1, "")</f>
        <v>1</v>
      </c>
      <c r="W21" s="15">
        <f>IF(AND('0.foes'!$I21=1, '0.foes'!$K21=1), 1, "")</f>
        <v>1</v>
      </c>
      <c r="X21" s="15">
        <f>IF(AND('0.foes'!$I21=1, '0.foes'!$L21=1), 1, "")</f>
        <v>1</v>
      </c>
      <c r="Y21" s="15">
        <f>IF(AND('0.foes'!$J21=1, '0.foes'!$K21=1), 1, "")</f>
        <v>1</v>
      </c>
      <c r="Z21" s="15">
        <f>IF(AND('0.foes'!$J21=1, '0.foes'!$L21=1), 1, "")</f>
        <v>1</v>
      </c>
      <c r="AA21" s="15">
        <f>IF(AND('0.foes'!$K21=1, '0.foes'!$L21=1), 1, "")</f>
        <v>1</v>
      </c>
      <c r="AB21" s="15" t="str">
        <f>IF(ISBLANK('0.foes'!$G21), "", "{fire}")</f>
        <v>{fire}</v>
      </c>
      <c r="AC21" s="15" t="str">
        <f>IF(ISBLANK('0.foes'!$H21), "", "{bullets}")</f>
        <v/>
      </c>
      <c r="AD21" s="15" t="str">
        <f>IF(ISBLANK('0.foes'!$I21), "", "{electricity}")</f>
        <v>{electricity}</v>
      </c>
      <c r="AE21" s="15" t="str">
        <f>IF(ISBLANK('0.foes'!$J21), "", "{punch}")</f>
        <v>{punch}</v>
      </c>
      <c r="AF21" s="15" t="str">
        <f>IF(ISBLANK('0.foes'!$K21), "", "{scratch}")</f>
        <v>{scratch}</v>
      </c>
      <c r="AG21" s="15" t="str">
        <f>IF(ISBLANK('0.foes'!$L21), "", "{acid}")</f>
        <v>{acid}</v>
      </c>
      <c r="AH21" s="15" t="str">
        <f>TRIM(CONCATENATE(IF('0.foes'!$G21=1,"{fire} ",""),IF('0.foes'!$H21=1,"{bullets} ",""),IF('0.foes'!$I21=1,"{electricity} ",""),IF('0.foes'!$J21=1,"{punch} ",""),IF('0.foes'!$K21=1,"{scratch} ",""),IF('0.foes'!$L21=1,"{acid} ","")))</f>
        <v>{fire} {electricity} {punch} {scratch} {acid}</v>
      </c>
      <c r="AI21" s="15" t="s">
        <v>374</v>
      </c>
      <c r="AJ21" s="15" t="s">
        <v>375</v>
      </c>
      <c r="AK21" s="15" t="s">
        <v>376</v>
      </c>
      <c r="AL21" s="10" t="s">
        <v>379</v>
      </c>
    </row>
    <row r="22" ht="15.75" customHeight="1">
      <c r="A22" s="15">
        <v>20.0</v>
      </c>
      <c r="B22" s="15" t="str">
        <f t="shared" si="1"/>
        <v>0.1.20-Gargantulus</v>
      </c>
      <c r="C22" s="15" t="s">
        <v>319</v>
      </c>
      <c r="D22" s="15" t="s">
        <v>320</v>
      </c>
      <c r="E22" s="15" t="s">
        <v>329</v>
      </c>
      <c r="F22" s="15" t="s">
        <v>380</v>
      </c>
      <c r="G22" s="15">
        <v>1.0</v>
      </c>
      <c r="H22" s="15">
        <v>1.0</v>
      </c>
      <c r="I22" s="15"/>
      <c r="J22" s="15">
        <v>1.0</v>
      </c>
      <c r="K22" s="15">
        <v>1.0</v>
      </c>
      <c r="L22" s="15">
        <v>1.0</v>
      </c>
      <c r="M22" s="15">
        <f>IF(AND('0.foes'!$G22=1, '0.foes'!$H22=1), 1, "")</f>
        <v>1</v>
      </c>
      <c r="N22" s="15" t="str">
        <f>IF(AND('0.foes'!$G22=1, '0.foes'!$I22=1), 1, "")</f>
        <v/>
      </c>
      <c r="O22" s="15">
        <f>IF(AND('0.foes'!$G22=1, '0.foes'!$J22=1), 1, "")</f>
        <v>1</v>
      </c>
      <c r="P22" s="15">
        <f>IF(AND('0.foes'!$G22=1, '0.foes'!$K22=1), 1, "")</f>
        <v>1</v>
      </c>
      <c r="Q22" s="15">
        <f>IF(AND('0.foes'!$G22=1, '0.foes'!$L22=1), 1, "")</f>
        <v>1</v>
      </c>
      <c r="R22" s="15" t="str">
        <f>IF(AND('0.foes'!$H22=1, '0.foes'!$I22=1), 1, "")</f>
        <v/>
      </c>
      <c r="S22" s="15">
        <f>IF(AND('0.foes'!$H22=1, '0.foes'!$J22=1), 1, "")</f>
        <v>1</v>
      </c>
      <c r="T22" s="15">
        <f>IF(AND('0.foes'!$H22=1, '0.foes'!$K22=1), 1, "")</f>
        <v>1</v>
      </c>
      <c r="U22" s="15">
        <f>IF(AND('0.foes'!$H22=1, '0.foes'!$L22=1), 1, "")</f>
        <v>1</v>
      </c>
      <c r="V22" s="15" t="str">
        <f>IF(AND('0.foes'!$I22=1, '0.foes'!$J22=1), 1, "")</f>
        <v/>
      </c>
      <c r="W22" s="15" t="str">
        <f>IF(AND('0.foes'!$I22=1, '0.foes'!$K22=1), 1, "")</f>
        <v/>
      </c>
      <c r="X22" s="15" t="str">
        <f>IF(AND('0.foes'!$I22=1, '0.foes'!$L22=1), 1, "")</f>
        <v/>
      </c>
      <c r="Y22" s="15">
        <f>IF(AND('0.foes'!$J22=1, '0.foes'!$K22=1), 1, "")</f>
        <v>1</v>
      </c>
      <c r="Z22" s="15">
        <f>IF(AND('0.foes'!$J22=1, '0.foes'!$L22=1), 1, "")</f>
        <v>1</v>
      </c>
      <c r="AA22" s="15">
        <f>IF(AND('0.foes'!$K22=1, '0.foes'!$L22=1), 1, "")</f>
        <v>1</v>
      </c>
      <c r="AB22" s="15" t="str">
        <f>IF(ISBLANK('0.foes'!$G22), "", "{fire}")</f>
        <v>{fire}</v>
      </c>
      <c r="AC22" s="15" t="str">
        <f>IF(ISBLANK('0.foes'!$H22), "", "{bullets}")</f>
        <v>{bullets}</v>
      </c>
      <c r="AD22" s="15" t="str">
        <f>IF(ISBLANK('0.foes'!$I22), "", "{electricity}")</f>
        <v/>
      </c>
      <c r="AE22" s="15" t="str">
        <f>IF(ISBLANK('0.foes'!$J22), "", "{punch}")</f>
        <v>{punch}</v>
      </c>
      <c r="AF22" s="15" t="str">
        <f>IF(ISBLANK('0.foes'!$K22), "", "{scratch}")</f>
        <v>{scratch}</v>
      </c>
      <c r="AG22" s="15" t="str">
        <f>IF(ISBLANK('0.foes'!$L22), "", "{acid}")</f>
        <v>{acid}</v>
      </c>
      <c r="AH22" s="15" t="str">
        <f>TRIM(CONCATENATE(IF('0.foes'!$G22=1,"{fire} ",""),IF('0.foes'!$H22=1,"{bullets} ",""),IF('0.foes'!$I22=1,"{electricity} ",""),IF('0.foes'!$J22=1,"{punch} ",""),IF('0.foes'!$K22=1,"{scratch} ",""),IF('0.foes'!$L22=1,"{acid} ","")))</f>
        <v>{fire} {bullets} {punch} {scratch} {acid}</v>
      </c>
      <c r="AI22" s="15" t="s">
        <v>374</v>
      </c>
      <c r="AJ22" s="15" t="s">
        <v>375</v>
      </c>
      <c r="AK22" s="15" t="s">
        <v>376</v>
      </c>
      <c r="AL22" s="10" t="s">
        <v>381</v>
      </c>
    </row>
    <row r="23" ht="15.75" customHeight="1">
      <c r="A23" s="15">
        <v>21.0</v>
      </c>
      <c r="B23" s="15" t="str">
        <f t="shared" si="1"/>
        <v>0.1.21-Akkorokamui</v>
      </c>
      <c r="C23" s="15" t="s">
        <v>319</v>
      </c>
      <c r="D23" s="15" t="s">
        <v>320</v>
      </c>
      <c r="E23" s="15" t="s">
        <v>332</v>
      </c>
      <c r="F23" s="15" t="s">
        <v>382</v>
      </c>
      <c r="G23" s="15">
        <v>1.0</v>
      </c>
      <c r="H23" s="15">
        <v>1.0</v>
      </c>
      <c r="I23" s="15">
        <v>1.0</v>
      </c>
      <c r="J23" s="15"/>
      <c r="K23" s="15">
        <v>1.0</v>
      </c>
      <c r="L23" s="15">
        <v>1.0</v>
      </c>
      <c r="M23" s="15">
        <f>IF(AND('0.foes'!$G23=1, '0.foes'!$H23=1), 1, "")</f>
        <v>1</v>
      </c>
      <c r="N23" s="15">
        <f>IF(AND('0.foes'!$G23=1, '0.foes'!$I23=1), 1, "")</f>
        <v>1</v>
      </c>
      <c r="O23" s="15" t="str">
        <f>IF(AND('0.foes'!$G23=1, '0.foes'!$J23=1), 1, "")</f>
        <v/>
      </c>
      <c r="P23" s="15">
        <f>IF(AND('0.foes'!$G23=1, '0.foes'!$K23=1), 1, "")</f>
        <v>1</v>
      </c>
      <c r="Q23" s="15">
        <f>IF(AND('0.foes'!$G23=1, '0.foes'!$L23=1), 1, "")</f>
        <v>1</v>
      </c>
      <c r="R23" s="15">
        <f>IF(AND('0.foes'!$H23=1, '0.foes'!$I23=1), 1, "")</f>
        <v>1</v>
      </c>
      <c r="S23" s="15" t="str">
        <f>IF(AND('0.foes'!$H23=1, '0.foes'!$J23=1), 1, "")</f>
        <v/>
      </c>
      <c r="T23" s="15">
        <f>IF(AND('0.foes'!$H23=1, '0.foes'!$K23=1), 1, "")</f>
        <v>1</v>
      </c>
      <c r="U23" s="15">
        <f>IF(AND('0.foes'!$H23=1, '0.foes'!$L23=1), 1, "")</f>
        <v>1</v>
      </c>
      <c r="V23" s="15" t="str">
        <f>IF(AND('0.foes'!$I23=1, '0.foes'!$J23=1), 1, "")</f>
        <v/>
      </c>
      <c r="W23" s="15">
        <f>IF(AND('0.foes'!$I23=1, '0.foes'!$K23=1), 1, "")</f>
        <v>1</v>
      </c>
      <c r="X23" s="15">
        <f>IF(AND('0.foes'!$I23=1, '0.foes'!$L23=1), 1, "")</f>
        <v>1</v>
      </c>
      <c r="Y23" s="15" t="str">
        <f>IF(AND('0.foes'!$J23=1, '0.foes'!$K23=1), 1, "")</f>
        <v/>
      </c>
      <c r="Z23" s="15" t="str">
        <f>IF(AND('0.foes'!$J23=1, '0.foes'!$L23=1), 1, "")</f>
        <v/>
      </c>
      <c r="AA23" s="15">
        <f>IF(AND('0.foes'!$K23=1, '0.foes'!$L23=1), 1, "")</f>
        <v>1</v>
      </c>
      <c r="AB23" s="15" t="str">
        <f>IF(ISBLANK('0.foes'!$G23), "", "{fire}")</f>
        <v>{fire}</v>
      </c>
      <c r="AC23" s="15" t="str">
        <f>IF(ISBLANK('0.foes'!$H23), "", "{bullets}")</f>
        <v>{bullets}</v>
      </c>
      <c r="AD23" s="15" t="str">
        <f>IF(ISBLANK('0.foes'!$I23), "", "{electricity}")</f>
        <v>{electricity}</v>
      </c>
      <c r="AE23" s="15" t="str">
        <f>IF(ISBLANK('0.foes'!$J23), "", "{punch}")</f>
        <v/>
      </c>
      <c r="AF23" s="15" t="str">
        <f>IF(ISBLANK('0.foes'!$K23), "", "{scratch}")</f>
        <v>{scratch}</v>
      </c>
      <c r="AG23" s="15" t="str">
        <f>IF(ISBLANK('0.foes'!$L23), "", "{acid}")</f>
        <v>{acid}</v>
      </c>
      <c r="AH23" s="15" t="str">
        <f>TRIM(CONCATENATE(IF('0.foes'!$G23=1,"{fire} ",""),IF('0.foes'!$H23=1,"{bullets} ",""),IF('0.foes'!$I23=1,"{electricity} ",""),IF('0.foes'!$J23=1,"{punch} ",""),IF('0.foes'!$K23=1,"{scratch} ",""),IF('0.foes'!$L23=1,"{acid} ","")))</f>
        <v>{fire} {bullets} {electricity} {scratch} {acid}</v>
      </c>
      <c r="AI23" s="15" t="s">
        <v>374</v>
      </c>
      <c r="AJ23" s="15" t="s">
        <v>375</v>
      </c>
      <c r="AK23" s="15" t="s">
        <v>376</v>
      </c>
      <c r="AL23" s="10" t="s">
        <v>383</v>
      </c>
    </row>
    <row r="24" ht="15.75" customHeight="1">
      <c r="A24" s="15">
        <v>22.0</v>
      </c>
      <c r="B24" s="15" t="str">
        <f t="shared" si="1"/>
        <v>0.1.22-Carcinus Gigantus</v>
      </c>
      <c r="C24" s="15" t="s">
        <v>319</v>
      </c>
      <c r="D24" s="15" t="s">
        <v>320</v>
      </c>
      <c r="E24" s="15" t="s">
        <v>335</v>
      </c>
      <c r="F24" s="15" t="s">
        <v>384</v>
      </c>
      <c r="G24" s="15">
        <v>1.0</v>
      </c>
      <c r="H24" s="15">
        <v>1.0</v>
      </c>
      <c r="I24" s="15">
        <v>1.0</v>
      </c>
      <c r="J24" s="15">
        <v>1.0</v>
      </c>
      <c r="K24" s="15"/>
      <c r="L24" s="15">
        <v>1.0</v>
      </c>
      <c r="M24" s="15">
        <f>IF(AND('0.foes'!$G24=1, '0.foes'!$H24=1), 1, "")</f>
        <v>1</v>
      </c>
      <c r="N24" s="15">
        <f>IF(AND('0.foes'!$G24=1, '0.foes'!$I24=1), 1, "")</f>
        <v>1</v>
      </c>
      <c r="O24" s="15">
        <f>IF(AND('0.foes'!$G24=1, '0.foes'!$J24=1), 1, "")</f>
        <v>1</v>
      </c>
      <c r="P24" s="15" t="str">
        <f>IF(AND('0.foes'!$G24=1, '0.foes'!$K24=1), 1, "")</f>
        <v/>
      </c>
      <c r="Q24" s="15">
        <f>IF(AND('0.foes'!$G24=1, '0.foes'!$L24=1), 1, "")</f>
        <v>1</v>
      </c>
      <c r="R24" s="15">
        <f>IF(AND('0.foes'!$H24=1, '0.foes'!$I24=1), 1, "")</f>
        <v>1</v>
      </c>
      <c r="S24" s="15">
        <f>IF(AND('0.foes'!$H24=1, '0.foes'!$J24=1), 1, "")</f>
        <v>1</v>
      </c>
      <c r="T24" s="15" t="str">
        <f>IF(AND('0.foes'!$H24=1, '0.foes'!$K24=1), 1, "")</f>
        <v/>
      </c>
      <c r="U24" s="15">
        <f>IF(AND('0.foes'!$H24=1, '0.foes'!$L24=1), 1, "")</f>
        <v>1</v>
      </c>
      <c r="V24" s="15">
        <f>IF(AND('0.foes'!$I24=1, '0.foes'!$J24=1), 1, "")</f>
        <v>1</v>
      </c>
      <c r="W24" s="15" t="str">
        <f>IF(AND('0.foes'!$I24=1, '0.foes'!$K24=1), 1, "")</f>
        <v/>
      </c>
      <c r="X24" s="15">
        <f>IF(AND('0.foes'!$I24=1, '0.foes'!$L24=1), 1, "")</f>
        <v>1</v>
      </c>
      <c r="Y24" s="15" t="str">
        <f>IF(AND('0.foes'!$J24=1, '0.foes'!$K24=1), 1, "")</f>
        <v/>
      </c>
      <c r="Z24" s="15">
        <f>IF(AND('0.foes'!$J24=1, '0.foes'!$L24=1), 1, "")</f>
        <v>1</v>
      </c>
      <c r="AA24" s="15" t="str">
        <f>IF(AND('0.foes'!$K24=1, '0.foes'!$L24=1), 1, "")</f>
        <v/>
      </c>
      <c r="AB24" s="15" t="str">
        <f>IF(ISBLANK('0.foes'!$G24), "", "{fire}")</f>
        <v>{fire}</v>
      </c>
      <c r="AC24" s="15" t="str">
        <f>IF(ISBLANK('0.foes'!$H24), "", "{bullets}")</f>
        <v>{bullets}</v>
      </c>
      <c r="AD24" s="15" t="str">
        <f>IF(ISBLANK('0.foes'!$I24), "", "{electricity}")</f>
        <v>{electricity}</v>
      </c>
      <c r="AE24" s="15" t="str">
        <f>IF(ISBLANK('0.foes'!$J24), "", "{punch}")</f>
        <v>{punch}</v>
      </c>
      <c r="AF24" s="15" t="str">
        <f>IF(ISBLANK('0.foes'!$K24), "", "{scratch}")</f>
        <v/>
      </c>
      <c r="AG24" s="15" t="str">
        <f>IF(ISBLANK('0.foes'!$L24), "", "{acid}")</f>
        <v>{acid}</v>
      </c>
      <c r="AH24" s="15" t="str">
        <f>TRIM(CONCATENATE(IF('0.foes'!$G24=1,"{fire} ",""),IF('0.foes'!$H24=1,"{bullets} ",""),IF('0.foes'!$I24=1,"{electricity} ",""),IF('0.foes'!$J24=1,"{punch} ",""),IF('0.foes'!$K24=1,"{scratch} ",""),IF('0.foes'!$L24=1,"{acid} ","")))</f>
        <v>{fire} {bullets} {electricity} {punch} {acid}</v>
      </c>
      <c r="AI24" s="15" t="s">
        <v>374</v>
      </c>
      <c r="AJ24" s="15" t="s">
        <v>375</v>
      </c>
      <c r="AK24" s="15" t="s">
        <v>376</v>
      </c>
      <c r="AL24" s="10" t="s">
        <v>385</v>
      </c>
    </row>
    <row r="25" ht="15.75" customHeight="1">
      <c r="A25" s="15">
        <v>23.0</v>
      </c>
      <c r="B25" s="15" t="str">
        <f t="shared" si="1"/>
        <v>0.1.23-Kaidoro</v>
      </c>
      <c r="C25" s="15" t="s">
        <v>319</v>
      </c>
      <c r="D25" s="15" t="s">
        <v>320</v>
      </c>
      <c r="E25" s="15" t="s">
        <v>338</v>
      </c>
      <c r="F25" s="15" t="s">
        <v>386</v>
      </c>
      <c r="G25" s="15">
        <v>1.0</v>
      </c>
      <c r="H25" s="15">
        <v>1.0</v>
      </c>
      <c r="I25" s="15">
        <v>1.0</v>
      </c>
      <c r="J25" s="15">
        <v>1.0</v>
      </c>
      <c r="K25" s="15">
        <v>1.0</v>
      </c>
      <c r="L25" s="15"/>
      <c r="M25" s="15">
        <f>IF(AND('0.foes'!$G25=1, '0.foes'!$H25=1), 1, "")</f>
        <v>1</v>
      </c>
      <c r="N25" s="15">
        <f>IF(AND('0.foes'!$G25=1, '0.foes'!$I25=1), 1, "")</f>
        <v>1</v>
      </c>
      <c r="O25" s="15">
        <f>IF(AND('0.foes'!$G25=1, '0.foes'!$J25=1), 1, "")</f>
        <v>1</v>
      </c>
      <c r="P25" s="15">
        <f>IF(AND('0.foes'!$G25=1, '0.foes'!$K25=1), 1, "")</f>
        <v>1</v>
      </c>
      <c r="Q25" s="15" t="str">
        <f>IF(AND('0.foes'!$G25=1, '0.foes'!$L25=1), 1, "")</f>
        <v/>
      </c>
      <c r="R25" s="15">
        <f>IF(AND('0.foes'!$H25=1, '0.foes'!$I25=1), 1, "")</f>
        <v>1</v>
      </c>
      <c r="S25" s="15">
        <f>IF(AND('0.foes'!$H25=1, '0.foes'!$J25=1), 1, "")</f>
        <v>1</v>
      </c>
      <c r="T25" s="15">
        <f>IF(AND('0.foes'!$H25=1, '0.foes'!$K25=1), 1, "")</f>
        <v>1</v>
      </c>
      <c r="U25" s="15" t="str">
        <f>IF(AND('0.foes'!$H25=1, '0.foes'!$L25=1), 1, "")</f>
        <v/>
      </c>
      <c r="V25" s="15">
        <f>IF(AND('0.foes'!$I25=1, '0.foes'!$J25=1), 1, "")</f>
        <v>1</v>
      </c>
      <c r="W25" s="15">
        <f>IF(AND('0.foes'!$I25=1, '0.foes'!$K25=1), 1, "")</f>
        <v>1</v>
      </c>
      <c r="X25" s="15" t="str">
        <f>IF(AND('0.foes'!$I25=1, '0.foes'!$L25=1), 1, "")</f>
        <v/>
      </c>
      <c r="Y25" s="15">
        <f>IF(AND('0.foes'!$J25=1, '0.foes'!$K25=1), 1, "")</f>
        <v>1</v>
      </c>
      <c r="Z25" s="15" t="str">
        <f>IF(AND('0.foes'!$J25=1, '0.foes'!$L25=1), 1, "")</f>
        <v/>
      </c>
      <c r="AA25" s="15" t="str">
        <f>IF(AND('0.foes'!$K25=1, '0.foes'!$L25=1), 1, "")</f>
        <v/>
      </c>
      <c r="AB25" s="15" t="str">
        <f>IF(ISBLANK('0.foes'!$G25), "", "{fire}")</f>
        <v>{fire}</v>
      </c>
      <c r="AC25" s="15" t="str">
        <f>IF(ISBLANK('0.foes'!$H25), "", "{bullets}")</f>
        <v>{bullets}</v>
      </c>
      <c r="AD25" s="15" t="str">
        <f>IF(ISBLANK('0.foes'!$I25), "", "{electricity}")</f>
        <v>{electricity}</v>
      </c>
      <c r="AE25" s="15" t="str">
        <f>IF(ISBLANK('0.foes'!$J25), "", "{punch}")</f>
        <v>{punch}</v>
      </c>
      <c r="AF25" s="15" t="str">
        <f>IF(ISBLANK('0.foes'!$K25), "", "{scratch}")</f>
        <v>{scratch}</v>
      </c>
      <c r="AG25" s="15" t="str">
        <f>IF(ISBLANK('0.foes'!$L25), "", "{acid}")</f>
        <v/>
      </c>
      <c r="AH25" s="15" t="str">
        <f>TRIM(CONCATENATE(IF('0.foes'!$G25=1,"{fire} ",""),IF('0.foes'!$H25=1,"{bullets} ",""),IF('0.foes'!$I25=1,"{electricity} ",""),IF('0.foes'!$J25=1,"{punch} ",""),IF('0.foes'!$K25=1,"{scratch} ",""),IF('0.foes'!$L25=1,"{acid} ","")))</f>
        <v>{fire} {bullets} {electricity} {punch} {scratch}</v>
      </c>
      <c r="AI25" s="15" t="s">
        <v>374</v>
      </c>
      <c r="AJ25" s="15" t="s">
        <v>375</v>
      </c>
      <c r="AK25" s="15" t="s">
        <v>376</v>
      </c>
      <c r="AL25" s="10" t="s">
        <v>387</v>
      </c>
    </row>
    <row r="26" ht="15.75" customHeight="1">
      <c r="A26" s="15">
        <v>24.0</v>
      </c>
      <c r="B26" s="15" t="str">
        <f t="shared" si="1"/>
        <v>0.1.24-King Kaiju</v>
      </c>
      <c r="C26" s="15" t="s">
        <v>319</v>
      </c>
      <c r="D26" s="15" t="s">
        <v>320</v>
      </c>
      <c r="E26" s="15" t="s">
        <v>388</v>
      </c>
      <c r="F26" s="15" t="s">
        <v>389</v>
      </c>
      <c r="G26" s="15">
        <v>1.0</v>
      </c>
      <c r="H26" s="15">
        <v>1.0</v>
      </c>
      <c r="I26" s="15">
        <v>1.0</v>
      </c>
      <c r="J26" s="15">
        <v>1.0</v>
      </c>
      <c r="K26" s="15">
        <v>1.0</v>
      </c>
      <c r="L26" s="15">
        <v>1.0</v>
      </c>
      <c r="M26" s="15">
        <f>IF(AND('0.foes'!$G26=1, '0.foes'!$H26=1), 1, "")</f>
        <v>1</v>
      </c>
      <c r="N26" s="15">
        <f>IF(AND('0.foes'!$G26=1, '0.foes'!$I26=1), 1, "")</f>
        <v>1</v>
      </c>
      <c r="O26" s="15">
        <f>IF(AND('0.foes'!$G26=1, '0.foes'!$J26=1), 1, "")</f>
        <v>1</v>
      </c>
      <c r="P26" s="15">
        <f>IF(AND('0.foes'!$G26=1, '0.foes'!$K26=1), 1, "")</f>
        <v>1</v>
      </c>
      <c r="Q26" s="15">
        <f>IF(AND('0.foes'!$G26=1, '0.foes'!$L26=1), 1, "")</f>
        <v>1</v>
      </c>
      <c r="R26" s="15">
        <f>IF(AND('0.foes'!$H26=1, '0.foes'!$I26=1), 1, "")</f>
        <v>1</v>
      </c>
      <c r="S26" s="15">
        <f>IF(AND('0.foes'!$H26=1, '0.foes'!$J26=1), 1, "")</f>
        <v>1</v>
      </c>
      <c r="T26" s="15">
        <f>IF(AND('0.foes'!$H26=1, '0.foes'!$K26=1), 1, "")</f>
        <v>1</v>
      </c>
      <c r="U26" s="15">
        <f>IF(AND('0.foes'!$H26=1, '0.foes'!$L26=1), 1, "")</f>
        <v>1</v>
      </c>
      <c r="V26" s="15">
        <f>IF(AND('0.foes'!$I26=1, '0.foes'!$J26=1), 1, "")</f>
        <v>1</v>
      </c>
      <c r="W26" s="15">
        <f>IF(AND('0.foes'!$I26=1, '0.foes'!$K26=1), 1, "")</f>
        <v>1</v>
      </c>
      <c r="X26" s="15">
        <f>IF(AND('0.foes'!$I26=1, '0.foes'!$L26=1), 1, "")</f>
        <v>1</v>
      </c>
      <c r="Y26" s="15">
        <f>IF(AND('0.foes'!$J26=1, '0.foes'!$K26=1), 1, "")</f>
        <v>1</v>
      </c>
      <c r="Z26" s="15">
        <f>IF(AND('0.foes'!$J26=1, '0.foes'!$L26=1), 1, "")</f>
        <v>1</v>
      </c>
      <c r="AA26" s="15">
        <f>IF(AND('0.foes'!$K26=1, '0.foes'!$L26=1), 1, "")</f>
        <v>1</v>
      </c>
      <c r="AB26" s="15" t="str">
        <f>IF(ISBLANK('0.foes'!$G26), "", "{fire}")</f>
        <v>{fire}</v>
      </c>
      <c r="AC26" s="15" t="str">
        <f>IF(ISBLANK('0.foes'!$H26), "", "{bullets}")</f>
        <v>{bullets}</v>
      </c>
      <c r="AD26" s="15" t="str">
        <f>IF(ISBLANK('0.foes'!$I26), "", "{electricity}")</f>
        <v>{electricity}</v>
      </c>
      <c r="AE26" s="15" t="str">
        <f>IF(ISBLANK('0.foes'!$J26), "", "{punch}")</f>
        <v>{punch}</v>
      </c>
      <c r="AF26" s="15" t="str">
        <f>IF(ISBLANK('0.foes'!$K26), "", "{scratch}")</f>
        <v>{scratch}</v>
      </c>
      <c r="AG26" s="15" t="str">
        <f>IF(ISBLANK('0.foes'!$L26), "", "{acid}")</f>
        <v>{acid}</v>
      </c>
      <c r="AH26" s="15" t="str">
        <f>TRIM(CONCATENATE(IF('0.foes'!$G26=1,"{fire} ",""),IF('0.foes'!$H26=1,"{bullets} ",""),IF('0.foes'!$I26=1,"{electricity} ",""),IF('0.foes'!$J26=1,"{punch} ",""),IF('0.foes'!$K26=1,"{scratch} ",""),IF('0.foes'!$L26=1,"{acid} ","")))</f>
        <v>{fire} {bullets} {electricity} {punch} {scratch} {acid}</v>
      </c>
      <c r="AI26" s="15" t="s">
        <v>390</v>
      </c>
      <c r="AJ26" s="15" t="s">
        <v>391</v>
      </c>
      <c r="AK26" s="15" t="s">
        <v>392</v>
      </c>
      <c r="AL26" s="10" t="s">
        <v>393</v>
      </c>
    </row>
    <row r="27" ht="15.75" customHeight="1">
      <c r="A27" s="15">
        <v>25.0</v>
      </c>
      <c r="B27" s="15" t="str">
        <f t="shared" si="1"/>
        <v>0.1.25-Lady Balkoth</v>
      </c>
      <c r="C27" s="15" t="s">
        <v>319</v>
      </c>
      <c r="D27" s="15" t="s">
        <v>320</v>
      </c>
      <c r="E27" s="15" t="s">
        <v>388</v>
      </c>
      <c r="F27" s="15" t="s">
        <v>394</v>
      </c>
      <c r="G27" s="15">
        <v>1.0</v>
      </c>
      <c r="H27" s="15">
        <v>1.0</v>
      </c>
      <c r="I27" s="15">
        <v>1.0</v>
      </c>
      <c r="J27" s="15">
        <v>1.0</v>
      </c>
      <c r="K27" s="15">
        <v>1.0</v>
      </c>
      <c r="L27" s="15">
        <v>1.0</v>
      </c>
      <c r="M27" s="15">
        <f>IF(AND('0.foes'!$G27=1, '0.foes'!$H27=1), 1, "")</f>
        <v>1</v>
      </c>
      <c r="N27" s="15">
        <f>IF(AND('0.foes'!$G27=1, '0.foes'!$I27=1), 1, "")</f>
        <v>1</v>
      </c>
      <c r="O27" s="15">
        <f>IF(AND('0.foes'!$G27=1, '0.foes'!$J27=1), 1, "")</f>
        <v>1</v>
      </c>
      <c r="P27" s="15">
        <f>IF(AND('0.foes'!$G27=1, '0.foes'!$K27=1), 1, "")</f>
        <v>1</v>
      </c>
      <c r="Q27" s="15">
        <f>IF(AND('0.foes'!$G27=1, '0.foes'!$L27=1), 1, "")</f>
        <v>1</v>
      </c>
      <c r="R27" s="15">
        <f>IF(AND('0.foes'!$H27=1, '0.foes'!$I27=1), 1, "")</f>
        <v>1</v>
      </c>
      <c r="S27" s="15">
        <f>IF(AND('0.foes'!$H27=1, '0.foes'!$J27=1), 1, "")</f>
        <v>1</v>
      </c>
      <c r="T27" s="15">
        <f>IF(AND('0.foes'!$H27=1, '0.foes'!$K27=1), 1, "")</f>
        <v>1</v>
      </c>
      <c r="U27" s="15">
        <f>IF(AND('0.foes'!$H27=1, '0.foes'!$L27=1), 1, "")</f>
        <v>1</v>
      </c>
      <c r="V27" s="15">
        <f>IF(AND('0.foes'!$I27=1, '0.foes'!$J27=1), 1, "")</f>
        <v>1</v>
      </c>
      <c r="W27" s="15">
        <f>IF(AND('0.foes'!$I27=1, '0.foes'!$K27=1), 1, "")</f>
        <v>1</v>
      </c>
      <c r="X27" s="15">
        <f>IF(AND('0.foes'!$I27=1, '0.foes'!$L27=1), 1, "")</f>
        <v>1</v>
      </c>
      <c r="Y27" s="15">
        <f>IF(AND('0.foes'!$J27=1, '0.foes'!$K27=1), 1, "")</f>
        <v>1</v>
      </c>
      <c r="Z27" s="15">
        <f>IF(AND('0.foes'!$J27=1, '0.foes'!$L27=1), 1, "")</f>
        <v>1</v>
      </c>
      <c r="AA27" s="15">
        <f>IF(AND('0.foes'!$K27=1, '0.foes'!$L27=1), 1, "")</f>
        <v>1</v>
      </c>
      <c r="AB27" s="15" t="str">
        <f>IF(ISBLANK('0.foes'!$G27), "", "{fire}")</f>
        <v>{fire}</v>
      </c>
      <c r="AC27" s="15" t="str">
        <f>IF(ISBLANK('0.foes'!$H27), "", "{bullets}")</f>
        <v>{bullets}</v>
      </c>
      <c r="AD27" s="15" t="str">
        <f>IF(ISBLANK('0.foes'!$I27), "", "{electricity}")</f>
        <v>{electricity}</v>
      </c>
      <c r="AE27" s="15" t="str">
        <f>IF(ISBLANK('0.foes'!$J27), "", "{punch}")</f>
        <v>{punch}</v>
      </c>
      <c r="AF27" s="15" t="str">
        <f>IF(ISBLANK('0.foes'!$K27), "", "{scratch}")</f>
        <v>{scratch}</v>
      </c>
      <c r="AG27" s="15" t="str">
        <f>IF(ISBLANK('0.foes'!$L27), "", "{acid}")</f>
        <v>{acid}</v>
      </c>
      <c r="AH27" s="15" t="str">
        <f>TRIM(CONCATENATE(IF('0.foes'!$G27=1,"{fire} ",""),IF('0.foes'!$H27=1,"{bullets} ",""),IF('0.foes'!$I27=1,"{electricity} ",""),IF('0.foes'!$J27=1,"{punch} ",""),IF('0.foes'!$K27=1,"{scratch} ",""),IF('0.foes'!$L27=1,"{acid} ","")))</f>
        <v>{fire} {bullets} {electricity} {punch} {scratch} {acid}</v>
      </c>
      <c r="AI27" s="15" t="s">
        <v>395</v>
      </c>
      <c r="AJ27" s="15" t="s">
        <v>396</v>
      </c>
      <c r="AK27" s="15" t="s">
        <v>397</v>
      </c>
      <c r="AL27" s="10" t="s">
        <v>398</v>
      </c>
    </row>
    <row r="28" ht="15.75" customHeight="1">
      <c r="A28" s="16"/>
    </row>
    <row r="29" ht="15.75" customHeight="1">
      <c r="A29" s="16"/>
    </row>
    <row r="30" ht="15.75" customHeight="1">
      <c r="A30" s="16"/>
    </row>
    <row r="31" ht="15.75" customHeight="1">
      <c r="A31" s="16"/>
    </row>
    <row r="32" ht="15.75" customHeight="1">
      <c r="A32" s="16"/>
    </row>
    <row r="33" ht="15.75" customHeight="1">
      <c r="A33" s="16"/>
    </row>
    <row r="34" ht="15.75" customHeight="1">
      <c r="A34" s="16"/>
    </row>
    <row r="35" ht="15.75" customHeight="1">
      <c r="A35" s="16"/>
    </row>
    <row r="36" ht="15.75" customHeight="1">
      <c r="A36" s="16"/>
    </row>
    <row r="37" ht="15.75" customHeight="1">
      <c r="A37" s="16"/>
    </row>
    <row r="38" ht="15.75" customHeight="1">
      <c r="A38" s="16"/>
    </row>
    <row r="39" ht="15.75" customHeight="1">
      <c r="A39" s="16"/>
    </row>
    <row r="40" ht="15.75" customHeight="1">
      <c r="A40" s="16"/>
    </row>
    <row r="41" ht="15.75" customHeight="1">
      <c r="A41" s="16"/>
    </row>
    <row r="42" ht="15.75" customHeight="1">
      <c r="A42" s="16"/>
    </row>
    <row r="43" ht="15.75" customHeight="1">
      <c r="A43" s="16"/>
    </row>
    <row r="44" ht="15.75" customHeight="1">
      <c r="A44" s="16"/>
    </row>
    <row r="45" ht="15.75" customHeight="1">
      <c r="A45" s="16"/>
    </row>
    <row r="46" ht="15.75" customHeight="1">
      <c r="A46" s="16"/>
    </row>
    <row r="47" ht="15.75" customHeight="1">
      <c r="A47" s="16"/>
    </row>
    <row r="48" ht="15.75" customHeight="1">
      <c r="A48" s="16"/>
    </row>
    <row r="49" ht="15.75" customHeight="1">
      <c r="A49" s="16"/>
    </row>
    <row r="50" ht="15.75" customHeight="1">
      <c r="A50" s="16"/>
    </row>
    <row r="51" ht="15.75" customHeight="1">
      <c r="A51" s="16"/>
    </row>
    <row r="52" ht="15.75" customHeight="1">
      <c r="A52" s="16"/>
    </row>
    <row r="53" ht="15.75" customHeight="1">
      <c r="A53" s="16"/>
    </row>
    <row r="54" ht="15.75" customHeight="1">
      <c r="A54" s="16"/>
    </row>
    <row r="55" ht="15.75" customHeight="1">
      <c r="A55" s="16"/>
    </row>
    <row r="56" ht="15.75" customHeight="1">
      <c r="A56" s="16"/>
    </row>
    <row r="57" ht="15.75" customHeight="1">
      <c r="A57" s="16"/>
    </row>
    <row r="58" ht="15.75" customHeight="1">
      <c r="A58" s="16"/>
    </row>
    <row r="59" ht="15.75" customHeight="1">
      <c r="A59" s="16"/>
    </row>
    <row r="60" ht="15.75" customHeight="1">
      <c r="A60" s="16"/>
    </row>
    <row r="61" ht="15.75" customHeight="1">
      <c r="A61" s="16"/>
    </row>
    <row r="62" ht="15.75" customHeight="1">
      <c r="A62" s="16"/>
    </row>
    <row r="63" ht="15.75" customHeight="1">
      <c r="A63" s="16"/>
    </row>
    <row r="64" ht="15.75" customHeight="1">
      <c r="A64" s="16"/>
    </row>
    <row r="65" ht="15.75" customHeight="1">
      <c r="A65" s="16"/>
    </row>
    <row r="66" ht="15.75" customHeight="1">
      <c r="A66" s="16"/>
    </row>
    <row r="67" ht="15.75" customHeight="1">
      <c r="A67" s="16"/>
    </row>
    <row r="68" ht="15.75" customHeight="1">
      <c r="A68" s="16"/>
    </row>
    <row r="69" ht="15.75" customHeight="1">
      <c r="A69" s="16"/>
    </row>
    <row r="70" ht="15.75" customHeight="1">
      <c r="A70" s="16"/>
    </row>
    <row r="71" ht="15.75" customHeight="1">
      <c r="A71" s="16"/>
    </row>
    <row r="72" ht="15.75" customHeight="1">
      <c r="A72" s="16"/>
    </row>
    <row r="73" ht="15.75" customHeight="1">
      <c r="A73" s="16"/>
    </row>
    <row r="74" ht="15.75" customHeight="1">
      <c r="A74" s="16"/>
    </row>
    <row r="75" ht="15.75" customHeight="1">
      <c r="A75" s="16"/>
    </row>
    <row r="76" ht="15.75" customHeight="1">
      <c r="A76" s="16"/>
    </row>
    <row r="77" ht="15.75" customHeight="1">
      <c r="A77" s="16"/>
    </row>
    <row r="78" ht="15.75" customHeight="1">
      <c r="A78" s="16"/>
    </row>
    <row r="79" ht="15.75" customHeight="1">
      <c r="A79" s="16"/>
    </row>
    <row r="80" ht="15.75" customHeight="1">
      <c r="A80" s="16"/>
    </row>
    <row r="81" ht="15.75" customHeight="1">
      <c r="A81" s="16"/>
    </row>
    <row r="82" ht="15.75" customHeight="1">
      <c r="A82" s="16"/>
    </row>
    <row r="83" ht="15.75" customHeight="1">
      <c r="A83" s="16"/>
    </row>
    <row r="84" ht="15.75" customHeight="1">
      <c r="A84" s="16"/>
    </row>
    <row r="85" ht="15.75" customHeight="1">
      <c r="A85" s="16"/>
    </row>
    <row r="86" ht="15.75" customHeight="1">
      <c r="A86" s="16"/>
    </row>
    <row r="87" ht="15.75" customHeight="1">
      <c r="A87" s="16"/>
    </row>
    <row r="88" ht="15.75" customHeight="1">
      <c r="A88" s="16"/>
    </row>
    <row r="89" ht="15.75" customHeight="1">
      <c r="A89" s="16"/>
    </row>
    <row r="90" ht="15.75" customHeight="1">
      <c r="A90" s="16"/>
    </row>
    <row r="91" ht="15.75" customHeight="1">
      <c r="A91" s="16"/>
    </row>
    <row r="92" ht="15.75" customHeight="1">
      <c r="A92" s="16"/>
    </row>
    <row r="93" ht="15.75" customHeight="1">
      <c r="A93" s="16"/>
    </row>
    <row r="94" ht="15.75" customHeight="1">
      <c r="A94" s="16"/>
    </row>
    <row r="95" ht="15.75" customHeight="1">
      <c r="A95" s="16"/>
    </row>
    <row r="96" ht="15.75" customHeight="1">
      <c r="A96" s="16"/>
    </row>
    <row r="97" ht="15.75" customHeight="1">
      <c r="A97" s="16"/>
    </row>
    <row r="98" ht="15.75" customHeight="1">
      <c r="A98" s="16"/>
    </row>
    <row r="99" ht="15.75" customHeight="1">
      <c r="A99" s="16"/>
    </row>
    <row r="100" ht="15.75" customHeight="1">
      <c r="A100" s="16"/>
    </row>
    <row r="101" ht="15.75" customHeight="1">
      <c r="A101" s="16"/>
    </row>
    <row r="102" ht="15.75" customHeight="1">
      <c r="A102" s="16"/>
    </row>
    <row r="103" ht="15.75" customHeight="1">
      <c r="A103" s="16"/>
    </row>
    <row r="104" ht="15.75" customHeight="1">
      <c r="A104" s="16"/>
    </row>
    <row r="105" ht="15.75" customHeight="1">
      <c r="A105" s="16"/>
    </row>
    <row r="106" ht="15.75" customHeight="1">
      <c r="A106" s="16"/>
    </row>
    <row r="107" ht="15.75" customHeight="1">
      <c r="A107" s="16"/>
    </row>
    <row r="108" ht="15.75" customHeight="1">
      <c r="A108" s="16"/>
    </row>
    <row r="109" ht="15.75" customHeight="1">
      <c r="A109" s="16"/>
    </row>
    <row r="110" ht="15.75" customHeight="1">
      <c r="A110" s="16"/>
    </row>
    <row r="111" ht="15.75" customHeight="1">
      <c r="A111" s="16"/>
    </row>
    <row r="112" ht="15.75" customHeight="1">
      <c r="A112" s="16"/>
    </row>
    <row r="113" ht="15.75" customHeight="1">
      <c r="A113" s="16"/>
    </row>
    <row r="114" ht="15.75" customHeight="1">
      <c r="A114" s="16"/>
    </row>
    <row r="115" ht="15.75" customHeight="1">
      <c r="A115" s="16"/>
    </row>
    <row r="116" ht="15.75" customHeight="1">
      <c r="A116" s="16"/>
    </row>
    <row r="117" ht="15.75" customHeight="1">
      <c r="A117" s="16"/>
    </row>
    <row r="118" ht="15.75" customHeight="1">
      <c r="A118" s="16"/>
    </row>
    <row r="119" ht="15.75" customHeight="1">
      <c r="A119" s="16"/>
    </row>
    <row r="120" ht="15.75" customHeight="1">
      <c r="A120" s="16"/>
    </row>
    <row r="121" ht="15.75" customHeight="1">
      <c r="A121" s="16"/>
    </row>
    <row r="122" ht="15.75" customHeight="1">
      <c r="A122" s="16"/>
    </row>
    <row r="123" ht="15.75" customHeight="1">
      <c r="A123" s="16"/>
    </row>
    <row r="124" ht="15.75" customHeight="1">
      <c r="A124" s="16"/>
    </row>
    <row r="125" ht="15.75" customHeight="1">
      <c r="A125" s="16"/>
    </row>
    <row r="126" ht="15.75" customHeight="1">
      <c r="A126" s="16"/>
    </row>
    <row r="127" ht="15.75" customHeight="1">
      <c r="A127" s="16"/>
    </row>
    <row r="128" ht="15.75" customHeight="1">
      <c r="A128" s="16"/>
    </row>
    <row r="129" ht="15.75" customHeight="1">
      <c r="A129" s="16"/>
    </row>
    <row r="130" ht="15.75" customHeight="1">
      <c r="A130" s="16"/>
    </row>
    <row r="131" ht="15.75" customHeight="1">
      <c r="A131" s="16"/>
    </row>
    <row r="132" ht="15.75" customHeight="1">
      <c r="A132" s="16"/>
    </row>
    <row r="133" ht="15.75" customHeight="1">
      <c r="A133" s="16"/>
    </row>
    <row r="134" ht="15.75" customHeight="1">
      <c r="A134" s="16"/>
    </row>
    <row r="135" ht="15.75" customHeight="1">
      <c r="A135" s="16"/>
    </row>
    <row r="136" ht="15.75" customHeight="1">
      <c r="A136" s="16"/>
    </row>
    <row r="137" ht="15.75" customHeight="1">
      <c r="A137" s="16"/>
    </row>
    <row r="138" ht="15.75" customHeight="1">
      <c r="A138" s="16"/>
    </row>
    <row r="139" ht="15.75" customHeight="1">
      <c r="A139" s="16"/>
    </row>
    <row r="140" ht="15.75" customHeight="1">
      <c r="A140" s="16"/>
    </row>
    <row r="141" ht="15.75" customHeight="1">
      <c r="A141" s="16"/>
    </row>
    <row r="142" ht="15.75" customHeight="1">
      <c r="A142" s="16"/>
    </row>
    <row r="143" ht="15.75" customHeight="1">
      <c r="A143" s="16"/>
    </row>
    <row r="144" ht="15.75" customHeight="1">
      <c r="A144" s="16"/>
    </row>
    <row r="145" ht="15.75" customHeight="1">
      <c r="A145" s="16"/>
    </row>
    <row r="146" ht="15.75" customHeight="1">
      <c r="A146" s="16"/>
    </row>
    <row r="147" ht="15.75" customHeight="1">
      <c r="A147" s="16"/>
    </row>
    <row r="148" ht="15.75" customHeight="1">
      <c r="A148" s="16"/>
    </row>
    <row r="149" ht="15.75" customHeight="1">
      <c r="A149" s="16"/>
    </row>
    <row r="150" ht="15.75" customHeight="1">
      <c r="A150" s="16"/>
    </row>
    <row r="151" ht="15.75" customHeight="1">
      <c r="A151" s="16"/>
    </row>
    <row r="152" ht="15.75" customHeight="1">
      <c r="A152" s="16"/>
    </row>
    <row r="153" ht="15.75" customHeight="1">
      <c r="A153" s="16"/>
    </row>
    <row r="154" ht="15.75" customHeight="1">
      <c r="A154" s="16"/>
    </row>
    <row r="155" ht="15.75" customHeight="1">
      <c r="A155" s="16"/>
    </row>
    <row r="156" ht="15.75" customHeight="1">
      <c r="A156" s="16"/>
    </row>
    <row r="157" ht="15.75" customHeight="1">
      <c r="A157" s="16"/>
    </row>
    <row r="158" ht="15.75" customHeight="1">
      <c r="A158" s="16"/>
    </row>
    <row r="159" ht="15.75" customHeight="1">
      <c r="A159" s="16"/>
    </row>
    <row r="160" ht="15.75" customHeight="1">
      <c r="A160" s="16"/>
    </row>
    <row r="161" ht="15.75" customHeight="1">
      <c r="A161" s="16"/>
    </row>
    <row r="162" ht="15.75" customHeight="1">
      <c r="A162" s="16"/>
    </row>
    <row r="163" ht="15.75" customHeight="1">
      <c r="A163" s="16"/>
    </row>
    <row r="164" ht="15.75" customHeight="1">
      <c r="A164" s="16"/>
    </row>
    <row r="165" ht="15.75" customHeight="1">
      <c r="A165" s="16"/>
    </row>
    <row r="166" ht="15.75" customHeight="1">
      <c r="A166" s="16"/>
    </row>
    <row r="167" ht="15.75" customHeight="1">
      <c r="A167" s="16"/>
    </row>
    <row r="168" ht="15.75" customHeight="1">
      <c r="A168" s="16"/>
    </row>
    <row r="169" ht="15.75" customHeight="1">
      <c r="A169" s="16"/>
    </row>
    <row r="170" ht="15.75" customHeight="1">
      <c r="A170" s="16"/>
    </row>
    <row r="171" ht="15.75" customHeight="1">
      <c r="A171" s="16"/>
    </row>
    <row r="172" ht="15.75" customHeight="1">
      <c r="A172" s="16"/>
    </row>
    <row r="173" ht="15.75" customHeight="1">
      <c r="A173" s="16"/>
    </row>
    <row r="174" ht="15.75" customHeight="1">
      <c r="A174" s="16"/>
    </row>
    <row r="175" ht="15.75" customHeight="1">
      <c r="A175" s="16"/>
    </row>
    <row r="176" ht="15.75" customHeight="1">
      <c r="A176" s="16"/>
    </row>
    <row r="177" ht="15.75" customHeight="1">
      <c r="A177" s="16"/>
    </row>
    <row r="178" ht="15.75" customHeight="1">
      <c r="A178" s="16"/>
    </row>
    <row r="179" ht="15.75" customHeight="1">
      <c r="A179" s="16"/>
    </row>
    <row r="180" ht="15.75" customHeight="1">
      <c r="A180" s="16"/>
    </row>
    <row r="181" ht="15.75" customHeight="1">
      <c r="A181" s="16"/>
    </row>
    <row r="182" ht="15.75" customHeight="1">
      <c r="A182" s="16"/>
    </row>
    <row r="183" ht="15.75" customHeight="1">
      <c r="A183" s="16"/>
    </row>
    <row r="184" ht="15.75" customHeight="1">
      <c r="A184" s="16"/>
    </row>
    <row r="185" ht="15.75" customHeight="1">
      <c r="A185" s="16"/>
    </row>
    <row r="186" ht="15.75" customHeight="1">
      <c r="A186" s="16"/>
    </row>
    <row r="187" ht="15.75" customHeight="1">
      <c r="A187" s="16"/>
    </row>
    <row r="188" ht="15.75" customHeight="1">
      <c r="A188" s="16"/>
    </row>
    <row r="189" ht="15.75" customHeight="1">
      <c r="A189" s="16"/>
    </row>
    <row r="190" ht="15.75" customHeight="1">
      <c r="A190" s="16"/>
    </row>
    <row r="191" ht="15.75" customHeight="1">
      <c r="A191" s="16"/>
    </row>
    <row r="192" ht="15.75" customHeight="1">
      <c r="A192" s="16"/>
    </row>
    <row r="193" ht="15.75" customHeight="1">
      <c r="A193" s="16"/>
    </row>
    <row r="194" ht="15.75" customHeight="1">
      <c r="A194" s="16"/>
    </row>
    <row r="195" ht="15.75" customHeight="1">
      <c r="A195" s="16"/>
    </row>
    <row r="196" ht="15.75" customHeight="1">
      <c r="A196" s="16"/>
    </row>
    <row r="197" ht="15.75" customHeight="1">
      <c r="A197" s="16"/>
    </row>
    <row r="198" ht="15.75" customHeight="1">
      <c r="A198" s="16"/>
    </row>
    <row r="199" ht="15.75" customHeight="1">
      <c r="A199" s="16"/>
    </row>
    <row r="200" ht="15.75" customHeight="1">
      <c r="A200" s="16"/>
    </row>
    <row r="201" ht="15.75" customHeight="1">
      <c r="A201" s="16"/>
    </row>
    <row r="202" ht="15.75" customHeight="1">
      <c r="A202" s="16"/>
    </row>
    <row r="203" ht="15.75" customHeight="1">
      <c r="A203" s="16"/>
    </row>
    <row r="204" ht="15.75" customHeight="1">
      <c r="A204" s="16"/>
    </row>
    <row r="205" ht="15.75" customHeight="1">
      <c r="A205" s="16"/>
    </row>
    <row r="206" ht="15.75" customHeight="1">
      <c r="A206" s="16"/>
    </row>
    <row r="207" ht="15.75" customHeight="1">
      <c r="A207" s="16"/>
    </row>
    <row r="208" ht="15.75" customHeight="1">
      <c r="A208" s="16"/>
    </row>
    <row r="209" ht="15.75" customHeight="1">
      <c r="A209" s="16"/>
    </row>
    <row r="210" ht="15.75" customHeight="1">
      <c r="A210" s="16"/>
    </row>
    <row r="211" ht="15.75" customHeight="1">
      <c r="A211" s="16"/>
    </row>
    <row r="212" ht="15.75" customHeight="1">
      <c r="A212" s="16"/>
    </row>
    <row r="213" ht="15.75" customHeight="1">
      <c r="A213" s="16"/>
    </row>
    <row r="214" ht="15.75" customHeight="1">
      <c r="A214" s="16"/>
    </row>
    <row r="215" ht="15.75" customHeight="1">
      <c r="A215" s="16"/>
    </row>
    <row r="216" ht="15.75" customHeight="1">
      <c r="A216" s="16"/>
    </row>
    <row r="217" ht="15.75" customHeight="1">
      <c r="A217" s="16"/>
    </row>
    <row r="218" ht="15.75" customHeight="1">
      <c r="A218" s="16"/>
    </row>
    <row r="219" ht="15.75" customHeight="1">
      <c r="A219" s="16"/>
    </row>
    <row r="220" ht="15.75" customHeight="1">
      <c r="A220" s="16"/>
    </row>
    <row r="221" ht="15.75" customHeight="1">
      <c r="A221" s="16"/>
    </row>
    <row r="222" ht="15.75" customHeight="1">
      <c r="A222" s="16"/>
    </row>
    <row r="223" ht="15.75" customHeight="1">
      <c r="A223" s="16"/>
    </row>
    <row r="224" ht="15.75" customHeight="1">
      <c r="A224" s="16"/>
    </row>
    <row r="225" ht="15.75" customHeight="1">
      <c r="A225" s="16"/>
    </row>
    <row r="226" ht="15.75" customHeight="1">
      <c r="A226" s="16"/>
    </row>
    <row r="227" ht="15.75" customHeight="1">
      <c r="A227" s="16"/>
    </row>
    <row r="228" ht="15.75" customHeight="1">
      <c r="A228" s="16"/>
    </row>
    <row r="229" ht="15.75" customHeight="1">
      <c r="A229" s="16"/>
    </row>
    <row r="230" ht="15.75" customHeight="1">
      <c r="A230" s="16"/>
    </row>
    <row r="231" ht="15.75" customHeight="1">
      <c r="A231" s="16"/>
    </row>
    <row r="232" ht="15.75" customHeight="1">
      <c r="A232" s="16"/>
    </row>
    <row r="233" ht="15.75" customHeight="1">
      <c r="A233" s="16"/>
    </row>
    <row r="234" ht="15.75" customHeight="1">
      <c r="A234" s="16"/>
    </row>
    <row r="235" ht="15.75" customHeight="1">
      <c r="A235" s="16"/>
    </row>
    <row r="236" ht="15.75" customHeight="1">
      <c r="A236" s="16"/>
    </row>
    <row r="237" ht="15.75" customHeight="1">
      <c r="A237" s="16"/>
    </row>
    <row r="238" ht="15.75" customHeight="1">
      <c r="A238" s="16"/>
    </row>
    <row r="239" ht="15.75" customHeight="1">
      <c r="A239" s="16"/>
    </row>
    <row r="240" ht="15.75" customHeight="1">
      <c r="A240" s="16"/>
    </row>
    <row r="241" ht="15.75" customHeight="1">
      <c r="A241" s="16"/>
    </row>
    <row r="242" ht="15.75" customHeight="1">
      <c r="A242" s="16"/>
    </row>
    <row r="243" ht="15.75" customHeight="1">
      <c r="A243" s="16"/>
    </row>
    <row r="244" ht="15.75" customHeight="1">
      <c r="A244" s="16"/>
    </row>
    <row r="245" ht="15.75" customHeight="1">
      <c r="A245" s="16"/>
    </row>
    <row r="246" ht="15.75" customHeight="1">
      <c r="A246" s="16"/>
    </row>
    <row r="247" ht="15.75" customHeight="1">
      <c r="A247" s="16"/>
    </row>
    <row r="248" ht="15.75" customHeight="1">
      <c r="A248" s="16"/>
    </row>
    <row r="249" ht="15.75" customHeight="1">
      <c r="A249" s="16"/>
    </row>
    <row r="250" ht="15.75" customHeight="1">
      <c r="A250" s="16"/>
    </row>
    <row r="251" ht="15.75" customHeight="1">
      <c r="A251" s="16"/>
    </row>
    <row r="252" ht="15.75" customHeight="1">
      <c r="A252" s="16"/>
    </row>
    <row r="253" ht="15.75" customHeight="1">
      <c r="A253" s="16"/>
    </row>
    <row r="254" ht="15.75" customHeight="1">
      <c r="A254" s="16"/>
    </row>
    <row r="255" ht="15.75" customHeight="1">
      <c r="A255" s="16"/>
    </row>
    <row r="256" ht="15.75" customHeight="1">
      <c r="A256" s="16"/>
    </row>
    <row r="257" ht="15.75" customHeight="1">
      <c r="A257" s="16"/>
    </row>
    <row r="258" ht="15.75" customHeight="1">
      <c r="A258" s="16"/>
    </row>
    <row r="259" ht="15.75" customHeight="1">
      <c r="A259" s="16"/>
    </row>
    <row r="260" ht="15.75" customHeight="1">
      <c r="A260" s="16"/>
    </row>
    <row r="261" ht="15.75" customHeight="1">
      <c r="A261" s="16"/>
    </row>
    <row r="262" ht="15.75" customHeight="1">
      <c r="A262" s="16"/>
    </row>
    <row r="263" ht="15.75" customHeight="1">
      <c r="A263" s="16"/>
    </row>
    <row r="264" ht="15.75" customHeight="1">
      <c r="A264" s="16"/>
    </row>
    <row r="265" ht="15.75" customHeight="1">
      <c r="A265" s="16"/>
    </row>
    <row r="266" ht="15.75" customHeight="1">
      <c r="A266" s="16"/>
    </row>
    <row r="267" ht="15.75" customHeight="1">
      <c r="A267" s="16"/>
    </row>
    <row r="268" ht="15.75" customHeight="1">
      <c r="A268" s="16"/>
    </row>
    <row r="269" ht="15.75" customHeight="1">
      <c r="A269" s="16"/>
    </row>
    <row r="270" ht="15.75" customHeight="1">
      <c r="A270" s="16"/>
    </row>
    <row r="271" ht="15.75" customHeight="1">
      <c r="A271" s="16"/>
    </row>
    <row r="272" ht="15.75" customHeight="1">
      <c r="A272" s="16"/>
    </row>
    <row r="273" ht="15.75" customHeight="1">
      <c r="A273" s="16"/>
    </row>
    <row r="274" ht="15.75" customHeight="1">
      <c r="A274" s="16"/>
    </row>
    <row r="275" ht="15.75" customHeight="1">
      <c r="A275" s="16"/>
    </row>
    <row r="276" ht="15.75" customHeight="1">
      <c r="A276" s="16"/>
    </row>
    <row r="277" ht="15.75" customHeight="1">
      <c r="A277" s="16"/>
    </row>
    <row r="278" ht="15.75" customHeight="1">
      <c r="A278" s="16"/>
    </row>
    <row r="279" ht="15.75" customHeight="1">
      <c r="A279" s="16"/>
    </row>
    <row r="280" ht="15.75" customHeight="1">
      <c r="A280" s="16"/>
    </row>
    <row r="281" ht="15.75" customHeight="1">
      <c r="A281" s="16"/>
    </row>
    <row r="282" ht="15.75" customHeight="1">
      <c r="A282" s="16"/>
    </row>
    <row r="283" ht="15.75" customHeight="1">
      <c r="A283" s="16"/>
    </row>
    <row r="284" ht="15.75" customHeight="1">
      <c r="A284" s="16"/>
    </row>
    <row r="285" ht="15.75" customHeight="1">
      <c r="A285" s="16"/>
    </row>
    <row r="286" ht="15.75" customHeight="1">
      <c r="A286" s="16"/>
    </row>
    <row r="287" ht="15.75" customHeight="1">
      <c r="A287" s="16"/>
    </row>
    <row r="288" ht="15.75" customHeight="1">
      <c r="A288" s="16"/>
    </row>
    <row r="289" ht="15.75" customHeight="1">
      <c r="A289" s="16"/>
    </row>
    <row r="290" ht="15.75" customHeight="1">
      <c r="A290" s="16"/>
    </row>
    <row r="291" ht="15.75" customHeight="1">
      <c r="A291" s="16"/>
    </row>
    <row r="292" ht="15.75" customHeight="1">
      <c r="A292" s="16"/>
    </row>
    <row r="293" ht="15.75" customHeight="1">
      <c r="A293" s="16"/>
    </row>
    <row r="294" ht="15.75" customHeight="1">
      <c r="A294" s="16"/>
    </row>
    <row r="295" ht="15.75" customHeight="1">
      <c r="A295" s="16"/>
    </row>
    <row r="296" ht="15.75" customHeight="1">
      <c r="A296" s="16"/>
    </row>
    <row r="297" ht="15.75" customHeight="1">
      <c r="A297" s="16"/>
    </row>
    <row r="298" ht="15.75" customHeight="1">
      <c r="A298" s="16"/>
    </row>
    <row r="299" ht="15.75" customHeight="1">
      <c r="A299" s="16"/>
    </row>
    <row r="300" ht="15.75" customHeight="1">
      <c r="A300" s="16"/>
    </row>
    <row r="301" ht="15.75" customHeight="1">
      <c r="A301" s="16"/>
    </row>
    <row r="302" ht="15.75" customHeight="1">
      <c r="A302" s="16"/>
    </row>
    <row r="303" ht="15.75" customHeight="1">
      <c r="A303" s="16"/>
    </row>
    <row r="304" ht="15.75" customHeight="1">
      <c r="A304" s="16"/>
    </row>
    <row r="305" ht="15.75" customHeight="1">
      <c r="A305" s="16"/>
    </row>
    <row r="306" ht="15.75" customHeight="1">
      <c r="A306" s="16"/>
    </row>
    <row r="307" ht="15.75" customHeight="1">
      <c r="A307" s="16"/>
    </row>
    <row r="308" ht="15.75" customHeight="1">
      <c r="A308" s="16"/>
    </row>
    <row r="309" ht="15.75" customHeight="1">
      <c r="A309" s="16"/>
    </row>
    <row r="310" ht="15.75" customHeight="1">
      <c r="A310" s="16"/>
    </row>
    <row r="311" ht="15.75" customHeight="1">
      <c r="A311" s="16"/>
    </row>
    <row r="312" ht="15.75" customHeight="1">
      <c r="A312" s="16"/>
    </row>
    <row r="313" ht="15.75" customHeight="1">
      <c r="A313" s="16"/>
    </row>
    <row r="314" ht="15.75" customHeight="1">
      <c r="A314" s="16"/>
    </row>
    <row r="315" ht="15.75" customHeight="1">
      <c r="A315" s="16"/>
    </row>
    <row r="316" ht="15.75" customHeight="1">
      <c r="A316" s="16"/>
    </row>
    <row r="317" ht="15.75" customHeight="1">
      <c r="A317" s="16"/>
    </row>
    <row r="318" ht="15.75" customHeight="1">
      <c r="A318" s="16"/>
    </row>
    <row r="319" ht="15.75" customHeight="1">
      <c r="A319" s="16"/>
    </row>
    <row r="320" ht="15.75" customHeight="1">
      <c r="A320" s="16"/>
    </row>
    <row r="321" ht="15.75" customHeight="1">
      <c r="A321" s="16"/>
    </row>
    <row r="322" ht="15.75" customHeight="1">
      <c r="A322" s="16"/>
    </row>
    <row r="323" ht="15.75" customHeight="1">
      <c r="A323" s="16"/>
    </row>
    <row r="324" ht="15.75" customHeight="1">
      <c r="A324" s="16"/>
    </row>
    <row r="325" ht="15.75" customHeight="1">
      <c r="A325" s="16"/>
    </row>
    <row r="326" ht="15.75" customHeight="1">
      <c r="A326" s="16"/>
    </row>
    <row r="327" ht="15.75" customHeight="1">
      <c r="A327" s="16"/>
    </row>
    <row r="328" ht="15.75" customHeight="1">
      <c r="A328" s="16"/>
    </row>
    <row r="329" ht="15.75" customHeight="1">
      <c r="A329" s="16"/>
    </row>
    <row r="330" ht="15.75" customHeight="1">
      <c r="A330" s="16"/>
    </row>
    <row r="331" ht="15.75" customHeight="1">
      <c r="A331" s="16"/>
    </row>
    <row r="332" ht="15.75" customHeight="1">
      <c r="A332" s="16"/>
    </row>
    <row r="333" ht="15.75" customHeight="1">
      <c r="A333" s="16"/>
    </row>
    <row r="334" ht="15.75" customHeight="1">
      <c r="A334" s="16"/>
    </row>
    <row r="335" ht="15.75" customHeight="1">
      <c r="A335" s="16"/>
    </row>
    <row r="336" ht="15.75" customHeight="1">
      <c r="A336" s="16"/>
    </row>
    <row r="337" ht="15.75" customHeight="1">
      <c r="A337" s="16"/>
    </row>
    <row r="338" ht="15.75" customHeight="1">
      <c r="A338" s="16"/>
    </row>
    <row r="339" ht="15.75" customHeight="1">
      <c r="A339" s="16"/>
    </row>
    <row r="340" ht="15.75" customHeight="1">
      <c r="A340" s="16"/>
    </row>
    <row r="341" ht="15.75" customHeight="1">
      <c r="A341" s="16"/>
    </row>
    <row r="342" ht="15.75" customHeight="1">
      <c r="A342" s="16"/>
    </row>
    <row r="343" ht="15.75" customHeight="1">
      <c r="A343" s="16"/>
    </row>
    <row r="344" ht="15.75" customHeight="1">
      <c r="A344" s="16"/>
    </row>
    <row r="345" ht="15.75" customHeight="1">
      <c r="A345" s="16"/>
    </row>
    <row r="346" ht="15.75" customHeight="1">
      <c r="A346" s="16"/>
    </row>
    <row r="347" ht="15.75" customHeight="1">
      <c r="A347" s="16"/>
    </row>
    <row r="348" ht="15.75" customHeight="1">
      <c r="A348" s="16"/>
    </row>
    <row r="349" ht="15.75" customHeight="1">
      <c r="A349" s="16"/>
    </row>
    <row r="350" ht="15.75" customHeight="1">
      <c r="A350" s="16"/>
    </row>
    <row r="351" ht="15.75" customHeight="1">
      <c r="A351" s="16"/>
    </row>
    <row r="352" ht="15.75" customHeight="1">
      <c r="A352" s="16"/>
    </row>
    <row r="353" ht="15.75" customHeight="1">
      <c r="A353" s="16"/>
    </row>
    <row r="354" ht="15.75" customHeight="1">
      <c r="A354" s="16"/>
    </row>
    <row r="355" ht="15.75" customHeight="1">
      <c r="A355" s="16"/>
    </row>
    <row r="356" ht="15.75" customHeight="1">
      <c r="A356" s="16"/>
    </row>
    <row r="357" ht="15.75" customHeight="1">
      <c r="A357" s="16"/>
    </row>
    <row r="358" ht="15.75" customHeight="1">
      <c r="A358" s="16"/>
    </row>
    <row r="359" ht="15.75" customHeight="1">
      <c r="A359" s="16"/>
    </row>
    <row r="360" ht="15.75" customHeight="1">
      <c r="A360" s="16"/>
    </row>
    <row r="361" ht="15.75" customHeight="1">
      <c r="A361" s="16"/>
    </row>
    <row r="362" ht="15.75" customHeight="1">
      <c r="A362" s="16"/>
    </row>
    <row r="363" ht="15.75" customHeight="1">
      <c r="A363" s="16"/>
    </row>
    <row r="364" ht="15.75" customHeight="1">
      <c r="A364" s="16"/>
    </row>
    <row r="365" ht="15.75" customHeight="1">
      <c r="A365" s="16"/>
    </row>
    <row r="366" ht="15.75" customHeight="1">
      <c r="A366" s="16"/>
    </row>
    <row r="367" ht="15.75" customHeight="1">
      <c r="A367" s="16"/>
    </row>
    <row r="368" ht="15.75" customHeight="1">
      <c r="A368" s="16"/>
    </row>
    <row r="369" ht="15.75" customHeight="1">
      <c r="A369" s="16"/>
    </row>
    <row r="370" ht="15.75" customHeight="1">
      <c r="A370" s="16"/>
    </row>
    <row r="371" ht="15.75" customHeight="1">
      <c r="A371" s="16"/>
    </row>
    <row r="372" ht="15.75" customHeight="1">
      <c r="A372" s="16"/>
    </row>
    <row r="373" ht="15.75" customHeight="1">
      <c r="A373" s="16"/>
    </row>
    <row r="374" ht="15.75" customHeight="1">
      <c r="A374" s="16"/>
    </row>
    <row r="375" ht="15.75" customHeight="1">
      <c r="A375" s="16"/>
    </row>
    <row r="376" ht="15.75" customHeight="1">
      <c r="A376" s="16"/>
    </row>
    <row r="377" ht="15.75" customHeight="1">
      <c r="A377" s="16"/>
    </row>
    <row r="378" ht="15.75" customHeight="1">
      <c r="A378" s="16"/>
    </row>
    <row r="379" ht="15.75" customHeight="1">
      <c r="A379" s="16"/>
    </row>
    <row r="380" ht="15.75" customHeight="1">
      <c r="A380" s="16"/>
    </row>
    <row r="381" ht="15.75" customHeight="1">
      <c r="A381" s="16"/>
    </row>
    <row r="382" ht="15.75" customHeight="1">
      <c r="A382" s="16"/>
    </row>
    <row r="383" ht="15.75" customHeight="1">
      <c r="A383" s="16"/>
    </row>
    <row r="384" ht="15.75" customHeight="1">
      <c r="A384" s="16"/>
    </row>
    <row r="385" ht="15.75" customHeight="1">
      <c r="A385" s="16"/>
    </row>
    <row r="386" ht="15.75" customHeight="1">
      <c r="A386" s="16"/>
    </row>
    <row r="387" ht="15.75" customHeight="1">
      <c r="A387" s="16"/>
    </row>
    <row r="388" ht="15.75" customHeight="1">
      <c r="A388" s="16"/>
    </row>
    <row r="389" ht="15.75" customHeight="1">
      <c r="A389" s="16"/>
    </row>
    <row r="390" ht="15.75" customHeight="1">
      <c r="A390" s="16"/>
    </row>
    <row r="391" ht="15.75" customHeight="1">
      <c r="A391" s="16"/>
    </row>
    <row r="392" ht="15.75" customHeight="1">
      <c r="A392" s="16"/>
    </row>
    <row r="393" ht="15.75" customHeight="1">
      <c r="A393" s="16"/>
    </row>
    <row r="394" ht="15.75" customHeight="1">
      <c r="A394" s="16"/>
    </row>
    <row r="395" ht="15.75" customHeight="1">
      <c r="A395" s="16"/>
    </row>
    <row r="396" ht="15.75" customHeight="1">
      <c r="A396" s="16"/>
    </row>
    <row r="397" ht="15.75" customHeight="1">
      <c r="A397" s="16"/>
    </row>
    <row r="398" ht="15.75" customHeight="1">
      <c r="A398" s="16"/>
    </row>
    <row r="399" ht="15.75" customHeight="1">
      <c r="A399" s="16"/>
    </row>
    <row r="400" ht="15.75" customHeight="1">
      <c r="A400" s="16"/>
    </row>
    <row r="401" ht="15.75" customHeight="1">
      <c r="A401" s="16"/>
    </row>
    <row r="402" ht="15.75" customHeight="1">
      <c r="A402" s="16"/>
    </row>
    <row r="403" ht="15.75" customHeight="1">
      <c r="A403" s="16"/>
    </row>
    <row r="404" ht="15.75" customHeight="1">
      <c r="A404" s="16"/>
    </row>
    <row r="405" ht="15.75" customHeight="1">
      <c r="A405" s="16"/>
    </row>
    <row r="406" ht="15.75" customHeight="1">
      <c r="A406" s="16"/>
    </row>
    <row r="407" ht="15.75" customHeight="1">
      <c r="A407" s="16"/>
    </row>
    <row r="408" ht="15.75" customHeight="1">
      <c r="A408" s="16"/>
    </row>
    <row r="409" ht="15.75" customHeight="1">
      <c r="A409" s="16"/>
    </row>
    <row r="410" ht="15.75" customHeight="1">
      <c r="A410" s="16"/>
    </row>
    <row r="411" ht="15.75" customHeight="1">
      <c r="A411" s="16"/>
    </row>
    <row r="412" ht="15.75" customHeight="1">
      <c r="A412" s="16"/>
    </row>
    <row r="413" ht="15.75" customHeight="1">
      <c r="A413" s="16"/>
    </row>
    <row r="414" ht="15.75" customHeight="1">
      <c r="A414" s="16"/>
    </row>
    <row r="415" ht="15.75" customHeight="1">
      <c r="A415" s="16"/>
    </row>
    <row r="416" ht="15.75" customHeight="1">
      <c r="A416" s="16"/>
    </row>
    <row r="417" ht="15.75" customHeight="1">
      <c r="A417" s="16"/>
    </row>
    <row r="418" ht="15.75" customHeight="1">
      <c r="A418" s="16"/>
    </row>
    <row r="419" ht="15.75" customHeight="1">
      <c r="A419" s="16"/>
    </row>
    <row r="420" ht="15.75" customHeight="1">
      <c r="A420" s="16"/>
    </row>
    <row r="421" ht="15.75" customHeight="1">
      <c r="A421" s="16"/>
    </row>
    <row r="422" ht="15.75" customHeight="1">
      <c r="A422" s="16"/>
    </row>
    <row r="423" ht="15.75" customHeight="1">
      <c r="A423" s="16"/>
    </row>
    <row r="424" ht="15.75" customHeight="1">
      <c r="A424" s="16"/>
    </row>
    <row r="425" ht="15.75" customHeight="1">
      <c r="A425" s="16"/>
    </row>
    <row r="426" ht="15.75" customHeight="1">
      <c r="A426" s="16"/>
    </row>
    <row r="427" ht="15.75" customHeight="1">
      <c r="A427" s="16"/>
    </row>
    <row r="428" ht="15.75" customHeight="1">
      <c r="A428" s="16"/>
    </row>
    <row r="429" ht="15.75" customHeight="1">
      <c r="A429" s="16"/>
    </row>
    <row r="430" ht="15.75" customHeight="1">
      <c r="A430" s="16"/>
    </row>
    <row r="431" ht="15.75" customHeight="1">
      <c r="A431" s="16"/>
    </row>
    <row r="432" ht="15.75" customHeight="1">
      <c r="A432" s="16"/>
    </row>
    <row r="433" ht="15.75" customHeight="1">
      <c r="A433" s="16"/>
    </row>
    <row r="434" ht="15.75" customHeight="1">
      <c r="A434" s="16"/>
    </row>
    <row r="435" ht="15.75" customHeight="1">
      <c r="A435" s="16"/>
    </row>
    <row r="436" ht="15.75" customHeight="1">
      <c r="A436" s="16"/>
    </row>
    <row r="437" ht="15.75" customHeight="1">
      <c r="A437" s="16"/>
    </row>
    <row r="438" ht="15.75" customHeight="1">
      <c r="A438" s="16"/>
    </row>
    <row r="439" ht="15.75" customHeight="1">
      <c r="A439" s="16"/>
    </row>
    <row r="440" ht="15.75" customHeight="1">
      <c r="A440" s="16"/>
    </row>
    <row r="441" ht="15.75" customHeight="1">
      <c r="A441" s="16"/>
    </row>
    <row r="442" ht="15.75" customHeight="1">
      <c r="A442" s="16"/>
    </row>
    <row r="443" ht="15.75" customHeight="1">
      <c r="A443" s="16"/>
    </row>
    <row r="444" ht="15.75" customHeight="1">
      <c r="A444" s="16"/>
    </row>
    <row r="445" ht="15.75" customHeight="1">
      <c r="A445" s="16"/>
    </row>
    <row r="446" ht="15.75" customHeight="1">
      <c r="A446" s="16"/>
    </row>
    <row r="447" ht="15.75" customHeight="1">
      <c r="A447" s="16"/>
    </row>
    <row r="448" ht="15.75" customHeight="1">
      <c r="A448" s="16"/>
    </row>
    <row r="449" ht="15.75" customHeight="1">
      <c r="A449" s="16"/>
    </row>
    <row r="450" ht="15.75" customHeight="1">
      <c r="A450" s="16"/>
    </row>
    <row r="451" ht="15.75" customHeight="1">
      <c r="A451" s="16"/>
    </row>
    <row r="452" ht="15.75" customHeight="1">
      <c r="A452" s="16"/>
    </row>
    <row r="453" ht="15.75" customHeight="1">
      <c r="A453" s="16"/>
    </row>
    <row r="454" ht="15.75" customHeight="1">
      <c r="A454" s="16"/>
    </row>
    <row r="455" ht="15.75" customHeight="1">
      <c r="A455" s="16"/>
    </row>
    <row r="456" ht="15.75" customHeight="1">
      <c r="A456" s="16"/>
    </row>
    <row r="457" ht="15.75" customHeight="1">
      <c r="A457" s="16"/>
    </row>
    <row r="458" ht="15.75" customHeight="1">
      <c r="A458" s="16"/>
    </row>
    <row r="459" ht="15.75" customHeight="1">
      <c r="A459" s="16"/>
    </row>
    <row r="460" ht="15.75" customHeight="1">
      <c r="A460" s="16"/>
    </row>
    <row r="461" ht="15.75" customHeight="1">
      <c r="A461" s="16"/>
    </row>
    <row r="462" ht="15.75" customHeight="1">
      <c r="A462" s="16"/>
    </row>
    <row r="463" ht="15.75" customHeight="1">
      <c r="A463" s="16"/>
    </row>
    <row r="464" ht="15.75" customHeight="1">
      <c r="A464" s="16"/>
    </row>
    <row r="465" ht="15.75" customHeight="1">
      <c r="A465" s="16"/>
    </row>
    <row r="466" ht="15.75" customHeight="1">
      <c r="A466" s="16"/>
    </row>
    <row r="467" ht="15.75" customHeight="1">
      <c r="A467" s="16"/>
    </row>
    <row r="468" ht="15.75" customHeight="1">
      <c r="A468" s="16"/>
    </row>
    <row r="469" ht="15.75" customHeight="1">
      <c r="A469" s="16"/>
    </row>
    <row r="470" ht="15.75" customHeight="1">
      <c r="A470" s="16"/>
    </row>
    <row r="471" ht="15.75" customHeight="1">
      <c r="A471" s="16"/>
    </row>
    <row r="472" ht="15.75" customHeight="1">
      <c r="A472" s="16"/>
    </row>
    <row r="473" ht="15.75" customHeight="1">
      <c r="A473" s="16"/>
    </row>
    <row r="474" ht="15.75" customHeight="1">
      <c r="A474" s="16"/>
    </row>
    <row r="475" ht="15.75" customHeight="1">
      <c r="A475" s="16"/>
    </row>
    <row r="476" ht="15.75" customHeight="1">
      <c r="A476" s="16"/>
    </row>
    <row r="477" ht="15.75" customHeight="1">
      <c r="A477" s="16"/>
    </row>
    <row r="478" ht="15.75" customHeight="1">
      <c r="A478" s="16"/>
    </row>
    <row r="479" ht="15.75" customHeight="1">
      <c r="A479" s="16"/>
    </row>
    <row r="480" ht="15.75" customHeight="1">
      <c r="A480" s="16"/>
    </row>
    <row r="481" ht="15.75" customHeight="1">
      <c r="A481" s="16"/>
    </row>
    <row r="482" ht="15.75" customHeight="1">
      <c r="A482" s="16"/>
    </row>
    <row r="483" ht="15.75" customHeight="1">
      <c r="A483" s="16"/>
    </row>
    <row r="484" ht="15.75" customHeight="1">
      <c r="A484" s="16"/>
    </row>
    <row r="485" ht="15.75" customHeight="1">
      <c r="A485" s="16"/>
    </row>
    <row r="486" ht="15.75" customHeight="1">
      <c r="A486" s="16"/>
    </row>
    <row r="487" ht="15.75" customHeight="1">
      <c r="A487" s="16"/>
    </row>
    <row r="488" ht="15.75" customHeight="1">
      <c r="A488" s="16"/>
    </row>
    <row r="489" ht="15.75" customHeight="1">
      <c r="A489" s="16"/>
    </row>
    <row r="490" ht="15.75" customHeight="1">
      <c r="A490" s="16"/>
    </row>
    <row r="491" ht="15.75" customHeight="1">
      <c r="A491" s="16"/>
    </row>
    <row r="492" ht="15.75" customHeight="1">
      <c r="A492" s="16"/>
    </row>
    <row r="493" ht="15.75" customHeight="1">
      <c r="A493" s="16"/>
    </row>
    <row r="494" ht="15.75" customHeight="1">
      <c r="A494" s="16"/>
    </row>
    <row r="495" ht="15.75" customHeight="1">
      <c r="A495" s="16"/>
    </row>
    <row r="496" ht="15.75" customHeight="1">
      <c r="A496" s="16"/>
    </row>
    <row r="497" ht="15.75" customHeight="1">
      <c r="A497" s="16"/>
    </row>
    <row r="498" ht="15.75" customHeight="1">
      <c r="A498" s="16"/>
    </row>
    <row r="499" ht="15.75" customHeight="1">
      <c r="A499" s="16"/>
    </row>
    <row r="500" ht="15.75" customHeight="1">
      <c r="A500" s="16"/>
    </row>
    <row r="501" ht="15.75" customHeight="1">
      <c r="A501" s="16"/>
    </row>
    <row r="502" ht="15.75" customHeight="1">
      <c r="A502" s="16"/>
    </row>
    <row r="503" ht="15.75" customHeight="1">
      <c r="A503" s="16"/>
    </row>
    <row r="504" ht="15.75" customHeight="1">
      <c r="A504" s="16"/>
    </row>
    <row r="505" ht="15.75" customHeight="1">
      <c r="A505" s="16"/>
    </row>
    <row r="506" ht="15.75" customHeight="1">
      <c r="A506" s="16"/>
    </row>
    <row r="507" ht="15.75" customHeight="1">
      <c r="A507" s="16"/>
    </row>
    <row r="508" ht="15.75" customHeight="1">
      <c r="A508" s="16"/>
    </row>
    <row r="509" ht="15.75" customHeight="1">
      <c r="A509" s="16"/>
    </row>
    <row r="510" ht="15.75" customHeight="1">
      <c r="A510" s="16"/>
    </row>
    <row r="511" ht="15.75" customHeight="1">
      <c r="A511" s="16"/>
    </row>
    <row r="512" ht="15.75" customHeight="1">
      <c r="A512" s="16"/>
    </row>
    <row r="513" ht="15.75" customHeight="1">
      <c r="A513" s="16"/>
    </row>
    <row r="514" ht="15.75" customHeight="1">
      <c r="A514" s="16"/>
    </row>
    <row r="515" ht="15.75" customHeight="1">
      <c r="A515" s="16"/>
    </row>
    <row r="516" ht="15.75" customHeight="1">
      <c r="A516" s="16"/>
    </row>
    <row r="517" ht="15.75" customHeight="1">
      <c r="A517" s="16"/>
    </row>
    <row r="518" ht="15.75" customHeight="1">
      <c r="A518" s="16"/>
    </row>
    <row r="519" ht="15.75" customHeight="1">
      <c r="A519" s="16"/>
    </row>
    <row r="520" ht="15.75" customHeight="1">
      <c r="A520" s="16"/>
    </row>
    <row r="521" ht="15.75" customHeight="1">
      <c r="A521" s="16"/>
    </row>
    <row r="522" ht="15.75" customHeight="1">
      <c r="A522" s="16"/>
    </row>
    <row r="523" ht="15.75" customHeight="1">
      <c r="A523" s="16"/>
    </row>
    <row r="524" ht="15.75" customHeight="1">
      <c r="A524" s="16"/>
    </row>
    <row r="525" ht="15.75" customHeight="1">
      <c r="A525" s="16"/>
    </row>
    <row r="526" ht="15.75" customHeight="1">
      <c r="A526" s="16"/>
    </row>
    <row r="527" ht="15.75" customHeight="1">
      <c r="A527" s="16"/>
    </row>
    <row r="528" ht="15.75" customHeight="1">
      <c r="A528" s="16"/>
    </row>
    <row r="529" ht="15.75" customHeight="1">
      <c r="A529" s="16"/>
    </row>
    <row r="530" ht="15.75" customHeight="1">
      <c r="A530" s="16"/>
    </row>
    <row r="531" ht="15.75" customHeight="1">
      <c r="A531" s="16"/>
    </row>
    <row r="532" ht="15.75" customHeight="1">
      <c r="A532" s="16"/>
    </row>
    <row r="533" ht="15.75" customHeight="1">
      <c r="A533" s="16"/>
    </row>
    <row r="534" ht="15.75" customHeight="1">
      <c r="A534" s="16"/>
    </row>
    <row r="535" ht="15.75" customHeight="1">
      <c r="A535" s="16"/>
    </row>
    <row r="536" ht="15.75" customHeight="1">
      <c r="A536" s="16"/>
    </row>
    <row r="537" ht="15.75" customHeight="1">
      <c r="A537" s="16"/>
    </row>
    <row r="538" ht="15.75" customHeight="1">
      <c r="A538" s="16"/>
    </row>
    <row r="539" ht="15.75" customHeight="1">
      <c r="A539" s="16"/>
    </row>
    <row r="540" ht="15.75" customHeight="1">
      <c r="A540" s="16"/>
    </row>
    <row r="541" ht="15.75" customHeight="1">
      <c r="A541" s="16"/>
    </row>
    <row r="542" ht="15.75" customHeight="1">
      <c r="A542" s="16"/>
    </row>
    <row r="543" ht="15.75" customHeight="1">
      <c r="A543" s="16"/>
    </row>
    <row r="544" ht="15.75" customHeight="1">
      <c r="A544" s="16"/>
    </row>
    <row r="545" ht="15.75" customHeight="1">
      <c r="A545" s="16"/>
    </row>
    <row r="546" ht="15.75" customHeight="1">
      <c r="A546" s="16"/>
    </row>
    <row r="547" ht="15.75" customHeight="1">
      <c r="A547" s="16"/>
    </row>
    <row r="548" ht="15.75" customHeight="1">
      <c r="A548" s="16"/>
    </row>
    <row r="549" ht="15.75" customHeight="1">
      <c r="A549" s="16"/>
    </row>
    <row r="550" ht="15.75" customHeight="1">
      <c r="A550" s="16"/>
    </row>
    <row r="551" ht="15.75" customHeight="1">
      <c r="A551" s="16"/>
    </row>
    <row r="552" ht="15.75" customHeight="1">
      <c r="A552" s="16"/>
    </row>
    <row r="553" ht="15.75" customHeight="1">
      <c r="A553" s="16"/>
    </row>
    <row r="554" ht="15.75" customHeight="1">
      <c r="A554" s="16"/>
    </row>
    <row r="555" ht="15.75" customHeight="1">
      <c r="A555" s="16"/>
    </row>
    <row r="556" ht="15.75" customHeight="1">
      <c r="A556" s="16"/>
    </row>
    <row r="557" ht="15.75" customHeight="1">
      <c r="A557" s="16"/>
    </row>
    <row r="558" ht="15.75" customHeight="1">
      <c r="A558" s="16"/>
    </row>
    <row r="559" ht="15.75" customHeight="1">
      <c r="A559" s="16"/>
    </row>
    <row r="560" ht="15.75" customHeight="1">
      <c r="A560" s="16"/>
    </row>
    <row r="561" ht="15.75" customHeight="1">
      <c r="A561" s="16"/>
    </row>
    <row r="562" ht="15.75" customHeight="1">
      <c r="A562" s="16"/>
    </row>
    <row r="563" ht="15.75" customHeight="1">
      <c r="A563" s="16"/>
    </row>
    <row r="564" ht="15.75" customHeight="1">
      <c r="A564" s="16"/>
    </row>
    <row r="565" ht="15.75" customHeight="1">
      <c r="A565" s="16"/>
    </row>
    <row r="566" ht="15.75" customHeight="1">
      <c r="A566" s="16"/>
    </row>
    <row r="567" ht="15.75" customHeight="1">
      <c r="A567" s="16"/>
    </row>
    <row r="568" ht="15.75" customHeight="1">
      <c r="A568" s="16"/>
    </row>
    <row r="569" ht="15.75" customHeight="1">
      <c r="A569" s="16"/>
    </row>
    <row r="570" ht="15.75" customHeight="1">
      <c r="A570" s="16"/>
    </row>
    <row r="571" ht="15.75" customHeight="1">
      <c r="A571" s="16"/>
    </row>
    <row r="572" ht="15.75" customHeight="1">
      <c r="A572" s="16"/>
    </row>
    <row r="573" ht="15.75" customHeight="1">
      <c r="A573" s="16"/>
    </row>
    <row r="574" ht="15.75" customHeight="1">
      <c r="A574" s="16"/>
    </row>
    <row r="575" ht="15.75" customHeight="1">
      <c r="A575" s="16"/>
    </row>
    <row r="576" ht="15.75" customHeight="1">
      <c r="A576" s="16"/>
    </row>
    <row r="577" ht="15.75" customHeight="1">
      <c r="A577" s="16"/>
    </row>
    <row r="578" ht="15.75" customHeight="1">
      <c r="A578" s="16"/>
    </row>
    <row r="579" ht="15.75" customHeight="1">
      <c r="A579" s="16"/>
    </row>
    <row r="580" ht="15.75" customHeight="1">
      <c r="A580" s="16"/>
    </row>
    <row r="581" ht="15.75" customHeight="1">
      <c r="A581" s="16"/>
    </row>
    <row r="582" ht="15.75" customHeight="1">
      <c r="A582" s="16"/>
    </row>
    <row r="583" ht="15.75" customHeight="1">
      <c r="A583" s="16"/>
    </row>
    <row r="584" ht="15.75" customHeight="1">
      <c r="A584" s="16"/>
    </row>
    <row r="585" ht="15.75" customHeight="1">
      <c r="A585" s="16"/>
    </row>
    <row r="586" ht="15.75" customHeight="1">
      <c r="A586" s="16"/>
    </row>
    <row r="587" ht="15.75" customHeight="1">
      <c r="A587" s="16"/>
    </row>
    <row r="588" ht="15.75" customHeight="1">
      <c r="A588" s="16"/>
    </row>
    <row r="589" ht="15.75" customHeight="1">
      <c r="A589" s="16"/>
    </row>
    <row r="590" ht="15.75" customHeight="1">
      <c r="A590" s="16"/>
    </row>
    <row r="591" ht="15.75" customHeight="1">
      <c r="A591" s="16"/>
    </row>
    <row r="592" ht="15.75" customHeight="1">
      <c r="A592" s="16"/>
    </row>
    <row r="593" ht="15.75" customHeight="1">
      <c r="A593" s="16"/>
    </row>
    <row r="594" ht="15.75" customHeight="1">
      <c r="A594" s="16"/>
    </row>
    <row r="595" ht="15.75" customHeight="1">
      <c r="A595" s="16"/>
    </row>
    <row r="596" ht="15.75" customHeight="1">
      <c r="A596" s="16"/>
    </row>
    <row r="597" ht="15.75" customHeight="1">
      <c r="A597" s="16"/>
    </row>
    <row r="598" ht="15.75" customHeight="1">
      <c r="A598" s="16"/>
    </row>
    <row r="599" ht="15.75" customHeight="1">
      <c r="A599" s="16"/>
    </row>
    <row r="600" ht="15.75" customHeight="1">
      <c r="A600" s="16"/>
    </row>
    <row r="601" ht="15.75" customHeight="1">
      <c r="A601" s="16"/>
    </row>
    <row r="602" ht="15.75" customHeight="1">
      <c r="A602" s="16"/>
    </row>
    <row r="603" ht="15.75" customHeight="1">
      <c r="A603" s="16"/>
    </row>
    <row r="604" ht="15.75" customHeight="1">
      <c r="A604" s="16"/>
    </row>
    <row r="605" ht="15.75" customHeight="1">
      <c r="A605" s="16"/>
    </row>
    <row r="606" ht="15.75" customHeight="1">
      <c r="A606" s="16"/>
    </row>
    <row r="607" ht="15.75" customHeight="1">
      <c r="A607" s="16"/>
    </row>
    <row r="608" ht="15.75" customHeight="1">
      <c r="A608" s="16"/>
    </row>
    <row r="609" ht="15.75" customHeight="1">
      <c r="A609" s="16"/>
    </row>
    <row r="610" ht="15.75" customHeight="1">
      <c r="A610" s="16"/>
    </row>
    <row r="611" ht="15.75" customHeight="1">
      <c r="A611" s="16"/>
    </row>
    <row r="612" ht="15.75" customHeight="1">
      <c r="A612" s="16"/>
    </row>
    <row r="613" ht="15.75" customHeight="1">
      <c r="A613" s="16"/>
    </row>
    <row r="614" ht="15.75" customHeight="1">
      <c r="A614" s="16"/>
    </row>
    <row r="615" ht="15.75" customHeight="1">
      <c r="A615" s="16"/>
    </row>
    <row r="616" ht="15.75" customHeight="1">
      <c r="A616" s="16"/>
    </row>
    <row r="617" ht="15.75" customHeight="1">
      <c r="A617" s="16"/>
    </row>
    <row r="618" ht="15.75" customHeight="1">
      <c r="A618" s="16"/>
    </row>
    <row r="619" ht="15.75" customHeight="1">
      <c r="A619" s="16"/>
    </row>
    <row r="620" ht="15.75" customHeight="1">
      <c r="A620" s="16"/>
    </row>
    <row r="621" ht="15.75" customHeight="1">
      <c r="A621" s="16"/>
    </row>
    <row r="622" ht="15.75" customHeight="1">
      <c r="A622" s="16"/>
    </row>
    <row r="623" ht="15.75" customHeight="1">
      <c r="A623" s="16"/>
    </row>
    <row r="624" ht="15.75" customHeight="1">
      <c r="A624" s="16"/>
    </row>
    <row r="625" ht="15.75" customHeight="1">
      <c r="A625" s="16"/>
    </row>
    <row r="626" ht="15.75" customHeight="1">
      <c r="A626" s="16"/>
    </row>
    <row r="627" ht="15.75" customHeight="1">
      <c r="A627" s="16"/>
    </row>
    <row r="628" ht="15.75" customHeight="1">
      <c r="A628" s="16"/>
    </row>
    <row r="629" ht="15.75" customHeight="1">
      <c r="A629" s="16"/>
    </row>
    <row r="630" ht="15.75" customHeight="1">
      <c r="A630" s="16"/>
    </row>
    <row r="631" ht="15.75" customHeight="1">
      <c r="A631" s="16"/>
    </row>
    <row r="632" ht="15.75" customHeight="1">
      <c r="A632" s="16"/>
    </row>
    <row r="633" ht="15.75" customHeight="1">
      <c r="A633" s="16"/>
    </row>
    <row r="634" ht="15.75" customHeight="1">
      <c r="A634" s="16"/>
    </row>
    <row r="635" ht="15.75" customHeight="1">
      <c r="A635" s="16"/>
    </row>
    <row r="636" ht="15.75" customHeight="1">
      <c r="A636" s="16"/>
    </row>
    <row r="637" ht="15.75" customHeight="1">
      <c r="A637" s="16"/>
    </row>
    <row r="638" ht="15.75" customHeight="1">
      <c r="A638" s="16"/>
    </row>
    <row r="639" ht="15.75" customHeight="1">
      <c r="A639" s="16"/>
    </row>
    <row r="640" ht="15.75" customHeight="1">
      <c r="A640" s="16"/>
    </row>
    <row r="641" ht="15.75" customHeight="1">
      <c r="A641" s="16"/>
    </row>
    <row r="642" ht="15.75" customHeight="1">
      <c r="A642" s="16"/>
    </row>
    <row r="643" ht="15.75" customHeight="1">
      <c r="A643" s="16"/>
    </row>
    <row r="644" ht="15.75" customHeight="1">
      <c r="A644" s="16"/>
    </row>
    <row r="645" ht="15.75" customHeight="1">
      <c r="A645" s="16"/>
    </row>
    <row r="646" ht="15.75" customHeight="1">
      <c r="A646" s="16"/>
    </row>
    <row r="647" ht="15.75" customHeight="1">
      <c r="A647" s="16"/>
    </row>
    <row r="648" ht="15.75" customHeight="1">
      <c r="A648" s="16"/>
    </row>
    <row r="649" ht="15.75" customHeight="1">
      <c r="A649" s="16"/>
    </row>
    <row r="650" ht="15.75" customHeight="1">
      <c r="A650" s="16"/>
    </row>
    <row r="651" ht="15.75" customHeight="1">
      <c r="A651" s="16"/>
    </row>
    <row r="652" ht="15.75" customHeight="1">
      <c r="A652" s="16"/>
    </row>
    <row r="653" ht="15.75" customHeight="1">
      <c r="A653" s="16"/>
    </row>
    <row r="654" ht="15.75" customHeight="1">
      <c r="A654" s="16"/>
    </row>
    <row r="655" ht="15.75" customHeight="1">
      <c r="A655" s="16"/>
    </row>
    <row r="656" ht="15.75" customHeight="1">
      <c r="A656" s="16"/>
    </row>
    <row r="657" ht="15.75" customHeight="1">
      <c r="A657" s="16"/>
    </row>
    <row r="658" ht="15.75" customHeight="1">
      <c r="A658" s="16"/>
    </row>
    <row r="659" ht="15.75" customHeight="1">
      <c r="A659" s="16"/>
    </row>
    <row r="660" ht="15.75" customHeight="1">
      <c r="A660" s="16"/>
    </row>
    <row r="661" ht="15.75" customHeight="1">
      <c r="A661" s="16"/>
    </row>
    <row r="662" ht="15.75" customHeight="1">
      <c r="A662" s="16"/>
    </row>
    <row r="663" ht="15.75" customHeight="1">
      <c r="A663" s="16"/>
    </row>
    <row r="664" ht="15.75" customHeight="1">
      <c r="A664" s="16"/>
    </row>
    <row r="665" ht="15.75" customHeight="1">
      <c r="A665" s="16"/>
    </row>
    <row r="666" ht="15.75" customHeight="1">
      <c r="A666" s="16"/>
    </row>
    <row r="667" ht="15.75" customHeight="1">
      <c r="A667" s="16"/>
    </row>
    <row r="668" ht="15.75" customHeight="1">
      <c r="A668" s="16"/>
    </row>
    <row r="669" ht="15.75" customHeight="1">
      <c r="A669" s="16"/>
    </row>
    <row r="670" ht="15.75" customHeight="1">
      <c r="A670" s="16"/>
    </row>
    <row r="671" ht="15.75" customHeight="1">
      <c r="A671" s="16"/>
    </row>
    <row r="672" ht="15.75" customHeight="1">
      <c r="A672" s="16"/>
    </row>
    <row r="673" ht="15.75" customHeight="1">
      <c r="A673" s="16"/>
    </row>
    <row r="674" ht="15.75" customHeight="1">
      <c r="A674" s="16"/>
    </row>
    <row r="675" ht="15.75" customHeight="1">
      <c r="A675" s="16"/>
    </row>
    <row r="676" ht="15.75" customHeight="1">
      <c r="A676" s="16"/>
    </row>
    <row r="677" ht="15.75" customHeight="1">
      <c r="A677" s="16"/>
    </row>
    <row r="678" ht="15.75" customHeight="1">
      <c r="A678" s="16"/>
    </row>
    <row r="679" ht="15.75" customHeight="1">
      <c r="A679" s="16"/>
    </row>
    <row r="680" ht="15.75" customHeight="1">
      <c r="A680" s="16"/>
    </row>
    <row r="681" ht="15.75" customHeight="1">
      <c r="A681" s="16"/>
    </row>
    <row r="682" ht="15.75" customHeight="1">
      <c r="A682" s="16"/>
    </row>
    <row r="683" ht="15.75" customHeight="1">
      <c r="A683" s="16"/>
    </row>
    <row r="684" ht="15.75" customHeight="1">
      <c r="A684" s="16"/>
    </row>
    <row r="685" ht="15.75" customHeight="1">
      <c r="A685" s="16"/>
    </row>
    <row r="686" ht="15.75" customHeight="1">
      <c r="A686" s="16"/>
    </row>
    <row r="687" ht="15.75" customHeight="1">
      <c r="A687" s="16"/>
    </row>
    <row r="688" ht="15.75" customHeight="1">
      <c r="A688" s="16"/>
    </row>
    <row r="689" ht="15.75" customHeight="1">
      <c r="A689" s="16"/>
    </row>
    <row r="690" ht="15.75" customHeight="1">
      <c r="A690" s="16"/>
    </row>
    <row r="691" ht="15.75" customHeight="1">
      <c r="A691" s="16"/>
    </row>
    <row r="692" ht="15.75" customHeight="1">
      <c r="A692" s="16"/>
    </row>
    <row r="693" ht="15.75" customHeight="1">
      <c r="A693" s="16"/>
    </row>
    <row r="694" ht="15.75" customHeight="1">
      <c r="A694" s="16"/>
    </row>
    <row r="695" ht="15.75" customHeight="1">
      <c r="A695" s="16"/>
    </row>
    <row r="696" ht="15.75" customHeight="1">
      <c r="A696" s="16"/>
    </row>
    <row r="697" ht="15.75" customHeight="1">
      <c r="A697" s="16"/>
    </row>
    <row r="698" ht="15.75" customHeight="1">
      <c r="A698" s="16"/>
    </row>
    <row r="699" ht="15.75" customHeight="1">
      <c r="A699" s="16"/>
    </row>
    <row r="700" ht="15.75" customHeight="1">
      <c r="A700" s="16"/>
    </row>
    <row r="701" ht="15.75" customHeight="1">
      <c r="A701" s="16"/>
    </row>
    <row r="702" ht="15.75" customHeight="1">
      <c r="A702" s="16"/>
    </row>
    <row r="703" ht="15.75" customHeight="1">
      <c r="A703" s="16"/>
    </row>
    <row r="704" ht="15.75" customHeight="1">
      <c r="A704" s="16"/>
    </row>
    <row r="705" ht="15.75" customHeight="1">
      <c r="A705" s="16"/>
    </row>
    <row r="706" ht="15.75" customHeight="1">
      <c r="A706" s="16"/>
    </row>
    <row r="707" ht="15.75" customHeight="1">
      <c r="A707" s="16"/>
    </row>
    <row r="708" ht="15.75" customHeight="1">
      <c r="A708" s="16"/>
    </row>
    <row r="709" ht="15.75" customHeight="1">
      <c r="A709" s="16"/>
    </row>
    <row r="710" ht="15.75" customHeight="1">
      <c r="A710" s="16"/>
    </row>
    <row r="711" ht="15.75" customHeight="1">
      <c r="A711" s="16"/>
    </row>
    <row r="712" ht="15.75" customHeight="1">
      <c r="A712" s="16"/>
    </row>
    <row r="713" ht="15.75" customHeight="1">
      <c r="A713" s="16"/>
    </row>
    <row r="714" ht="15.75" customHeight="1">
      <c r="A714" s="16"/>
    </row>
    <row r="715" ht="15.75" customHeight="1">
      <c r="A715" s="16"/>
    </row>
    <row r="716" ht="15.75" customHeight="1">
      <c r="A716" s="16"/>
    </row>
    <row r="717" ht="15.75" customHeight="1">
      <c r="A717" s="16"/>
    </row>
    <row r="718" ht="15.75" customHeight="1">
      <c r="A718" s="16"/>
    </row>
    <row r="719" ht="15.75" customHeight="1">
      <c r="A719" s="16"/>
    </row>
    <row r="720" ht="15.75" customHeight="1">
      <c r="A720" s="16"/>
    </row>
    <row r="721" ht="15.75" customHeight="1">
      <c r="A721" s="16"/>
    </row>
    <row r="722" ht="15.75" customHeight="1">
      <c r="A722" s="16"/>
    </row>
    <row r="723" ht="15.75" customHeight="1">
      <c r="A723" s="16"/>
    </row>
    <row r="724" ht="15.75" customHeight="1">
      <c r="A724" s="16"/>
    </row>
    <row r="725" ht="15.75" customHeight="1">
      <c r="A725" s="16"/>
    </row>
    <row r="726" ht="15.75" customHeight="1">
      <c r="A726" s="16"/>
    </row>
    <row r="727" ht="15.75" customHeight="1">
      <c r="A727" s="16"/>
    </row>
    <row r="728" ht="15.75" customHeight="1">
      <c r="A728" s="16"/>
    </row>
    <row r="729" ht="15.75" customHeight="1">
      <c r="A729" s="16"/>
    </row>
    <row r="730" ht="15.75" customHeight="1">
      <c r="A730" s="16"/>
    </row>
    <row r="731" ht="15.75" customHeight="1">
      <c r="A731" s="16"/>
    </row>
    <row r="732" ht="15.75" customHeight="1">
      <c r="A732" s="16"/>
    </row>
    <row r="733" ht="15.75" customHeight="1">
      <c r="A733" s="16"/>
    </row>
    <row r="734" ht="15.75" customHeight="1">
      <c r="A734" s="16"/>
    </row>
    <row r="735" ht="15.75" customHeight="1">
      <c r="A735" s="16"/>
    </row>
    <row r="736" ht="15.75" customHeight="1">
      <c r="A736" s="16"/>
    </row>
    <row r="737" ht="15.75" customHeight="1">
      <c r="A737" s="16"/>
    </row>
    <row r="738" ht="15.75" customHeight="1">
      <c r="A738" s="16"/>
    </row>
    <row r="739" ht="15.75" customHeight="1">
      <c r="A739" s="16"/>
    </row>
    <row r="740" ht="15.75" customHeight="1">
      <c r="A740" s="16"/>
    </row>
    <row r="741" ht="15.75" customHeight="1">
      <c r="A741" s="16"/>
    </row>
    <row r="742" ht="15.75" customHeight="1">
      <c r="A742" s="16"/>
    </row>
    <row r="743" ht="15.75" customHeight="1">
      <c r="A743" s="16"/>
    </row>
    <row r="744" ht="15.75" customHeight="1">
      <c r="A744" s="16"/>
    </row>
    <row r="745" ht="15.75" customHeight="1">
      <c r="A745" s="16"/>
    </row>
    <row r="746" ht="15.75" customHeight="1">
      <c r="A746" s="16"/>
    </row>
    <row r="747" ht="15.75" customHeight="1">
      <c r="A747" s="16"/>
    </row>
    <row r="748" ht="15.75" customHeight="1">
      <c r="A748" s="16"/>
    </row>
    <row r="749" ht="15.75" customHeight="1">
      <c r="A749" s="16"/>
    </row>
    <row r="750" ht="15.75" customHeight="1">
      <c r="A750" s="16"/>
    </row>
    <row r="751" ht="15.75" customHeight="1">
      <c r="A751" s="16"/>
    </row>
    <row r="752" ht="15.75" customHeight="1">
      <c r="A752" s="16"/>
    </row>
    <row r="753" ht="15.75" customHeight="1">
      <c r="A753" s="16"/>
    </row>
    <row r="754" ht="15.75" customHeight="1">
      <c r="A754" s="16"/>
    </row>
    <row r="755" ht="15.75" customHeight="1">
      <c r="A755" s="16"/>
    </row>
    <row r="756" ht="15.75" customHeight="1">
      <c r="A756" s="16"/>
    </row>
    <row r="757" ht="15.75" customHeight="1">
      <c r="A757" s="16"/>
    </row>
    <row r="758" ht="15.75" customHeight="1">
      <c r="A758" s="16"/>
    </row>
    <row r="759" ht="15.75" customHeight="1">
      <c r="A759" s="16"/>
    </row>
    <row r="760" ht="15.75" customHeight="1">
      <c r="A760" s="16"/>
    </row>
    <row r="761" ht="15.75" customHeight="1">
      <c r="A761" s="16"/>
    </row>
    <row r="762" ht="15.75" customHeight="1">
      <c r="A762" s="16"/>
    </row>
    <row r="763" ht="15.75" customHeight="1">
      <c r="A763" s="16"/>
    </row>
    <row r="764" ht="15.75" customHeight="1">
      <c r="A764" s="16"/>
    </row>
    <row r="765" ht="15.75" customHeight="1">
      <c r="A765" s="16"/>
    </row>
    <row r="766" ht="15.75" customHeight="1">
      <c r="A766" s="16"/>
    </row>
    <row r="767" ht="15.75" customHeight="1">
      <c r="A767" s="16"/>
    </row>
    <row r="768" ht="15.75" customHeight="1">
      <c r="A768" s="16"/>
    </row>
    <row r="769" ht="15.75" customHeight="1">
      <c r="A769" s="16"/>
    </row>
    <row r="770" ht="15.75" customHeight="1">
      <c r="A770" s="16"/>
    </row>
    <row r="771" ht="15.75" customHeight="1">
      <c r="A771" s="16"/>
    </row>
    <row r="772" ht="15.75" customHeight="1">
      <c r="A772" s="16"/>
    </row>
    <row r="773" ht="15.75" customHeight="1">
      <c r="A773" s="16"/>
    </row>
    <row r="774" ht="15.75" customHeight="1">
      <c r="A774" s="16"/>
    </row>
    <row r="775" ht="15.75" customHeight="1">
      <c r="A775" s="16"/>
    </row>
    <row r="776" ht="15.75" customHeight="1">
      <c r="A776" s="16"/>
    </row>
    <row r="777" ht="15.75" customHeight="1">
      <c r="A777" s="16"/>
    </row>
    <row r="778" ht="15.75" customHeight="1">
      <c r="A778" s="16"/>
    </row>
    <row r="779" ht="15.75" customHeight="1">
      <c r="A779" s="16"/>
    </row>
    <row r="780" ht="15.75" customHeight="1">
      <c r="A780" s="16"/>
    </row>
    <row r="781" ht="15.75" customHeight="1">
      <c r="A781" s="16"/>
    </row>
    <row r="782" ht="15.75" customHeight="1">
      <c r="A782" s="16"/>
    </row>
    <row r="783" ht="15.75" customHeight="1">
      <c r="A783" s="16"/>
    </row>
    <row r="784" ht="15.75" customHeight="1">
      <c r="A784" s="16"/>
    </row>
    <row r="785" ht="15.75" customHeight="1">
      <c r="A785" s="16"/>
    </row>
    <row r="786" ht="15.75" customHeight="1">
      <c r="A786" s="16"/>
    </row>
    <row r="787" ht="15.75" customHeight="1">
      <c r="A787" s="16"/>
    </row>
    <row r="788" ht="15.75" customHeight="1">
      <c r="A788" s="16"/>
    </row>
    <row r="789" ht="15.75" customHeight="1">
      <c r="A789" s="16"/>
    </row>
    <row r="790" ht="15.75" customHeight="1">
      <c r="A790" s="16"/>
    </row>
    <row r="791" ht="15.75" customHeight="1">
      <c r="A791" s="16"/>
    </row>
    <row r="792" ht="15.75" customHeight="1">
      <c r="A792" s="16"/>
    </row>
    <row r="793" ht="15.75" customHeight="1">
      <c r="A793" s="16"/>
    </row>
    <row r="794" ht="15.75" customHeight="1">
      <c r="A794" s="16"/>
    </row>
    <row r="795" ht="15.75" customHeight="1">
      <c r="A795" s="16"/>
    </row>
    <row r="796" ht="15.75" customHeight="1">
      <c r="A796" s="16"/>
    </row>
    <row r="797" ht="15.75" customHeight="1">
      <c r="A797" s="16"/>
    </row>
    <row r="798" ht="15.75" customHeight="1">
      <c r="A798" s="16"/>
    </row>
    <row r="799" ht="15.75" customHeight="1">
      <c r="A799" s="16"/>
    </row>
    <row r="800" ht="15.75" customHeight="1">
      <c r="A800" s="16"/>
    </row>
    <row r="801" ht="15.75" customHeight="1">
      <c r="A801" s="16"/>
    </row>
    <row r="802" ht="15.75" customHeight="1">
      <c r="A802" s="16"/>
    </row>
    <row r="803" ht="15.75" customHeight="1">
      <c r="A803" s="16"/>
    </row>
    <row r="804" ht="15.75" customHeight="1">
      <c r="A804" s="16"/>
    </row>
    <row r="805" ht="15.75" customHeight="1">
      <c r="A805" s="16"/>
    </row>
    <row r="806" ht="15.75" customHeight="1">
      <c r="A806" s="16"/>
    </row>
    <row r="807" ht="15.75" customHeight="1">
      <c r="A807" s="16"/>
    </row>
    <row r="808" ht="15.75" customHeight="1">
      <c r="A808" s="16"/>
    </row>
    <row r="809" ht="15.75" customHeight="1">
      <c r="A809" s="16"/>
    </row>
    <row r="810" ht="15.75" customHeight="1">
      <c r="A810" s="16"/>
    </row>
    <row r="811" ht="15.75" customHeight="1">
      <c r="A811" s="16"/>
    </row>
    <row r="812" ht="15.75" customHeight="1">
      <c r="A812" s="16"/>
    </row>
    <row r="813" ht="15.75" customHeight="1">
      <c r="A813" s="16"/>
    </row>
    <row r="814" ht="15.75" customHeight="1">
      <c r="A814" s="16"/>
    </row>
    <row r="815" ht="15.75" customHeight="1">
      <c r="A815" s="16"/>
    </row>
    <row r="816" ht="15.75" customHeight="1">
      <c r="A816" s="16"/>
    </row>
    <row r="817" ht="15.75" customHeight="1">
      <c r="A817" s="16"/>
    </row>
    <row r="818" ht="15.75" customHeight="1">
      <c r="A818" s="16"/>
    </row>
    <row r="819" ht="15.75" customHeight="1">
      <c r="A819" s="16"/>
    </row>
    <row r="820" ht="15.75" customHeight="1">
      <c r="A820" s="16"/>
    </row>
    <row r="821" ht="15.75" customHeight="1">
      <c r="A821" s="16"/>
    </row>
    <row r="822" ht="15.75" customHeight="1">
      <c r="A822" s="16"/>
    </row>
    <row r="823" ht="15.75" customHeight="1">
      <c r="A823" s="16"/>
    </row>
    <row r="824" ht="15.75" customHeight="1">
      <c r="A824" s="16"/>
    </row>
    <row r="825" ht="15.75" customHeight="1">
      <c r="A825" s="16"/>
    </row>
    <row r="826" ht="15.75" customHeight="1">
      <c r="A826" s="16"/>
    </row>
    <row r="827" ht="15.75" customHeight="1">
      <c r="A827" s="16"/>
    </row>
    <row r="828" ht="15.75" customHeight="1">
      <c r="A828" s="16"/>
    </row>
    <row r="829" ht="15.75" customHeight="1">
      <c r="A829" s="16"/>
    </row>
    <row r="830" ht="15.75" customHeight="1">
      <c r="A830" s="16"/>
    </row>
    <row r="831" ht="15.75" customHeight="1">
      <c r="A831" s="16"/>
    </row>
    <row r="832" ht="15.75" customHeight="1">
      <c r="A832" s="16"/>
    </row>
    <row r="833" ht="15.75" customHeight="1">
      <c r="A833" s="16"/>
    </row>
    <row r="834" ht="15.75" customHeight="1">
      <c r="A834" s="16"/>
    </row>
    <row r="835" ht="15.75" customHeight="1">
      <c r="A835" s="16"/>
    </row>
    <row r="836" ht="15.75" customHeight="1">
      <c r="A836" s="16"/>
    </row>
    <row r="837" ht="15.75" customHeight="1">
      <c r="A837" s="16"/>
    </row>
    <row r="838" ht="15.75" customHeight="1">
      <c r="A838" s="16"/>
    </row>
    <row r="839" ht="15.75" customHeight="1">
      <c r="A839" s="16"/>
    </row>
    <row r="840" ht="15.75" customHeight="1">
      <c r="A840" s="16"/>
    </row>
    <row r="841" ht="15.75" customHeight="1">
      <c r="A841" s="16"/>
    </row>
    <row r="842" ht="15.75" customHeight="1">
      <c r="A842" s="16"/>
    </row>
    <row r="843" ht="15.75" customHeight="1">
      <c r="A843" s="16"/>
    </row>
    <row r="844" ht="15.75" customHeight="1">
      <c r="A844" s="16"/>
    </row>
    <row r="845" ht="15.75" customHeight="1">
      <c r="A845" s="16"/>
    </row>
    <row r="846" ht="15.75" customHeight="1">
      <c r="A846" s="16"/>
    </row>
    <row r="847" ht="15.75" customHeight="1">
      <c r="A847" s="16"/>
    </row>
    <row r="848" ht="15.75" customHeight="1">
      <c r="A848" s="16"/>
    </row>
    <row r="849" ht="15.75" customHeight="1">
      <c r="A849" s="16"/>
    </row>
    <row r="850" ht="15.75" customHeight="1">
      <c r="A850" s="16"/>
    </row>
    <row r="851" ht="15.75" customHeight="1">
      <c r="A851" s="16"/>
    </row>
    <row r="852" ht="15.75" customHeight="1">
      <c r="A852" s="16"/>
    </row>
    <row r="853" ht="15.75" customHeight="1">
      <c r="A853" s="16"/>
    </row>
    <row r="854" ht="15.75" customHeight="1">
      <c r="A854" s="16"/>
    </row>
    <row r="855" ht="15.75" customHeight="1">
      <c r="A855" s="16"/>
    </row>
    <row r="856" ht="15.75" customHeight="1">
      <c r="A856" s="16"/>
    </row>
    <row r="857" ht="15.75" customHeight="1">
      <c r="A857" s="16"/>
    </row>
    <row r="858" ht="15.75" customHeight="1">
      <c r="A858" s="16"/>
    </row>
    <row r="859" ht="15.75" customHeight="1">
      <c r="A859" s="16"/>
    </row>
    <row r="860" ht="15.75" customHeight="1">
      <c r="A860" s="16"/>
    </row>
    <row r="861" ht="15.75" customHeight="1">
      <c r="A861" s="16"/>
    </row>
    <row r="862" ht="15.75" customHeight="1">
      <c r="A862" s="16"/>
    </row>
    <row r="863" ht="15.75" customHeight="1">
      <c r="A863" s="16"/>
    </row>
    <row r="864" ht="15.75" customHeight="1">
      <c r="A864" s="16"/>
    </row>
    <row r="865" ht="15.75" customHeight="1">
      <c r="A865" s="16"/>
    </row>
    <row r="866" ht="15.75" customHeight="1">
      <c r="A866" s="16"/>
    </row>
    <row r="867" ht="15.75" customHeight="1">
      <c r="A867" s="16"/>
    </row>
    <row r="868" ht="15.75" customHeight="1">
      <c r="A868" s="16"/>
    </row>
    <row r="869" ht="15.75" customHeight="1">
      <c r="A869" s="16"/>
    </row>
    <row r="870" ht="15.75" customHeight="1">
      <c r="A870" s="16"/>
    </row>
    <row r="871" ht="15.75" customHeight="1">
      <c r="A871" s="16"/>
    </row>
    <row r="872" ht="15.75" customHeight="1">
      <c r="A872" s="16"/>
    </row>
    <row r="873" ht="15.75" customHeight="1">
      <c r="A873" s="16"/>
    </row>
    <row r="874" ht="15.75" customHeight="1">
      <c r="A874" s="16"/>
    </row>
    <row r="875" ht="15.75" customHeight="1">
      <c r="A875" s="16"/>
    </row>
    <row r="876" ht="15.75" customHeight="1">
      <c r="A876" s="16"/>
    </row>
    <row r="877" ht="15.75" customHeight="1">
      <c r="A877" s="16"/>
    </row>
    <row r="878" ht="15.75" customHeight="1">
      <c r="A878" s="16"/>
    </row>
    <row r="879" ht="15.75" customHeight="1">
      <c r="A879" s="16"/>
    </row>
    <row r="880" ht="15.75" customHeight="1">
      <c r="A880" s="16"/>
    </row>
    <row r="881" ht="15.75" customHeight="1">
      <c r="A881" s="16"/>
    </row>
    <row r="882" ht="15.75" customHeight="1">
      <c r="A882" s="16"/>
    </row>
    <row r="883" ht="15.75" customHeight="1">
      <c r="A883" s="16"/>
    </row>
    <row r="884" ht="15.75" customHeight="1">
      <c r="A884" s="16"/>
    </row>
    <row r="885" ht="15.75" customHeight="1">
      <c r="A885" s="16"/>
    </row>
    <row r="886" ht="15.75" customHeight="1">
      <c r="A886" s="16"/>
    </row>
    <row r="887" ht="15.75" customHeight="1">
      <c r="A887" s="16"/>
    </row>
    <row r="888" ht="15.75" customHeight="1">
      <c r="A888" s="16"/>
    </row>
    <row r="889" ht="15.75" customHeight="1">
      <c r="A889" s="16"/>
    </row>
    <row r="890" ht="15.75" customHeight="1">
      <c r="A890" s="16"/>
    </row>
    <row r="891" ht="15.75" customHeight="1">
      <c r="A891" s="16"/>
    </row>
    <row r="892" ht="15.75" customHeight="1">
      <c r="A892" s="16"/>
    </row>
    <row r="893" ht="15.75" customHeight="1">
      <c r="A893" s="16"/>
    </row>
    <row r="894" ht="15.75" customHeight="1">
      <c r="A894" s="16"/>
    </row>
    <row r="895" ht="15.75" customHeight="1">
      <c r="A895" s="16"/>
    </row>
    <row r="896" ht="15.75" customHeight="1">
      <c r="A896" s="16"/>
    </row>
    <row r="897" ht="15.75" customHeight="1">
      <c r="A897" s="16"/>
    </row>
    <row r="898" ht="15.75" customHeight="1">
      <c r="A898" s="16"/>
    </row>
    <row r="899" ht="15.75" customHeight="1">
      <c r="A899" s="16"/>
    </row>
    <row r="900" ht="15.75" customHeight="1">
      <c r="A900" s="16"/>
    </row>
    <row r="901" ht="15.75" customHeight="1">
      <c r="A901" s="16"/>
    </row>
    <row r="902" ht="15.75" customHeight="1">
      <c r="A902" s="16"/>
    </row>
    <row r="903" ht="15.75" customHeight="1">
      <c r="A903" s="16"/>
    </row>
    <row r="904" ht="15.75" customHeight="1">
      <c r="A904" s="16"/>
    </row>
    <row r="905" ht="15.75" customHeight="1">
      <c r="A905" s="16"/>
    </row>
    <row r="906" ht="15.75" customHeight="1">
      <c r="A906" s="16"/>
    </row>
    <row r="907" ht="15.75" customHeight="1">
      <c r="A907" s="16"/>
    </row>
    <row r="908" ht="15.75" customHeight="1">
      <c r="A908" s="16"/>
    </row>
    <row r="909" ht="15.75" customHeight="1">
      <c r="A909" s="16"/>
    </row>
    <row r="910" ht="15.75" customHeight="1">
      <c r="A910" s="16"/>
    </row>
    <row r="911" ht="15.75" customHeight="1">
      <c r="A911" s="16"/>
    </row>
    <row r="912" ht="15.75" customHeight="1">
      <c r="A912" s="16"/>
    </row>
    <row r="913" ht="15.75" customHeight="1">
      <c r="A913" s="16"/>
    </row>
    <row r="914" ht="15.75" customHeight="1">
      <c r="A914" s="16"/>
    </row>
    <row r="915" ht="15.75" customHeight="1">
      <c r="A915" s="16"/>
    </row>
    <row r="916" ht="15.75" customHeight="1">
      <c r="A916" s="16"/>
    </row>
    <row r="917" ht="15.75" customHeight="1">
      <c r="A917" s="16"/>
    </row>
    <row r="918" ht="15.75" customHeight="1">
      <c r="A918" s="16"/>
    </row>
    <row r="919" ht="15.75" customHeight="1">
      <c r="A919" s="16"/>
    </row>
    <row r="920" ht="15.75" customHeight="1">
      <c r="A920" s="16"/>
    </row>
    <row r="921" ht="15.75" customHeight="1">
      <c r="A921" s="16"/>
    </row>
    <row r="922" ht="15.75" customHeight="1">
      <c r="A922" s="16"/>
    </row>
    <row r="923" ht="15.75" customHeight="1">
      <c r="A923" s="16"/>
    </row>
    <row r="924" ht="15.75" customHeight="1">
      <c r="A924" s="16"/>
    </row>
    <row r="925" ht="15.75" customHeight="1">
      <c r="A925" s="16"/>
    </row>
    <row r="926" ht="15.75" customHeight="1">
      <c r="A926" s="16"/>
    </row>
    <row r="927" ht="15.75" customHeight="1">
      <c r="A927" s="16"/>
    </row>
    <row r="928" ht="15.75" customHeight="1">
      <c r="A928" s="16"/>
    </row>
    <row r="929" ht="15.75" customHeight="1">
      <c r="A929" s="16"/>
    </row>
    <row r="930" ht="15.75" customHeight="1">
      <c r="A930" s="16"/>
    </row>
    <row r="931" ht="15.75" customHeight="1">
      <c r="A931" s="16"/>
    </row>
    <row r="932" ht="15.75" customHeight="1">
      <c r="A932" s="16"/>
    </row>
    <row r="933" ht="15.75" customHeight="1">
      <c r="A933" s="16"/>
    </row>
    <row r="934" ht="15.75" customHeight="1">
      <c r="A934" s="16"/>
    </row>
    <row r="935" ht="15.75" customHeight="1">
      <c r="A935" s="16"/>
    </row>
    <row r="936" ht="15.75" customHeight="1">
      <c r="A936" s="16"/>
    </row>
    <row r="937" ht="15.75" customHeight="1">
      <c r="A937" s="16"/>
    </row>
    <row r="938" ht="15.75" customHeight="1">
      <c r="A938" s="16"/>
    </row>
    <row r="939" ht="15.75" customHeight="1">
      <c r="A939" s="16"/>
    </row>
    <row r="940" ht="15.75" customHeight="1">
      <c r="A940" s="16"/>
    </row>
    <row r="941" ht="15.75" customHeight="1">
      <c r="A941" s="16"/>
    </row>
    <row r="942" ht="15.75" customHeight="1">
      <c r="A942" s="16"/>
    </row>
    <row r="943" ht="15.75" customHeight="1">
      <c r="A943" s="16"/>
    </row>
    <row r="944" ht="15.75" customHeight="1">
      <c r="A944" s="16"/>
    </row>
    <row r="945" ht="15.75" customHeight="1">
      <c r="A945" s="16"/>
    </row>
    <row r="946" ht="15.75" customHeight="1">
      <c r="A946" s="16"/>
    </row>
    <row r="947" ht="15.75" customHeight="1">
      <c r="A947" s="16"/>
    </row>
    <row r="948" ht="15.75" customHeight="1">
      <c r="A948" s="16"/>
    </row>
    <row r="949" ht="15.75" customHeight="1">
      <c r="A949" s="16"/>
    </row>
    <row r="950" ht="15.75" customHeight="1">
      <c r="A950" s="16"/>
    </row>
    <row r="951" ht="15.75" customHeight="1">
      <c r="A951" s="16"/>
    </row>
    <row r="952" ht="15.75" customHeight="1">
      <c r="A952" s="16"/>
    </row>
    <row r="953" ht="15.75" customHeight="1">
      <c r="A953" s="16"/>
    </row>
    <row r="954" ht="15.75" customHeight="1">
      <c r="A954" s="16"/>
    </row>
    <row r="955" ht="15.75" customHeight="1">
      <c r="A955" s="16"/>
    </row>
    <row r="956" ht="15.75" customHeight="1">
      <c r="A956" s="16"/>
    </row>
    <row r="957" ht="15.75" customHeight="1">
      <c r="A957" s="16"/>
    </row>
    <row r="958" ht="15.75" customHeight="1">
      <c r="A958" s="16"/>
    </row>
    <row r="959" ht="15.75" customHeight="1">
      <c r="A959" s="16"/>
    </row>
    <row r="960" ht="15.75" customHeight="1">
      <c r="A960" s="16"/>
    </row>
    <row r="961" ht="15.75" customHeight="1">
      <c r="A961" s="16"/>
    </row>
    <row r="962" ht="15.75" customHeight="1">
      <c r="A962" s="16"/>
    </row>
    <row r="963" ht="15.75" customHeight="1">
      <c r="A963" s="16"/>
    </row>
    <row r="964" ht="15.75" customHeight="1">
      <c r="A964" s="16"/>
    </row>
    <row r="965" ht="15.75" customHeight="1">
      <c r="A965" s="16"/>
    </row>
    <row r="966" ht="15.75" customHeight="1">
      <c r="A966" s="16"/>
    </row>
    <row r="967" ht="15.75" customHeight="1">
      <c r="A967" s="16"/>
    </row>
    <row r="968" ht="15.75" customHeight="1">
      <c r="A968" s="16"/>
    </row>
    <row r="969" ht="15.75" customHeight="1">
      <c r="A969" s="16"/>
    </row>
    <row r="970" ht="15.75" customHeight="1">
      <c r="A970" s="16"/>
    </row>
    <row r="971" ht="15.75" customHeight="1">
      <c r="A971" s="16"/>
    </row>
    <row r="972" ht="15.75" customHeight="1">
      <c r="A972" s="16"/>
    </row>
    <row r="973" ht="15.75" customHeight="1">
      <c r="A973" s="16"/>
    </row>
    <row r="974" ht="15.75" customHeight="1">
      <c r="A974" s="16"/>
    </row>
    <row r="975" ht="15.75" customHeight="1">
      <c r="A975" s="16"/>
    </row>
    <row r="976" ht="15.75" customHeight="1">
      <c r="A976" s="16"/>
    </row>
    <row r="977" ht="15.75" customHeight="1">
      <c r="A977" s="16"/>
    </row>
    <row r="978" ht="15.75" customHeight="1">
      <c r="A978" s="16"/>
    </row>
    <row r="979" ht="15.75" customHeight="1">
      <c r="A979" s="16"/>
    </row>
    <row r="980" ht="15.75" customHeight="1">
      <c r="A980" s="16"/>
    </row>
    <row r="981" ht="15.75" customHeight="1">
      <c r="A981" s="16"/>
    </row>
    <row r="982" ht="15.75" customHeight="1">
      <c r="A982" s="16"/>
    </row>
    <row r="983" ht="15.75" customHeight="1">
      <c r="A983" s="16"/>
    </row>
    <row r="984" ht="15.75" customHeight="1">
      <c r="A984" s="16"/>
    </row>
    <row r="985" ht="15.75" customHeight="1">
      <c r="A985" s="16"/>
    </row>
    <row r="986" ht="15.75" customHeight="1">
      <c r="A986" s="16"/>
    </row>
    <row r="987" ht="15.75" customHeight="1">
      <c r="A987" s="16"/>
    </row>
    <row r="988" ht="15.75" customHeight="1">
      <c r="A988" s="16"/>
    </row>
    <row r="989" ht="15.75" customHeight="1">
      <c r="A989" s="16"/>
    </row>
    <row r="990" ht="15.75" customHeight="1">
      <c r="A990" s="16"/>
    </row>
    <row r="991" ht="15.75" customHeight="1">
      <c r="A991" s="16"/>
    </row>
    <row r="992" ht="15.75" customHeight="1">
      <c r="A992" s="16"/>
    </row>
    <row r="993" ht="15.75" customHeight="1">
      <c r="A993" s="16"/>
    </row>
    <row r="994" ht="15.75" customHeight="1">
      <c r="A994" s="16"/>
    </row>
    <row r="995" ht="15.75" customHeight="1">
      <c r="A995" s="16"/>
    </row>
    <row r="996" ht="15.75" customHeight="1">
      <c r="A996" s="16"/>
    </row>
    <row r="997" ht="15.75" customHeight="1">
      <c r="A997" s="16"/>
    </row>
    <row r="998" ht="15.75" customHeight="1">
      <c r="A998" s="16"/>
    </row>
    <row r="999" ht="15.75" customHeight="1">
      <c r="A999" s="16"/>
    </row>
    <row r="1000" ht="15.75" customHeight="1">
      <c r="A1000" s="16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24.86"/>
    <col customWidth="1" min="3" max="3" width="13.29"/>
    <col customWidth="1" min="4" max="4" width="7.43"/>
    <col customWidth="1" min="5" max="5" width="8.43"/>
    <col customWidth="1" min="6" max="6" width="20.86"/>
    <col customWidth="1" min="7" max="7" width="35.14"/>
    <col customWidth="1" min="8" max="8" width="6.71"/>
    <col customWidth="1" min="9" max="9" width="18.0"/>
    <col customWidth="1" min="10" max="26" width="8.71"/>
  </cols>
  <sheetData>
    <row r="1">
      <c r="A1" s="17" t="s">
        <v>237</v>
      </c>
      <c r="B1" s="15" t="s">
        <v>0</v>
      </c>
      <c r="C1" s="15" t="s">
        <v>239</v>
      </c>
      <c r="D1" s="15" t="s">
        <v>2</v>
      </c>
      <c r="E1" s="15" t="s">
        <v>287</v>
      </c>
      <c r="F1" s="15" t="s">
        <v>5</v>
      </c>
      <c r="G1" s="15" t="s">
        <v>7</v>
      </c>
      <c r="H1" s="15" t="s">
        <v>399</v>
      </c>
      <c r="I1" s="15" t="s">
        <v>4</v>
      </c>
    </row>
    <row r="2">
      <c r="A2" s="17">
        <v>0.0</v>
      </c>
      <c r="B2" s="15" t="str">
        <f t="shared" ref="B2:B19" si="1">CONCATENATE("1.0.",A2,"-",F2)</f>
        <v>1.0.0-Plasma Sword</v>
      </c>
      <c r="C2" s="15" t="s">
        <v>242</v>
      </c>
      <c r="D2" s="15" t="s">
        <v>400</v>
      </c>
      <c r="E2" s="15" t="s">
        <v>401</v>
      </c>
      <c r="F2" s="15" t="s">
        <v>402</v>
      </c>
      <c r="G2" s="15" t="s">
        <v>403</v>
      </c>
      <c r="H2" s="15" t="s">
        <v>404</v>
      </c>
      <c r="I2" s="15" t="s">
        <v>405</v>
      </c>
    </row>
    <row r="3">
      <c r="A3" s="17">
        <v>1.0</v>
      </c>
      <c r="B3" s="15" t="str">
        <f t="shared" si="1"/>
        <v>1.0.1-Heavy Railgun</v>
      </c>
      <c r="C3" s="15" t="s">
        <v>242</v>
      </c>
      <c r="D3" s="15" t="s">
        <v>400</v>
      </c>
      <c r="E3" s="15" t="s">
        <v>401</v>
      </c>
      <c r="F3" s="15" t="s">
        <v>406</v>
      </c>
      <c r="G3" s="15" t="s">
        <v>407</v>
      </c>
      <c r="H3" s="15" t="s">
        <v>404</v>
      </c>
      <c r="I3" s="15" t="s">
        <v>405</v>
      </c>
    </row>
    <row r="4">
      <c r="A4" s="17">
        <v>2.0</v>
      </c>
      <c r="B4" s="15" t="str">
        <f t="shared" si="1"/>
        <v>1.0.2-Tesla Coil</v>
      </c>
      <c r="C4" s="15" t="s">
        <v>242</v>
      </c>
      <c r="D4" s="15" t="s">
        <v>400</v>
      </c>
      <c r="E4" s="15" t="s">
        <v>401</v>
      </c>
      <c r="F4" s="15" t="s">
        <v>408</v>
      </c>
      <c r="G4" s="15" t="s">
        <v>409</v>
      </c>
      <c r="H4" s="15" t="s">
        <v>404</v>
      </c>
      <c r="I4" s="15" t="s">
        <v>405</v>
      </c>
    </row>
    <row r="5">
      <c r="A5" s="17">
        <v>3.0</v>
      </c>
      <c r="B5" s="15" t="str">
        <f t="shared" si="1"/>
        <v>1.0.3-Megaton Punch</v>
      </c>
      <c r="C5" s="15" t="s">
        <v>242</v>
      </c>
      <c r="D5" s="15" t="s">
        <v>400</v>
      </c>
      <c r="E5" s="15" t="s">
        <v>401</v>
      </c>
      <c r="F5" s="15" t="s">
        <v>410</v>
      </c>
      <c r="G5" s="15" t="s">
        <v>411</v>
      </c>
      <c r="H5" s="15" t="s">
        <v>412</v>
      </c>
      <c r="I5" s="15" t="s">
        <v>405</v>
      </c>
    </row>
    <row r="6">
      <c r="A6" s="17">
        <v>4.0</v>
      </c>
      <c r="B6" s="15" t="str">
        <f t="shared" si="1"/>
        <v>1.0.4-Monomolecular Claws</v>
      </c>
      <c r="C6" s="15" t="s">
        <v>242</v>
      </c>
      <c r="D6" s="15" t="s">
        <v>400</v>
      </c>
      <c r="E6" s="15" t="s">
        <v>401</v>
      </c>
      <c r="F6" s="15" t="s">
        <v>413</v>
      </c>
      <c r="G6" s="15" t="s">
        <v>414</v>
      </c>
      <c r="H6" s="15" t="s">
        <v>415</v>
      </c>
      <c r="I6" s="15" t="s">
        <v>405</v>
      </c>
    </row>
    <row r="7">
      <c r="A7" s="17">
        <v>5.0</v>
      </c>
      <c r="B7" s="15" t="str">
        <f t="shared" si="1"/>
        <v>1.0.5-Entropy Ray</v>
      </c>
      <c r="C7" s="15" t="s">
        <v>242</v>
      </c>
      <c r="D7" s="15" t="s">
        <v>400</v>
      </c>
      <c r="E7" s="15" t="s">
        <v>401</v>
      </c>
      <c r="F7" s="15" t="s">
        <v>416</v>
      </c>
      <c r="G7" s="15" t="s">
        <v>417</v>
      </c>
      <c r="H7" s="15" t="s">
        <v>415</v>
      </c>
      <c r="I7" s="15" t="s">
        <v>405</v>
      </c>
    </row>
    <row r="8">
      <c r="A8" s="17">
        <v>6.0</v>
      </c>
      <c r="B8" s="15" t="str">
        <f t="shared" si="1"/>
        <v>1.0.6-Fuel Cell</v>
      </c>
      <c r="C8" s="15" t="s">
        <v>242</v>
      </c>
      <c r="D8" s="15" t="s">
        <v>400</v>
      </c>
      <c r="E8" s="15" t="s">
        <v>418</v>
      </c>
      <c r="F8" s="15" t="s">
        <v>419</v>
      </c>
      <c r="G8" s="15" t="s">
        <v>420</v>
      </c>
      <c r="H8" s="15" t="s">
        <v>404</v>
      </c>
      <c r="I8" s="15" t="s">
        <v>421</v>
      </c>
    </row>
    <row r="9">
      <c r="A9" s="17">
        <v>7.0</v>
      </c>
      <c r="B9" s="15" t="str">
        <f t="shared" si="1"/>
        <v>1.0.7-Gas</v>
      </c>
      <c r="C9" s="15" t="s">
        <v>242</v>
      </c>
      <c r="D9" s="15" t="s">
        <v>400</v>
      </c>
      <c r="E9" s="15" t="s">
        <v>418</v>
      </c>
      <c r="F9" s="15" t="s">
        <v>422</v>
      </c>
      <c r="G9" s="15" t="s">
        <v>423</v>
      </c>
      <c r="H9" s="15" t="s">
        <v>404</v>
      </c>
      <c r="I9" s="15" t="s">
        <v>421</v>
      </c>
    </row>
    <row r="10">
      <c r="A10" s="17">
        <v>8.0</v>
      </c>
      <c r="B10" s="15" t="str">
        <f t="shared" si="1"/>
        <v>1.0.8-Thermal</v>
      </c>
      <c r="C10" s="15" t="s">
        <v>242</v>
      </c>
      <c r="D10" s="15" t="s">
        <v>400</v>
      </c>
      <c r="E10" s="15" t="s">
        <v>418</v>
      </c>
      <c r="F10" s="15" t="s">
        <v>424</v>
      </c>
      <c r="G10" s="15" t="s">
        <v>425</v>
      </c>
      <c r="H10" s="15" t="s">
        <v>415</v>
      </c>
      <c r="I10" s="15" t="s">
        <v>421</v>
      </c>
    </row>
    <row r="11">
      <c r="A11" s="17">
        <v>9.0</v>
      </c>
      <c r="B11" s="15" t="str">
        <f t="shared" si="1"/>
        <v>1.0.9-Fission</v>
      </c>
      <c r="C11" s="15" t="s">
        <v>242</v>
      </c>
      <c r="D11" s="15" t="s">
        <v>400</v>
      </c>
      <c r="E11" s="15" t="s">
        <v>418</v>
      </c>
      <c r="F11" s="15" t="s">
        <v>426</v>
      </c>
      <c r="G11" s="15" t="s">
        <v>427</v>
      </c>
      <c r="H11" s="15" t="s">
        <v>415</v>
      </c>
      <c r="I11" s="15" t="s">
        <v>421</v>
      </c>
    </row>
    <row r="12">
      <c r="A12" s="17">
        <v>10.0</v>
      </c>
      <c r="B12" s="15" t="str">
        <f t="shared" si="1"/>
        <v>1.0.10-Fusion</v>
      </c>
      <c r="C12" s="15" t="s">
        <v>242</v>
      </c>
      <c r="D12" s="15" t="s">
        <v>400</v>
      </c>
      <c r="E12" s="15" t="s">
        <v>418</v>
      </c>
      <c r="F12" s="15" t="s">
        <v>428</v>
      </c>
      <c r="G12" s="15" t="s">
        <v>429</v>
      </c>
      <c r="H12" s="15" t="s">
        <v>412</v>
      </c>
      <c r="I12" s="15" t="s">
        <v>421</v>
      </c>
    </row>
    <row r="13">
      <c r="A13" s="17">
        <v>11.0</v>
      </c>
      <c r="B13" s="15" t="str">
        <f t="shared" si="1"/>
        <v>1.0.11-Radiator Fins</v>
      </c>
      <c r="C13" s="15" t="s">
        <v>242</v>
      </c>
      <c r="D13" s="15" t="s">
        <v>400</v>
      </c>
      <c r="E13" s="15" t="s">
        <v>430</v>
      </c>
      <c r="F13" s="15" t="s">
        <v>431</v>
      </c>
      <c r="G13" s="18" t="s">
        <v>432</v>
      </c>
      <c r="H13" s="15" t="s">
        <v>404</v>
      </c>
      <c r="I13" s="15" t="s">
        <v>433</v>
      </c>
    </row>
    <row r="14">
      <c r="A14" s="17">
        <v>12.0</v>
      </c>
      <c r="B14" s="15" t="str">
        <f t="shared" si="1"/>
        <v>1.0.12-Fan</v>
      </c>
      <c r="C14" s="15" t="s">
        <v>242</v>
      </c>
      <c r="D14" s="15" t="s">
        <v>400</v>
      </c>
      <c r="E14" s="15" t="s">
        <v>430</v>
      </c>
      <c r="F14" s="15" t="s">
        <v>434</v>
      </c>
      <c r="G14" s="15" t="s">
        <v>435</v>
      </c>
      <c r="H14" s="15" t="s">
        <v>404</v>
      </c>
      <c r="I14" s="15" t="s">
        <v>433</v>
      </c>
    </row>
    <row r="15">
      <c r="A15" s="17">
        <v>13.0</v>
      </c>
      <c r="B15" s="15" t="str">
        <f t="shared" si="1"/>
        <v>1.0.13-Repair Pack</v>
      </c>
      <c r="C15" s="15" t="s">
        <v>242</v>
      </c>
      <c r="D15" s="15" t="s">
        <v>400</v>
      </c>
      <c r="E15" s="15" t="s">
        <v>430</v>
      </c>
      <c r="F15" s="15" t="s">
        <v>436</v>
      </c>
      <c r="G15" s="15" t="s">
        <v>437</v>
      </c>
      <c r="H15" s="15" t="s">
        <v>404</v>
      </c>
      <c r="I15" s="15" t="s">
        <v>433</v>
      </c>
    </row>
    <row r="16">
      <c r="A16" s="17">
        <v>14.0</v>
      </c>
      <c r="B16" s="15" t="str">
        <f t="shared" si="1"/>
        <v>1.0.14-Armor</v>
      </c>
      <c r="C16" s="15" t="s">
        <v>242</v>
      </c>
      <c r="D16" s="15" t="s">
        <v>400</v>
      </c>
      <c r="E16" s="15" t="s">
        <v>430</v>
      </c>
      <c r="F16" s="15" t="s">
        <v>438</v>
      </c>
      <c r="G16" s="18" t="s">
        <v>439</v>
      </c>
      <c r="H16" s="18" t="s">
        <v>404</v>
      </c>
      <c r="I16" s="15" t="s">
        <v>433</v>
      </c>
    </row>
    <row r="17">
      <c r="A17" s="17">
        <v>15.0</v>
      </c>
      <c r="B17" s="15" t="str">
        <f t="shared" si="1"/>
        <v>1.0.15-Battery</v>
      </c>
      <c r="C17" s="15" t="s">
        <v>242</v>
      </c>
      <c r="D17" s="15" t="s">
        <v>400</v>
      </c>
      <c r="E17" s="15" t="s">
        <v>430</v>
      </c>
      <c r="F17" s="15" t="s">
        <v>440</v>
      </c>
      <c r="G17" s="15" t="s">
        <v>441</v>
      </c>
      <c r="H17" s="15" t="s">
        <v>404</v>
      </c>
      <c r="I17" s="15" t="s">
        <v>433</v>
      </c>
    </row>
    <row r="18">
      <c r="A18" s="17">
        <v>16.0</v>
      </c>
      <c r="B18" s="15" t="str">
        <f t="shared" si="1"/>
        <v>1.0.16-Heavy Armor</v>
      </c>
      <c r="C18" s="15" t="s">
        <v>242</v>
      </c>
      <c r="D18" s="15" t="s">
        <v>400</v>
      </c>
      <c r="E18" s="15" t="s">
        <v>430</v>
      </c>
      <c r="F18" s="15" t="s">
        <v>442</v>
      </c>
      <c r="G18" s="18" t="s">
        <v>443</v>
      </c>
      <c r="H18" s="15" t="s">
        <v>415</v>
      </c>
      <c r="I18" s="15" t="s">
        <v>433</v>
      </c>
    </row>
    <row r="19">
      <c r="A19" s="17">
        <v>17.0</v>
      </c>
      <c r="B19" s="15" t="str">
        <f t="shared" si="1"/>
        <v>1.0.17-Jetpack</v>
      </c>
      <c r="C19" s="15" t="s">
        <v>242</v>
      </c>
      <c r="D19" s="15" t="s">
        <v>400</v>
      </c>
      <c r="E19" s="15" t="s">
        <v>430</v>
      </c>
      <c r="F19" s="15" t="s">
        <v>444</v>
      </c>
      <c r="G19" s="18" t="s">
        <v>445</v>
      </c>
      <c r="H19" s="15" t="s">
        <v>404</v>
      </c>
      <c r="I19" s="15" t="s">
        <v>433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25.29"/>
    <col customWidth="1" min="3" max="3" width="12.86"/>
    <col customWidth="1" min="4" max="5" width="8.29"/>
    <col customWidth="1" min="6" max="6" width="20.29"/>
    <col customWidth="1" min="7" max="7" width="34.14"/>
    <col customWidth="1" min="8" max="8" width="6.57"/>
    <col customWidth="1" min="9" max="9" width="18.0"/>
    <col customWidth="1" min="10" max="26" width="8.71"/>
  </cols>
  <sheetData>
    <row r="1">
      <c r="A1" s="17" t="s">
        <v>237</v>
      </c>
      <c r="B1" s="15" t="s">
        <v>0</v>
      </c>
      <c r="C1" s="15" t="s">
        <v>239</v>
      </c>
      <c r="D1" s="15" t="s">
        <v>2</v>
      </c>
      <c r="E1" s="15" t="s">
        <v>287</v>
      </c>
      <c r="F1" s="15" t="s">
        <v>5</v>
      </c>
      <c r="G1" s="15" t="s">
        <v>7</v>
      </c>
      <c r="H1" s="15" t="s">
        <v>399</v>
      </c>
      <c r="I1" s="15" t="s">
        <v>4</v>
      </c>
    </row>
    <row r="2">
      <c r="A2" s="17">
        <v>0.0</v>
      </c>
      <c r="B2" s="15" t="str">
        <f t="shared" ref="B2:B6" si="1">CONCATENATE("1.1.",A2,"-",F2)</f>
        <v>1.1.0-Light Arms</v>
      </c>
      <c r="C2" s="15" t="s">
        <v>242</v>
      </c>
      <c r="D2" s="15" t="s">
        <v>446</v>
      </c>
      <c r="E2" s="15" t="s">
        <v>401</v>
      </c>
      <c r="F2" s="15" t="s">
        <v>447</v>
      </c>
      <c r="G2" s="15" t="s">
        <v>448</v>
      </c>
      <c r="H2" s="18" t="s">
        <v>415</v>
      </c>
      <c r="I2" s="15" t="s">
        <v>405</v>
      </c>
    </row>
    <row r="3">
      <c r="A3" s="17">
        <v>1.0</v>
      </c>
      <c r="B3" s="15" t="str">
        <f t="shared" si="1"/>
        <v>1.1.1-Battery Pack</v>
      </c>
      <c r="C3" s="15" t="s">
        <v>242</v>
      </c>
      <c r="D3" s="15" t="s">
        <v>446</v>
      </c>
      <c r="E3" s="15" t="s">
        <v>418</v>
      </c>
      <c r="F3" s="15" t="s">
        <v>449</v>
      </c>
      <c r="G3" s="15" t="s">
        <v>420</v>
      </c>
      <c r="H3" s="18" t="s">
        <v>415</v>
      </c>
      <c r="I3" s="15" t="s">
        <v>421</v>
      </c>
    </row>
    <row r="4">
      <c r="A4" s="17">
        <v>2.0</v>
      </c>
      <c r="B4" s="15" t="str">
        <f t="shared" si="1"/>
        <v>1.1.2-Heat Sink</v>
      </c>
      <c r="C4" s="15" t="s">
        <v>242</v>
      </c>
      <c r="D4" s="15" t="s">
        <v>446</v>
      </c>
      <c r="E4" s="15" t="s">
        <v>430</v>
      </c>
      <c r="F4" s="15" t="s">
        <v>450</v>
      </c>
      <c r="G4" s="18" t="s">
        <v>451</v>
      </c>
      <c r="H4" s="18" t="s">
        <v>415</v>
      </c>
      <c r="I4" s="15" t="s">
        <v>433</v>
      </c>
    </row>
    <row r="5">
      <c r="A5" s="17">
        <v>3.0</v>
      </c>
      <c r="B5" s="15" t="str">
        <f t="shared" si="1"/>
        <v>1.1.3-Light Armor</v>
      </c>
      <c r="C5" s="15" t="s">
        <v>242</v>
      </c>
      <c r="D5" s="15" t="s">
        <v>446</v>
      </c>
      <c r="E5" s="15" t="s">
        <v>430</v>
      </c>
      <c r="F5" s="15" t="s">
        <v>452</v>
      </c>
      <c r="G5" s="18" t="s">
        <v>453</v>
      </c>
      <c r="H5" s="18" t="s">
        <v>415</v>
      </c>
      <c r="I5" s="15" t="s">
        <v>433</v>
      </c>
    </row>
    <row r="6">
      <c r="A6" s="17">
        <v>4.0</v>
      </c>
      <c r="B6" s="15" t="str">
        <f t="shared" si="1"/>
        <v>1.1.4-Rocket Booster</v>
      </c>
      <c r="C6" s="15" t="s">
        <v>242</v>
      </c>
      <c r="D6" s="15" t="s">
        <v>446</v>
      </c>
      <c r="E6" s="15" t="s">
        <v>430</v>
      </c>
      <c r="F6" s="15" t="s">
        <v>454</v>
      </c>
      <c r="G6" s="18" t="s">
        <v>445</v>
      </c>
      <c r="H6" s="18" t="s">
        <v>415</v>
      </c>
      <c r="I6" s="15" t="s">
        <v>433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8.14"/>
    <col customWidth="1" min="3" max="3" width="13.29"/>
    <col customWidth="1" min="4" max="4" width="10.86"/>
    <col customWidth="1" min="5" max="5" width="13.86"/>
    <col customWidth="1" min="6" max="6" width="11.14"/>
    <col customWidth="1" min="7" max="7" width="22.14"/>
    <col customWidth="1" min="8" max="8" width="50.57"/>
    <col customWidth="1" min="9" max="9" width="64.29"/>
    <col customWidth="1" min="10" max="10" width="6.71"/>
    <col customWidth="1" min="11" max="11" width="21.14"/>
    <col customWidth="1" min="12" max="26" width="8.71"/>
  </cols>
  <sheetData>
    <row r="1">
      <c r="A1" s="14" t="s">
        <v>237</v>
      </c>
      <c r="B1" s="14" t="s">
        <v>0</v>
      </c>
      <c r="C1" s="14" t="s">
        <v>239</v>
      </c>
      <c r="D1" s="14" t="s">
        <v>2</v>
      </c>
      <c r="E1" s="14" t="s">
        <v>455</v>
      </c>
      <c r="F1" s="14" t="s">
        <v>287</v>
      </c>
      <c r="G1" s="14" t="s">
        <v>5</v>
      </c>
      <c r="H1" s="14" t="s">
        <v>7</v>
      </c>
      <c r="I1" s="14" t="s">
        <v>240</v>
      </c>
      <c r="J1" s="14" t="s">
        <v>399</v>
      </c>
      <c r="K1" s="14" t="s">
        <v>4</v>
      </c>
    </row>
    <row r="2">
      <c r="A2" s="15">
        <v>0.0</v>
      </c>
      <c r="B2" s="15" t="str">
        <f t="shared" ref="B2:B21" si="1">CONCATENATE("1.2.",A2,"-",G2)</f>
        <v>1.2.0-Fusion Cannon</v>
      </c>
      <c r="C2" s="15" t="s">
        <v>242</v>
      </c>
      <c r="D2" s="15" t="s">
        <v>456</v>
      </c>
      <c r="E2" s="19" t="s">
        <v>321</v>
      </c>
      <c r="F2" s="15" t="s">
        <v>401</v>
      </c>
      <c r="G2" s="15" t="s">
        <v>457</v>
      </c>
      <c r="H2" s="15" t="s">
        <v>458</v>
      </c>
      <c r="I2" s="15"/>
      <c r="J2" s="18" t="s">
        <v>404</v>
      </c>
      <c r="K2" s="15" t="s">
        <v>405</v>
      </c>
    </row>
    <row r="3">
      <c r="A3" s="15">
        <v>1.0</v>
      </c>
      <c r="B3" s="15" t="str">
        <f t="shared" si="1"/>
        <v>1.2.1-Disruptor Beam</v>
      </c>
      <c r="C3" s="15" t="s">
        <v>242</v>
      </c>
      <c r="D3" s="15" t="s">
        <v>456</v>
      </c>
      <c r="E3" s="15" t="s">
        <v>326</v>
      </c>
      <c r="F3" s="15" t="s">
        <v>401</v>
      </c>
      <c r="G3" s="15" t="s">
        <v>459</v>
      </c>
      <c r="H3" s="15" t="s">
        <v>460</v>
      </c>
      <c r="I3" s="15"/>
      <c r="J3" s="18" t="s">
        <v>461</v>
      </c>
      <c r="K3" s="15" t="s">
        <v>405</v>
      </c>
    </row>
    <row r="4">
      <c r="A4" s="15">
        <v>2.0</v>
      </c>
      <c r="B4" s="15" t="str">
        <f t="shared" si="1"/>
        <v>1.2.2-NanobotMortar</v>
      </c>
      <c r="C4" s="15" t="s">
        <v>242</v>
      </c>
      <c r="D4" s="15" t="s">
        <v>456</v>
      </c>
      <c r="E4" s="19" t="s">
        <v>329</v>
      </c>
      <c r="F4" s="15" t="s">
        <v>401</v>
      </c>
      <c r="G4" s="15" t="s">
        <v>462</v>
      </c>
      <c r="H4" s="15" t="s">
        <v>463</v>
      </c>
      <c r="I4" s="15"/>
      <c r="J4" s="18" t="s">
        <v>412</v>
      </c>
      <c r="K4" s="15" t="s">
        <v>405</v>
      </c>
    </row>
    <row r="5">
      <c r="A5" s="15">
        <v>3.0</v>
      </c>
      <c r="B5" s="15" t="str">
        <f t="shared" si="1"/>
        <v>1.2.3-Ion-Sword</v>
      </c>
      <c r="C5" s="15" t="s">
        <v>242</v>
      </c>
      <c r="D5" s="15" t="s">
        <v>456</v>
      </c>
      <c r="E5" s="15" t="s">
        <v>332</v>
      </c>
      <c r="F5" s="15" t="s">
        <v>401</v>
      </c>
      <c r="G5" s="15" t="s">
        <v>464</v>
      </c>
      <c r="H5" s="15" t="s">
        <v>465</v>
      </c>
      <c r="I5" s="15"/>
      <c r="J5" s="18" t="s">
        <v>415</v>
      </c>
      <c r="K5" s="15" t="s">
        <v>405</v>
      </c>
    </row>
    <row r="6">
      <c r="A6" s="15">
        <v>4.0</v>
      </c>
      <c r="B6" s="15" t="str">
        <f t="shared" si="1"/>
        <v>1.2.4-Gravetic</v>
      </c>
      <c r="C6" s="15" t="s">
        <v>242</v>
      </c>
      <c r="D6" s="15" t="s">
        <v>456</v>
      </c>
      <c r="E6" s="19" t="s">
        <v>335</v>
      </c>
      <c r="F6" s="15" t="s">
        <v>418</v>
      </c>
      <c r="G6" s="15" t="s">
        <v>466</v>
      </c>
      <c r="H6" s="15" t="s">
        <v>467</v>
      </c>
      <c r="I6" s="15"/>
      <c r="J6" s="15" t="s">
        <v>404</v>
      </c>
      <c r="K6" s="15" t="s">
        <v>421</v>
      </c>
    </row>
    <row r="7">
      <c r="A7" s="15">
        <v>5.0</v>
      </c>
      <c r="B7" s="15" t="str">
        <f t="shared" si="1"/>
        <v>1.2.5-Mass-Energy</v>
      </c>
      <c r="C7" s="15" t="s">
        <v>242</v>
      </c>
      <c r="D7" s="15" t="s">
        <v>456</v>
      </c>
      <c r="E7" s="15" t="s">
        <v>338</v>
      </c>
      <c r="F7" s="15" t="s">
        <v>418</v>
      </c>
      <c r="G7" s="15" t="s">
        <v>468</v>
      </c>
      <c r="H7" s="15" t="s">
        <v>425</v>
      </c>
      <c r="I7" s="15"/>
      <c r="J7" s="18" t="s">
        <v>404</v>
      </c>
      <c r="K7" s="15" t="s">
        <v>421</v>
      </c>
    </row>
    <row r="8">
      <c r="A8" s="15">
        <v>6.0</v>
      </c>
      <c r="B8" s="15" t="str">
        <f t="shared" si="1"/>
        <v>1.2.6-Inertial</v>
      </c>
      <c r="C8" s="15" t="s">
        <v>242</v>
      </c>
      <c r="D8" s="15" t="s">
        <v>456</v>
      </c>
      <c r="E8" s="19" t="s">
        <v>321</v>
      </c>
      <c r="F8" s="15" t="s">
        <v>418</v>
      </c>
      <c r="G8" s="15" t="s">
        <v>469</v>
      </c>
      <c r="H8" s="15" t="s">
        <v>470</v>
      </c>
      <c r="I8" s="15"/>
      <c r="J8" s="18" t="s">
        <v>415</v>
      </c>
      <c r="K8" s="15" t="s">
        <v>421</v>
      </c>
    </row>
    <row r="9">
      <c r="A9" s="15">
        <v>7.0</v>
      </c>
      <c r="B9" s="15" t="str">
        <f t="shared" si="1"/>
        <v>1.2.7-Nano RepairBots</v>
      </c>
      <c r="C9" s="15" t="s">
        <v>242</v>
      </c>
      <c r="D9" s="15" t="s">
        <v>456</v>
      </c>
      <c r="E9" s="15" t="s">
        <v>326</v>
      </c>
      <c r="F9" s="15" t="s">
        <v>430</v>
      </c>
      <c r="G9" s="15" t="s">
        <v>471</v>
      </c>
      <c r="H9" s="15" t="s">
        <v>437</v>
      </c>
      <c r="I9" s="15"/>
      <c r="J9" s="15" t="s">
        <v>472</v>
      </c>
      <c r="K9" s="15" t="s">
        <v>433</v>
      </c>
    </row>
    <row r="10">
      <c r="A10" s="15">
        <v>8.0</v>
      </c>
      <c r="B10" s="15" t="str">
        <f t="shared" si="1"/>
        <v>1.2.8-Dimensional Generator</v>
      </c>
      <c r="C10" s="15" t="s">
        <v>242</v>
      </c>
      <c r="D10" s="15" t="s">
        <v>456</v>
      </c>
      <c r="E10" s="19" t="s">
        <v>329</v>
      </c>
      <c r="F10" s="15" t="s">
        <v>430</v>
      </c>
      <c r="G10" s="15" t="s">
        <v>473</v>
      </c>
      <c r="H10" s="18" t="s">
        <v>474</v>
      </c>
      <c r="I10" s="15"/>
      <c r="J10" s="18" t="s">
        <v>472</v>
      </c>
      <c r="K10" s="15" t="s">
        <v>433</v>
      </c>
    </row>
    <row r="11">
      <c r="A11" s="15">
        <v>9.0</v>
      </c>
      <c r="B11" s="15" t="str">
        <f t="shared" si="1"/>
        <v>1.2.9-Force Field</v>
      </c>
      <c r="C11" s="15" t="s">
        <v>242</v>
      </c>
      <c r="D11" s="15" t="s">
        <v>456</v>
      </c>
      <c r="E11" s="15" t="s">
        <v>332</v>
      </c>
      <c r="F11" s="15" t="s">
        <v>430</v>
      </c>
      <c r="G11" s="15" t="s">
        <v>475</v>
      </c>
      <c r="H11" s="18" t="s">
        <v>443</v>
      </c>
      <c r="I11" s="15"/>
      <c r="J11" s="15" t="s">
        <v>404</v>
      </c>
      <c r="K11" s="15" t="s">
        <v>433</v>
      </c>
    </row>
    <row r="12">
      <c r="A12" s="15">
        <v>10.0</v>
      </c>
      <c r="B12" s="15" t="str">
        <f t="shared" si="1"/>
        <v>1.2.10-Subspace Repair Unit</v>
      </c>
      <c r="C12" s="15" t="s">
        <v>242</v>
      </c>
      <c r="D12" s="15" t="s">
        <v>456</v>
      </c>
      <c r="E12" s="19" t="s">
        <v>335</v>
      </c>
      <c r="F12" s="15" t="s">
        <v>430</v>
      </c>
      <c r="G12" s="15" t="s">
        <v>476</v>
      </c>
      <c r="H12" s="18" t="s">
        <v>439</v>
      </c>
      <c r="I12" s="15"/>
      <c r="J12" s="18" t="s">
        <v>472</v>
      </c>
      <c r="K12" s="15" t="s">
        <v>433</v>
      </c>
    </row>
    <row r="13">
      <c r="A13" s="15">
        <v>11.0</v>
      </c>
      <c r="B13" s="15" t="str">
        <f t="shared" si="1"/>
        <v>1.2.11-Vortex Cooler</v>
      </c>
      <c r="C13" s="15" t="s">
        <v>242</v>
      </c>
      <c r="D13" s="15" t="s">
        <v>456</v>
      </c>
      <c r="E13" s="15" t="s">
        <v>338</v>
      </c>
      <c r="F13" s="15" t="s">
        <v>430</v>
      </c>
      <c r="G13" s="15" t="s">
        <v>477</v>
      </c>
      <c r="H13" s="20" t="s">
        <v>478</v>
      </c>
      <c r="I13" s="12"/>
      <c r="J13" s="15" t="s">
        <v>404</v>
      </c>
      <c r="K13" s="15" t="s">
        <v>433</v>
      </c>
    </row>
    <row r="14">
      <c r="A14" s="15">
        <v>12.0</v>
      </c>
      <c r="B14" s="15" t="str">
        <f t="shared" si="1"/>
        <v>1.2.12-Anti-Gravity Propulsion</v>
      </c>
      <c r="C14" s="15" t="s">
        <v>242</v>
      </c>
      <c r="D14" s="15" t="s">
        <v>456</v>
      </c>
      <c r="E14" s="19" t="s">
        <v>479</v>
      </c>
      <c r="F14" s="15" t="s">
        <v>430</v>
      </c>
      <c r="G14" s="15" t="s">
        <v>480</v>
      </c>
      <c r="H14" s="18" t="s">
        <v>445</v>
      </c>
      <c r="I14" s="15"/>
      <c r="J14" s="15" t="s">
        <v>472</v>
      </c>
      <c r="K14" s="15" t="s">
        <v>433</v>
      </c>
    </row>
    <row r="15">
      <c r="A15" s="15">
        <v>13.0</v>
      </c>
      <c r="B15" s="15" t="str">
        <f t="shared" si="1"/>
        <v>1.2.13-Abstract Weapon</v>
      </c>
      <c r="C15" s="15" t="s">
        <v>242</v>
      </c>
      <c r="D15" s="15" t="s">
        <v>456</v>
      </c>
      <c r="E15" s="15" t="s">
        <v>479</v>
      </c>
      <c r="F15" s="15" t="s">
        <v>401</v>
      </c>
      <c r="G15" s="15" t="s">
        <v>481</v>
      </c>
      <c r="H15" s="15" t="s">
        <v>482</v>
      </c>
      <c r="I15" s="15"/>
      <c r="J15" s="15" t="s">
        <v>472</v>
      </c>
      <c r="K15" s="15" t="s">
        <v>405</v>
      </c>
    </row>
    <row r="16">
      <c r="A16" s="15">
        <v>14.0</v>
      </c>
      <c r="B16" s="15" t="str">
        <f t="shared" si="1"/>
        <v>1.2.14-Zero Point</v>
      </c>
      <c r="C16" s="15" t="s">
        <v>242</v>
      </c>
      <c r="D16" s="15" t="s">
        <v>456</v>
      </c>
      <c r="E16" s="19" t="s">
        <v>479</v>
      </c>
      <c r="F16" s="15" t="s">
        <v>418</v>
      </c>
      <c r="G16" s="15" t="s">
        <v>483</v>
      </c>
      <c r="H16" s="15" t="s">
        <v>420</v>
      </c>
      <c r="I16" s="15"/>
      <c r="J16" s="15" t="s">
        <v>472</v>
      </c>
      <c r="K16" s="15" t="s">
        <v>421</v>
      </c>
    </row>
    <row r="17">
      <c r="A17" s="15">
        <v>15.0</v>
      </c>
      <c r="B17" s="15" t="str">
        <f t="shared" si="1"/>
        <v>1.2.15-Shop Bot</v>
      </c>
      <c r="C17" s="15" t="s">
        <v>242</v>
      </c>
      <c r="D17" s="15" t="s">
        <v>456</v>
      </c>
      <c r="E17" s="15" t="s">
        <v>479</v>
      </c>
      <c r="F17" s="15" t="s">
        <v>484</v>
      </c>
      <c r="G17" s="15" t="s">
        <v>485</v>
      </c>
      <c r="H17" s="15"/>
      <c r="I17" s="15" t="s">
        <v>486</v>
      </c>
      <c r="J17" s="15"/>
      <c r="K17" s="15" t="s">
        <v>487</v>
      </c>
    </row>
    <row r="18">
      <c r="A18" s="15">
        <v>16.0</v>
      </c>
      <c r="B18" s="15" t="str">
        <f t="shared" si="1"/>
        <v>1.2.16-Multitask Driver</v>
      </c>
      <c r="C18" s="15" t="s">
        <v>242</v>
      </c>
      <c r="D18" s="15" t="s">
        <v>456</v>
      </c>
      <c r="E18" s="19" t="s">
        <v>479</v>
      </c>
      <c r="F18" s="15" t="s">
        <v>484</v>
      </c>
      <c r="G18" s="15" t="s">
        <v>488</v>
      </c>
      <c r="H18" s="15"/>
      <c r="I18" s="15" t="s">
        <v>489</v>
      </c>
      <c r="J18" s="15"/>
      <c r="K18" s="15" t="s">
        <v>487</v>
      </c>
    </row>
    <row r="19">
      <c r="A19" s="15">
        <v>17.0</v>
      </c>
      <c r="B19" s="15" t="str">
        <f t="shared" si="1"/>
        <v>1.2.17-Autofab Repairbot</v>
      </c>
      <c r="C19" s="15" t="s">
        <v>242</v>
      </c>
      <c r="D19" s="15" t="s">
        <v>456</v>
      </c>
      <c r="E19" s="15" t="s">
        <v>479</v>
      </c>
      <c r="F19" s="15" t="s">
        <v>484</v>
      </c>
      <c r="G19" s="15" t="s">
        <v>490</v>
      </c>
      <c r="H19" s="15"/>
      <c r="I19" s="15" t="s">
        <v>491</v>
      </c>
      <c r="J19" s="15"/>
      <c r="K19" s="15" t="s">
        <v>487</v>
      </c>
    </row>
    <row r="20">
      <c r="A20" s="15">
        <v>18.0</v>
      </c>
      <c r="B20" s="15" t="str">
        <f t="shared" si="1"/>
        <v>1.2.18-StimPacks</v>
      </c>
      <c r="C20" s="15" t="s">
        <v>242</v>
      </c>
      <c r="D20" s="15" t="s">
        <v>456</v>
      </c>
      <c r="E20" s="19" t="s">
        <v>479</v>
      </c>
      <c r="F20" s="15" t="s">
        <v>484</v>
      </c>
      <c r="G20" s="15" t="s">
        <v>492</v>
      </c>
      <c r="H20" s="15"/>
      <c r="I20" s="15" t="s">
        <v>493</v>
      </c>
      <c r="J20" s="15"/>
      <c r="K20" s="15" t="s">
        <v>487</v>
      </c>
    </row>
    <row r="21" ht="15.75" customHeight="1">
      <c r="A21" s="15">
        <v>19.0</v>
      </c>
      <c r="B21" s="15" t="str">
        <f t="shared" si="1"/>
        <v>1.2.19-Zeal Enforement Unit</v>
      </c>
      <c r="C21" s="15" t="s">
        <v>242</v>
      </c>
      <c r="D21" s="15" t="s">
        <v>456</v>
      </c>
      <c r="E21" s="15" t="s">
        <v>479</v>
      </c>
      <c r="F21" s="15" t="s">
        <v>484</v>
      </c>
      <c r="G21" s="15" t="s">
        <v>494</v>
      </c>
      <c r="H21" s="15"/>
      <c r="I21" s="15" t="s">
        <v>495</v>
      </c>
      <c r="J21" s="15"/>
      <c r="K21" s="15" t="s">
        <v>487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2.57"/>
    <col customWidth="1" min="3" max="3" width="13.29"/>
    <col customWidth="1" min="4" max="4" width="10.86"/>
    <col customWidth="1" min="5" max="5" width="13.86"/>
    <col customWidth="1" min="6" max="6" width="11.14"/>
    <col customWidth="1" min="7" max="7" width="17.57"/>
    <col customWidth="1" min="8" max="8" width="7.71"/>
    <col customWidth="1" min="9" max="9" width="107.14"/>
    <col customWidth="1" min="10" max="10" width="21.14"/>
    <col customWidth="1" min="11" max="26" width="8.71"/>
  </cols>
  <sheetData>
    <row r="1">
      <c r="A1" s="14" t="s">
        <v>237</v>
      </c>
      <c r="B1" s="14" t="s">
        <v>0</v>
      </c>
      <c r="C1" s="14" t="s">
        <v>239</v>
      </c>
      <c r="D1" s="14" t="s">
        <v>2</v>
      </c>
      <c r="E1" s="14" t="s">
        <v>455</v>
      </c>
      <c r="F1" s="14" t="s">
        <v>287</v>
      </c>
      <c r="G1" s="14" t="s">
        <v>5</v>
      </c>
      <c r="H1" s="14" t="s">
        <v>7</v>
      </c>
      <c r="I1" s="14" t="s">
        <v>240</v>
      </c>
      <c r="J1" s="14" t="s">
        <v>4</v>
      </c>
    </row>
    <row r="2">
      <c r="A2" s="15">
        <v>0.0</v>
      </c>
      <c r="B2" s="15" t="str">
        <f t="shared" ref="B2:B21" si="1">CONCATENATE("2.0.",A2,"-",G2)</f>
        <v>2.0.0-Telescopic Scope</v>
      </c>
      <c r="C2" s="15" t="s">
        <v>242</v>
      </c>
      <c r="D2" s="15" t="s">
        <v>456</v>
      </c>
      <c r="E2" s="19" t="s">
        <v>321</v>
      </c>
      <c r="F2" s="15" t="s">
        <v>496</v>
      </c>
      <c r="G2" s="15" t="s">
        <v>497</v>
      </c>
      <c r="H2" s="15"/>
      <c r="I2" s="15" t="s">
        <v>498</v>
      </c>
      <c r="J2" s="15" t="s">
        <v>499</v>
      </c>
    </row>
    <row r="3">
      <c r="A3" s="15">
        <v>1.0</v>
      </c>
      <c r="B3" s="15" t="str">
        <f t="shared" si="1"/>
        <v>2.0.1-Beam Splitter</v>
      </c>
      <c r="C3" s="15" t="s">
        <v>242</v>
      </c>
      <c r="D3" s="15" t="s">
        <v>456</v>
      </c>
      <c r="E3" s="15" t="s">
        <v>326</v>
      </c>
      <c r="F3" s="15" t="s">
        <v>496</v>
      </c>
      <c r="G3" s="15" t="s">
        <v>500</v>
      </c>
      <c r="H3" s="15"/>
      <c r="I3" s="15" t="s">
        <v>501</v>
      </c>
      <c r="J3" s="15" t="s">
        <v>499</v>
      </c>
    </row>
    <row r="4">
      <c r="A4" s="15">
        <v>2.0</v>
      </c>
      <c r="B4" s="15" t="str">
        <f t="shared" si="1"/>
        <v>2.0.2-Modulator Unit</v>
      </c>
      <c r="C4" s="15" t="s">
        <v>242</v>
      </c>
      <c r="D4" s="15" t="s">
        <v>456</v>
      </c>
      <c r="E4" s="19" t="s">
        <v>329</v>
      </c>
      <c r="F4" s="15" t="s">
        <v>496</v>
      </c>
      <c r="G4" s="15" t="s">
        <v>502</v>
      </c>
      <c r="H4" s="15"/>
      <c r="I4" s="15" t="s">
        <v>503</v>
      </c>
      <c r="J4" s="15" t="s">
        <v>499</v>
      </c>
    </row>
    <row r="5">
      <c r="A5" s="15">
        <v>3.0</v>
      </c>
      <c r="B5" s="15" t="str">
        <f t="shared" si="1"/>
        <v>2.0.3-Energy Admixer</v>
      </c>
      <c r="C5" s="15" t="s">
        <v>242</v>
      </c>
      <c r="D5" s="15" t="s">
        <v>456</v>
      </c>
      <c r="E5" s="15" t="s">
        <v>332</v>
      </c>
      <c r="F5" s="15" t="s">
        <v>496</v>
      </c>
      <c r="G5" s="15" t="s">
        <v>504</v>
      </c>
      <c r="H5" s="15"/>
      <c r="I5" s="15" t="s">
        <v>505</v>
      </c>
      <c r="J5" s="15" t="s">
        <v>499</v>
      </c>
    </row>
    <row r="6">
      <c r="A6" s="15">
        <v>4.0</v>
      </c>
      <c r="B6" s="15" t="str">
        <f t="shared" si="1"/>
        <v>2.0.4-Second gun</v>
      </c>
      <c r="C6" s="15" t="s">
        <v>242</v>
      </c>
      <c r="D6" s="15" t="s">
        <v>456</v>
      </c>
      <c r="E6" s="19" t="s">
        <v>335</v>
      </c>
      <c r="F6" s="15" t="s">
        <v>496</v>
      </c>
      <c r="G6" s="15" t="s">
        <v>506</v>
      </c>
      <c r="H6" s="15"/>
      <c r="I6" s="15" t="s">
        <v>507</v>
      </c>
      <c r="J6" s="15" t="s">
        <v>499</v>
      </c>
    </row>
    <row r="7">
      <c r="A7" s="15">
        <v>5.0</v>
      </c>
      <c r="B7" s="15" t="str">
        <f t="shared" si="1"/>
        <v>2.0.5-Stabilizer Unit</v>
      </c>
      <c r="C7" s="15" t="s">
        <v>242</v>
      </c>
      <c r="D7" s="15" t="s">
        <v>456</v>
      </c>
      <c r="E7" s="15" t="s">
        <v>338</v>
      </c>
      <c r="F7" s="15" t="s">
        <v>496</v>
      </c>
      <c r="G7" s="15" t="s">
        <v>508</v>
      </c>
      <c r="H7" s="15"/>
      <c r="I7" s="15" t="s">
        <v>509</v>
      </c>
      <c r="J7" s="15" t="s">
        <v>499</v>
      </c>
    </row>
    <row r="8">
      <c r="A8" s="15">
        <v>6.0</v>
      </c>
      <c r="B8" s="15" t="str">
        <f t="shared" si="1"/>
        <v>2.0.6-Probabilizer</v>
      </c>
      <c r="C8" s="15" t="s">
        <v>242</v>
      </c>
      <c r="D8" s="15" t="s">
        <v>456</v>
      </c>
      <c r="E8" s="19" t="s">
        <v>321</v>
      </c>
      <c r="F8" s="15" t="s">
        <v>496</v>
      </c>
      <c r="G8" s="15" t="s">
        <v>510</v>
      </c>
      <c r="H8" s="15"/>
      <c r="I8" s="15" t="s">
        <v>511</v>
      </c>
      <c r="J8" s="15" t="s">
        <v>499</v>
      </c>
    </row>
    <row r="9">
      <c r="A9" s="15">
        <v>7.0</v>
      </c>
      <c r="B9" s="15" t="str">
        <f t="shared" si="1"/>
        <v>2.0.7-Essence Reclaimer</v>
      </c>
      <c r="C9" s="15" t="s">
        <v>242</v>
      </c>
      <c r="D9" s="15" t="s">
        <v>456</v>
      </c>
      <c r="E9" s="15" t="s">
        <v>326</v>
      </c>
      <c r="F9" s="15" t="s">
        <v>496</v>
      </c>
      <c r="G9" s="15" t="s">
        <v>512</v>
      </c>
      <c r="H9" s="15"/>
      <c r="I9" s="15" t="s">
        <v>513</v>
      </c>
      <c r="J9" s="15" t="s">
        <v>499</v>
      </c>
    </row>
    <row r="10">
      <c r="A10" s="15">
        <v>8.0</v>
      </c>
      <c r="B10" s="15" t="str">
        <f t="shared" si="1"/>
        <v>2.0.8-Wild Capacitor</v>
      </c>
      <c r="C10" s="15" t="s">
        <v>242</v>
      </c>
      <c r="D10" s="15" t="s">
        <v>456</v>
      </c>
      <c r="E10" s="19" t="s">
        <v>329</v>
      </c>
      <c r="F10" s="15" t="s">
        <v>496</v>
      </c>
      <c r="G10" s="15" t="s">
        <v>514</v>
      </c>
      <c r="H10" s="15"/>
      <c r="I10" s="15" t="s">
        <v>515</v>
      </c>
      <c r="J10" s="15" t="s">
        <v>499</v>
      </c>
    </row>
    <row r="11">
      <c r="A11" s="15">
        <v>9.0</v>
      </c>
      <c r="B11" s="15" t="str">
        <f t="shared" si="1"/>
        <v>2.0.9-Photon Coupon</v>
      </c>
      <c r="C11" s="15" t="s">
        <v>242</v>
      </c>
      <c r="D11" s="15" t="s">
        <v>456</v>
      </c>
      <c r="E11" s="15" t="s">
        <v>332</v>
      </c>
      <c r="F11" s="15" t="s">
        <v>496</v>
      </c>
      <c r="G11" s="15" t="s">
        <v>516</v>
      </c>
      <c r="H11" s="15"/>
      <c r="I11" s="15" t="s">
        <v>517</v>
      </c>
      <c r="J11" s="15" t="s">
        <v>499</v>
      </c>
    </row>
    <row r="12">
      <c r="A12" s="15">
        <v>10.0</v>
      </c>
      <c r="B12" s="15" t="str">
        <f t="shared" si="1"/>
        <v>2.0.10-Chain Gun</v>
      </c>
      <c r="C12" s="15" t="s">
        <v>242</v>
      </c>
      <c r="D12" s="15" t="s">
        <v>456</v>
      </c>
      <c r="E12" s="19" t="s">
        <v>335</v>
      </c>
      <c r="F12" s="15" t="s">
        <v>496</v>
      </c>
      <c r="G12" s="15" t="s">
        <v>518</v>
      </c>
      <c r="H12" s="15"/>
      <c r="I12" s="15" t="s">
        <v>519</v>
      </c>
      <c r="J12" s="15" t="s">
        <v>499</v>
      </c>
    </row>
    <row r="13">
      <c r="A13" s="15">
        <v>11.0</v>
      </c>
      <c r="B13" s="15" t="str">
        <f t="shared" si="1"/>
        <v>2.0.11-Blast gun</v>
      </c>
      <c r="C13" s="15" t="s">
        <v>242</v>
      </c>
      <c r="D13" s="15" t="s">
        <v>456</v>
      </c>
      <c r="E13" s="15" t="s">
        <v>338</v>
      </c>
      <c r="F13" s="15" t="s">
        <v>496</v>
      </c>
      <c r="G13" s="15" t="s">
        <v>520</v>
      </c>
      <c r="H13" s="15"/>
      <c r="I13" s="15" t="s">
        <v>521</v>
      </c>
      <c r="J13" s="15" t="s">
        <v>499</v>
      </c>
    </row>
    <row r="14">
      <c r="A14" s="15">
        <v>12.0</v>
      </c>
      <c r="B14" s="15" t="str">
        <f t="shared" si="1"/>
        <v>2.0.12-Energy Bank</v>
      </c>
      <c r="C14" s="15" t="s">
        <v>242</v>
      </c>
      <c r="D14" s="15" t="s">
        <v>456</v>
      </c>
      <c r="E14" s="19" t="s">
        <v>479</v>
      </c>
      <c r="F14" s="15" t="s">
        <v>496</v>
      </c>
      <c r="G14" s="15" t="s">
        <v>522</v>
      </c>
      <c r="H14" s="15"/>
      <c r="I14" s="15" t="s">
        <v>523</v>
      </c>
      <c r="J14" s="15" t="s">
        <v>499</v>
      </c>
    </row>
    <row r="15">
      <c r="A15" s="15">
        <v>13.0</v>
      </c>
      <c r="B15" s="15" t="str">
        <f t="shared" si="1"/>
        <v>2.0.13-Phase Changer</v>
      </c>
      <c r="C15" s="15" t="s">
        <v>242</v>
      </c>
      <c r="D15" s="15" t="s">
        <v>456</v>
      </c>
      <c r="E15" s="15" t="s">
        <v>479</v>
      </c>
      <c r="F15" s="15" t="s">
        <v>496</v>
      </c>
      <c r="G15" s="15" t="s">
        <v>524</v>
      </c>
      <c r="H15" s="15"/>
      <c r="I15" s="15" t="s">
        <v>525</v>
      </c>
      <c r="J15" s="15" t="s">
        <v>499</v>
      </c>
    </row>
    <row r="16">
      <c r="A16" s="15">
        <v>14.0</v>
      </c>
      <c r="B16" s="15" t="str">
        <f t="shared" si="1"/>
        <v>2.0.14-Anti-Grav Unit</v>
      </c>
      <c r="C16" s="15" t="s">
        <v>242</v>
      </c>
      <c r="D16" s="15" t="s">
        <v>456</v>
      </c>
      <c r="E16" s="19" t="s">
        <v>479</v>
      </c>
      <c r="F16" s="15" t="s">
        <v>496</v>
      </c>
      <c r="G16" s="15" t="s">
        <v>526</v>
      </c>
      <c r="H16" s="15"/>
      <c r="I16" s="15" t="s">
        <v>527</v>
      </c>
      <c r="J16" s="15" t="s">
        <v>499</v>
      </c>
    </row>
    <row r="17">
      <c r="A17" s="15">
        <v>15.0</v>
      </c>
      <c r="B17" s="15" t="str">
        <f t="shared" si="1"/>
        <v>2.0.15-Autoreload</v>
      </c>
      <c r="C17" s="15" t="s">
        <v>242</v>
      </c>
      <c r="D17" s="15" t="s">
        <v>456</v>
      </c>
      <c r="E17" s="15" t="s">
        <v>479</v>
      </c>
      <c r="F17" s="15" t="s">
        <v>484</v>
      </c>
      <c r="G17" s="15" t="s">
        <v>528</v>
      </c>
      <c r="H17" s="15"/>
      <c r="I17" s="15" t="s">
        <v>529</v>
      </c>
      <c r="J17" s="15" t="s">
        <v>487</v>
      </c>
    </row>
    <row r="18">
      <c r="A18" s="15">
        <v>16.0</v>
      </c>
      <c r="B18" s="15" t="str">
        <f t="shared" si="1"/>
        <v>2.0.16-Ramforce Driver</v>
      </c>
      <c r="C18" s="15" t="s">
        <v>242</v>
      </c>
      <c r="D18" s="15" t="s">
        <v>456</v>
      </c>
      <c r="E18" s="19" t="s">
        <v>479</v>
      </c>
      <c r="F18" s="15" t="s">
        <v>484</v>
      </c>
      <c r="G18" s="15" t="s">
        <v>530</v>
      </c>
      <c r="H18" s="15"/>
      <c r="I18" s="15" t="s">
        <v>531</v>
      </c>
      <c r="J18" s="15" t="s">
        <v>487</v>
      </c>
    </row>
    <row r="19">
      <c r="A19" s="15">
        <v>17.0</v>
      </c>
      <c r="B19" s="15" t="str">
        <f t="shared" si="1"/>
        <v>2.0.17-Impact Booster</v>
      </c>
      <c r="C19" s="15" t="s">
        <v>242</v>
      </c>
      <c r="D19" s="15" t="s">
        <v>456</v>
      </c>
      <c r="E19" s="15" t="s">
        <v>479</v>
      </c>
      <c r="F19" s="15" t="s">
        <v>484</v>
      </c>
      <c r="G19" s="15" t="s">
        <v>532</v>
      </c>
      <c r="H19" s="15"/>
      <c r="I19" s="15" t="s">
        <v>533</v>
      </c>
      <c r="J19" s="15" t="s">
        <v>487</v>
      </c>
    </row>
    <row r="20">
      <c r="A20" s="15">
        <v>18.0</v>
      </c>
      <c r="B20" s="15" t="str">
        <f t="shared" si="1"/>
        <v>2.0.18-Light-Transport</v>
      </c>
      <c r="C20" s="15" t="s">
        <v>242</v>
      </c>
      <c r="D20" s="15" t="s">
        <v>456</v>
      </c>
      <c r="E20" s="19" t="s">
        <v>479</v>
      </c>
      <c r="F20" s="15" t="s">
        <v>484</v>
      </c>
      <c r="G20" s="15" t="s">
        <v>534</v>
      </c>
      <c r="H20" s="15"/>
      <c r="I20" s="15" t="s">
        <v>535</v>
      </c>
      <c r="J20" s="15" t="s">
        <v>487</v>
      </c>
    </row>
    <row r="21" ht="15.75" customHeight="1">
      <c r="A21" s="15">
        <v>19.0</v>
      </c>
      <c r="B21" s="15" t="str">
        <f t="shared" si="1"/>
        <v>2.0.19-Deep Learning</v>
      </c>
      <c r="C21" s="15" t="s">
        <v>242</v>
      </c>
      <c r="D21" s="15" t="s">
        <v>456</v>
      </c>
      <c r="E21" s="15" t="s">
        <v>479</v>
      </c>
      <c r="F21" s="15" t="s">
        <v>484</v>
      </c>
      <c r="G21" s="21" t="s">
        <v>536</v>
      </c>
      <c r="H21" s="21"/>
      <c r="I21" s="21" t="s">
        <v>537</v>
      </c>
      <c r="J21" s="15" t="s">
        <v>487</v>
      </c>
    </row>
    <row r="22" ht="15.75" customHeight="1"/>
    <row r="23" ht="15.75" customHeight="1">
      <c r="G23" s="22"/>
      <c r="H23" s="22"/>
      <c r="I23" s="2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2.57"/>
    <col customWidth="1" min="3" max="3" width="13.29"/>
    <col customWidth="1" min="4" max="4" width="10.86"/>
    <col customWidth="1" min="5" max="5" width="13.86"/>
    <col customWidth="1" min="6" max="6" width="11.14"/>
    <col customWidth="1" min="7" max="7" width="25.57"/>
    <col customWidth="1" min="8" max="8" width="7.71"/>
    <col customWidth="1" min="9" max="9" width="107.14"/>
    <col customWidth="1" min="10" max="10" width="21.14"/>
    <col customWidth="1" min="11" max="26" width="8.71"/>
  </cols>
  <sheetData>
    <row r="1">
      <c r="A1" s="14" t="s">
        <v>237</v>
      </c>
      <c r="B1" s="14" t="s">
        <v>0</v>
      </c>
      <c r="C1" s="14" t="s">
        <v>239</v>
      </c>
      <c r="D1" s="14" t="s">
        <v>2</v>
      </c>
      <c r="E1" s="14" t="s">
        <v>455</v>
      </c>
      <c r="F1" s="14" t="s">
        <v>287</v>
      </c>
      <c r="G1" s="14" t="s">
        <v>5</v>
      </c>
      <c r="H1" s="14" t="s">
        <v>7</v>
      </c>
      <c r="I1" s="14" t="s">
        <v>240</v>
      </c>
      <c r="J1" s="14" t="s">
        <v>4</v>
      </c>
    </row>
    <row r="2">
      <c r="A2" s="15">
        <v>0.0</v>
      </c>
      <c r="B2" s="15" t="str">
        <f t="shared" ref="B2:B21" si="1">CONCATENATE("3.1.",A2,"-",G2)</f>
        <v>3.1.0-Step on a Butterfly</v>
      </c>
      <c r="C2" s="15" t="s">
        <v>242</v>
      </c>
      <c r="D2" s="15" t="s">
        <v>456</v>
      </c>
      <c r="E2" s="19" t="s">
        <v>538</v>
      </c>
      <c r="F2" s="15" t="s">
        <v>539</v>
      </c>
      <c r="G2" s="15" t="s">
        <v>540</v>
      </c>
      <c r="H2" s="15"/>
      <c r="I2" s="15"/>
      <c r="J2" s="15" t="s">
        <v>541</v>
      </c>
    </row>
    <row r="3">
      <c r="A3" s="15">
        <v>1.0</v>
      </c>
      <c r="B3" s="15" t="str">
        <f t="shared" si="1"/>
        <v>3.1.1-Meet your Grandparent</v>
      </c>
      <c r="C3" s="15" t="s">
        <v>242</v>
      </c>
      <c r="D3" s="15" t="s">
        <v>456</v>
      </c>
      <c r="E3" s="15" t="s">
        <v>538</v>
      </c>
      <c r="F3" s="15" t="s">
        <v>539</v>
      </c>
      <c r="G3" s="15" t="s">
        <v>542</v>
      </c>
      <c r="H3" s="15"/>
      <c r="I3" s="15"/>
      <c r="J3" s="15" t="s">
        <v>541</v>
      </c>
    </row>
    <row r="4">
      <c r="A4" s="15">
        <v>2.0</v>
      </c>
      <c r="B4" s="15" t="str">
        <f t="shared" si="1"/>
        <v>3.1.2-Foretell the Future</v>
      </c>
      <c r="C4" s="15" t="s">
        <v>242</v>
      </c>
      <c r="D4" s="15" t="s">
        <v>456</v>
      </c>
      <c r="E4" s="19" t="s">
        <v>538</v>
      </c>
      <c r="F4" s="15" t="s">
        <v>539</v>
      </c>
      <c r="G4" s="15" t="s">
        <v>543</v>
      </c>
      <c r="H4" s="15"/>
      <c r="I4" s="15"/>
      <c r="J4" s="15" t="s">
        <v>541</v>
      </c>
    </row>
    <row r="5">
      <c r="A5" s="15">
        <v>3.0</v>
      </c>
      <c r="B5" s="15" t="str">
        <f t="shared" si="1"/>
        <v>3.1.3-Kill Hitler</v>
      </c>
      <c r="C5" s="15" t="s">
        <v>242</v>
      </c>
      <c r="D5" s="15" t="s">
        <v>456</v>
      </c>
      <c r="E5" s="15" t="s">
        <v>538</v>
      </c>
      <c r="F5" s="15" t="s">
        <v>539</v>
      </c>
      <c r="G5" s="15" t="s">
        <v>544</v>
      </c>
      <c r="H5" s="15"/>
      <c r="I5" s="15"/>
      <c r="J5" s="15" t="s">
        <v>541</v>
      </c>
    </row>
    <row r="6">
      <c r="A6" s="15">
        <v>4.0</v>
      </c>
      <c r="B6" s="15" t="str">
        <f t="shared" si="1"/>
        <v>3.1.4-Avert Ghandi Assassination</v>
      </c>
      <c r="C6" s="15" t="s">
        <v>242</v>
      </c>
      <c r="D6" s="15" t="s">
        <v>456</v>
      </c>
      <c r="E6" s="19" t="s">
        <v>538</v>
      </c>
      <c r="F6" s="15" t="s">
        <v>539</v>
      </c>
      <c r="G6" s="15" t="s">
        <v>545</v>
      </c>
      <c r="H6" s="15"/>
      <c r="I6" s="15"/>
      <c r="J6" s="15" t="s">
        <v>541</v>
      </c>
    </row>
    <row r="7">
      <c r="A7" s="15">
        <v>5.0</v>
      </c>
      <c r="B7" s="15" t="str">
        <f t="shared" si="1"/>
        <v>3.1.5-Stop a Drunk Driver</v>
      </c>
      <c r="C7" s="15" t="s">
        <v>242</v>
      </c>
      <c r="D7" s="15" t="s">
        <v>456</v>
      </c>
      <c r="E7" s="15" t="s">
        <v>538</v>
      </c>
      <c r="F7" s="15" t="s">
        <v>539</v>
      </c>
      <c r="G7" s="15" t="s">
        <v>546</v>
      </c>
      <c r="H7" s="15"/>
      <c r="I7" s="15"/>
      <c r="J7" s="15" t="s">
        <v>541</v>
      </c>
    </row>
    <row r="8">
      <c r="A8" s="15">
        <v>6.0</v>
      </c>
      <c r="B8" s="15" t="str">
        <f t="shared" si="1"/>
        <v>3.1.6-Avert Chernobyl Disaster</v>
      </c>
      <c r="C8" s="15" t="s">
        <v>242</v>
      </c>
      <c r="D8" s="15" t="s">
        <v>456</v>
      </c>
      <c r="E8" s="19" t="s">
        <v>538</v>
      </c>
      <c r="F8" s="15" t="s">
        <v>539</v>
      </c>
      <c r="G8" s="15" t="s">
        <v>547</v>
      </c>
      <c r="H8" s="15"/>
      <c r="I8" s="15"/>
      <c r="J8" s="15" t="s">
        <v>541</v>
      </c>
    </row>
    <row r="9">
      <c r="A9" s="15">
        <v>7.0</v>
      </c>
      <c r="B9" s="15" t="str">
        <f t="shared" si="1"/>
        <v>3.1.7-Guide Younger Self</v>
      </c>
      <c r="C9" s="15" t="s">
        <v>242</v>
      </c>
      <c r="D9" s="15" t="s">
        <v>456</v>
      </c>
      <c r="E9" s="15" t="s">
        <v>538</v>
      </c>
      <c r="F9" s="15" t="s">
        <v>539</v>
      </c>
      <c r="G9" s="15" t="s">
        <v>548</v>
      </c>
      <c r="H9" s="15"/>
      <c r="I9" s="15"/>
      <c r="J9" s="15" t="s">
        <v>541</v>
      </c>
    </row>
    <row r="10">
      <c r="A10" s="15">
        <v>8.0</v>
      </c>
      <c r="B10" s="15" t="str">
        <f t="shared" si="1"/>
        <v>3.1.8-Teach the Ancients</v>
      </c>
      <c r="C10" s="15" t="s">
        <v>242</v>
      </c>
      <c r="D10" s="15" t="s">
        <v>456</v>
      </c>
      <c r="E10" s="19" t="s">
        <v>538</v>
      </c>
      <c r="F10" s="15" t="s">
        <v>539</v>
      </c>
      <c r="G10" s="15" t="s">
        <v>549</v>
      </c>
      <c r="H10" s="15"/>
      <c r="I10" s="15"/>
      <c r="J10" s="15" t="s">
        <v>541</v>
      </c>
    </row>
    <row r="11">
      <c r="A11" s="15">
        <v>9.0</v>
      </c>
      <c r="B11" s="15" t="str">
        <f t="shared" si="1"/>
        <v>3.1.9-See the Death of Caesar</v>
      </c>
      <c r="C11" s="15" t="s">
        <v>242</v>
      </c>
      <c r="D11" s="15" t="s">
        <v>456</v>
      </c>
      <c r="E11" s="15" t="s">
        <v>538</v>
      </c>
      <c r="F11" s="15" t="s">
        <v>539</v>
      </c>
      <c r="G11" s="15" t="s">
        <v>550</v>
      </c>
      <c r="H11" s="15"/>
      <c r="I11" s="15"/>
      <c r="J11" s="15" t="s">
        <v>541</v>
      </c>
    </row>
    <row r="12">
      <c r="A12" s="15">
        <v>10.0</v>
      </c>
      <c r="B12" s="15" t="str">
        <f t="shared" si="1"/>
        <v>3.1.10-Win the Lottery</v>
      </c>
      <c r="C12" s="15" t="s">
        <v>242</v>
      </c>
      <c r="D12" s="15" t="s">
        <v>456</v>
      </c>
      <c r="E12" s="19" t="s">
        <v>538</v>
      </c>
      <c r="F12" s="15" t="s">
        <v>539</v>
      </c>
      <c r="G12" s="15" t="s">
        <v>551</v>
      </c>
      <c r="H12" s="15"/>
      <c r="I12" s="15"/>
      <c r="J12" s="15" t="s">
        <v>541</v>
      </c>
    </row>
    <row r="13">
      <c r="A13" s="15">
        <v>11.0</v>
      </c>
      <c r="B13" s="15" t="str">
        <f t="shared" si="1"/>
        <v>3.1.11-Steal the Mona Lisa</v>
      </c>
      <c r="C13" s="15" t="s">
        <v>242</v>
      </c>
      <c r="D13" s="15" t="s">
        <v>456</v>
      </c>
      <c r="E13" s="15" t="s">
        <v>538</v>
      </c>
      <c r="F13" s="15" t="s">
        <v>539</v>
      </c>
      <c r="G13" s="15" t="s">
        <v>552</v>
      </c>
      <c r="H13" s="15"/>
      <c r="I13" s="15"/>
      <c r="J13" s="15" t="s">
        <v>541</v>
      </c>
    </row>
    <row r="14">
      <c r="A14" s="15">
        <v>12.0</v>
      </c>
      <c r="B14" s="15" t="str">
        <f t="shared" si="1"/>
        <v>3.1.12-Setup the Perfect Moment</v>
      </c>
      <c r="C14" s="15" t="s">
        <v>242</v>
      </c>
      <c r="D14" s="15" t="s">
        <v>456</v>
      </c>
      <c r="E14" s="19" t="s">
        <v>538</v>
      </c>
      <c r="F14" s="15" t="s">
        <v>539</v>
      </c>
      <c r="G14" s="15" t="s">
        <v>553</v>
      </c>
      <c r="H14" s="15"/>
      <c r="I14" s="15"/>
      <c r="J14" s="15" t="s">
        <v>541</v>
      </c>
    </row>
    <row r="15">
      <c r="A15" s="15">
        <v>13.0</v>
      </c>
      <c r="B15" s="15" t="str">
        <f t="shared" si="1"/>
        <v>3.1.13-Hang out with Shakespeare</v>
      </c>
      <c r="C15" s="15" t="s">
        <v>242</v>
      </c>
      <c r="D15" s="15" t="s">
        <v>456</v>
      </c>
      <c r="E15" s="15" t="s">
        <v>538</v>
      </c>
      <c r="F15" s="15" t="s">
        <v>539</v>
      </c>
      <c r="G15" s="15" t="s">
        <v>554</v>
      </c>
      <c r="H15" s="15"/>
      <c r="I15" s="15"/>
      <c r="J15" s="15" t="s">
        <v>541</v>
      </c>
    </row>
    <row r="16">
      <c r="A16" s="15">
        <v>14.0</v>
      </c>
      <c r="B16" s="15" t="str">
        <f t="shared" si="1"/>
        <v>3.1.14-Save the Titanic</v>
      </c>
      <c r="C16" s="15" t="s">
        <v>242</v>
      </c>
      <c r="D16" s="15" t="s">
        <v>456</v>
      </c>
      <c r="E16" s="19" t="s">
        <v>538</v>
      </c>
      <c r="F16" s="15" t="s">
        <v>539</v>
      </c>
      <c r="G16" s="15" t="s">
        <v>555</v>
      </c>
      <c r="H16" s="15"/>
      <c r="I16" s="15"/>
      <c r="J16" s="15" t="s">
        <v>541</v>
      </c>
    </row>
    <row r="17">
      <c r="A17" s="15">
        <v>15.0</v>
      </c>
      <c r="B17" s="15" t="str">
        <f t="shared" si="1"/>
        <v>3.1.15-Temporal Clacker</v>
      </c>
      <c r="C17" s="15" t="s">
        <v>242</v>
      </c>
      <c r="D17" s="15" t="s">
        <v>456</v>
      </c>
      <c r="E17" s="15" t="s">
        <v>479</v>
      </c>
      <c r="F17" s="15" t="s">
        <v>484</v>
      </c>
      <c r="G17" s="15" t="s">
        <v>91</v>
      </c>
      <c r="H17" s="15"/>
      <c r="I17" s="15"/>
      <c r="J17" s="15" t="s">
        <v>487</v>
      </c>
    </row>
    <row r="18">
      <c r="A18" s="15">
        <v>16.0</v>
      </c>
      <c r="B18" s="15" t="str">
        <f t="shared" si="1"/>
        <v>3.1.16-Heinlein device</v>
      </c>
      <c r="C18" s="15" t="s">
        <v>242</v>
      </c>
      <c r="D18" s="15" t="s">
        <v>456</v>
      </c>
      <c r="E18" s="19" t="s">
        <v>479</v>
      </c>
      <c r="F18" s="15" t="s">
        <v>484</v>
      </c>
      <c r="G18" s="15" t="s">
        <v>556</v>
      </c>
      <c r="H18" s="15"/>
      <c r="I18" s="15"/>
      <c r="J18" s="15" t="s">
        <v>487</v>
      </c>
    </row>
    <row r="19">
      <c r="A19" s="15">
        <v>17.0</v>
      </c>
      <c r="B19" s="15" t="str">
        <f t="shared" si="1"/>
        <v>3.1.17-Ulysses Engine</v>
      </c>
      <c r="C19" s="15" t="s">
        <v>242</v>
      </c>
      <c r="D19" s="15" t="s">
        <v>456</v>
      </c>
      <c r="E19" s="15" t="s">
        <v>479</v>
      </c>
      <c r="F19" s="15" t="s">
        <v>484</v>
      </c>
      <c r="G19" s="15" t="s">
        <v>557</v>
      </c>
      <c r="H19" s="15"/>
      <c r="I19" s="15"/>
      <c r="J19" s="15" t="s">
        <v>487</v>
      </c>
    </row>
    <row r="20">
      <c r="A20" s="15">
        <v>18.0</v>
      </c>
      <c r="B20" s="15" t="str">
        <f t="shared" si="1"/>
        <v>3.1.18-Chronometric Coupler</v>
      </c>
      <c r="C20" s="15" t="s">
        <v>242</v>
      </c>
      <c r="D20" s="15" t="s">
        <v>456</v>
      </c>
      <c r="E20" s="19" t="s">
        <v>479</v>
      </c>
      <c r="F20" s="15" t="s">
        <v>484</v>
      </c>
      <c r="G20" s="15" t="s">
        <v>176</v>
      </c>
      <c r="H20" s="15"/>
      <c r="I20" s="15"/>
      <c r="J20" s="15" t="s">
        <v>487</v>
      </c>
    </row>
    <row r="21" ht="15.75" customHeight="1">
      <c r="A21" s="15">
        <v>19.0</v>
      </c>
      <c r="B21" s="15" t="str">
        <f t="shared" si="1"/>
        <v>3.1.19-Seven Minute Boots</v>
      </c>
      <c r="C21" s="15" t="s">
        <v>242</v>
      </c>
      <c r="D21" s="15" t="s">
        <v>456</v>
      </c>
      <c r="E21" s="15" t="s">
        <v>479</v>
      </c>
      <c r="F21" s="15" t="s">
        <v>484</v>
      </c>
      <c r="G21" s="21" t="s">
        <v>73</v>
      </c>
      <c r="H21" s="21"/>
      <c r="I21" s="21"/>
      <c r="J21" s="15" t="s">
        <v>487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8.29"/>
    <col customWidth="1" min="3" max="3" width="13.29"/>
    <col customWidth="1" min="4" max="4" width="7.43"/>
    <col customWidth="1" min="5" max="6" width="12.71"/>
    <col customWidth="1" min="7" max="7" width="7.0"/>
    <col customWidth="1" min="8" max="8" width="9.71"/>
    <col customWidth="1" min="9" max="26" width="8.71"/>
  </cols>
  <sheetData>
    <row r="1">
      <c r="A1" s="14" t="s">
        <v>237</v>
      </c>
      <c r="B1" s="14" t="s">
        <v>0</v>
      </c>
      <c r="C1" s="14" t="s">
        <v>239</v>
      </c>
      <c r="D1" s="14" t="s">
        <v>2</v>
      </c>
      <c r="E1" s="14" t="s">
        <v>558</v>
      </c>
      <c r="F1" s="14" t="s">
        <v>559</v>
      </c>
      <c r="G1" s="14" t="s">
        <v>5</v>
      </c>
      <c r="H1" s="14" t="s">
        <v>4</v>
      </c>
    </row>
    <row r="2">
      <c r="A2" s="15">
        <v>0.0</v>
      </c>
      <c r="B2" s="15" t="str">
        <f t="shared" ref="B2:B19" si="1">CONCATENATE("3.2.",A2,"-",G2)</f>
        <v>3.2.0-</v>
      </c>
      <c r="C2" s="15" t="s">
        <v>242</v>
      </c>
      <c r="D2" s="15" t="s">
        <v>560</v>
      </c>
      <c r="E2" s="12" t="s">
        <v>561</v>
      </c>
      <c r="F2" s="12" t="s">
        <v>562</v>
      </c>
      <c r="G2" s="15"/>
      <c r="H2" s="15" t="s">
        <v>563</v>
      </c>
    </row>
    <row r="3">
      <c r="A3" s="15">
        <v>1.0</v>
      </c>
      <c r="B3" s="15" t="str">
        <f t="shared" si="1"/>
        <v>3.2.1-</v>
      </c>
      <c r="C3" s="15" t="s">
        <v>242</v>
      </c>
      <c r="D3" s="15" t="s">
        <v>560</v>
      </c>
      <c r="E3" s="15" t="s">
        <v>564</v>
      </c>
      <c r="F3" s="15" t="s">
        <v>565</v>
      </c>
      <c r="G3" s="15"/>
      <c r="H3" s="15" t="s">
        <v>563</v>
      </c>
    </row>
    <row r="4">
      <c r="A4" s="15">
        <v>2.0</v>
      </c>
      <c r="B4" s="15" t="str">
        <f t="shared" si="1"/>
        <v>3.2.2-</v>
      </c>
      <c r="C4" s="15" t="s">
        <v>242</v>
      </c>
      <c r="D4" s="15" t="s">
        <v>560</v>
      </c>
      <c r="E4" s="12" t="s">
        <v>566</v>
      </c>
      <c r="F4" s="12" t="s">
        <v>567</v>
      </c>
      <c r="G4" s="15"/>
      <c r="H4" s="15" t="s">
        <v>563</v>
      </c>
    </row>
    <row r="5">
      <c r="A5" s="15">
        <v>3.0</v>
      </c>
      <c r="B5" s="15" t="str">
        <f t="shared" si="1"/>
        <v>3.2.3-</v>
      </c>
      <c r="C5" s="15" t="s">
        <v>242</v>
      </c>
      <c r="D5" s="15" t="s">
        <v>560</v>
      </c>
      <c r="E5" s="12" t="s">
        <v>568</v>
      </c>
      <c r="F5" s="12" t="s">
        <v>569</v>
      </c>
      <c r="G5" s="15"/>
      <c r="H5" s="15" t="s">
        <v>563</v>
      </c>
    </row>
    <row r="6">
      <c r="A6" s="15">
        <v>4.0</v>
      </c>
      <c r="B6" s="15" t="str">
        <f t="shared" si="1"/>
        <v>3.2.4-</v>
      </c>
      <c r="C6" s="15" t="s">
        <v>242</v>
      </c>
      <c r="D6" s="15" t="s">
        <v>560</v>
      </c>
      <c r="E6" s="12" t="s">
        <v>570</v>
      </c>
      <c r="F6" s="12" t="s">
        <v>571</v>
      </c>
      <c r="G6" s="15"/>
      <c r="H6" s="15" t="s">
        <v>563</v>
      </c>
    </row>
    <row r="7">
      <c r="A7" s="15">
        <v>5.0</v>
      </c>
      <c r="B7" s="15" t="str">
        <f t="shared" si="1"/>
        <v>3.2.5-</v>
      </c>
      <c r="C7" s="15" t="s">
        <v>242</v>
      </c>
      <c r="D7" s="15" t="s">
        <v>560</v>
      </c>
      <c r="E7" s="15" t="s">
        <v>572</v>
      </c>
      <c r="F7" s="15" t="s">
        <v>573</v>
      </c>
      <c r="G7" s="15"/>
      <c r="H7" s="15" t="s">
        <v>563</v>
      </c>
    </row>
    <row r="8">
      <c r="A8" s="15">
        <v>6.0</v>
      </c>
      <c r="B8" s="15" t="str">
        <f t="shared" si="1"/>
        <v>3.2.6-</v>
      </c>
      <c r="C8" s="15" t="s">
        <v>242</v>
      </c>
      <c r="D8" s="15" t="s">
        <v>560</v>
      </c>
      <c r="E8" s="19" t="s">
        <v>574</v>
      </c>
      <c r="F8" s="19" t="s">
        <v>575</v>
      </c>
      <c r="G8" s="15"/>
      <c r="H8" s="15" t="s">
        <v>563</v>
      </c>
    </row>
    <row r="9">
      <c r="A9" s="15">
        <v>7.0</v>
      </c>
      <c r="B9" s="15" t="str">
        <f t="shared" si="1"/>
        <v>3.2.7-</v>
      </c>
      <c r="C9" s="15" t="s">
        <v>242</v>
      </c>
      <c r="D9" s="15" t="s">
        <v>560</v>
      </c>
      <c r="E9" s="15" t="s">
        <v>576</v>
      </c>
      <c r="F9" s="15" t="s">
        <v>577</v>
      </c>
      <c r="G9" s="15"/>
      <c r="H9" s="15" t="s">
        <v>563</v>
      </c>
    </row>
    <row r="10">
      <c r="A10" s="15">
        <v>8.0</v>
      </c>
      <c r="B10" s="15" t="str">
        <f t="shared" si="1"/>
        <v>3.2.8-</v>
      </c>
      <c r="C10" s="15" t="s">
        <v>242</v>
      </c>
      <c r="D10" s="15" t="s">
        <v>560</v>
      </c>
      <c r="E10" s="12" t="s">
        <v>578</v>
      </c>
      <c r="F10" s="12" t="s">
        <v>579</v>
      </c>
      <c r="G10" s="15"/>
      <c r="H10" s="15" t="s">
        <v>563</v>
      </c>
    </row>
    <row r="11">
      <c r="A11" s="15">
        <v>9.0</v>
      </c>
      <c r="B11" s="15" t="str">
        <f t="shared" si="1"/>
        <v>3.2.9-</v>
      </c>
      <c r="C11" s="15" t="s">
        <v>242</v>
      </c>
      <c r="D11" s="15" t="s">
        <v>560</v>
      </c>
      <c r="E11" s="12" t="s">
        <v>580</v>
      </c>
      <c r="F11" s="12" t="s">
        <v>581</v>
      </c>
      <c r="G11" s="15"/>
      <c r="H11" s="15" t="s">
        <v>563</v>
      </c>
    </row>
    <row r="12">
      <c r="A12" s="15">
        <v>10.0</v>
      </c>
      <c r="B12" s="15" t="str">
        <f t="shared" si="1"/>
        <v>3.2.10-</v>
      </c>
      <c r="C12" s="15" t="s">
        <v>242</v>
      </c>
      <c r="D12" s="15" t="s">
        <v>560</v>
      </c>
      <c r="E12" s="12" t="s">
        <v>582</v>
      </c>
      <c r="F12" s="12" t="s">
        <v>583</v>
      </c>
      <c r="G12" s="15"/>
      <c r="H12" s="15" t="s">
        <v>563</v>
      </c>
    </row>
    <row r="13">
      <c r="A13" s="15">
        <v>11.0</v>
      </c>
      <c r="B13" s="15" t="str">
        <f t="shared" si="1"/>
        <v>3.2.11-</v>
      </c>
      <c r="C13" s="15" t="s">
        <v>242</v>
      </c>
      <c r="D13" s="15" t="s">
        <v>560</v>
      </c>
      <c r="E13" s="12" t="s">
        <v>584</v>
      </c>
      <c r="F13" s="12" t="s">
        <v>585</v>
      </c>
      <c r="G13" s="15"/>
      <c r="H13" s="15" t="s">
        <v>563</v>
      </c>
    </row>
    <row r="14">
      <c r="A14" s="15">
        <v>12.0</v>
      </c>
      <c r="B14" s="15" t="str">
        <f t="shared" si="1"/>
        <v>3.2.12-</v>
      </c>
      <c r="C14" s="15" t="s">
        <v>242</v>
      </c>
      <c r="D14" s="15" t="s">
        <v>560</v>
      </c>
      <c r="E14" s="19" t="s">
        <v>586</v>
      </c>
      <c r="F14" s="19" t="s">
        <v>587</v>
      </c>
      <c r="G14" s="15"/>
      <c r="H14" s="15" t="s">
        <v>563</v>
      </c>
    </row>
    <row r="15">
      <c r="A15" s="15">
        <v>13.0</v>
      </c>
      <c r="B15" s="15" t="str">
        <f t="shared" si="1"/>
        <v>3.2.13-</v>
      </c>
      <c r="C15" s="15" t="s">
        <v>242</v>
      </c>
      <c r="D15" s="15" t="s">
        <v>560</v>
      </c>
      <c r="E15" s="15" t="s">
        <v>588</v>
      </c>
      <c r="F15" s="12" t="s">
        <v>589</v>
      </c>
      <c r="G15" s="15"/>
      <c r="H15" s="15" t="s">
        <v>563</v>
      </c>
    </row>
    <row r="16">
      <c r="A16" s="15">
        <v>14.0</v>
      </c>
      <c r="B16" s="15" t="str">
        <f t="shared" si="1"/>
        <v>3.2.14-</v>
      </c>
      <c r="C16" s="15" t="s">
        <v>242</v>
      </c>
      <c r="D16" s="15" t="s">
        <v>560</v>
      </c>
      <c r="E16" s="12" t="s">
        <v>590</v>
      </c>
      <c r="F16" s="12" t="s">
        <v>591</v>
      </c>
      <c r="G16" s="15"/>
      <c r="H16" s="15" t="s">
        <v>563</v>
      </c>
    </row>
    <row r="17">
      <c r="A17" s="15">
        <v>15.0</v>
      </c>
      <c r="B17" s="15" t="str">
        <f t="shared" si="1"/>
        <v>3.2.15-</v>
      </c>
      <c r="C17" s="15" t="s">
        <v>242</v>
      </c>
      <c r="D17" s="15" t="s">
        <v>560</v>
      </c>
      <c r="E17" s="12" t="s">
        <v>592</v>
      </c>
      <c r="F17" s="12" t="s">
        <v>593</v>
      </c>
      <c r="G17" s="15"/>
      <c r="H17" s="15" t="s">
        <v>563</v>
      </c>
    </row>
    <row r="18">
      <c r="A18" s="15">
        <v>16.0</v>
      </c>
      <c r="B18" s="15" t="str">
        <f t="shared" si="1"/>
        <v>3.2.16-</v>
      </c>
      <c r="C18" s="15" t="s">
        <v>242</v>
      </c>
      <c r="D18" s="15" t="s">
        <v>560</v>
      </c>
      <c r="E18" s="19" t="s">
        <v>594</v>
      </c>
      <c r="F18" s="19" t="s">
        <v>595</v>
      </c>
      <c r="G18" s="15"/>
      <c r="H18" s="15" t="s">
        <v>563</v>
      </c>
    </row>
    <row r="19">
      <c r="A19" s="15">
        <v>17.0</v>
      </c>
      <c r="B19" s="15" t="str">
        <f t="shared" si="1"/>
        <v>3.2.17-</v>
      </c>
      <c r="C19" s="15" t="s">
        <v>242</v>
      </c>
      <c r="D19" s="15" t="s">
        <v>560</v>
      </c>
      <c r="E19" s="21" t="s">
        <v>596</v>
      </c>
      <c r="F19" s="15" t="s">
        <v>597</v>
      </c>
      <c r="G19" s="15"/>
      <c r="H19" s="15" t="s">
        <v>563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2020-02-25T04:23:30Z</dcterms:created>
  <dc:creator>Michael Brown</dc:creator>
</cp:coreProperties>
</file>