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ReadingGame\"/>
    </mc:Choice>
  </mc:AlternateContent>
  <xr:revisionPtr revIDLastSave="0" documentId="13_ncr:1_{62B98828-26DD-42D0-A9BB-52E1E86AC8E8}" xr6:coauthVersionLast="47" xr6:coauthVersionMax="47" xr10:uidLastSave="{00000000-0000-0000-0000-000000000000}"/>
  <bookViews>
    <workbookView xWindow="-6550" yWindow="10690" windowWidth="25820" windowHeight="15620" xr2:uid="{B0B6F563-E490-4B3B-95D1-66627E83C2B5}"/>
  </bookViews>
  <sheets>
    <sheet name="Monsters" sheetId="1" r:id="rId1"/>
    <sheet name="Characters" sheetId="3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I110" i="2"/>
  <c r="I109" i="2"/>
  <c r="A110" i="2"/>
  <c r="A109" i="2"/>
  <c r="K110" i="2"/>
  <c r="K109" i="2"/>
  <c r="K108" i="2"/>
  <c r="I108" i="2"/>
  <c r="A108" i="2"/>
  <c r="K107" i="2"/>
  <c r="I107" i="2"/>
  <c r="A107" i="2"/>
  <c r="K106" i="2"/>
  <c r="I106" i="2"/>
  <c r="A106" i="2"/>
  <c r="K105" i="2"/>
  <c r="I105" i="2"/>
  <c r="A105" i="2"/>
  <c r="K104" i="2"/>
  <c r="I104" i="2"/>
  <c r="A104" i="2"/>
  <c r="A27" i="1"/>
  <c r="A28" i="1"/>
  <c r="A29" i="1"/>
  <c r="A30" i="1"/>
  <c r="A31" i="1"/>
  <c r="A32" i="1"/>
  <c r="A33" i="1"/>
  <c r="A34" i="1"/>
  <c r="A35" i="1"/>
  <c r="A26" i="1"/>
  <c r="J80" i="2"/>
  <c r="J86" i="2" s="1"/>
  <c r="J92" i="2" s="1"/>
  <c r="J98" i="2" s="1"/>
  <c r="J75" i="2"/>
  <c r="J81" i="2" s="1"/>
  <c r="J87" i="2" s="1"/>
  <c r="J93" i="2" s="1"/>
  <c r="J99" i="2" s="1"/>
  <c r="J74" i="2"/>
  <c r="J73" i="2"/>
  <c r="J79" i="2" s="1"/>
  <c r="J85" i="2" s="1"/>
  <c r="J91" i="2" s="1"/>
  <c r="J97" i="2" s="1"/>
  <c r="J103" i="2" s="1"/>
  <c r="J72" i="2"/>
  <c r="J78" i="2" s="1"/>
  <c r="J84" i="2" s="1"/>
  <c r="J90" i="2" s="1"/>
  <c r="J96" i="2" s="1"/>
  <c r="J102" i="2" s="1"/>
  <c r="J71" i="2"/>
  <c r="J77" i="2" s="1"/>
  <c r="J83" i="2" s="1"/>
  <c r="J89" i="2" s="1"/>
  <c r="J95" i="2" s="1"/>
  <c r="J101" i="2" s="1"/>
  <c r="J70" i="2"/>
  <c r="J76" i="2" s="1"/>
  <c r="J82" i="2" s="1"/>
  <c r="J88" i="2" s="1"/>
  <c r="J94" i="2" s="1"/>
  <c r="J100" i="2" s="1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J11" i="2" s="1"/>
  <c r="K11" i="2" s="1"/>
  <c r="I10" i="2"/>
  <c r="I9" i="2"/>
  <c r="I8" i="2"/>
  <c r="I7" i="2"/>
  <c r="J7" i="2" s="1"/>
  <c r="K7" i="2" s="1"/>
  <c r="I6" i="2"/>
  <c r="J6" i="2" s="1"/>
  <c r="K6" i="2" s="1"/>
  <c r="I5" i="2"/>
  <c r="J5" i="2" s="1"/>
  <c r="K5" i="2" s="1"/>
  <c r="I4" i="2"/>
  <c r="I3" i="2"/>
  <c r="J3" i="2" s="1"/>
  <c r="K3" i="2" s="1"/>
  <c r="I2" i="2"/>
  <c r="J2" i="2" s="1"/>
  <c r="K2" i="2" s="1"/>
  <c r="A53" i="2"/>
  <c r="A54" i="2"/>
  <c r="A55" i="2"/>
  <c r="A56" i="2"/>
  <c r="A57" i="2"/>
  <c r="A58" i="2"/>
  <c r="A59" i="2"/>
  <c r="A60" i="2"/>
  <c r="A61" i="2"/>
  <c r="A62" i="2"/>
  <c r="A63" i="2"/>
  <c r="A12" i="2"/>
  <c r="A13" i="2"/>
  <c r="A2" i="3"/>
  <c r="A3" i="3"/>
  <c r="A4" i="3"/>
  <c r="A5" i="3"/>
  <c r="A6" i="3"/>
  <c r="A7" i="3"/>
  <c r="A4" i="1"/>
  <c r="A3" i="1"/>
  <c r="A2" i="1"/>
  <c r="A2" i="2"/>
  <c r="A3" i="2"/>
  <c r="A4" i="2"/>
  <c r="A5" i="2"/>
  <c r="A6" i="2"/>
  <c r="A7" i="2"/>
  <c r="A8" i="2"/>
  <c r="A9" i="2"/>
  <c r="A10" i="2"/>
  <c r="A11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J8" i="2" l="1"/>
  <c r="K8" i="2" s="1"/>
  <c r="J9" i="2"/>
  <c r="K9" i="2" s="1"/>
  <c r="J12" i="2"/>
  <c r="K12" i="2" s="1"/>
  <c r="K82" i="2"/>
  <c r="J10" i="2"/>
  <c r="K10" i="2" s="1"/>
  <c r="J4" i="2"/>
  <c r="K4" i="2" s="1"/>
  <c r="J42" i="2"/>
  <c r="K42" i="2" s="1"/>
  <c r="K83" i="2"/>
  <c r="K95" i="2"/>
  <c r="K98" i="2"/>
  <c r="K85" i="2"/>
  <c r="K94" i="2"/>
  <c r="K68" i="2"/>
  <c r="K86" i="2"/>
  <c r="K66" i="2"/>
  <c r="K65" i="2"/>
  <c r="K75" i="2"/>
  <c r="K97" i="2"/>
  <c r="K72" i="2"/>
  <c r="K103" i="2"/>
  <c r="K91" i="2"/>
  <c r="K79" i="2"/>
  <c r="K67" i="2"/>
  <c r="K102" i="2"/>
  <c r="K90" i="2"/>
  <c r="K78" i="2"/>
  <c r="K101" i="2"/>
  <c r="K89" i="2"/>
  <c r="K77" i="2"/>
  <c r="K100" i="2"/>
  <c r="K88" i="2"/>
  <c r="K76" i="2"/>
  <c r="K64" i="2"/>
  <c r="K99" i="2"/>
  <c r="K87" i="2"/>
  <c r="K74" i="2"/>
  <c r="K73" i="2"/>
  <c r="K96" i="2"/>
  <c r="K84" i="2"/>
  <c r="K71" i="2"/>
  <c r="K70" i="2"/>
  <c r="K93" i="2"/>
  <c r="K81" i="2"/>
  <c r="K69" i="2"/>
  <c r="K92" i="2"/>
  <c r="K80" i="2"/>
  <c r="J54" i="2"/>
  <c r="K54" i="2" s="1"/>
  <c r="J40" i="2"/>
  <c r="K40" i="2" s="1"/>
  <c r="J35" i="2"/>
  <c r="K35" i="2" s="1"/>
  <c r="J23" i="2"/>
  <c r="K23" i="2" s="1"/>
  <c r="J61" i="2"/>
  <c r="K61" i="2" s="1"/>
  <c r="J47" i="2"/>
  <c r="K47" i="2" s="1"/>
  <c r="J58" i="2"/>
  <c r="K58" i="2" s="1"/>
  <c r="J46" i="2"/>
  <c r="K46" i="2" s="1"/>
  <c r="J34" i="2"/>
  <c r="K34" i="2" s="1"/>
  <c r="J22" i="2"/>
  <c r="K22" i="2" s="1"/>
  <c r="J50" i="2"/>
  <c r="K50" i="2" s="1"/>
  <c r="J57" i="2"/>
  <c r="K57" i="2" s="1"/>
  <c r="J45" i="2"/>
  <c r="K45" i="2" s="1"/>
  <c r="J33" i="2"/>
  <c r="K33" i="2" s="1"/>
  <c r="J21" i="2"/>
  <c r="K21" i="2" s="1"/>
  <c r="J62" i="2"/>
  <c r="K62" i="2" s="1"/>
  <c r="J59" i="2"/>
  <c r="K59" i="2" s="1"/>
  <c r="J56" i="2"/>
  <c r="K56" i="2" s="1"/>
  <c r="J44" i="2"/>
  <c r="K44" i="2" s="1"/>
  <c r="J32" i="2"/>
  <c r="K32" i="2" s="1"/>
  <c r="J20" i="2"/>
  <c r="K20" i="2" s="1"/>
  <c r="J55" i="2"/>
  <c r="K55" i="2" s="1"/>
  <c r="J43" i="2"/>
  <c r="K43" i="2" s="1"/>
  <c r="J31" i="2"/>
  <c r="K31" i="2" s="1"/>
  <c r="J19" i="2"/>
  <c r="K19" i="2" s="1"/>
  <c r="J30" i="2"/>
  <c r="K30" i="2" s="1"/>
  <c r="J53" i="2"/>
  <c r="K53" i="2" s="1"/>
  <c r="J41" i="2"/>
  <c r="K41" i="2" s="1"/>
  <c r="J29" i="2"/>
  <c r="K29" i="2" s="1"/>
  <c r="J17" i="2"/>
  <c r="K17" i="2" s="1"/>
  <c r="J16" i="2"/>
  <c r="K16" i="2" s="1"/>
  <c r="J28" i="2"/>
  <c r="K28" i="2" s="1"/>
  <c r="J63" i="2"/>
  <c r="K63" i="2" s="1"/>
  <c r="J51" i="2"/>
  <c r="K51" i="2" s="1"/>
  <c r="J39" i="2"/>
  <c r="K39" i="2" s="1"/>
  <c r="J27" i="2"/>
  <c r="K27" i="2" s="1"/>
  <c r="J15" i="2"/>
  <c r="K15" i="2" s="1"/>
  <c r="J18" i="2"/>
  <c r="K18" i="2" s="1"/>
  <c r="J38" i="2"/>
  <c r="K38" i="2" s="1"/>
  <c r="J26" i="2"/>
  <c r="K26" i="2" s="1"/>
  <c r="J14" i="2"/>
  <c r="K14" i="2" s="1"/>
  <c r="J49" i="2"/>
  <c r="K49" i="2" s="1"/>
  <c r="J37" i="2"/>
  <c r="K37" i="2" s="1"/>
  <c r="J25" i="2"/>
  <c r="K25" i="2" s="1"/>
  <c r="J13" i="2"/>
  <c r="J52" i="2"/>
  <c r="K52" i="2" s="1"/>
  <c r="J60" i="2"/>
  <c r="K60" i="2" s="1"/>
  <c r="J48" i="2"/>
  <c r="K48" i="2" s="1"/>
  <c r="J36" i="2"/>
  <c r="K36" i="2" s="1"/>
  <c r="J24" i="2"/>
  <c r="K24" i="2" s="1"/>
  <c r="A21" i="1"/>
  <c r="A17" i="1" l="1"/>
  <c r="A10" i="1" l="1"/>
  <c r="A24" i="1"/>
  <c r="A14" i="1" l="1"/>
  <c r="A8" i="1" l="1"/>
  <c r="A5" i="1" l="1"/>
  <c r="A15" i="1" l="1"/>
  <c r="A22" i="1" l="1"/>
  <c r="A9" i="1" l="1"/>
  <c r="A13" i="1" l="1"/>
  <c r="A23" i="1" l="1"/>
  <c r="A16" i="1" l="1"/>
  <c r="A6" i="1" l="1"/>
  <c r="A11" i="1" l="1"/>
  <c r="A25" i="1" l="1"/>
  <c r="A18" i="1" l="1"/>
  <c r="A12" i="1" l="1"/>
  <c r="A20" i="1" l="1"/>
  <c r="A7" i="1" l="1"/>
  <c r="A19" i="1"/>
</calcChain>
</file>

<file path=xl/sharedStrings.xml><?xml version="1.0" encoding="utf-8"?>
<sst xmlns="http://schemas.openxmlformats.org/spreadsheetml/2006/main" count="1442" uniqueCount="301">
  <si>
    <t>Jambler.png</t>
  </si>
  <si>
    <t>JubJambler.png</t>
  </si>
  <si>
    <t>Mimic.png</t>
  </si>
  <si>
    <t>Octopot.png</t>
  </si>
  <si>
    <t>SandSlime.png</t>
  </si>
  <si>
    <t>SunSlime.png</t>
  </si>
  <si>
    <t>Vampweed.png</t>
  </si>
  <si>
    <t>Wambler.png</t>
  </si>
  <si>
    <t>WaveSlime.png</t>
  </si>
  <si>
    <t>WhiteDrake.png</t>
  </si>
  <si>
    <t>Wisp.png</t>
  </si>
  <si>
    <t>Abomination.png</t>
  </si>
  <si>
    <t>Behemoth.png</t>
  </si>
  <si>
    <t>BlueDragon.png</t>
  </si>
  <si>
    <t>BrainSlime.png</t>
  </si>
  <si>
    <t>Chimera.png</t>
  </si>
  <si>
    <t>Coward.png</t>
  </si>
  <si>
    <t>Demon.png</t>
  </si>
  <si>
    <t>DragonHawk.png</t>
  </si>
  <si>
    <t>Drakee.png</t>
  </si>
  <si>
    <t>EmperorSlime.png</t>
  </si>
  <si>
    <t>FlamingSmowman.png</t>
  </si>
  <si>
    <t>Fury.png</t>
  </si>
  <si>
    <t>Jambler</t>
  </si>
  <si>
    <t>Mimic</t>
  </si>
  <si>
    <t>Octopot</t>
  </si>
  <si>
    <t>Vampweed</t>
  </si>
  <si>
    <t>Wambler</t>
  </si>
  <si>
    <t>Wisp</t>
  </si>
  <si>
    <t>Abomination</t>
  </si>
  <si>
    <t>Behemoth</t>
  </si>
  <si>
    <t>Chimera</t>
  </si>
  <si>
    <t>Demon</t>
  </si>
  <si>
    <t>EmperorSlime</t>
  </si>
  <si>
    <t>Jub-Jambler</t>
  </si>
  <si>
    <t>Sand Slime</t>
  </si>
  <si>
    <t>Sun Slime</t>
  </si>
  <si>
    <t>Wave Slime</t>
  </si>
  <si>
    <t>Blue Dragon</t>
  </si>
  <si>
    <t>White Drake</t>
  </si>
  <si>
    <t>Brain-Slime</t>
  </si>
  <si>
    <t>Coward Slime</t>
  </si>
  <si>
    <t>Kobald</t>
  </si>
  <si>
    <t>Drake</t>
  </si>
  <si>
    <t>Flaming Snowman</t>
  </si>
  <si>
    <t>Wizard</t>
  </si>
  <si>
    <t>Gladiator</t>
  </si>
  <si>
    <t>Barbarian</t>
  </si>
  <si>
    <t>Rogue</t>
  </si>
  <si>
    <t>Cleric</t>
  </si>
  <si>
    <t>Druid</t>
  </si>
  <si>
    <t>Blue Doom</t>
  </si>
  <si>
    <t>Monster</t>
  </si>
  <si>
    <t>man ram fan Sam</t>
  </si>
  <si>
    <t>men ran man man</t>
  </si>
  <si>
    <t>fan men Sam fan</t>
  </si>
  <si>
    <t>ran Sam mat set</t>
  </si>
  <si>
    <t>ten met sat tan</t>
  </si>
  <si>
    <t>Nat rat net fat</t>
  </si>
  <si>
    <t>let rag gas tag</t>
  </si>
  <si>
    <t>get sag gag cat</t>
  </si>
  <si>
    <t>can can cat keg</t>
  </si>
  <si>
    <t>cab Ben bag Tab</t>
  </si>
  <si>
    <t>bat beg bit tin</t>
  </si>
  <si>
    <t>bib bat ten big</t>
  </si>
  <si>
    <t>sit tan beg sat</t>
  </si>
  <si>
    <t>fit bag set fat</t>
  </si>
  <si>
    <t>fin fig rib rim</t>
  </si>
  <si>
    <t>hat hem him hit</t>
  </si>
  <si>
    <t>ham hen red hid</t>
  </si>
  <si>
    <t>sad rid had did</t>
  </si>
  <si>
    <t>lad mad den led</t>
  </si>
  <si>
    <t>mid din lid bed</t>
  </si>
  <si>
    <t>dig fed bad dim</t>
  </si>
  <si>
    <t>tap map pin tip</t>
  </si>
  <si>
    <t>lap pen rip lip pet</t>
  </si>
  <si>
    <t>rap cap pat sip</t>
  </si>
  <si>
    <t>dip pit sap hip</t>
  </si>
  <si>
    <t>pig nap pan peg</t>
  </si>
  <si>
    <t>log rod got fog</t>
  </si>
  <si>
    <t>rid pot fig red</t>
  </si>
  <si>
    <t>pat cob hop pet</t>
  </si>
  <si>
    <t>cab hip pit rob</t>
  </si>
  <si>
    <t>lap hat rib lip</t>
  </si>
  <si>
    <t>hit not lop hot</t>
  </si>
  <si>
    <t>sod top let pod</t>
  </si>
  <si>
    <t>tap lot pad tip</t>
  </si>
  <si>
    <t>dot jam jet wag</t>
  </si>
  <si>
    <t>wit web wig wet</t>
  </si>
  <si>
    <t>win gum pug run</t>
  </si>
  <si>
    <t>hum peg bun hem</t>
  </si>
  <si>
    <t>pig Ben ham tag</t>
  </si>
  <si>
    <t>fun him tug gun</t>
  </si>
  <si>
    <t>bug tub sun beg</t>
  </si>
  <si>
    <t>hub cut bag rub</t>
  </si>
  <si>
    <t>hut bug mud hat</t>
  </si>
  <si>
    <t>rag bud hot rug</t>
  </si>
  <si>
    <t>sup hit hug cup</t>
  </si>
  <si>
    <t>but jug pup nut</t>
  </si>
  <si>
    <t>ax box six vat</t>
  </si>
  <si>
    <t>van van vat</t>
  </si>
  <si>
    <t>yes yet yet yes</t>
  </si>
  <si>
    <t>Light</t>
  </si>
  <si>
    <t>Intro</t>
  </si>
  <si>
    <t>introBackground.png</t>
  </si>
  <si>
    <t>No</t>
  </si>
  <si>
    <t>dungeon1Background.png</t>
  </si>
  <si>
    <t>Fire Fiend</t>
  </si>
  <si>
    <t>itemBackground.png</t>
  </si>
  <si>
    <t>Iron Armor</t>
  </si>
  <si>
    <t>Dagger</t>
  </si>
  <si>
    <t>Mace</t>
  </si>
  <si>
    <t>Lesser Healing Potion</t>
  </si>
  <si>
    <t>Iron Helmet</t>
  </si>
  <si>
    <t>Leather Helmet</t>
  </si>
  <si>
    <t>Bread</t>
  </si>
  <si>
    <t>Leather Armor</t>
  </si>
  <si>
    <t>Axe</t>
  </si>
  <si>
    <t>Healing Scroll</t>
  </si>
  <si>
    <t>Item</t>
  </si>
  <si>
    <t>itemBorder.png</t>
  </si>
  <si>
    <t>world</t>
  </si>
  <si>
    <t>dungeon</t>
  </si>
  <si>
    <t>set</t>
  </si>
  <si>
    <t>title</t>
  </si>
  <si>
    <t>effect</t>
  </si>
  <si>
    <t>type</t>
  </si>
  <si>
    <t>image</t>
  </si>
  <si>
    <t>background</t>
  </si>
  <si>
    <t>frame</t>
  </si>
  <si>
    <t>deck</t>
  </si>
  <si>
    <t>rules</t>
  </si>
  <si>
    <t>1{damage}</t>
  </si>
  <si>
    <t>1{healing}</t>
  </si>
  <si>
    <t>{cleric}</t>
  </si>
  <si>
    <t>{barbarian}</t>
  </si>
  <si>
    <t>{wizard}</t>
  </si>
  <si>
    <t>{rogue}</t>
  </si>
  <si>
    <t>no</t>
  </si>
  <si>
    <t>level</t>
  </si>
  <si>
    <t>health</t>
  </si>
  <si>
    <t>attack</t>
  </si>
  <si>
    <t>weakness</t>
  </si>
  <si>
    <t>monsterBorder.png</t>
  </si>
  <si>
    <t>{druid}</t>
  </si>
  <si>
    <t>{gladiator}</t>
  </si>
  <si>
    <t>2{health}</t>
  </si>
  <si>
    <t>4{health}</t>
  </si>
  <si>
    <t>6{health}</t>
  </si>
  <si>
    <t>8{health}</t>
  </si>
  <si>
    <t>10{health}</t>
  </si>
  <si>
    <t>{flee}</t>
  </si>
  <si>
    <t>{fight}</t>
  </si>
  <si>
    <t>{fight}{fight}</t>
  </si>
  <si>
    <t>wizardArt.png</t>
  </si>
  <si>
    <t>barbarianArt.png</t>
  </si>
  <si>
    <t>gladiatorArt.png</t>
  </si>
  <si>
    <t>rogueArt.png</t>
  </si>
  <si>
    <t>clericArt.png</t>
  </si>
  <si>
    <t>druidArt.png</t>
  </si>
  <si>
    <t>characterBorder.png</t>
  </si>
  <si>
    <t>Character</t>
  </si>
  <si>
    <t>When you play an "E" card, heal 1 damage.</t>
  </si>
  <si>
    <t>+1 hand size if you have an "I" card.</t>
  </si>
  <si>
    <t>"A" cards deal +1 damage.</t>
  </si>
  <si>
    <t>Keep any monster card you defeat with a "U" card. You may spend it to deal +1 damage.</t>
  </si>
  <si>
    <t>Reveal a "Y" card to stop a monster from running away.</t>
  </si>
  <si>
    <t>+2 damage if you don't sound out an "O" card.</t>
  </si>
  <si>
    <t>name</t>
  </si>
  <si>
    <t>BlueDoom.png</t>
  </si>
  <si>
    <t>I</t>
  </si>
  <si>
    <t>2{damage}</t>
  </si>
  <si>
    <t>superItemBorder.png</t>
  </si>
  <si>
    <t>Sam let ten men get fat</t>
  </si>
  <si>
    <t>Bomb</t>
  </si>
  <si>
    <t>II</t>
  </si>
  <si>
    <t>Old Key</t>
  </si>
  <si>
    <t>Unlocks the first dungeon</t>
  </si>
  <si>
    <t>*</t>
  </si>
  <si>
    <t>bed bid bet bit</t>
  </si>
  <si>
    <t>beg big fell fill</t>
  </si>
  <si>
    <t>led lid let lit</t>
  </si>
  <si>
    <t>mess miss peck pick</t>
  </si>
  <si>
    <t>red rid pet pit</t>
  </si>
  <si>
    <t>bell bill well will</t>
  </si>
  <si>
    <t>big dad bug did</t>
  </si>
  <si>
    <t>dim dig bet bag</t>
  </si>
  <si>
    <t>bin dog bad dot</t>
  </si>
  <si>
    <t>dug bit beg dip</t>
  </si>
  <si>
    <t>bid dab bed but</t>
  </si>
  <si>
    <t>3{damage}</t>
  </si>
  <si>
    <t>4{damage}</t>
  </si>
  <si>
    <t>cleric</t>
  </si>
  <si>
    <t>barbarian</t>
  </si>
  <si>
    <t>gladiator</t>
  </si>
  <si>
    <t>wizard</t>
  </si>
  <si>
    <t>rogue</t>
  </si>
  <si>
    <t>druid</t>
  </si>
  <si>
    <t>owner</t>
  </si>
  <si>
    <t>count</t>
  </si>
  <si>
    <t>ItemI.png</t>
  </si>
  <si>
    <t>2{healing}</t>
  </si>
  <si>
    <t>at can ate cane</t>
  </si>
  <si>
    <t>sam hat same hate</t>
  </si>
  <si>
    <t>pan mad pane made</t>
  </si>
  <si>
    <t>mat man mate mane</t>
  </si>
  <si>
    <t>fad fade rat rate</t>
  </si>
  <si>
    <t>cap hid cape hide</t>
  </si>
  <si>
    <t>fat tap fate tape</t>
  </si>
  <si>
    <t>dim dime fin fine</t>
  </si>
  <si>
    <t>bit lop bite lope</t>
  </si>
  <si>
    <t>pin rid pine ride</t>
  </si>
  <si>
    <t>not note tin tine</t>
  </si>
  <si>
    <t>rod cut rode cute</t>
  </si>
  <si>
    <t>win rob wine robe</t>
  </si>
  <si>
    <t>us use din dine</t>
  </si>
  <si>
    <t>hop tub hope tube</t>
  </si>
  <si>
    <t>rip mop ripe mope</t>
  </si>
  <si>
    <t>cub cube lame</t>
  </si>
  <si>
    <t>wade tame side safe</t>
  </si>
  <si>
    <t>Jane wide bake lane</t>
  </si>
  <si>
    <t>tide rake base life</t>
  </si>
  <si>
    <t>cake case wife lake</t>
  </si>
  <si>
    <t>vase mile wake Kate</t>
  </si>
  <si>
    <t>pile make date tile</t>
  </si>
  <si>
    <t>take gate file gale</t>
  </si>
  <si>
    <t>late lime pale cave</t>
  </si>
  <si>
    <t>time sale gave mine</t>
  </si>
  <si>
    <t>tale pave line came</t>
  </si>
  <si>
    <t>save vine game wave</t>
  </si>
  <si>
    <t>nine name gaze wipe</t>
  </si>
  <si>
    <t>kite sole fire bone</t>
  </si>
  <si>
    <t>tune mire cone June</t>
  </si>
  <si>
    <t>wire tone Luke tire</t>
  </si>
  <si>
    <t>lone Duke hire rope</t>
  </si>
  <si>
    <t>pure five home cure</t>
  </si>
  <si>
    <t>hive dome mule dive</t>
  </si>
  <si>
    <t>core mute live tore</t>
  </si>
  <si>
    <t>sore wore he poke</t>
  </si>
  <si>
    <t>more be joke dose</t>
  </si>
  <si>
    <t>we yoke me pole no</t>
  </si>
  <si>
    <t>hole go mole so</t>
  </si>
  <si>
    <t>SilentE</t>
  </si>
  <si>
    <t>5{damage}</t>
  </si>
  <si>
    <t>11{health}</t>
  </si>
  <si>
    <t>12{health}</t>
  </si>
  <si>
    <t>13{health}</t>
  </si>
  <si>
    <t>14{health}</t>
  </si>
  <si>
    <t>15{health}</t>
  </si>
  <si>
    <t>16{health}</t>
  </si>
  <si>
    <t>17{health}</t>
  </si>
  <si>
    <t>18{health}</t>
  </si>
  <si>
    <t>19{health}</t>
  </si>
  <si>
    <t>20{health}</t>
  </si>
  <si>
    <t>Earth Kobald</t>
  </si>
  <si>
    <t>Earth Scorpion</t>
  </si>
  <si>
    <t>Stone Turtle</t>
  </si>
  <si>
    <t>Gemslime</t>
  </si>
  <si>
    <t>Dirtball</t>
  </si>
  <si>
    <t>The Standing Stones</t>
  </si>
  <si>
    <t>Lesser Beholder</t>
  </si>
  <si>
    <t>The Earth Guardian</t>
  </si>
  <si>
    <t>Fiend of the Earth</t>
  </si>
  <si>
    <t>The Rock Hand</t>
  </si>
  <si>
    <t>e1.png</t>
  </si>
  <si>
    <t>e2.png</t>
  </si>
  <si>
    <t>e3.png</t>
  </si>
  <si>
    <t>e4.png</t>
  </si>
  <si>
    <t>e5.png</t>
  </si>
  <si>
    <t>e6.png</t>
  </si>
  <si>
    <t>e7.png</t>
  </si>
  <si>
    <t>e8.png</t>
  </si>
  <si>
    <t>e9.png</t>
  </si>
  <si>
    <t>e10.png</t>
  </si>
  <si>
    <t>dungeon2Background.png</t>
  </si>
  <si>
    <t>Weak against Barbarian.</t>
  </si>
  <si>
    <t>Weak against Cleric.</t>
  </si>
  <si>
    <t>Weak against Rogue.</t>
  </si>
  <si>
    <t>Weak against Wizard.</t>
  </si>
  <si>
    <t>Weak against Gladiator.</t>
  </si>
  <si>
    <t>6{damage}</t>
  </si>
  <si>
    <t>7{damage}</t>
  </si>
  <si>
    <t>read from the druid's book</t>
  </si>
  <si>
    <t>0.01-lesserSeaFiend.png</t>
  </si>
  <si>
    <t>0.02-greaterBeholder.png</t>
  </si>
  <si>
    <t>0.03-giantEnemyCrab.png</t>
  </si>
  <si>
    <t>0.04-darkKnight.png</t>
  </si>
  <si>
    <t>0.05-octoBarrel.png</t>
  </si>
  <si>
    <t>0.06-fireCrab.png</t>
  </si>
  <si>
    <t>0.07-wizardKobold.png</t>
  </si>
  <si>
    <t>0.08-fireFiend.png</t>
  </si>
  <si>
    <t>0.09-horribleHydra.png</t>
  </si>
  <si>
    <t>Lesser Sea Fiend</t>
  </si>
  <si>
    <t>Greater Beholder</t>
  </si>
  <si>
    <t>Giant Enemy Crab</t>
  </si>
  <si>
    <t>Dark Knight</t>
  </si>
  <si>
    <t>Octo-Barrel</t>
  </si>
  <si>
    <t>Fire Crab</t>
  </si>
  <si>
    <t>Kobald Wizard</t>
  </si>
  <si>
    <t>Horrible Hydra</t>
  </si>
  <si>
    <t>Weak against\nDruid.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</si>
</sst>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E3D7D-B49A-4B2B-B111-5FFA204F0C12}" name="Table1" displayName="Table1" ref="A1:L45" totalsRowShown="0">
  <autoFilter ref="A1:L45" xr:uid="{290E3D7D-B49A-4B2B-B111-5FFA204F0C12}"/>
  <sortState xmlns:xlrd2="http://schemas.microsoft.com/office/spreadsheetml/2017/richdata2" ref="A2:L35">
    <sortCondition ref="B1:B35"/>
  </sortState>
  <tableColumns count="12">
    <tableColumn id="9" xr3:uid="{8576408C-E590-4D1D-B5C4-6A5CF7046163}" name="name" dataDxfId="8">
      <calculatedColumnFormula>CONCATENATE("0.",Table1[[#This Row],[No]],".",Table1[[#This Row],[level]],".",Table1[[#This Row],[title]])</calculatedColumnFormula>
    </tableColumn>
    <tableColumn id="11" xr3:uid="{AE54D4DD-2E30-4649-9C16-16C844EFD1B7}" name="No"/>
    <tableColumn id="1" xr3:uid="{631C1B4C-09CD-4F5F-A3D7-A0F6B138DDF2}" name="level"/>
    <tableColumn id="2" xr3:uid="{EF8B5ACB-B686-474F-A7AD-B0FAE3A1D4E7}" name="title"/>
    <tableColumn id="3" xr3:uid="{33AF61B0-9E2C-412A-B808-CC3F8C86EE7E}" name="health" dataDxfId="7"/>
    <tableColumn id="10" xr3:uid="{A71DC75E-932C-44FE-A9AA-629ABFC806C9}" name="attack" dataDxfId="6">
      <calculatedColumnFormula>Table1[[#This Row],[level]]</calculatedColumnFormula>
    </tableColumn>
    <tableColumn id="4" xr3:uid="{9F7C41D3-E813-4800-80CE-2DD739B5CC8D}" name="weakness"/>
    <tableColumn id="5" xr3:uid="{A819F415-60EA-447D-BADD-79D317D1AA37}" name="image"/>
    <tableColumn id="6" xr3:uid="{375B29A0-0A9F-4C33-8025-CCF736B61414}" name="background"/>
    <tableColumn id="12" xr3:uid="{32360E13-212A-43D7-B3FE-FBDBD6BDAA32}" name="frame"/>
    <tableColumn id="7" xr3:uid="{6C5B34AD-F2F2-4629-A154-A76258E9A1F0}" name="deck"/>
    <tableColumn id="8" xr3:uid="{EF5F253B-5FD5-4A1A-8F2D-A64184676EAC}" name="rul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3F1FF-BA55-4629-AECE-42AAF7AD183B}" name="Table145" displayName="Table145" ref="A1:H7" totalsRowShown="0">
  <autoFilter ref="A1:H7" xr:uid="{99C3F1FF-BA55-4629-AECE-42AAF7AD183B}"/>
  <tableColumns count="8">
    <tableColumn id="9" xr3:uid="{595F44C6-942F-4E87-AF86-321471D5F26D}" name="name" dataDxfId="5">
      <calculatedColumnFormula>CONCATENATE("1.",Table145[[#This Row],[no]],".",Table145[[#This Row],[title]])</calculatedColumnFormula>
    </tableColumn>
    <tableColumn id="13" xr3:uid="{22195E75-2BFB-4871-9617-88F7FE5DA1B1}" name="no"/>
    <tableColumn id="2" xr3:uid="{93ADCF42-D17F-4AE6-AF5B-0EFA005589FA}" name="title"/>
    <tableColumn id="5" xr3:uid="{D09CB642-7771-407C-A9D6-988F9D650B31}" name="image" dataDxfId="4"/>
    <tableColumn id="6" xr3:uid="{3CFE0B6D-1338-4EBB-BB04-0FCBD9EB842E}" name="background"/>
    <tableColumn id="15" xr3:uid="{75D104E6-3501-44D9-A5E8-6BCA391B46D5}" name="frame"/>
    <tableColumn id="16" xr3:uid="{0328C3D5-152E-4BC0-931D-305C10640FC2}" name="deck"/>
    <tableColumn id="8" xr3:uid="{6C5A5548-EBD8-42A8-926D-4E697446B55C}" name="rules" dataDxfId="3">
      <calculatedColumnFormula>""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2C2DB-910D-41CE-A680-ADDAB3EF40DE}" name="Table14" displayName="Table14" ref="A1:O110" totalsRowShown="0">
  <autoFilter ref="A1:O110" xr:uid="{90D2C2DB-910D-41CE-A680-ADDAB3EF40DE}"/>
  <sortState xmlns:xlrd2="http://schemas.microsoft.com/office/spreadsheetml/2017/richdata2" ref="A2:N27">
    <sortCondition ref="G1:G27"/>
  </sortState>
  <tableColumns count="15">
    <tableColumn id="9" xr3:uid="{2E36977A-6127-48CA-97EC-BAC591A92A5A}" name="name" dataDxfId="2">
      <calculatedColumnFormula>CONCATENATE("1.",Table14[[#This Row],[no]],".",Table14[[#This Row],[world]],".",Table14[[#This Row],[dungeon]],".",Table14[[#This Row],[set]],".",Table14[[#This Row],[title]])</calculatedColumnFormula>
    </tableColumn>
    <tableColumn id="13" xr3:uid="{A8E54F3C-E054-415D-883D-F5084C565CE0}" name="no"/>
    <tableColumn id="12" xr3:uid="{10CEB984-9818-4310-A987-DBAFE2C85353}" name="world"/>
    <tableColumn id="11" xr3:uid="{44908618-7384-4A4C-91B3-42759642E2B1}" name="dungeon"/>
    <tableColumn id="1" xr3:uid="{35E08FC8-3AE9-46DA-AD95-332010B7BA06}" name="set"/>
    <tableColumn id="2" xr3:uid="{502A9526-8ADC-45F5-B4EB-4D65EF475A5F}" name="title"/>
    <tableColumn id="3" xr3:uid="{F6C78B4F-8174-49E4-AFB2-38CAE23082B4}" name="effect"/>
    <tableColumn id="10" xr3:uid="{EBF13529-ECE2-46B3-8793-E6C366AED5D3}" name="owner"/>
    <tableColumn id="4" xr3:uid="{DE2268EB-602D-414C-96DD-80671047D9BA}" name="type">
      <calculatedColumnFormula>_xlfn.CONCAT("{",Table14[[#This Row],[owner]],"}")</calculatedColumnFormula>
    </tableColumn>
    <tableColumn id="14" xr3:uid="{F91F3435-EB32-46FF-BA3C-CDFD976EB763}" name="count" dataDxfId="1">
      <calculatedColumnFormula>COUNTIF($I$2:Table14[[#This Row],[type]], Table14[[#This Row],[type]])</calculatedColumnFormula>
    </tableColumn>
    <tableColumn id="5" xr3:uid="{CF8E945B-CCBC-4AB2-A434-387E418BB06D}" name="image" dataDxfId="0">
      <calculatedColumnFormula>_xlfn.CONCAT(Table14[[#This Row],[owner]], Table14[[#This Row],[count]], ".png")</calculatedColumnFormula>
    </tableColumn>
    <tableColumn id="6" xr3:uid="{A19B550B-4190-4FD4-8903-0EB30F0F6824}" name="background"/>
    <tableColumn id="15" xr3:uid="{A3110DBB-AA7D-4EFC-961B-F776D28AB954}" name="frame"/>
    <tableColumn id="16" xr3:uid="{C085146C-081D-4487-834D-184EFBF7F990}" name="deck"/>
    <tableColumn id="8" xr3:uid="{CF263DA8-301F-4512-AB4F-A631D021BBA1}" name="ru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E403-81AF-48AB-A3A4-60BD9FF4944D}">
  <dimension ref="A1:L45"/>
  <sheetViews>
    <sheetView tabSelected="1" workbookViewId="0">
      <selection activeCell="L5" sqref="L5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6.140625" bestFit="1" customWidth="1"/>
    <col min="4" max="4" width="17.42578125" bestFit="1" customWidth="1"/>
    <col min="5" max="5" width="10.140625" bestFit="1" customWidth="1"/>
    <col min="6" max="6" width="15.140625" bestFit="1" customWidth="1"/>
    <col min="7" max="7" width="12.42578125" bestFit="1" customWidth="1"/>
    <col min="8" max="8" width="21.5703125" bestFit="1" customWidth="1"/>
    <col min="9" max="9" width="24.42578125" bestFit="1" customWidth="1"/>
    <col min="10" max="10" width="24.42578125" customWidth="1"/>
    <col min="11" max="11" width="10.28515625" customWidth="1"/>
    <col min="12" max="12" width="28.42578125" bestFit="1" customWidth="1"/>
  </cols>
  <sheetData>
    <row r="1" spans="1:12" x14ac:dyDescent="0.25">
      <c r="A1" t="s">
        <v>168</v>
      </c>
      <c r="B1" t="s">
        <v>105</v>
      </c>
      <c r="C1" t="s">
        <v>139</v>
      </c>
      <c r="D1" t="s">
        <v>124</v>
      </c>
      <c r="E1" t="s">
        <v>140</v>
      </c>
      <c r="F1" t="s">
        <v>141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</row>
    <row r="2" spans="1:12" x14ac:dyDescent="0.25">
      <c r="A2" t="str">
        <f>CONCATENATE("0.",Table1[[#This Row],[No]],".",Table1[[#This Row],[level]],".",Table1[[#This Row],[title]])</f>
        <v>0.1.1.Sand Slime</v>
      </c>
      <c r="B2">
        <v>1</v>
      </c>
      <c r="C2">
        <v>1</v>
      </c>
      <c r="D2" t="s">
        <v>35</v>
      </c>
      <c r="E2" t="s">
        <v>146</v>
      </c>
      <c r="F2" t="s">
        <v>151</v>
      </c>
      <c r="G2" t="s">
        <v>135</v>
      </c>
      <c r="H2" t="s">
        <v>4</v>
      </c>
      <c r="I2" t="s">
        <v>104</v>
      </c>
      <c r="J2" t="s">
        <v>143</v>
      </c>
      <c r="K2" t="s">
        <v>52</v>
      </c>
      <c r="L2" t="s">
        <v>275</v>
      </c>
    </row>
    <row r="3" spans="1:12" x14ac:dyDescent="0.25">
      <c r="A3" t="str">
        <f>CONCATENATE("0.",Table1[[#This Row],[No]],".",Table1[[#This Row],[level]],".",Table1[[#This Row],[title]])</f>
        <v>0.2.1.Coward Slime</v>
      </c>
      <c r="B3">
        <v>2</v>
      </c>
      <c r="C3">
        <v>1</v>
      </c>
      <c r="D3" t="s">
        <v>41</v>
      </c>
      <c r="E3" t="s">
        <v>146</v>
      </c>
      <c r="F3" t="s">
        <v>151</v>
      </c>
      <c r="G3" t="s">
        <v>134</v>
      </c>
      <c r="H3" t="s">
        <v>16</v>
      </c>
      <c r="I3" t="s">
        <v>104</v>
      </c>
      <c r="J3" t="s">
        <v>143</v>
      </c>
      <c r="K3" t="s">
        <v>52</v>
      </c>
      <c r="L3" t="s">
        <v>276</v>
      </c>
    </row>
    <row r="4" spans="1:12" x14ac:dyDescent="0.25">
      <c r="A4" t="str">
        <f>CONCATENATE("0.",Table1[[#This Row],[No]],".",Table1[[#This Row],[level]],".",Table1[[#This Row],[title]])</f>
        <v>0.3.2.Sun Slime</v>
      </c>
      <c r="B4">
        <v>3</v>
      </c>
      <c r="C4">
        <v>2</v>
      </c>
      <c r="D4" t="s">
        <v>36</v>
      </c>
      <c r="E4" t="s">
        <v>147</v>
      </c>
      <c r="F4" t="s">
        <v>152</v>
      </c>
      <c r="G4" t="s">
        <v>134</v>
      </c>
      <c r="H4" t="s">
        <v>5</v>
      </c>
      <c r="I4" t="s">
        <v>104</v>
      </c>
      <c r="J4" t="s">
        <v>143</v>
      </c>
      <c r="K4" t="s">
        <v>52</v>
      </c>
      <c r="L4" t="s">
        <v>276</v>
      </c>
    </row>
    <row r="5" spans="1:12" x14ac:dyDescent="0.25">
      <c r="A5" t="str">
        <f>CONCATENATE("0.",Table1[[#This Row],[No]],".",Table1[[#This Row],[level]],".",Table1[[#This Row],[title]])</f>
        <v>0.4.1.Octopot</v>
      </c>
      <c r="B5">
        <v>4</v>
      </c>
      <c r="C5">
        <v>1</v>
      </c>
      <c r="D5" t="s">
        <v>25</v>
      </c>
      <c r="E5" t="s">
        <v>146</v>
      </c>
      <c r="F5" t="s">
        <v>151</v>
      </c>
      <c r="G5" t="s">
        <v>144</v>
      </c>
      <c r="H5" t="s">
        <v>3</v>
      </c>
      <c r="I5" t="s">
        <v>104</v>
      </c>
      <c r="J5" t="s">
        <v>143</v>
      </c>
      <c r="K5" t="s">
        <v>52</v>
      </c>
      <c r="L5" t="s">
        <v>300</v>
      </c>
    </row>
    <row r="6" spans="1:12" x14ac:dyDescent="0.25">
      <c r="A6" t="str">
        <f>CONCATENATE("0.",Table1[[#This Row],[No]],".",Table1[[#This Row],[level]],".",Table1[[#This Row],[title]])</f>
        <v>0.5.1.Wave Slime</v>
      </c>
      <c r="B6">
        <v>5</v>
      </c>
      <c r="C6">
        <v>1</v>
      </c>
      <c r="D6" t="s">
        <v>37</v>
      </c>
      <c r="E6" t="s">
        <v>146</v>
      </c>
      <c r="F6" t="s">
        <v>151</v>
      </c>
      <c r="G6" t="s">
        <v>137</v>
      </c>
      <c r="H6" t="s">
        <v>8</v>
      </c>
      <c r="I6" t="s">
        <v>104</v>
      </c>
      <c r="J6" t="s">
        <v>143</v>
      </c>
      <c r="K6" t="s">
        <v>52</v>
      </c>
      <c r="L6" t="s">
        <v>277</v>
      </c>
    </row>
    <row r="7" spans="1:12" x14ac:dyDescent="0.25">
      <c r="A7" t="str">
        <f>CONCATENATE("0.",Table1[[#This Row],[No]],".",Table1[[#This Row],[level]],".",Table1[[#This Row],[title]])</f>
        <v>0.6.1.Wambler</v>
      </c>
      <c r="B7">
        <v>6</v>
      </c>
      <c r="C7">
        <v>1</v>
      </c>
      <c r="D7" t="s">
        <v>27</v>
      </c>
      <c r="E7" t="s">
        <v>146</v>
      </c>
      <c r="F7" t="s">
        <v>151</v>
      </c>
      <c r="G7" t="s">
        <v>136</v>
      </c>
      <c r="H7" t="s">
        <v>7</v>
      </c>
      <c r="I7" t="s">
        <v>104</v>
      </c>
      <c r="J7" t="s">
        <v>143</v>
      </c>
      <c r="K7" t="s">
        <v>52</v>
      </c>
      <c r="L7" t="s">
        <v>278</v>
      </c>
    </row>
    <row r="8" spans="1:12" x14ac:dyDescent="0.25">
      <c r="A8" t="str">
        <f>CONCATENATE("0.",Table1[[#This Row],[No]],".",Table1[[#This Row],[level]],".",Table1[[#This Row],[title]])</f>
        <v>0.7.2.Jambler</v>
      </c>
      <c r="B8">
        <v>7</v>
      </c>
      <c r="C8">
        <v>2</v>
      </c>
      <c r="D8" t="s">
        <v>23</v>
      </c>
      <c r="E8" t="s">
        <v>147</v>
      </c>
      <c r="F8" t="s">
        <v>152</v>
      </c>
      <c r="G8" t="s">
        <v>144</v>
      </c>
      <c r="H8" t="s">
        <v>0</v>
      </c>
      <c r="I8" t="s">
        <v>104</v>
      </c>
      <c r="J8" t="s">
        <v>143</v>
      </c>
      <c r="K8" t="s">
        <v>52</v>
      </c>
      <c r="L8" t="s">
        <v>300</v>
      </c>
    </row>
    <row r="9" spans="1:12" x14ac:dyDescent="0.25">
      <c r="A9" t="str">
        <f>CONCATENATE("0.",Table1[[#This Row],[No]],".",Table1[[#This Row],[level]],".",Table1[[#This Row],[title]])</f>
        <v>0.8.2.Mimic</v>
      </c>
      <c r="B9">
        <v>8</v>
      </c>
      <c r="C9">
        <v>2</v>
      </c>
      <c r="D9" t="s">
        <v>24</v>
      </c>
      <c r="E9" t="s">
        <v>147</v>
      </c>
      <c r="F9" t="s">
        <v>152</v>
      </c>
      <c r="G9" t="s">
        <v>145</v>
      </c>
      <c r="H9" t="s">
        <v>2</v>
      </c>
      <c r="I9" t="s">
        <v>104</v>
      </c>
      <c r="J9" t="s">
        <v>143</v>
      </c>
      <c r="K9" t="s">
        <v>52</v>
      </c>
      <c r="L9" t="s">
        <v>279</v>
      </c>
    </row>
    <row r="10" spans="1:12" x14ac:dyDescent="0.25">
      <c r="A10" t="str">
        <f>CONCATENATE("0.",Table1[[#This Row],[No]],".",Table1[[#This Row],[level]],".",Table1[[#This Row],[title]])</f>
        <v>0.9.2.Kobald</v>
      </c>
      <c r="B10">
        <v>9</v>
      </c>
      <c r="C10">
        <v>2</v>
      </c>
      <c r="D10" t="s">
        <v>42</v>
      </c>
      <c r="E10" t="s">
        <v>147</v>
      </c>
      <c r="F10" t="s">
        <v>152</v>
      </c>
      <c r="G10" t="s">
        <v>135</v>
      </c>
      <c r="H10" t="s">
        <v>18</v>
      </c>
      <c r="I10" t="s">
        <v>104</v>
      </c>
      <c r="J10" t="s">
        <v>143</v>
      </c>
      <c r="K10" t="s">
        <v>52</v>
      </c>
      <c r="L10" t="s">
        <v>275</v>
      </c>
    </row>
    <row r="11" spans="1:12" x14ac:dyDescent="0.25">
      <c r="A11" t="str">
        <f>CONCATENATE("0.",Table1[[#This Row],[No]],".",Table1[[#This Row],[level]],".",Table1[[#This Row],[title]])</f>
        <v>0.10.2.EmperorSlime</v>
      </c>
      <c r="B11">
        <v>10</v>
      </c>
      <c r="C11">
        <v>2</v>
      </c>
      <c r="D11" t="s">
        <v>33</v>
      </c>
      <c r="E11" t="s">
        <v>147</v>
      </c>
      <c r="F11" t="s">
        <v>152</v>
      </c>
      <c r="G11" t="s">
        <v>137</v>
      </c>
      <c r="H11" t="s">
        <v>20</v>
      </c>
      <c r="I11" t="s">
        <v>104</v>
      </c>
      <c r="J11" t="s">
        <v>143</v>
      </c>
      <c r="K11" t="s">
        <v>52</v>
      </c>
      <c r="L11" t="s">
        <v>277</v>
      </c>
    </row>
    <row r="12" spans="1:12" x14ac:dyDescent="0.25">
      <c r="A12" t="str">
        <f>CONCATENATE("0.",Table1[[#This Row],[No]],".",Table1[[#This Row],[level]],".",Table1[[#This Row],[title]])</f>
        <v>0.11.2.Jub-Jambler</v>
      </c>
      <c r="B12">
        <v>11</v>
      </c>
      <c r="C12">
        <v>2</v>
      </c>
      <c r="D12" t="s">
        <v>34</v>
      </c>
      <c r="E12" t="s">
        <v>147</v>
      </c>
      <c r="F12" t="s">
        <v>152</v>
      </c>
      <c r="G12" t="s">
        <v>136</v>
      </c>
      <c r="H12" t="s">
        <v>1</v>
      </c>
      <c r="I12" t="s">
        <v>104</v>
      </c>
      <c r="J12" t="s">
        <v>143</v>
      </c>
      <c r="K12" t="s">
        <v>52</v>
      </c>
      <c r="L12" t="s">
        <v>278</v>
      </c>
    </row>
    <row r="13" spans="1:12" x14ac:dyDescent="0.25">
      <c r="A13" t="str">
        <f>CONCATENATE("0.",Table1[[#This Row],[No]],".",Table1[[#This Row],[level]],".",Table1[[#This Row],[title]])</f>
        <v>0.12.3.Vampweed</v>
      </c>
      <c r="B13">
        <v>12</v>
      </c>
      <c r="C13">
        <v>3</v>
      </c>
      <c r="D13" t="s">
        <v>26</v>
      </c>
      <c r="E13" t="s">
        <v>148</v>
      </c>
      <c r="F13" t="s">
        <v>152</v>
      </c>
      <c r="G13" t="s">
        <v>145</v>
      </c>
      <c r="H13" t="s">
        <v>6</v>
      </c>
      <c r="I13" t="s">
        <v>104</v>
      </c>
      <c r="J13" t="s">
        <v>143</v>
      </c>
      <c r="K13" t="s">
        <v>52</v>
      </c>
      <c r="L13" t="s">
        <v>279</v>
      </c>
    </row>
    <row r="14" spans="1:12" x14ac:dyDescent="0.25">
      <c r="A14" t="str">
        <f>CONCATENATE("0.",Table1[[#This Row],[No]],".",Table1[[#This Row],[level]],".",Table1[[#This Row],[title]])</f>
        <v>0.13.3.White Drake</v>
      </c>
      <c r="B14">
        <v>13</v>
      </c>
      <c r="C14">
        <v>3</v>
      </c>
      <c r="D14" t="s">
        <v>39</v>
      </c>
      <c r="E14" t="s">
        <v>148</v>
      </c>
      <c r="F14" t="s">
        <v>151</v>
      </c>
      <c r="G14" t="s">
        <v>134</v>
      </c>
      <c r="H14" t="s">
        <v>9</v>
      </c>
      <c r="I14" t="s">
        <v>106</v>
      </c>
      <c r="J14" t="s">
        <v>143</v>
      </c>
      <c r="K14" t="s">
        <v>52</v>
      </c>
      <c r="L14" t="s">
        <v>276</v>
      </c>
    </row>
    <row r="15" spans="1:12" x14ac:dyDescent="0.25">
      <c r="A15" t="str">
        <f>CONCATENATE("0.",Table1[[#This Row],[No]],".",Table1[[#This Row],[level]],".",Table1[[#This Row],[title]])</f>
        <v>0.14.3.Wisp</v>
      </c>
      <c r="B15">
        <v>14</v>
      </c>
      <c r="C15">
        <v>3</v>
      </c>
      <c r="D15" t="s">
        <v>28</v>
      </c>
      <c r="E15" t="s">
        <v>148</v>
      </c>
      <c r="F15" t="s">
        <v>151</v>
      </c>
      <c r="G15" t="s">
        <v>144</v>
      </c>
      <c r="H15" t="s">
        <v>10</v>
      </c>
      <c r="I15" t="s">
        <v>106</v>
      </c>
      <c r="J15" t="s">
        <v>143</v>
      </c>
      <c r="K15" t="s">
        <v>52</v>
      </c>
      <c r="L15" t="s">
        <v>300</v>
      </c>
    </row>
    <row r="16" spans="1:12" x14ac:dyDescent="0.25">
      <c r="A16" t="str">
        <f>CONCATENATE("0.",Table1[[#This Row],[No]],".",Table1[[#This Row],[level]],".",Table1[[#This Row],[title]])</f>
        <v>0.15.3.Flaming Snowman</v>
      </c>
      <c r="B16">
        <v>15</v>
      </c>
      <c r="C16">
        <v>3</v>
      </c>
      <c r="D16" t="s">
        <v>44</v>
      </c>
      <c r="E16" t="s">
        <v>148</v>
      </c>
      <c r="F16" t="s">
        <v>151</v>
      </c>
      <c r="G16" t="s">
        <v>145</v>
      </c>
      <c r="H16" t="s">
        <v>21</v>
      </c>
      <c r="I16" t="s">
        <v>106</v>
      </c>
      <c r="J16" t="s">
        <v>143</v>
      </c>
      <c r="K16" t="s">
        <v>52</v>
      </c>
      <c r="L16" t="s">
        <v>279</v>
      </c>
    </row>
    <row r="17" spans="1:12" x14ac:dyDescent="0.25">
      <c r="A17" t="str">
        <f>CONCATENATE("0.",Table1[[#This Row],[No]],".",Table1[[#This Row],[level]],".",Table1[[#This Row],[title]])</f>
        <v>0.16.3.Brain-Slime</v>
      </c>
      <c r="B17">
        <v>16</v>
      </c>
      <c r="C17">
        <v>3</v>
      </c>
      <c r="D17" t="s">
        <v>40</v>
      </c>
      <c r="E17" t="s">
        <v>148</v>
      </c>
      <c r="F17" t="s">
        <v>151</v>
      </c>
      <c r="G17" t="s">
        <v>135</v>
      </c>
      <c r="H17" t="s">
        <v>14</v>
      </c>
      <c r="I17" t="s">
        <v>106</v>
      </c>
      <c r="J17" t="s">
        <v>143</v>
      </c>
      <c r="K17" t="s">
        <v>52</v>
      </c>
      <c r="L17" t="s">
        <v>275</v>
      </c>
    </row>
    <row r="18" spans="1:12" x14ac:dyDescent="0.25">
      <c r="A18" t="str">
        <f>CONCATENATE("0.",Table1[[#This Row],[No]],".",Table1[[#This Row],[level]],".",Table1[[#This Row],[title]])</f>
        <v>0.17.3.Blue Doom</v>
      </c>
      <c r="B18">
        <v>17</v>
      </c>
      <c r="C18">
        <v>3</v>
      </c>
      <c r="D18" t="s">
        <v>51</v>
      </c>
      <c r="E18" t="s">
        <v>148</v>
      </c>
      <c r="F18" t="s">
        <v>151</v>
      </c>
      <c r="G18" t="s">
        <v>137</v>
      </c>
      <c r="H18" t="s">
        <v>169</v>
      </c>
      <c r="I18" t="s">
        <v>106</v>
      </c>
      <c r="J18" t="s">
        <v>143</v>
      </c>
      <c r="K18" t="s">
        <v>52</v>
      </c>
      <c r="L18" t="s">
        <v>277</v>
      </c>
    </row>
    <row r="19" spans="1:12" x14ac:dyDescent="0.25">
      <c r="A19" t="str">
        <f>CONCATENATE("0.",Table1[[#This Row],[No]],".",Table1[[#This Row],[level]],".",Table1[[#This Row],[title]])</f>
        <v>0.18.3.Drake</v>
      </c>
      <c r="B19">
        <v>18</v>
      </c>
      <c r="C19">
        <v>3</v>
      </c>
      <c r="D19" t="s">
        <v>43</v>
      </c>
      <c r="E19" t="s">
        <v>148</v>
      </c>
      <c r="F19" t="s">
        <v>151</v>
      </c>
      <c r="G19" t="s">
        <v>136</v>
      </c>
      <c r="H19" t="s">
        <v>19</v>
      </c>
      <c r="I19" t="s">
        <v>106</v>
      </c>
      <c r="J19" t="s">
        <v>143</v>
      </c>
      <c r="K19" t="s">
        <v>52</v>
      </c>
      <c r="L19" t="s">
        <v>278</v>
      </c>
    </row>
    <row r="20" spans="1:12" x14ac:dyDescent="0.25">
      <c r="A20" t="str">
        <f>CONCATENATE("0.",Table1[[#This Row],[No]],".",Table1[[#This Row],[level]],".",Table1[[#This Row],[title]])</f>
        <v>0.19.4.Behemoth</v>
      </c>
      <c r="B20">
        <v>19</v>
      </c>
      <c r="C20">
        <v>4</v>
      </c>
      <c r="D20" t="s">
        <v>30</v>
      </c>
      <c r="E20" t="s">
        <v>149</v>
      </c>
      <c r="F20" t="s">
        <v>152</v>
      </c>
      <c r="G20" t="s">
        <v>136</v>
      </c>
      <c r="H20" t="s">
        <v>12</v>
      </c>
      <c r="I20" t="s">
        <v>106</v>
      </c>
      <c r="J20" t="s">
        <v>143</v>
      </c>
      <c r="K20" t="s">
        <v>52</v>
      </c>
      <c r="L20" t="s">
        <v>278</v>
      </c>
    </row>
    <row r="21" spans="1:12" x14ac:dyDescent="0.25">
      <c r="A21" t="str">
        <f>CONCATENATE("0.",Table1[[#This Row],[No]],".",Table1[[#This Row],[level]],".",Table1[[#This Row],[title]])</f>
        <v>0.20.4.Abomination</v>
      </c>
      <c r="B21">
        <v>20</v>
      </c>
      <c r="C21">
        <v>4</v>
      </c>
      <c r="D21" t="s">
        <v>29</v>
      </c>
      <c r="E21" t="s">
        <v>149</v>
      </c>
      <c r="F21" t="s">
        <v>152</v>
      </c>
      <c r="G21" t="s">
        <v>135</v>
      </c>
      <c r="H21" t="s">
        <v>11</v>
      </c>
      <c r="I21" t="s">
        <v>106</v>
      </c>
      <c r="J21" t="s">
        <v>143</v>
      </c>
      <c r="K21" t="s">
        <v>52</v>
      </c>
      <c r="L21" t="s">
        <v>275</v>
      </c>
    </row>
    <row r="22" spans="1:12" x14ac:dyDescent="0.25">
      <c r="A22" t="str">
        <f>CONCATENATE("0.",Table1[[#This Row],[No]],".",Table1[[#This Row],[level]],".",Table1[[#This Row],[title]])</f>
        <v>0.21.4.Chimera</v>
      </c>
      <c r="B22">
        <v>21</v>
      </c>
      <c r="C22">
        <v>4</v>
      </c>
      <c r="D22" t="s">
        <v>31</v>
      </c>
      <c r="E22" t="s">
        <v>149</v>
      </c>
      <c r="F22" t="s">
        <v>152</v>
      </c>
      <c r="G22" t="s">
        <v>144</v>
      </c>
      <c r="H22" t="s">
        <v>15</v>
      </c>
      <c r="I22" t="s">
        <v>106</v>
      </c>
      <c r="J22" t="s">
        <v>143</v>
      </c>
      <c r="K22" t="s">
        <v>52</v>
      </c>
      <c r="L22" t="s">
        <v>300</v>
      </c>
    </row>
    <row r="23" spans="1:12" x14ac:dyDescent="0.25">
      <c r="A23" t="str">
        <f>CONCATENATE("0.",Table1[[#This Row],[No]],".",Table1[[#This Row],[level]],".",Table1[[#This Row],[title]])</f>
        <v>0.22.4.Blue Dragon</v>
      </c>
      <c r="B23">
        <v>22</v>
      </c>
      <c r="C23">
        <v>4</v>
      </c>
      <c r="D23" t="s">
        <v>38</v>
      </c>
      <c r="E23" t="s">
        <v>149</v>
      </c>
      <c r="F23" t="s">
        <v>152</v>
      </c>
      <c r="G23" t="s">
        <v>145</v>
      </c>
      <c r="H23" t="s">
        <v>13</v>
      </c>
      <c r="I23" t="s">
        <v>106</v>
      </c>
      <c r="J23" t="s">
        <v>143</v>
      </c>
      <c r="K23" t="s">
        <v>52</v>
      </c>
      <c r="L23" t="s">
        <v>279</v>
      </c>
    </row>
    <row r="24" spans="1:12" x14ac:dyDescent="0.25">
      <c r="A24" t="str">
        <f>CONCATENATE("0.",Table1[[#This Row],[No]],".",Table1[[#This Row],[level]],".",Table1[[#This Row],[title]])</f>
        <v>0.23.4.Demon</v>
      </c>
      <c r="B24">
        <v>23</v>
      </c>
      <c r="C24">
        <v>4</v>
      </c>
      <c r="D24" t="s">
        <v>32</v>
      </c>
      <c r="E24" t="s">
        <v>149</v>
      </c>
      <c r="F24" t="s">
        <v>152</v>
      </c>
      <c r="G24" t="s">
        <v>134</v>
      </c>
      <c r="H24" t="s">
        <v>17</v>
      </c>
      <c r="I24" t="s">
        <v>106</v>
      </c>
      <c r="J24" t="s">
        <v>143</v>
      </c>
      <c r="K24" t="s">
        <v>52</v>
      </c>
      <c r="L24" t="s">
        <v>276</v>
      </c>
    </row>
    <row r="25" spans="1:12" x14ac:dyDescent="0.25">
      <c r="A25" t="str">
        <f>CONCATENATE("0.",Table1[[#This Row],[No]],".",Table1[[#This Row],[level]],".",Table1[[#This Row],[title]])</f>
        <v>0.24.5.Fire Fiend</v>
      </c>
      <c r="B25">
        <v>24</v>
      </c>
      <c r="C25">
        <v>5</v>
      </c>
      <c r="D25" t="s">
        <v>107</v>
      </c>
      <c r="E25" t="s">
        <v>150</v>
      </c>
      <c r="F25" t="s">
        <v>153</v>
      </c>
      <c r="G25" t="s">
        <v>137</v>
      </c>
      <c r="H25" t="s">
        <v>22</v>
      </c>
      <c r="I25" t="s">
        <v>106</v>
      </c>
      <c r="J25" t="s">
        <v>143</v>
      </c>
      <c r="K25" t="s">
        <v>52</v>
      </c>
      <c r="L25" t="s">
        <v>277</v>
      </c>
    </row>
    <row r="26" spans="1:12" x14ac:dyDescent="0.25">
      <c r="A26" s="4" t="str">
        <f>CONCATENATE("0.",Table1[[#This Row],[No]],".",Table1[[#This Row],[level]],".",Table1[[#This Row],[title]])</f>
        <v>0.25.4.Earth Kobald</v>
      </c>
      <c r="B26">
        <v>25</v>
      </c>
      <c r="C26">
        <v>4</v>
      </c>
      <c r="D26" t="s">
        <v>254</v>
      </c>
      <c r="E26" t="s">
        <v>244</v>
      </c>
      <c r="F26" t="s">
        <v>151</v>
      </c>
      <c r="G26" t="s">
        <v>136</v>
      </c>
      <c r="H26" t="s">
        <v>264</v>
      </c>
      <c r="I26" t="s">
        <v>274</v>
      </c>
      <c r="J26" t="s">
        <v>143</v>
      </c>
      <c r="K26" t="s">
        <v>52</v>
      </c>
      <c r="L26" t="s">
        <v>278</v>
      </c>
    </row>
    <row r="27" spans="1:12" x14ac:dyDescent="0.25">
      <c r="A27" s="4" t="str">
        <f>CONCATENATE("0.",Table1[[#This Row],[No]],".",Table1[[#This Row],[level]],".",Table1[[#This Row],[title]])</f>
        <v>0.26.4.Earth Scorpion</v>
      </c>
      <c r="B27">
        <v>26</v>
      </c>
      <c r="C27">
        <v>4</v>
      </c>
      <c r="D27" t="s">
        <v>255</v>
      </c>
      <c r="E27" t="s">
        <v>245</v>
      </c>
      <c r="F27" t="s">
        <v>151</v>
      </c>
      <c r="G27" t="s">
        <v>135</v>
      </c>
      <c r="H27" t="s">
        <v>265</v>
      </c>
      <c r="I27" t="s">
        <v>274</v>
      </c>
      <c r="J27" t="s">
        <v>143</v>
      </c>
      <c r="K27" t="s">
        <v>52</v>
      </c>
      <c r="L27" t="s">
        <v>275</v>
      </c>
    </row>
    <row r="28" spans="1:12" x14ac:dyDescent="0.25">
      <c r="A28" s="4" t="str">
        <f>CONCATENATE("0.",Table1[[#This Row],[No]],".",Table1[[#This Row],[level]],".",Table1[[#This Row],[title]])</f>
        <v>0.27.4.Stone Turtle</v>
      </c>
      <c r="B28">
        <v>27</v>
      </c>
      <c r="C28">
        <v>4</v>
      </c>
      <c r="D28" t="s">
        <v>256</v>
      </c>
      <c r="E28" t="s">
        <v>246</v>
      </c>
      <c r="F28" t="s">
        <v>152</v>
      </c>
      <c r="G28" t="s">
        <v>144</v>
      </c>
      <c r="H28" t="s">
        <v>266</v>
      </c>
      <c r="I28" t="s">
        <v>274</v>
      </c>
      <c r="J28" t="s">
        <v>143</v>
      </c>
      <c r="K28" t="s">
        <v>52</v>
      </c>
      <c r="L28" t="s">
        <v>300</v>
      </c>
    </row>
    <row r="29" spans="1:12" x14ac:dyDescent="0.25">
      <c r="A29" s="4" t="str">
        <f>CONCATENATE("0.",Table1[[#This Row],[No]],".",Table1[[#This Row],[level]],".",Table1[[#This Row],[title]])</f>
        <v>0.28.5.Gemslime</v>
      </c>
      <c r="B29">
        <v>28</v>
      </c>
      <c r="C29">
        <v>5</v>
      </c>
      <c r="D29" t="s">
        <v>257</v>
      </c>
      <c r="E29" t="s">
        <v>247</v>
      </c>
      <c r="F29" t="s">
        <v>151</v>
      </c>
      <c r="G29" t="s">
        <v>145</v>
      </c>
      <c r="H29" t="s">
        <v>267</v>
      </c>
      <c r="I29" t="s">
        <v>274</v>
      </c>
      <c r="J29" t="s">
        <v>143</v>
      </c>
      <c r="K29" t="s">
        <v>52</v>
      </c>
      <c r="L29" t="s">
        <v>279</v>
      </c>
    </row>
    <row r="30" spans="1:12" x14ac:dyDescent="0.25">
      <c r="A30" s="4" t="str">
        <f>CONCATENATE("0.",Table1[[#This Row],[No]],".",Table1[[#This Row],[level]],".",Table1[[#This Row],[title]])</f>
        <v>0.29.5.Dirtball</v>
      </c>
      <c r="B30">
        <v>29</v>
      </c>
      <c r="C30">
        <v>5</v>
      </c>
      <c r="D30" t="s">
        <v>258</v>
      </c>
      <c r="E30" t="s">
        <v>248</v>
      </c>
      <c r="F30" t="s">
        <v>151</v>
      </c>
      <c r="G30" t="s">
        <v>134</v>
      </c>
      <c r="H30" t="s">
        <v>268</v>
      </c>
      <c r="I30" t="s">
        <v>274</v>
      </c>
      <c r="J30" t="s">
        <v>143</v>
      </c>
      <c r="K30" t="s">
        <v>52</v>
      </c>
      <c r="L30" t="s">
        <v>276</v>
      </c>
    </row>
    <row r="31" spans="1:12" x14ac:dyDescent="0.25">
      <c r="A31" s="4" t="str">
        <f>CONCATENATE("0.",Table1[[#This Row],[No]],".",Table1[[#This Row],[level]],".",Table1[[#This Row],[title]])</f>
        <v>0.30.5.The Standing Stones</v>
      </c>
      <c r="B31">
        <v>30</v>
      </c>
      <c r="C31">
        <v>5</v>
      </c>
      <c r="D31" t="s">
        <v>259</v>
      </c>
      <c r="E31" t="s">
        <v>249</v>
      </c>
      <c r="F31" t="s">
        <v>151</v>
      </c>
      <c r="G31" t="s">
        <v>137</v>
      </c>
      <c r="H31" t="s">
        <v>269</v>
      </c>
      <c r="I31" t="s">
        <v>274</v>
      </c>
      <c r="J31" t="s">
        <v>143</v>
      </c>
      <c r="K31" t="s">
        <v>52</v>
      </c>
      <c r="L31" t="s">
        <v>277</v>
      </c>
    </row>
    <row r="32" spans="1:12" x14ac:dyDescent="0.25">
      <c r="A32" s="4" t="str">
        <f>CONCATENATE("0.",Table1[[#This Row],[No]],".",Table1[[#This Row],[level]],".",Table1[[#This Row],[title]])</f>
        <v>0.31.6.Lesser Beholder</v>
      </c>
      <c r="B32">
        <v>31</v>
      </c>
      <c r="C32">
        <v>6</v>
      </c>
      <c r="D32" t="s">
        <v>260</v>
      </c>
      <c r="E32" t="s">
        <v>250</v>
      </c>
      <c r="F32" t="s">
        <v>152</v>
      </c>
      <c r="G32" t="s">
        <v>136</v>
      </c>
      <c r="H32" t="s">
        <v>270</v>
      </c>
      <c r="I32" t="s">
        <v>274</v>
      </c>
      <c r="J32" t="s">
        <v>143</v>
      </c>
      <c r="K32" t="s">
        <v>52</v>
      </c>
      <c r="L32" t="s">
        <v>278</v>
      </c>
    </row>
    <row r="33" spans="1:12" x14ac:dyDescent="0.25">
      <c r="A33" s="4" t="str">
        <f>CONCATENATE("0.",Table1[[#This Row],[No]],".",Table1[[#This Row],[level]],".",Table1[[#This Row],[title]])</f>
        <v>0.32.6.The Rock Hand</v>
      </c>
      <c r="B33">
        <v>32</v>
      </c>
      <c r="C33">
        <v>6</v>
      </c>
      <c r="D33" t="s">
        <v>263</v>
      </c>
      <c r="E33" t="s">
        <v>251</v>
      </c>
      <c r="F33" t="s">
        <v>152</v>
      </c>
      <c r="G33" t="s">
        <v>135</v>
      </c>
      <c r="H33" t="s">
        <v>271</v>
      </c>
      <c r="I33" t="s">
        <v>274</v>
      </c>
      <c r="J33" t="s">
        <v>143</v>
      </c>
      <c r="K33" t="s">
        <v>52</v>
      </c>
      <c r="L33" t="s">
        <v>275</v>
      </c>
    </row>
    <row r="34" spans="1:12" x14ac:dyDescent="0.25">
      <c r="A34" s="4" t="str">
        <f>CONCATENATE("0.",Table1[[#This Row],[No]],".",Table1[[#This Row],[level]],".",Table1[[#This Row],[title]])</f>
        <v>0.33.6.The Earth Guardian</v>
      </c>
      <c r="B34">
        <v>33</v>
      </c>
      <c r="C34">
        <v>6</v>
      </c>
      <c r="D34" t="s">
        <v>261</v>
      </c>
      <c r="E34" t="s">
        <v>252</v>
      </c>
      <c r="F34" t="s">
        <v>152</v>
      </c>
      <c r="G34" t="s">
        <v>144</v>
      </c>
      <c r="H34" t="s">
        <v>272</v>
      </c>
      <c r="I34" t="s">
        <v>274</v>
      </c>
      <c r="J34" t="s">
        <v>143</v>
      </c>
      <c r="K34" t="s">
        <v>52</v>
      </c>
      <c r="L34" t="s">
        <v>300</v>
      </c>
    </row>
    <row r="35" spans="1:12" x14ac:dyDescent="0.25">
      <c r="A35" s="4" t="str">
        <f>CONCATENATE("0.",Table1[[#This Row],[No]],".",Table1[[#This Row],[level]],".",Table1[[#This Row],[title]])</f>
        <v>0.34.7.Fiend of the Earth</v>
      </c>
      <c r="B35">
        <v>34</v>
      </c>
      <c r="C35">
        <v>7</v>
      </c>
      <c r="D35" t="s">
        <v>262</v>
      </c>
      <c r="E35" t="s">
        <v>253</v>
      </c>
      <c r="F35" t="s">
        <v>153</v>
      </c>
      <c r="G35" t="s">
        <v>145</v>
      </c>
      <c r="H35" t="s">
        <v>273</v>
      </c>
      <c r="I35" t="s">
        <v>274</v>
      </c>
      <c r="J35" t="s">
        <v>143</v>
      </c>
      <c r="K35" t="s">
        <v>52</v>
      </c>
      <c r="L35" t="s">
        <v>279</v>
      </c>
    </row>
    <row r="36" spans="1:12" x14ac:dyDescent="0.25">
      <c r="A36" s="4" t="str">
        <f>CONCATENATE("0.",Table1[[#This Row],[No]],".",Table1[[#This Row],[level]],".",Table1[[#This Row],[title]])</f>
        <v>0.35.7.Lesser Sea Fiend</v>
      </c>
      <c r="B36">
        <v>35</v>
      </c>
      <c r="C36">
        <v>7</v>
      </c>
      <c r="D36" t="s">
        <v>292</v>
      </c>
      <c r="E36" t="s">
        <v>251</v>
      </c>
      <c r="F36" t="s">
        <v>152</v>
      </c>
      <c r="G36" t="s">
        <v>136</v>
      </c>
      <c r="H36" t="s">
        <v>283</v>
      </c>
      <c r="I36" t="s">
        <v>274</v>
      </c>
      <c r="J36" t="s">
        <v>143</v>
      </c>
      <c r="K36" t="s">
        <v>52</v>
      </c>
      <c r="L36" t="s">
        <v>278</v>
      </c>
    </row>
    <row r="37" spans="1:12" x14ac:dyDescent="0.25">
      <c r="A37" s="4" t="str">
        <f>CONCATENATE("0.",Table1[[#This Row],[No]],".",Table1[[#This Row],[level]],".",Table1[[#This Row],[title]])</f>
        <v>0.36.6.Greater Beholder</v>
      </c>
      <c r="B37">
        <v>36</v>
      </c>
      <c r="C37">
        <v>6</v>
      </c>
      <c r="D37" t="s">
        <v>293</v>
      </c>
      <c r="E37" t="s">
        <v>250</v>
      </c>
      <c r="F37" t="s">
        <v>152</v>
      </c>
      <c r="G37" t="s">
        <v>135</v>
      </c>
      <c r="H37" t="s">
        <v>284</v>
      </c>
      <c r="I37" t="s">
        <v>274</v>
      </c>
      <c r="J37" t="s">
        <v>143</v>
      </c>
      <c r="K37" t="s">
        <v>52</v>
      </c>
      <c r="L37" t="s">
        <v>275</v>
      </c>
    </row>
    <row r="38" spans="1:12" x14ac:dyDescent="0.25">
      <c r="A38" s="4" t="str">
        <f>CONCATENATE("0.",Table1[[#This Row],[No]],".",Table1[[#This Row],[level]],".",Table1[[#This Row],[title]])</f>
        <v>0.37.7.Giant Enemy Crab</v>
      </c>
      <c r="B38">
        <v>37</v>
      </c>
      <c r="C38">
        <v>7</v>
      </c>
      <c r="D38" t="s">
        <v>294</v>
      </c>
      <c r="E38" t="s">
        <v>251</v>
      </c>
      <c r="F38" t="s">
        <v>153</v>
      </c>
      <c r="G38" t="s">
        <v>144</v>
      </c>
      <c r="H38" t="s">
        <v>285</v>
      </c>
      <c r="I38" t="s">
        <v>274</v>
      </c>
      <c r="J38" t="s">
        <v>143</v>
      </c>
      <c r="K38" t="s">
        <v>52</v>
      </c>
      <c r="L38" t="s">
        <v>300</v>
      </c>
    </row>
    <row r="39" spans="1:12" x14ac:dyDescent="0.25">
      <c r="A39" s="4" t="str">
        <f>CONCATENATE("0.",Table1[[#This Row],[No]],".",Table1[[#This Row],[level]],".",Table1[[#This Row],[title]])</f>
        <v>0.38.7.Dark Knight</v>
      </c>
      <c r="B39">
        <v>38</v>
      </c>
      <c r="C39">
        <v>7</v>
      </c>
      <c r="D39" t="s">
        <v>295</v>
      </c>
      <c r="E39" t="s">
        <v>251</v>
      </c>
      <c r="F39" t="s">
        <v>152</v>
      </c>
      <c r="G39" t="s">
        <v>145</v>
      </c>
      <c r="H39" t="s">
        <v>286</v>
      </c>
      <c r="I39" t="s">
        <v>274</v>
      </c>
      <c r="J39" t="s">
        <v>143</v>
      </c>
      <c r="K39" t="s">
        <v>52</v>
      </c>
      <c r="L39" t="s">
        <v>279</v>
      </c>
    </row>
    <row r="40" spans="1:12" x14ac:dyDescent="0.25">
      <c r="A40" s="4" t="str">
        <f>CONCATENATE("0.",Table1[[#This Row],[No]],".",Table1[[#This Row],[level]],".",Table1[[#This Row],[title]])</f>
        <v>0.39.6.Octo-Barrel</v>
      </c>
      <c r="B40">
        <v>39</v>
      </c>
      <c r="C40">
        <v>6</v>
      </c>
      <c r="D40" t="s">
        <v>296</v>
      </c>
      <c r="E40" t="s">
        <v>248</v>
      </c>
      <c r="F40" t="s">
        <v>152</v>
      </c>
      <c r="G40" t="s">
        <v>134</v>
      </c>
      <c r="H40" t="s">
        <v>287</v>
      </c>
      <c r="I40" t="s">
        <v>274</v>
      </c>
      <c r="J40" t="s">
        <v>143</v>
      </c>
      <c r="K40" t="s">
        <v>52</v>
      </c>
      <c r="L40" t="s">
        <v>276</v>
      </c>
    </row>
    <row r="41" spans="1:12" x14ac:dyDescent="0.25">
      <c r="A41" s="4" t="str">
        <f>CONCATENATE("0.",Table1[[#This Row],[No]],".",Table1[[#This Row],[level]],".",Table1[[#This Row],[title]])</f>
        <v>0.40.6.Fire Crab</v>
      </c>
      <c r="B41">
        <v>40</v>
      </c>
      <c r="C41">
        <v>6</v>
      </c>
      <c r="D41" t="s">
        <v>297</v>
      </c>
      <c r="E41" t="s">
        <v>245</v>
      </c>
      <c r="F41" t="s">
        <v>151</v>
      </c>
      <c r="G41" t="s">
        <v>137</v>
      </c>
      <c r="H41" t="s">
        <v>288</v>
      </c>
      <c r="I41" t="s">
        <v>274</v>
      </c>
      <c r="J41" t="s">
        <v>143</v>
      </c>
      <c r="K41" t="s">
        <v>52</v>
      </c>
      <c r="L41" t="s">
        <v>277</v>
      </c>
    </row>
    <row r="42" spans="1:12" x14ac:dyDescent="0.25">
      <c r="A42" s="4" t="str">
        <f>CONCATENATE("0.",Table1[[#This Row],[No]],".",Table1[[#This Row],[level]],".",Table1[[#This Row],[title]])</f>
        <v>0.41.6.Kobald Wizard</v>
      </c>
      <c r="B42">
        <v>41</v>
      </c>
      <c r="C42">
        <v>6</v>
      </c>
      <c r="D42" t="s">
        <v>298</v>
      </c>
      <c r="E42" t="s">
        <v>247</v>
      </c>
      <c r="F42" t="s">
        <v>152</v>
      </c>
      <c r="G42" t="s">
        <v>136</v>
      </c>
      <c r="H42" t="s">
        <v>289</v>
      </c>
      <c r="I42" t="s">
        <v>274</v>
      </c>
      <c r="J42" t="s">
        <v>143</v>
      </c>
      <c r="K42" t="s">
        <v>52</v>
      </c>
      <c r="L42" t="s">
        <v>278</v>
      </c>
    </row>
    <row r="43" spans="1:12" x14ac:dyDescent="0.25">
      <c r="A43" s="4" t="str">
        <f>CONCATENATE("0.",Table1[[#This Row],[No]],".",Table1[[#This Row],[level]],".",Table1[[#This Row],[title]])</f>
        <v>0.42.7.Fire Fiend</v>
      </c>
      <c r="B43">
        <v>42</v>
      </c>
      <c r="C43">
        <v>7</v>
      </c>
      <c r="D43" t="s">
        <v>107</v>
      </c>
      <c r="E43" t="s">
        <v>253</v>
      </c>
      <c r="F43" t="s">
        <v>152</v>
      </c>
      <c r="G43" t="s">
        <v>135</v>
      </c>
      <c r="H43" t="s">
        <v>290</v>
      </c>
      <c r="I43" t="s">
        <v>274</v>
      </c>
      <c r="J43" t="s">
        <v>143</v>
      </c>
      <c r="K43" t="s">
        <v>52</v>
      </c>
      <c r="L43" t="s">
        <v>275</v>
      </c>
    </row>
    <row r="44" spans="1:12" x14ac:dyDescent="0.25">
      <c r="A44" s="4" t="str">
        <f>CONCATENATE("0.",Table1[[#This Row],[No]],".",Table1[[#This Row],[level]],".",Table1[[#This Row],[title]])</f>
        <v>0.43.7.Horrible Hydra</v>
      </c>
      <c r="B44">
        <v>43</v>
      </c>
      <c r="C44">
        <v>7</v>
      </c>
      <c r="D44" t="s">
        <v>299</v>
      </c>
      <c r="E44" t="s">
        <v>252</v>
      </c>
      <c r="F44" t="s">
        <v>153</v>
      </c>
      <c r="G44" t="s">
        <v>144</v>
      </c>
      <c r="H44" t="s">
        <v>291</v>
      </c>
      <c r="I44" t="s">
        <v>274</v>
      </c>
      <c r="J44" t="s">
        <v>143</v>
      </c>
      <c r="K44" t="s">
        <v>52</v>
      </c>
      <c r="L44" t="s">
        <v>300</v>
      </c>
    </row>
    <row r="45" spans="1:12" x14ac:dyDescent="0.25">
      <c r="A45" s="4"/>
      <c r="E45" s="4"/>
      <c r="F45" s="4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526E-8191-4F36-99C1-3F8D0FC9F567}">
  <dimension ref="A1:H7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5.5703125" bestFit="1" customWidth="1"/>
    <col min="3" max="3" width="9.42578125" bestFit="1" customWidth="1"/>
    <col min="4" max="4" width="16.140625" bestFit="1" customWidth="1"/>
    <col min="5" max="6" width="19.28515625" bestFit="1" customWidth="1"/>
    <col min="7" max="7" width="9.42578125" bestFit="1" customWidth="1"/>
    <col min="8" max="8" width="80" bestFit="1" customWidth="1"/>
  </cols>
  <sheetData>
    <row r="1" spans="1:8" x14ac:dyDescent="0.25">
      <c r="A1" t="s">
        <v>168</v>
      </c>
      <c r="B1" t="s">
        <v>138</v>
      </c>
      <c r="C1" t="s">
        <v>124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</row>
    <row r="2" spans="1:8" x14ac:dyDescent="0.25">
      <c r="A2" t="str">
        <f>CONCATENATE("1.",Table145[[#This Row],[no]],".",Table145[[#This Row],[title]])</f>
        <v>1.1.Barbarian</v>
      </c>
      <c r="B2">
        <v>1</v>
      </c>
      <c r="C2" t="s">
        <v>47</v>
      </c>
      <c r="D2" t="s">
        <v>155</v>
      </c>
      <c r="E2" t="s">
        <v>160</v>
      </c>
      <c r="F2" t="s">
        <v>160</v>
      </c>
      <c r="G2" t="s">
        <v>161</v>
      </c>
      <c r="H2" s="2" t="s">
        <v>164</v>
      </c>
    </row>
    <row r="3" spans="1:8" x14ac:dyDescent="0.25">
      <c r="A3" t="str">
        <f>CONCATENATE("1.",Table145[[#This Row],[no]],".",Table145[[#This Row],[title]])</f>
        <v>1.2.Gladiator</v>
      </c>
      <c r="B3">
        <v>2</v>
      </c>
      <c r="C3" t="s">
        <v>46</v>
      </c>
      <c r="D3" t="s">
        <v>156</v>
      </c>
      <c r="E3" t="s">
        <v>160</v>
      </c>
      <c r="F3" t="s">
        <v>160</v>
      </c>
      <c r="G3" t="s">
        <v>161</v>
      </c>
      <c r="H3" s="3" t="s">
        <v>166</v>
      </c>
    </row>
    <row r="4" spans="1:8" x14ac:dyDescent="0.25">
      <c r="A4" t="str">
        <f>CONCATENATE("1.",Table145[[#This Row],[no]],".",Table145[[#This Row],[title]])</f>
        <v>1.3.Rogue</v>
      </c>
      <c r="B4">
        <v>3</v>
      </c>
      <c r="C4" t="s">
        <v>48</v>
      </c>
      <c r="D4" t="s">
        <v>157</v>
      </c>
      <c r="E4" t="s">
        <v>160</v>
      </c>
      <c r="F4" t="s">
        <v>160</v>
      </c>
      <c r="G4" t="s">
        <v>161</v>
      </c>
      <c r="H4" s="2" t="s">
        <v>167</v>
      </c>
    </row>
    <row r="5" spans="1:8" x14ac:dyDescent="0.25">
      <c r="A5" t="str">
        <f>CONCATENATE("1.",Table145[[#This Row],[no]],".",Table145[[#This Row],[title]])</f>
        <v>1.4.Wizard</v>
      </c>
      <c r="B5">
        <v>4</v>
      </c>
      <c r="C5" t="s">
        <v>45</v>
      </c>
      <c r="D5" t="s">
        <v>154</v>
      </c>
      <c r="E5" t="s">
        <v>160</v>
      </c>
      <c r="F5" t="s">
        <v>160</v>
      </c>
      <c r="G5" t="s">
        <v>161</v>
      </c>
      <c r="H5" s="2" t="s">
        <v>163</v>
      </c>
    </row>
    <row r="6" spans="1:8" x14ac:dyDescent="0.25">
      <c r="A6" t="str">
        <f>CONCATENATE("1.",Table145[[#This Row],[no]],".",Table145[[#This Row],[title]])</f>
        <v>1.5.Cleric</v>
      </c>
      <c r="B6">
        <v>5</v>
      </c>
      <c r="C6" t="s">
        <v>49</v>
      </c>
      <c r="D6" t="s">
        <v>158</v>
      </c>
      <c r="E6" t="s">
        <v>160</v>
      </c>
      <c r="F6" t="s">
        <v>160</v>
      </c>
      <c r="G6" t="s">
        <v>161</v>
      </c>
      <c r="H6" s="2" t="s">
        <v>162</v>
      </c>
    </row>
    <row r="7" spans="1:8" x14ac:dyDescent="0.25">
      <c r="A7" t="str">
        <f>CONCATENATE("1.",Table145[[#This Row],[no]],".",Table145[[#This Row],[title]])</f>
        <v>1.6.Druid</v>
      </c>
      <c r="B7">
        <v>6</v>
      </c>
      <c r="C7" t="s">
        <v>50</v>
      </c>
      <c r="D7" t="s">
        <v>159</v>
      </c>
      <c r="E7" t="s">
        <v>160</v>
      </c>
      <c r="F7" t="s">
        <v>160</v>
      </c>
      <c r="G7" t="s">
        <v>161</v>
      </c>
      <c r="H7" t="s">
        <v>165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AD1E-A351-4022-989B-9AB8A0D2AA66}">
  <dimension ref="A1:O110"/>
  <sheetViews>
    <sheetView topLeftCell="A75" workbookViewId="0">
      <selection activeCell="K110" sqref="K110"/>
    </sheetView>
  </sheetViews>
  <sheetFormatPr defaultRowHeight="15" x14ac:dyDescent="0.25"/>
  <cols>
    <col min="1" max="1" width="35.28515625" bestFit="1" customWidth="1"/>
    <col min="2" max="2" width="5.5703125" bestFit="1" customWidth="1"/>
    <col min="3" max="3" width="8.85546875" bestFit="1" customWidth="1"/>
    <col min="4" max="4" width="11.28515625" bestFit="1" customWidth="1"/>
    <col min="5" max="5" width="6.140625" bestFit="1" customWidth="1"/>
    <col min="6" max="6" width="20.28515625" bestFit="1" customWidth="1"/>
    <col min="7" max="7" width="10.5703125" bestFit="1" customWidth="1"/>
    <col min="8" max="8" width="10.5703125" customWidth="1"/>
    <col min="9" max="9" width="13.140625" bestFit="1" customWidth="1"/>
    <col min="10" max="10" width="13.140625" customWidth="1"/>
    <col min="11" max="11" width="24" customWidth="1"/>
    <col min="12" max="12" width="19.5703125" bestFit="1" customWidth="1"/>
    <col min="13" max="13" width="20.28515625" bestFit="1" customWidth="1"/>
    <col min="14" max="14" width="7.5703125" bestFit="1" customWidth="1"/>
    <col min="15" max="15" width="22" bestFit="1" customWidth="1"/>
  </cols>
  <sheetData>
    <row r="1" spans="1:15" x14ac:dyDescent="0.25">
      <c r="A1" t="s">
        <v>168</v>
      </c>
      <c r="B1" t="s">
        <v>138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198</v>
      </c>
      <c r="I1" t="s">
        <v>126</v>
      </c>
      <c r="J1" t="s">
        <v>199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</row>
    <row r="2" spans="1:15" x14ac:dyDescent="0.25">
      <c r="A2" t="str">
        <f>CONCATENATE("1.",Table14[[#This Row],[no]],".",Table14[[#This Row],[world]],".",Table14[[#This Row],[dungeon]],".",Table14[[#This Row],[set]],".",Table14[[#This Row],[title]])</f>
        <v>1.1.Light.Intro.1.Iron Armor</v>
      </c>
      <c r="B2">
        <v>1</v>
      </c>
      <c r="C2" t="s">
        <v>102</v>
      </c>
      <c r="D2" t="s">
        <v>103</v>
      </c>
      <c r="E2">
        <v>1</v>
      </c>
      <c r="F2" t="s">
        <v>109</v>
      </c>
      <c r="G2" t="s">
        <v>132</v>
      </c>
      <c r="H2" t="s">
        <v>192</v>
      </c>
      <c r="I2" t="str">
        <f>_xlfn.CONCAT("{",Table14[[#This Row],[owner]],"}")</f>
        <v>{cleric}</v>
      </c>
      <c r="J2">
        <f>COUNTIF($I$2:Table14[[#This Row],[type]], Table14[[#This Row],[type]])</f>
        <v>1</v>
      </c>
      <c r="K2" t="str">
        <f>_xlfn.CONCAT(Table14[[#This Row],[owner]], Table14[[#This Row],[count]], ".png")</f>
        <v>cleric1.png</v>
      </c>
      <c r="L2" t="s">
        <v>108</v>
      </c>
      <c r="M2" t="s">
        <v>120</v>
      </c>
      <c r="N2" t="s">
        <v>119</v>
      </c>
      <c r="O2" t="s">
        <v>53</v>
      </c>
    </row>
    <row r="3" spans="1:15" x14ac:dyDescent="0.25">
      <c r="A3" t="str">
        <f>CONCATENATE("1.",Table14[[#This Row],[no]],".",Table14[[#This Row],[world]],".",Table14[[#This Row],[dungeon]],".",Table14[[#This Row],[set]],".",Table14[[#This Row],[title]])</f>
        <v>1.2.Light.Intro.1.Leather Helmet</v>
      </c>
      <c r="B3">
        <v>2</v>
      </c>
      <c r="C3" t="s">
        <v>102</v>
      </c>
      <c r="D3" t="s">
        <v>103</v>
      </c>
      <c r="E3">
        <v>1</v>
      </c>
      <c r="F3" t="s">
        <v>114</v>
      </c>
      <c r="G3" t="s">
        <v>132</v>
      </c>
      <c r="H3" t="s">
        <v>193</v>
      </c>
      <c r="I3" t="str">
        <f>_xlfn.CONCAT("{",Table14[[#This Row],[owner]],"}")</f>
        <v>{barbarian}</v>
      </c>
      <c r="J3">
        <f>COUNTIF($I$2:Table14[[#This Row],[type]], Table14[[#This Row],[type]])</f>
        <v>1</v>
      </c>
      <c r="K3" t="str">
        <f>_xlfn.CONCAT(Table14[[#This Row],[owner]], Table14[[#This Row],[count]], ".png")</f>
        <v>barbarian1.png</v>
      </c>
      <c r="L3" t="s">
        <v>108</v>
      </c>
      <c r="M3" t="s">
        <v>120</v>
      </c>
      <c r="N3" t="s">
        <v>119</v>
      </c>
      <c r="O3" t="s">
        <v>54</v>
      </c>
    </row>
    <row r="4" spans="1:15" x14ac:dyDescent="0.25">
      <c r="A4" t="str">
        <f>CONCATENATE("1.",Table14[[#This Row],[no]],".",Table14[[#This Row],[world]],".",Table14[[#This Row],[dungeon]],".",Table14[[#This Row],[set]],".",Table14[[#This Row],[title]])</f>
        <v>1.3.Light.Intro.1.Dagger</v>
      </c>
      <c r="B4">
        <v>3</v>
      </c>
      <c r="C4" t="s">
        <v>102</v>
      </c>
      <c r="D4" t="s">
        <v>103</v>
      </c>
      <c r="E4">
        <v>1</v>
      </c>
      <c r="F4" t="s">
        <v>110</v>
      </c>
      <c r="G4" t="s">
        <v>132</v>
      </c>
      <c r="H4" t="s">
        <v>193</v>
      </c>
      <c r="I4" t="str">
        <f>_xlfn.CONCAT("{",Table14[[#This Row],[owner]],"}")</f>
        <v>{barbarian}</v>
      </c>
      <c r="J4">
        <f>COUNTIF($I$2:Table14[[#This Row],[type]], Table14[[#This Row],[type]])</f>
        <v>2</v>
      </c>
      <c r="K4" t="str">
        <f>_xlfn.CONCAT(Table14[[#This Row],[owner]], Table14[[#This Row],[count]], ".png")</f>
        <v>barbarian2.png</v>
      </c>
      <c r="L4" t="s">
        <v>108</v>
      </c>
      <c r="M4" t="s">
        <v>120</v>
      </c>
      <c r="N4" t="s">
        <v>119</v>
      </c>
      <c r="O4" t="s">
        <v>55</v>
      </c>
    </row>
    <row r="5" spans="1:15" x14ac:dyDescent="0.25">
      <c r="A5" t="str">
        <f>CONCATENATE("1.",Table14[[#This Row],[no]],".",Table14[[#This Row],[world]],".",Table14[[#This Row],[dungeon]],".",Table14[[#This Row],[set]],".",Table14[[#This Row],[title]])</f>
        <v>1.4.Light.Intro.1.Mace</v>
      </c>
      <c r="B5">
        <v>4</v>
      </c>
      <c r="C5" t="s">
        <v>102</v>
      </c>
      <c r="D5" t="s">
        <v>103</v>
      </c>
      <c r="E5">
        <v>1</v>
      </c>
      <c r="F5" t="s">
        <v>111</v>
      </c>
      <c r="G5" t="s">
        <v>132</v>
      </c>
      <c r="H5" t="s">
        <v>192</v>
      </c>
      <c r="I5" t="str">
        <f>_xlfn.CONCAT("{",Table14[[#This Row],[owner]],"}")</f>
        <v>{cleric}</v>
      </c>
      <c r="J5">
        <f>COUNTIF($I$2:Table14[[#This Row],[type]], Table14[[#This Row],[type]])</f>
        <v>2</v>
      </c>
      <c r="K5" t="str">
        <f>_xlfn.CONCAT(Table14[[#This Row],[owner]], Table14[[#This Row],[count]], ".png")</f>
        <v>cleric2.png</v>
      </c>
      <c r="L5" t="s">
        <v>108</v>
      </c>
      <c r="M5" t="s">
        <v>120</v>
      </c>
      <c r="N5" t="s">
        <v>119</v>
      </c>
      <c r="O5" t="s">
        <v>56</v>
      </c>
    </row>
    <row r="6" spans="1:15" x14ac:dyDescent="0.25">
      <c r="A6" t="str">
        <f>CONCATENATE("1.",Table14[[#This Row],[no]],".",Table14[[#This Row],[world]],".",Table14[[#This Row],[dungeon]],".",Table14[[#This Row],[set]],".",Table14[[#This Row],[title]])</f>
        <v>1.5.Light.Intro.1.Lesser Healing Potion</v>
      </c>
      <c r="B6">
        <v>5</v>
      </c>
      <c r="C6" t="s">
        <v>102</v>
      </c>
      <c r="D6" t="s">
        <v>103</v>
      </c>
      <c r="E6">
        <v>1</v>
      </c>
      <c r="F6" t="s">
        <v>112</v>
      </c>
      <c r="G6" t="s">
        <v>133</v>
      </c>
      <c r="H6" t="s">
        <v>192</v>
      </c>
      <c r="I6" t="str">
        <f>_xlfn.CONCAT("{",Table14[[#This Row],[owner]],"}")</f>
        <v>{cleric}</v>
      </c>
      <c r="J6">
        <f>COUNTIF($I$2:Table14[[#This Row],[type]], Table14[[#This Row],[type]])</f>
        <v>3</v>
      </c>
      <c r="K6" t="str">
        <f>_xlfn.CONCAT(Table14[[#This Row],[owner]], Table14[[#This Row],[count]], ".png")</f>
        <v>cleric3.png</v>
      </c>
      <c r="L6" t="s">
        <v>108</v>
      </c>
      <c r="M6" t="s">
        <v>120</v>
      </c>
      <c r="N6" t="s">
        <v>119</v>
      </c>
      <c r="O6" t="s">
        <v>57</v>
      </c>
    </row>
    <row r="7" spans="1:15" x14ac:dyDescent="0.25">
      <c r="A7" t="str">
        <f>CONCATENATE("1.",Table14[[#This Row],[no]],".",Table14[[#This Row],[world]],".",Table14[[#This Row],[dungeon]],".",Table14[[#This Row],[set]],".",Table14[[#This Row],[title]])</f>
        <v>1.6.Light.Intro.1.Iron Helmet</v>
      </c>
      <c r="B7">
        <v>6</v>
      </c>
      <c r="C7" t="s">
        <v>102</v>
      </c>
      <c r="D7" t="s">
        <v>103</v>
      </c>
      <c r="E7">
        <v>1</v>
      </c>
      <c r="F7" t="s">
        <v>113</v>
      </c>
      <c r="G7" t="s">
        <v>132</v>
      </c>
      <c r="H7" t="s">
        <v>192</v>
      </c>
      <c r="I7" t="str">
        <f>_xlfn.CONCAT("{",Table14[[#This Row],[owner]],"}")</f>
        <v>{cleric}</v>
      </c>
      <c r="J7">
        <f>COUNTIF($I$2:Table14[[#This Row],[type]], Table14[[#This Row],[type]])</f>
        <v>4</v>
      </c>
      <c r="K7" t="str">
        <f>_xlfn.CONCAT(Table14[[#This Row],[owner]], Table14[[#This Row],[count]], ".png")</f>
        <v>cleric4.png</v>
      </c>
      <c r="L7" t="s">
        <v>108</v>
      </c>
      <c r="M7" t="s">
        <v>120</v>
      </c>
      <c r="N7" t="s">
        <v>119</v>
      </c>
      <c r="O7" t="s">
        <v>58</v>
      </c>
    </row>
    <row r="8" spans="1:15" x14ac:dyDescent="0.25">
      <c r="A8" t="str">
        <f>CONCATENATE("1.",Table14[[#This Row],[no]],".",Table14[[#This Row],[world]],".",Table14[[#This Row],[dungeon]],".",Table14[[#This Row],[set]],".",Table14[[#This Row],[title]])</f>
        <v>1.7.Light.Intro.1.Bread</v>
      </c>
      <c r="B8">
        <v>7</v>
      </c>
      <c r="C8" t="s">
        <v>102</v>
      </c>
      <c r="D8" t="s">
        <v>103</v>
      </c>
      <c r="E8">
        <v>1</v>
      </c>
      <c r="F8" t="s">
        <v>115</v>
      </c>
      <c r="G8" t="s">
        <v>133</v>
      </c>
      <c r="H8" t="s">
        <v>193</v>
      </c>
      <c r="I8" t="str">
        <f>_xlfn.CONCAT("{",Table14[[#This Row],[owner]],"}")</f>
        <v>{barbarian}</v>
      </c>
      <c r="J8">
        <f>COUNTIF($I$2:Table14[[#This Row],[type]], Table14[[#This Row],[type]])</f>
        <v>3</v>
      </c>
      <c r="K8" t="str">
        <f>_xlfn.CONCAT(Table14[[#This Row],[owner]], Table14[[#This Row],[count]], ".png")</f>
        <v>barbarian3.png</v>
      </c>
      <c r="L8" t="s">
        <v>108</v>
      </c>
      <c r="M8" t="s">
        <v>120</v>
      </c>
      <c r="N8" t="s">
        <v>119</v>
      </c>
      <c r="O8" t="s">
        <v>59</v>
      </c>
    </row>
    <row r="9" spans="1:15" x14ac:dyDescent="0.25">
      <c r="A9" t="str">
        <f>CONCATENATE("1.",Table14[[#This Row],[no]],".",Table14[[#This Row],[world]],".",Table14[[#This Row],[dungeon]],".",Table14[[#This Row],[set]],".",Table14[[#This Row],[title]])</f>
        <v>1.8.Light.Intro.1.Leather Armor</v>
      </c>
      <c r="B9">
        <v>8</v>
      </c>
      <c r="C9" t="s">
        <v>102</v>
      </c>
      <c r="D9" t="s">
        <v>103</v>
      </c>
      <c r="E9">
        <v>1</v>
      </c>
      <c r="F9" t="s">
        <v>116</v>
      </c>
      <c r="G9" t="s">
        <v>132</v>
      </c>
      <c r="H9" t="s">
        <v>193</v>
      </c>
      <c r="I9" t="str">
        <f>_xlfn.CONCAT("{",Table14[[#This Row],[owner]],"}")</f>
        <v>{barbarian}</v>
      </c>
      <c r="J9">
        <f>COUNTIF($I$2:Table14[[#This Row],[type]], Table14[[#This Row],[type]])</f>
        <v>4</v>
      </c>
      <c r="K9" t="str">
        <f>_xlfn.CONCAT(Table14[[#This Row],[owner]], Table14[[#This Row],[count]], ".png")</f>
        <v>barbarian4.png</v>
      </c>
      <c r="L9" t="s">
        <v>108</v>
      </c>
      <c r="M9" t="s">
        <v>120</v>
      </c>
      <c r="N9" t="s">
        <v>119</v>
      </c>
      <c r="O9" t="s">
        <v>60</v>
      </c>
    </row>
    <row r="10" spans="1:15" x14ac:dyDescent="0.25">
      <c r="A10" t="str">
        <f>CONCATENATE("1.",Table14[[#This Row],[no]],".",Table14[[#This Row],[world]],".",Table14[[#This Row],[dungeon]],".",Table14[[#This Row],[set]],".",Table14[[#This Row],[title]])</f>
        <v>1.9.Light.Intro.1.Axe</v>
      </c>
      <c r="B10">
        <v>9</v>
      </c>
      <c r="C10" t="s">
        <v>102</v>
      </c>
      <c r="D10" t="s">
        <v>103</v>
      </c>
      <c r="E10">
        <v>1</v>
      </c>
      <c r="F10" t="s">
        <v>117</v>
      </c>
      <c r="G10" t="s">
        <v>132</v>
      </c>
      <c r="H10" t="s">
        <v>193</v>
      </c>
      <c r="I10" t="str">
        <f>_xlfn.CONCAT("{",Table14[[#This Row],[owner]],"}")</f>
        <v>{barbarian}</v>
      </c>
      <c r="J10">
        <f>COUNTIF($I$2:Table14[[#This Row],[type]], Table14[[#This Row],[type]])</f>
        <v>5</v>
      </c>
      <c r="K10" t="str">
        <f>_xlfn.CONCAT(Table14[[#This Row],[owner]], Table14[[#This Row],[count]], ".png")</f>
        <v>barbarian5.png</v>
      </c>
      <c r="L10" t="s">
        <v>108</v>
      </c>
      <c r="M10" t="s">
        <v>120</v>
      </c>
      <c r="N10" t="s">
        <v>119</v>
      </c>
      <c r="O10" s="1" t="s">
        <v>61</v>
      </c>
    </row>
    <row r="11" spans="1:15" x14ac:dyDescent="0.25">
      <c r="A11" t="str">
        <f>CONCATENATE("1.",Table14[[#This Row],[no]],".",Table14[[#This Row],[world]],".",Table14[[#This Row],[dungeon]],".",Table14[[#This Row],[set]],".",Table14[[#This Row],[title]])</f>
        <v>1.10.Light.Intro.1.Healing Scroll</v>
      </c>
      <c r="B11">
        <v>10</v>
      </c>
      <c r="C11" t="s">
        <v>102</v>
      </c>
      <c r="D11" t="s">
        <v>103</v>
      </c>
      <c r="E11">
        <v>1</v>
      </c>
      <c r="F11" t="s">
        <v>118</v>
      </c>
      <c r="G11" t="s">
        <v>133</v>
      </c>
      <c r="H11" t="s">
        <v>192</v>
      </c>
      <c r="I11" t="str">
        <f>_xlfn.CONCAT("{",Table14[[#This Row],[owner]],"}")</f>
        <v>{cleric}</v>
      </c>
      <c r="J11">
        <f>COUNTIF($I$2:Table14[[#This Row],[type]], Table14[[#This Row],[type]])</f>
        <v>5</v>
      </c>
      <c r="K11" t="str">
        <f>_xlfn.CONCAT(Table14[[#This Row],[owner]], Table14[[#This Row],[count]], ".png")</f>
        <v>cleric5.png</v>
      </c>
      <c r="L11" t="s">
        <v>108</v>
      </c>
      <c r="M11" t="s">
        <v>120</v>
      </c>
      <c r="N11" t="s">
        <v>119</v>
      </c>
      <c r="O11" s="1" t="s">
        <v>62</v>
      </c>
    </row>
    <row r="12" spans="1:15" x14ac:dyDescent="0.25">
      <c r="A12" s="4" t="str">
        <f>CONCATENATE("1.",Table14[[#This Row],[no]],".",Table14[[#This Row],[world]],".",Table14[[#This Row],[dungeon]],".",Table14[[#This Row],[set]],".",Table14[[#This Row],[title]])</f>
        <v>1.I.Light.Intro.1.Bomb</v>
      </c>
      <c r="B12" t="s">
        <v>170</v>
      </c>
      <c r="C12" t="s">
        <v>102</v>
      </c>
      <c r="D12" t="s">
        <v>103</v>
      </c>
      <c r="E12">
        <v>1</v>
      </c>
      <c r="F12" t="s">
        <v>174</v>
      </c>
      <c r="G12" t="s">
        <v>171</v>
      </c>
      <c r="H12" t="s">
        <v>194</v>
      </c>
      <c r="I12" t="str">
        <f>_xlfn.CONCAT("{",Table14[[#This Row],[owner]],"}")</f>
        <v>{gladiator}</v>
      </c>
      <c r="J12">
        <f>COUNTIF($I$2:Table14[[#This Row],[type]], Table14[[#This Row],[type]])</f>
        <v>1</v>
      </c>
      <c r="K12" s="4" t="str">
        <f>_xlfn.CONCAT(Table14[[#This Row],[owner]], Table14[[#This Row],[count]], ".png")</f>
        <v>gladiator1.png</v>
      </c>
      <c r="L12" t="s">
        <v>108</v>
      </c>
      <c r="M12" t="s">
        <v>172</v>
      </c>
      <c r="N12" t="s">
        <v>119</v>
      </c>
      <c r="O12" s="1" t="s">
        <v>173</v>
      </c>
    </row>
    <row r="13" spans="1:15" x14ac:dyDescent="0.25">
      <c r="A13" s="4" t="str">
        <f>CONCATENATE("1.",Table14[[#This Row],[no]],".",Table14[[#This Row],[world]],".",Table14[[#This Row],[dungeon]],".",Table14[[#This Row],[set]],".",Table14[[#This Row],[title]])</f>
        <v>1.II.Light.Intro.1.Old Key</v>
      </c>
      <c r="B13" t="s">
        <v>175</v>
      </c>
      <c r="C13" t="s">
        <v>102</v>
      </c>
      <c r="D13" t="s">
        <v>103</v>
      </c>
      <c r="E13">
        <v>1</v>
      </c>
      <c r="F13" t="s">
        <v>176</v>
      </c>
      <c r="G13" t="s">
        <v>178</v>
      </c>
      <c r="H13" t="s">
        <v>178</v>
      </c>
      <c r="I13" t="str">
        <f>_xlfn.CONCAT("{",Table14[[#This Row],[owner]],"}")</f>
        <v>{*}</v>
      </c>
      <c r="J13">
        <f>COUNTIF($I$2:Table14[[#This Row],[type]], Table14[[#This Row],[type]])</f>
        <v>12</v>
      </c>
      <c r="K13" s="4" t="s">
        <v>200</v>
      </c>
      <c r="L13" t="s">
        <v>108</v>
      </c>
      <c r="M13" t="s">
        <v>172</v>
      </c>
      <c r="N13" t="s">
        <v>119</v>
      </c>
      <c r="O13" s="1" t="s">
        <v>177</v>
      </c>
    </row>
    <row r="14" spans="1:15" x14ac:dyDescent="0.25">
      <c r="A14" t="str">
        <f>CONCATENATE("1.",Table14[[#This Row],[no]],".",Table14[[#This Row],[world]],".",Table14[[#This Row],[dungeon]],".",Table14[[#This Row],[set]],".",Table14[[#This Row],[title]])</f>
        <v>1.11.Light.Intro.2.Item</v>
      </c>
      <c r="B14">
        <v>11</v>
      </c>
      <c r="C14" t="s">
        <v>102</v>
      </c>
      <c r="D14" t="s">
        <v>103</v>
      </c>
      <c r="E14">
        <v>2</v>
      </c>
      <c r="F14" t="s">
        <v>119</v>
      </c>
      <c r="G14" t="s">
        <v>171</v>
      </c>
      <c r="H14" t="s">
        <v>193</v>
      </c>
      <c r="I14" t="str">
        <f>_xlfn.CONCAT("{",Table14[[#This Row],[owner]],"}")</f>
        <v>{barbarian}</v>
      </c>
      <c r="J14">
        <f>COUNTIF($I$2:Table14[[#This Row],[type]], Table14[[#This Row],[type]])</f>
        <v>6</v>
      </c>
      <c r="K14" t="str">
        <f>_xlfn.CONCAT(Table14[[#This Row],[owner]], Table14[[#This Row],[count]], ".png")</f>
        <v>barbarian6.png</v>
      </c>
      <c r="L14" t="s">
        <v>108</v>
      </c>
      <c r="M14" t="s">
        <v>120</v>
      </c>
      <c r="N14" t="s">
        <v>119</v>
      </c>
      <c r="O14" s="1" t="s">
        <v>63</v>
      </c>
    </row>
    <row r="15" spans="1:15" x14ac:dyDescent="0.25">
      <c r="A15" t="str">
        <f>CONCATENATE("1.",Table14[[#This Row],[no]],".",Table14[[#This Row],[world]],".",Table14[[#This Row],[dungeon]],".",Table14[[#This Row],[set]],".",Table14[[#This Row],[title]])</f>
        <v>1.12.Light.Intro.2.Item</v>
      </c>
      <c r="B15">
        <v>12</v>
      </c>
      <c r="C15" t="s">
        <v>102</v>
      </c>
      <c r="D15" t="s">
        <v>103</v>
      </c>
      <c r="E15">
        <v>2</v>
      </c>
      <c r="F15" t="s">
        <v>119</v>
      </c>
      <c r="G15" t="s">
        <v>133</v>
      </c>
      <c r="H15" t="s">
        <v>195</v>
      </c>
      <c r="I15" t="str">
        <f>_xlfn.CONCAT("{",Table14[[#This Row],[owner]],"}")</f>
        <v>{wizard}</v>
      </c>
      <c r="J15">
        <f>COUNTIF($I$2:Table14[[#This Row],[type]], Table14[[#This Row],[type]])</f>
        <v>1</v>
      </c>
      <c r="K15" t="str">
        <f>_xlfn.CONCAT(Table14[[#This Row],[owner]], Table14[[#This Row],[count]], ".png")</f>
        <v>wizard1.png</v>
      </c>
      <c r="L15" t="s">
        <v>108</v>
      </c>
      <c r="M15" t="s">
        <v>120</v>
      </c>
      <c r="N15" t="s">
        <v>119</v>
      </c>
      <c r="O15" s="1" t="s">
        <v>64</v>
      </c>
    </row>
    <row r="16" spans="1:15" x14ac:dyDescent="0.25">
      <c r="A16" t="str">
        <f>CONCATENATE("1.",Table14[[#This Row],[no]],".",Table14[[#This Row],[world]],".",Table14[[#This Row],[dungeon]],".",Table14[[#This Row],[set]],".",Table14[[#This Row],[title]])</f>
        <v>1.13.Light.Intro.2.Item</v>
      </c>
      <c r="B16">
        <v>13</v>
      </c>
      <c r="C16" t="s">
        <v>102</v>
      </c>
      <c r="D16" t="s">
        <v>103</v>
      </c>
      <c r="E16">
        <v>2</v>
      </c>
      <c r="F16" t="s">
        <v>119</v>
      </c>
      <c r="G16" t="s">
        <v>171</v>
      </c>
      <c r="H16" t="s">
        <v>195</v>
      </c>
      <c r="I16" t="str">
        <f>_xlfn.CONCAT("{",Table14[[#This Row],[owner]],"}")</f>
        <v>{wizard}</v>
      </c>
      <c r="J16">
        <f>COUNTIF($I$2:Table14[[#This Row],[type]], Table14[[#This Row],[type]])</f>
        <v>2</v>
      </c>
      <c r="K16" t="str">
        <f>_xlfn.CONCAT(Table14[[#This Row],[owner]], Table14[[#This Row],[count]], ".png")</f>
        <v>wizard2.png</v>
      </c>
      <c r="L16" t="s">
        <v>108</v>
      </c>
      <c r="M16" t="s">
        <v>120</v>
      </c>
      <c r="N16" t="s">
        <v>119</v>
      </c>
      <c r="O16" s="1" t="s">
        <v>65</v>
      </c>
    </row>
    <row r="17" spans="1:15" x14ac:dyDescent="0.25">
      <c r="A17" t="str">
        <f>CONCATENATE("1.",Table14[[#This Row],[no]],".",Table14[[#This Row],[world]],".",Table14[[#This Row],[dungeon]],".",Table14[[#This Row],[set]],".",Table14[[#This Row],[title]])</f>
        <v>1.14.Light.Intro.2.Item</v>
      </c>
      <c r="B17">
        <v>14</v>
      </c>
      <c r="C17" t="s">
        <v>102</v>
      </c>
      <c r="D17" t="s">
        <v>103</v>
      </c>
      <c r="E17">
        <v>2</v>
      </c>
      <c r="F17" t="s">
        <v>119</v>
      </c>
      <c r="G17" t="s">
        <v>171</v>
      </c>
      <c r="H17" t="s">
        <v>195</v>
      </c>
      <c r="I17" t="str">
        <f>_xlfn.CONCAT("{",Table14[[#This Row],[owner]],"}")</f>
        <v>{wizard}</v>
      </c>
      <c r="J17">
        <f>COUNTIF($I$2:Table14[[#This Row],[type]], Table14[[#This Row],[type]])</f>
        <v>3</v>
      </c>
      <c r="K17" t="str">
        <f>_xlfn.CONCAT(Table14[[#This Row],[owner]], Table14[[#This Row],[count]], ".png")</f>
        <v>wizard3.png</v>
      </c>
      <c r="L17" t="s">
        <v>108</v>
      </c>
      <c r="M17" t="s">
        <v>120</v>
      </c>
      <c r="N17" t="s">
        <v>119</v>
      </c>
      <c r="O17" s="1" t="s">
        <v>66</v>
      </c>
    </row>
    <row r="18" spans="1:15" x14ac:dyDescent="0.25">
      <c r="A18" t="str">
        <f>CONCATENATE("1.",Table14[[#This Row],[no]],".",Table14[[#This Row],[world]],".",Table14[[#This Row],[dungeon]],".",Table14[[#This Row],[set]],".",Table14[[#This Row],[title]])</f>
        <v>1.15.Light.Intro.2.Item</v>
      </c>
      <c r="B18">
        <v>15</v>
      </c>
      <c r="C18" t="s">
        <v>102</v>
      </c>
      <c r="D18" t="s">
        <v>103</v>
      </c>
      <c r="E18">
        <v>2</v>
      </c>
      <c r="F18" t="s">
        <v>119</v>
      </c>
      <c r="G18" t="s">
        <v>171</v>
      </c>
      <c r="H18" t="s">
        <v>195</v>
      </c>
      <c r="I18" t="str">
        <f>_xlfn.CONCAT("{",Table14[[#This Row],[owner]],"}")</f>
        <v>{wizard}</v>
      </c>
      <c r="J18">
        <f>COUNTIF($I$2:Table14[[#This Row],[type]], Table14[[#This Row],[type]])</f>
        <v>4</v>
      </c>
      <c r="K18" t="str">
        <f>_xlfn.CONCAT(Table14[[#This Row],[owner]], Table14[[#This Row],[count]], ".png")</f>
        <v>wizard4.png</v>
      </c>
      <c r="L18" t="s">
        <v>108</v>
      </c>
      <c r="M18" t="s">
        <v>120</v>
      </c>
      <c r="N18" t="s">
        <v>119</v>
      </c>
      <c r="O18" s="1" t="s">
        <v>67</v>
      </c>
    </row>
    <row r="19" spans="1:15" x14ac:dyDescent="0.25">
      <c r="A19" t="str">
        <f>CONCATENATE("1.",Table14[[#This Row],[no]],".",Table14[[#This Row],[world]],".",Table14[[#This Row],[dungeon]],".",Table14[[#This Row],[set]],".",Table14[[#This Row],[title]])</f>
        <v>1.16.Light.Intro.2.Item</v>
      </c>
      <c r="B19">
        <v>16</v>
      </c>
      <c r="C19" t="s">
        <v>102</v>
      </c>
      <c r="D19" t="s">
        <v>103</v>
      </c>
      <c r="E19">
        <v>2</v>
      </c>
      <c r="F19" t="s">
        <v>119</v>
      </c>
      <c r="G19" t="s">
        <v>171</v>
      </c>
      <c r="H19" t="s">
        <v>193</v>
      </c>
      <c r="I19" t="str">
        <f>_xlfn.CONCAT("{",Table14[[#This Row],[owner]],"}")</f>
        <v>{barbarian}</v>
      </c>
      <c r="J19">
        <f>COUNTIF($I$2:Table14[[#This Row],[type]], Table14[[#This Row],[type]])</f>
        <v>7</v>
      </c>
      <c r="K19" t="str">
        <f>_xlfn.CONCAT(Table14[[#This Row],[owner]], Table14[[#This Row],[count]], ".png")</f>
        <v>barbarian7.png</v>
      </c>
      <c r="L19" t="s">
        <v>108</v>
      </c>
      <c r="M19" t="s">
        <v>120</v>
      </c>
      <c r="N19" t="s">
        <v>119</v>
      </c>
      <c r="O19" s="1" t="s">
        <v>68</v>
      </c>
    </row>
    <row r="20" spans="1:15" x14ac:dyDescent="0.25">
      <c r="A20" t="str">
        <f>CONCATENATE("1.",Table14[[#This Row],[no]],".",Table14[[#This Row],[world]],".",Table14[[#This Row],[dungeon]],".",Table14[[#This Row],[set]],".",Table14[[#This Row],[title]])</f>
        <v>1.17.Light.Intro.2.Item</v>
      </c>
      <c r="B20">
        <v>17</v>
      </c>
      <c r="C20" t="s">
        <v>102</v>
      </c>
      <c r="D20" t="s">
        <v>103</v>
      </c>
      <c r="E20">
        <v>2</v>
      </c>
      <c r="F20" t="s">
        <v>119</v>
      </c>
      <c r="G20" t="s">
        <v>133</v>
      </c>
      <c r="H20" t="s">
        <v>193</v>
      </c>
      <c r="I20" t="str">
        <f>_xlfn.CONCAT("{",Table14[[#This Row],[owner]],"}")</f>
        <v>{barbarian}</v>
      </c>
      <c r="J20">
        <f>COUNTIF($I$2:Table14[[#This Row],[type]], Table14[[#This Row],[type]])</f>
        <v>8</v>
      </c>
      <c r="K20" t="str">
        <f>_xlfn.CONCAT(Table14[[#This Row],[owner]], Table14[[#This Row],[count]], ".png")</f>
        <v>barbarian8.png</v>
      </c>
      <c r="L20" t="s">
        <v>108</v>
      </c>
      <c r="M20" t="s">
        <v>120</v>
      </c>
      <c r="N20" t="s">
        <v>119</v>
      </c>
      <c r="O20" s="1" t="s">
        <v>69</v>
      </c>
    </row>
    <row r="21" spans="1:15" x14ac:dyDescent="0.25">
      <c r="A21" t="str">
        <f>CONCATENATE("1.",Table14[[#This Row],[no]],".",Table14[[#This Row],[world]],".",Table14[[#This Row],[dungeon]],".",Table14[[#This Row],[set]],".",Table14[[#This Row],[title]])</f>
        <v>1.18.Light.Intro.2.Item</v>
      </c>
      <c r="B21">
        <v>18</v>
      </c>
      <c r="C21" t="s">
        <v>102</v>
      </c>
      <c r="D21" t="s">
        <v>103</v>
      </c>
      <c r="E21">
        <v>2</v>
      </c>
      <c r="F21" t="s">
        <v>119</v>
      </c>
      <c r="G21" t="s">
        <v>171</v>
      </c>
      <c r="H21" t="s">
        <v>193</v>
      </c>
      <c r="I21" t="str">
        <f>_xlfn.CONCAT("{",Table14[[#This Row],[owner]],"}")</f>
        <v>{barbarian}</v>
      </c>
      <c r="J21">
        <f>COUNTIF($I$2:Table14[[#This Row],[type]], Table14[[#This Row],[type]])</f>
        <v>9</v>
      </c>
      <c r="K21" t="str">
        <f>_xlfn.CONCAT(Table14[[#This Row],[owner]], Table14[[#This Row],[count]], ".png")</f>
        <v>barbarian9.png</v>
      </c>
      <c r="L21" t="s">
        <v>108</v>
      </c>
      <c r="M21" t="s">
        <v>120</v>
      </c>
      <c r="N21" t="s">
        <v>119</v>
      </c>
      <c r="O21" s="1" t="s">
        <v>70</v>
      </c>
    </row>
    <row r="22" spans="1:15" x14ac:dyDescent="0.25">
      <c r="A22" t="str">
        <f>CONCATENATE("1.",Table14[[#This Row],[no]],".",Table14[[#This Row],[world]],".",Table14[[#This Row],[dungeon]],".",Table14[[#This Row],[set]],".",Table14[[#This Row],[title]])</f>
        <v>1.19.Light.Intro.2.Item</v>
      </c>
      <c r="B22">
        <v>19</v>
      </c>
      <c r="C22" t="s">
        <v>102</v>
      </c>
      <c r="D22" t="s">
        <v>103</v>
      </c>
      <c r="E22">
        <v>2</v>
      </c>
      <c r="F22" t="s">
        <v>119</v>
      </c>
      <c r="G22" t="s">
        <v>171</v>
      </c>
      <c r="H22" t="s">
        <v>193</v>
      </c>
      <c r="I22" t="str">
        <f>_xlfn.CONCAT("{",Table14[[#This Row],[owner]],"}")</f>
        <v>{barbarian}</v>
      </c>
      <c r="J22">
        <f>COUNTIF($I$2:Table14[[#This Row],[type]], Table14[[#This Row],[type]])</f>
        <v>10</v>
      </c>
      <c r="K22" t="str">
        <f>_xlfn.CONCAT(Table14[[#This Row],[owner]], Table14[[#This Row],[count]], ".png")</f>
        <v>barbarian10.png</v>
      </c>
      <c r="L22" t="s">
        <v>108</v>
      </c>
      <c r="M22" t="s">
        <v>120</v>
      </c>
      <c r="N22" t="s">
        <v>119</v>
      </c>
      <c r="O22" s="1" t="s">
        <v>71</v>
      </c>
    </row>
    <row r="23" spans="1:15" x14ac:dyDescent="0.25">
      <c r="A23" t="str">
        <f>CONCATENATE("1.",Table14[[#This Row],[no]],".",Table14[[#This Row],[world]],".",Table14[[#This Row],[dungeon]],".",Table14[[#This Row],[set]],".",Table14[[#This Row],[title]])</f>
        <v>1.20.Light.Intro.2.Item</v>
      </c>
      <c r="B23">
        <v>20</v>
      </c>
      <c r="C23" t="s">
        <v>102</v>
      </c>
      <c r="D23" t="s">
        <v>103</v>
      </c>
      <c r="E23">
        <v>2</v>
      </c>
      <c r="F23" t="s">
        <v>119</v>
      </c>
      <c r="G23" t="s">
        <v>171</v>
      </c>
      <c r="H23" t="s">
        <v>195</v>
      </c>
      <c r="I23" t="str">
        <f>_xlfn.CONCAT("{",Table14[[#This Row],[owner]],"}")</f>
        <v>{wizard}</v>
      </c>
      <c r="J23">
        <f>COUNTIF($I$2:Table14[[#This Row],[type]], Table14[[#This Row],[type]])</f>
        <v>5</v>
      </c>
      <c r="K23" t="str">
        <f>_xlfn.CONCAT(Table14[[#This Row],[owner]], Table14[[#This Row],[count]], ".png")</f>
        <v>wizard5.png</v>
      </c>
      <c r="L23" t="s">
        <v>108</v>
      </c>
      <c r="M23" t="s">
        <v>120</v>
      </c>
      <c r="N23" t="s">
        <v>119</v>
      </c>
      <c r="O23" s="1" t="s">
        <v>72</v>
      </c>
    </row>
    <row r="24" spans="1:15" x14ac:dyDescent="0.25">
      <c r="A24" t="str">
        <f>CONCATENATE("1.",Table14[[#This Row],[no]],".",Table14[[#This Row],[world]],".",Table14[[#This Row],[dungeon]],".",Table14[[#This Row],[set]],".",Table14[[#This Row],[title]])</f>
        <v>1.21.Light.Intro.2.Item</v>
      </c>
      <c r="B24">
        <v>21</v>
      </c>
      <c r="C24" t="s">
        <v>102</v>
      </c>
      <c r="D24" t="s">
        <v>103</v>
      </c>
      <c r="E24">
        <v>2</v>
      </c>
      <c r="F24" t="s">
        <v>119</v>
      </c>
      <c r="G24" t="s">
        <v>133</v>
      </c>
      <c r="H24" t="s">
        <v>195</v>
      </c>
      <c r="I24" t="str">
        <f>_xlfn.CONCAT("{",Table14[[#This Row],[owner]],"}")</f>
        <v>{wizard}</v>
      </c>
      <c r="J24">
        <f>COUNTIF($I$2:Table14[[#This Row],[type]], Table14[[#This Row],[type]])</f>
        <v>6</v>
      </c>
      <c r="K24" t="str">
        <f>_xlfn.CONCAT(Table14[[#This Row],[owner]], Table14[[#This Row],[count]], ".png")</f>
        <v>wizard6.png</v>
      </c>
      <c r="L24" t="s">
        <v>108</v>
      </c>
      <c r="M24" t="s">
        <v>120</v>
      </c>
      <c r="N24" t="s">
        <v>119</v>
      </c>
      <c r="O24" s="1" t="s">
        <v>73</v>
      </c>
    </row>
    <row r="25" spans="1:15" x14ac:dyDescent="0.25">
      <c r="A25" t="str">
        <f>CONCATENATE("1.",Table14[[#This Row],[no]],".",Table14[[#This Row],[world]],".",Table14[[#This Row],[dungeon]],".",Table14[[#This Row],[set]],".",Table14[[#This Row],[title]])</f>
        <v>1.22.Light.Intro.2.Item</v>
      </c>
      <c r="B25">
        <v>22</v>
      </c>
      <c r="C25" t="s">
        <v>102</v>
      </c>
      <c r="D25" t="s">
        <v>103</v>
      </c>
      <c r="E25">
        <v>2</v>
      </c>
      <c r="F25" t="s">
        <v>119</v>
      </c>
      <c r="G25" t="s">
        <v>133</v>
      </c>
      <c r="H25" t="s">
        <v>193</v>
      </c>
      <c r="I25" t="str">
        <f>_xlfn.CONCAT("{",Table14[[#This Row],[owner]],"}")</f>
        <v>{barbarian}</v>
      </c>
      <c r="J25">
        <f>COUNTIF($I$2:Table14[[#This Row],[type]], Table14[[#This Row],[type]])</f>
        <v>11</v>
      </c>
      <c r="K25" t="str">
        <f>_xlfn.CONCAT(Table14[[#This Row],[owner]], Table14[[#This Row],[count]], ".png")</f>
        <v>barbarian11.png</v>
      </c>
      <c r="L25" t="s">
        <v>108</v>
      </c>
      <c r="M25" t="s">
        <v>120</v>
      </c>
      <c r="N25" t="s">
        <v>119</v>
      </c>
      <c r="O25" s="1" t="s">
        <v>74</v>
      </c>
    </row>
    <row r="26" spans="1:15" x14ac:dyDescent="0.25">
      <c r="A26" t="str">
        <f>CONCATENATE("1.",Table14[[#This Row],[no]],".",Table14[[#This Row],[world]],".",Table14[[#This Row],[dungeon]],".",Table14[[#This Row],[set]],".",Table14[[#This Row],[title]])</f>
        <v>1.23.Light.Intro.2.Item</v>
      </c>
      <c r="B26">
        <v>23</v>
      </c>
      <c r="C26" t="s">
        <v>102</v>
      </c>
      <c r="D26" t="s">
        <v>103</v>
      </c>
      <c r="E26">
        <v>2</v>
      </c>
      <c r="F26" t="s">
        <v>119</v>
      </c>
      <c r="G26" t="s">
        <v>171</v>
      </c>
      <c r="H26" t="s">
        <v>193</v>
      </c>
      <c r="I26" t="str">
        <f>_xlfn.CONCAT("{",Table14[[#This Row],[owner]],"}")</f>
        <v>{barbarian}</v>
      </c>
      <c r="J26">
        <f>COUNTIF($I$2:Table14[[#This Row],[type]], Table14[[#This Row],[type]])</f>
        <v>12</v>
      </c>
      <c r="K26" t="str">
        <f>_xlfn.CONCAT(Table14[[#This Row],[owner]], Table14[[#This Row],[count]], ".png")</f>
        <v>barbarian12.png</v>
      </c>
      <c r="L26" t="s">
        <v>108</v>
      </c>
      <c r="M26" t="s">
        <v>120</v>
      </c>
      <c r="N26" t="s">
        <v>119</v>
      </c>
      <c r="O26" s="1" t="s">
        <v>75</v>
      </c>
    </row>
    <row r="27" spans="1:15" x14ac:dyDescent="0.25">
      <c r="A27" t="str">
        <f>CONCATENATE("1.",Table14[[#This Row],[no]],".",Table14[[#This Row],[world]],".",Table14[[#This Row],[dungeon]],".",Table14[[#This Row],[set]],".",Table14[[#This Row],[title]])</f>
        <v>1.24.Light.Intro.2.Item</v>
      </c>
      <c r="B27">
        <v>24</v>
      </c>
      <c r="C27" t="s">
        <v>102</v>
      </c>
      <c r="D27" t="s">
        <v>103</v>
      </c>
      <c r="E27">
        <v>2</v>
      </c>
      <c r="F27" t="s">
        <v>119</v>
      </c>
      <c r="G27" t="s">
        <v>171</v>
      </c>
      <c r="H27" t="s">
        <v>193</v>
      </c>
      <c r="I27" t="str">
        <f>_xlfn.CONCAT("{",Table14[[#This Row],[owner]],"}")</f>
        <v>{barbarian}</v>
      </c>
      <c r="J27">
        <f>COUNTIF($I$2:Table14[[#This Row],[type]], Table14[[#This Row],[type]])</f>
        <v>13</v>
      </c>
      <c r="K27" t="str">
        <f>_xlfn.CONCAT(Table14[[#This Row],[owner]], Table14[[#This Row],[count]], ".png")</f>
        <v>barbarian13.png</v>
      </c>
      <c r="L27" t="s">
        <v>108</v>
      </c>
      <c r="M27" t="s">
        <v>120</v>
      </c>
      <c r="N27" t="s">
        <v>119</v>
      </c>
      <c r="O27" s="1" t="s">
        <v>76</v>
      </c>
    </row>
    <row r="28" spans="1:15" x14ac:dyDescent="0.25">
      <c r="A28" t="str">
        <f>CONCATENATE("1.",Table14[[#This Row],[no]],".",Table14[[#This Row],[world]],".",Table14[[#This Row],[dungeon]],".",Table14[[#This Row],[set]],".",Table14[[#This Row],[title]])</f>
        <v>1.25.Light.Intro.2.Item</v>
      </c>
      <c r="B28">
        <v>25</v>
      </c>
      <c r="C28" t="s">
        <v>102</v>
      </c>
      <c r="D28" t="s">
        <v>103</v>
      </c>
      <c r="E28">
        <v>2</v>
      </c>
      <c r="F28" t="s">
        <v>119</v>
      </c>
      <c r="G28" t="s">
        <v>171</v>
      </c>
      <c r="H28" t="s">
        <v>195</v>
      </c>
      <c r="I28" t="str">
        <f>_xlfn.CONCAT("{",Table14[[#This Row],[owner]],"}")</f>
        <v>{wizard}</v>
      </c>
      <c r="J28">
        <f>COUNTIF($I$2:Table14[[#This Row],[type]], Table14[[#This Row],[type]])</f>
        <v>7</v>
      </c>
      <c r="K28" t="str">
        <f>_xlfn.CONCAT(Table14[[#This Row],[owner]], Table14[[#This Row],[count]], ".png")</f>
        <v>wizard7.png</v>
      </c>
      <c r="L28" t="s">
        <v>108</v>
      </c>
      <c r="M28" t="s">
        <v>120</v>
      </c>
      <c r="N28" t="s">
        <v>119</v>
      </c>
      <c r="O28" s="1" t="s">
        <v>77</v>
      </c>
    </row>
    <row r="29" spans="1:15" x14ac:dyDescent="0.25">
      <c r="A29" t="str">
        <f>CONCATENATE("1.",Table14[[#This Row],[no]],".",Table14[[#This Row],[world]],".",Table14[[#This Row],[dungeon]],".",Table14[[#This Row],[set]],".",Table14[[#This Row],[title]])</f>
        <v>1.26.Light.Intro.2.Item</v>
      </c>
      <c r="B29">
        <v>26</v>
      </c>
      <c r="C29" t="s">
        <v>102</v>
      </c>
      <c r="D29" t="s">
        <v>103</v>
      </c>
      <c r="E29">
        <v>2</v>
      </c>
      <c r="F29" t="s">
        <v>119</v>
      </c>
      <c r="G29" t="s">
        <v>171</v>
      </c>
      <c r="H29" t="s">
        <v>195</v>
      </c>
      <c r="I29" t="str">
        <f>_xlfn.CONCAT("{",Table14[[#This Row],[owner]],"}")</f>
        <v>{wizard}</v>
      </c>
      <c r="J29">
        <f>COUNTIF($I$2:Table14[[#This Row],[type]], Table14[[#This Row],[type]])</f>
        <v>8</v>
      </c>
      <c r="K29" t="str">
        <f>_xlfn.CONCAT(Table14[[#This Row],[owner]], Table14[[#This Row],[count]], ".png")</f>
        <v>wizard8.png</v>
      </c>
      <c r="L29" t="s">
        <v>108</v>
      </c>
      <c r="M29" t="s">
        <v>120</v>
      </c>
      <c r="N29" t="s">
        <v>119</v>
      </c>
      <c r="O29" s="1" t="s">
        <v>78</v>
      </c>
    </row>
    <row r="30" spans="1:15" x14ac:dyDescent="0.25">
      <c r="A30" t="str">
        <f>CONCATENATE("1.",Table14[[#This Row],[no]],".",Table14[[#This Row],[world]],".",Table14[[#This Row],[dungeon]],".",Table14[[#This Row],[set]],".",Table14[[#This Row],[title]])</f>
        <v>1.27.Light.Intro.3.Item</v>
      </c>
      <c r="B30">
        <v>27</v>
      </c>
      <c r="C30" t="s">
        <v>102</v>
      </c>
      <c r="D30" t="s">
        <v>103</v>
      </c>
      <c r="E30">
        <v>3</v>
      </c>
      <c r="F30" t="s">
        <v>119</v>
      </c>
      <c r="G30" t="s">
        <v>190</v>
      </c>
      <c r="H30" t="s">
        <v>196</v>
      </c>
      <c r="I30" t="str">
        <f>_xlfn.CONCAT("{",Table14[[#This Row],[owner]],"}")</f>
        <v>{rogue}</v>
      </c>
      <c r="J30">
        <f>COUNTIF($I$2:Table14[[#This Row],[type]], Table14[[#This Row],[type]])</f>
        <v>1</v>
      </c>
      <c r="K30" t="str">
        <f>_xlfn.CONCAT(Table14[[#This Row],[owner]], Table14[[#This Row],[count]], ".png")</f>
        <v>rogue1.png</v>
      </c>
      <c r="L30" t="s">
        <v>108</v>
      </c>
      <c r="M30" t="s">
        <v>120</v>
      </c>
      <c r="N30" t="s">
        <v>119</v>
      </c>
      <c r="O30" s="1" t="s">
        <v>79</v>
      </c>
    </row>
    <row r="31" spans="1:15" x14ac:dyDescent="0.25">
      <c r="A31" t="str">
        <f>CONCATENATE("1.",Table14[[#This Row],[no]],".",Table14[[#This Row],[world]],".",Table14[[#This Row],[dungeon]],".",Table14[[#This Row],[set]],".",Table14[[#This Row],[title]])</f>
        <v>1.28.Light.Intro.3.Item</v>
      </c>
      <c r="B31">
        <v>28</v>
      </c>
      <c r="C31" t="s">
        <v>102</v>
      </c>
      <c r="D31" t="s">
        <v>103</v>
      </c>
      <c r="E31">
        <v>3</v>
      </c>
      <c r="F31" t="s">
        <v>119</v>
      </c>
      <c r="G31" t="s">
        <v>190</v>
      </c>
      <c r="H31" t="s">
        <v>195</v>
      </c>
      <c r="I31" t="str">
        <f>_xlfn.CONCAT("{",Table14[[#This Row],[owner]],"}")</f>
        <v>{wizard}</v>
      </c>
      <c r="J31">
        <f>COUNTIF($I$2:Table14[[#This Row],[type]], Table14[[#This Row],[type]])</f>
        <v>9</v>
      </c>
      <c r="K31" t="str">
        <f>_xlfn.CONCAT(Table14[[#This Row],[owner]], Table14[[#This Row],[count]], ".png")</f>
        <v>wizard9.png</v>
      </c>
      <c r="L31" t="s">
        <v>108</v>
      </c>
      <c r="M31" t="s">
        <v>120</v>
      </c>
      <c r="N31" t="s">
        <v>119</v>
      </c>
      <c r="O31" s="1" t="s">
        <v>80</v>
      </c>
    </row>
    <row r="32" spans="1:15" x14ac:dyDescent="0.25">
      <c r="A32" t="str">
        <f>CONCATENATE("1.",Table14[[#This Row],[no]],".",Table14[[#This Row],[world]],".",Table14[[#This Row],[dungeon]],".",Table14[[#This Row],[set]],".",Table14[[#This Row],[title]])</f>
        <v>1.29.Light.Intro.3.Item</v>
      </c>
      <c r="B32">
        <v>29</v>
      </c>
      <c r="C32" t="s">
        <v>102</v>
      </c>
      <c r="D32" t="s">
        <v>103</v>
      </c>
      <c r="E32">
        <v>3</v>
      </c>
      <c r="F32" t="s">
        <v>119</v>
      </c>
      <c r="G32" t="s">
        <v>201</v>
      </c>
      <c r="H32" t="s">
        <v>193</v>
      </c>
      <c r="I32" t="str">
        <f>_xlfn.CONCAT("{",Table14[[#This Row],[owner]],"}")</f>
        <v>{barbarian}</v>
      </c>
      <c r="J32">
        <f>COUNTIF($I$2:Table14[[#This Row],[type]], Table14[[#This Row],[type]])</f>
        <v>14</v>
      </c>
      <c r="K32" t="str">
        <f>_xlfn.CONCAT(Table14[[#This Row],[owner]], Table14[[#This Row],[count]], ".png")</f>
        <v>barbarian14.png</v>
      </c>
      <c r="L32" t="s">
        <v>108</v>
      </c>
      <c r="M32" t="s">
        <v>120</v>
      </c>
      <c r="N32" t="s">
        <v>119</v>
      </c>
      <c r="O32" s="1" t="s">
        <v>81</v>
      </c>
    </row>
    <row r="33" spans="1:15" x14ac:dyDescent="0.25">
      <c r="A33" t="str">
        <f>CONCATENATE("1.",Table14[[#This Row],[no]],".",Table14[[#This Row],[world]],".",Table14[[#This Row],[dungeon]],".",Table14[[#This Row],[set]],".",Table14[[#This Row],[title]])</f>
        <v>1.30.Light.Intro.3.Item</v>
      </c>
      <c r="B33">
        <v>30</v>
      </c>
      <c r="C33" t="s">
        <v>102</v>
      </c>
      <c r="D33" t="s">
        <v>103</v>
      </c>
      <c r="E33">
        <v>3</v>
      </c>
      <c r="F33" t="s">
        <v>119</v>
      </c>
      <c r="G33" t="s">
        <v>190</v>
      </c>
      <c r="H33" t="s">
        <v>193</v>
      </c>
      <c r="I33" t="str">
        <f>_xlfn.CONCAT("{",Table14[[#This Row],[owner]],"}")</f>
        <v>{barbarian}</v>
      </c>
      <c r="J33">
        <f>COUNTIF($I$2:Table14[[#This Row],[type]], Table14[[#This Row],[type]])</f>
        <v>15</v>
      </c>
      <c r="K33" t="str">
        <f>_xlfn.CONCAT(Table14[[#This Row],[owner]], Table14[[#This Row],[count]], ".png")</f>
        <v>barbarian15.png</v>
      </c>
      <c r="L33" t="s">
        <v>108</v>
      </c>
      <c r="M33" t="s">
        <v>120</v>
      </c>
      <c r="N33" t="s">
        <v>119</v>
      </c>
      <c r="O33" s="1" t="s">
        <v>82</v>
      </c>
    </row>
    <row r="34" spans="1:15" x14ac:dyDescent="0.25">
      <c r="A34" t="str">
        <f>CONCATENATE("1.",Table14[[#This Row],[no]],".",Table14[[#This Row],[world]],".",Table14[[#This Row],[dungeon]],".",Table14[[#This Row],[set]],".",Table14[[#This Row],[title]])</f>
        <v>1.31.Light.Intro.3.Item</v>
      </c>
      <c r="B34">
        <v>31</v>
      </c>
      <c r="C34" t="s">
        <v>102</v>
      </c>
      <c r="D34" t="s">
        <v>103</v>
      </c>
      <c r="E34">
        <v>3</v>
      </c>
      <c r="F34" t="s">
        <v>119</v>
      </c>
      <c r="G34" t="s">
        <v>190</v>
      </c>
      <c r="H34" t="s">
        <v>193</v>
      </c>
      <c r="I34" t="str">
        <f>_xlfn.CONCAT("{",Table14[[#This Row],[owner]],"}")</f>
        <v>{barbarian}</v>
      </c>
      <c r="J34">
        <f>COUNTIF($I$2:Table14[[#This Row],[type]], Table14[[#This Row],[type]])</f>
        <v>16</v>
      </c>
      <c r="K34" t="str">
        <f>_xlfn.CONCAT(Table14[[#This Row],[owner]], Table14[[#This Row],[count]], ".png")</f>
        <v>barbarian16.png</v>
      </c>
      <c r="L34" t="s">
        <v>108</v>
      </c>
      <c r="M34" t="s">
        <v>120</v>
      </c>
      <c r="N34" t="s">
        <v>119</v>
      </c>
      <c r="O34" s="1" t="s">
        <v>83</v>
      </c>
    </row>
    <row r="35" spans="1:15" x14ac:dyDescent="0.25">
      <c r="A35" t="str">
        <f>CONCATENATE("1.",Table14[[#This Row],[no]],".",Table14[[#This Row],[world]],".",Table14[[#This Row],[dungeon]],".",Table14[[#This Row],[set]],".",Table14[[#This Row],[title]])</f>
        <v>1.32.Light.Intro.3.Item</v>
      </c>
      <c r="B35">
        <v>32</v>
      </c>
      <c r="C35" t="s">
        <v>102</v>
      </c>
      <c r="D35" t="s">
        <v>103</v>
      </c>
      <c r="E35">
        <v>3</v>
      </c>
      <c r="F35" t="s">
        <v>119</v>
      </c>
      <c r="G35" t="s">
        <v>190</v>
      </c>
      <c r="H35" t="s">
        <v>195</v>
      </c>
      <c r="I35" t="str">
        <f>_xlfn.CONCAT("{",Table14[[#This Row],[owner]],"}")</f>
        <v>{wizard}</v>
      </c>
      <c r="J35">
        <f>COUNTIF($I$2:Table14[[#This Row],[type]], Table14[[#This Row],[type]])</f>
        <v>10</v>
      </c>
      <c r="K35" t="str">
        <f>_xlfn.CONCAT(Table14[[#This Row],[owner]], Table14[[#This Row],[count]], ".png")</f>
        <v>wizard10.png</v>
      </c>
      <c r="L35" t="s">
        <v>108</v>
      </c>
      <c r="M35" t="s">
        <v>120</v>
      </c>
      <c r="N35" t="s">
        <v>119</v>
      </c>
      <c r="O35" s="1" t="s">
        <v>84</v>
      </c>
    </row>
    <row r="36" spans="1:15" x14ac:dyDescent="0.25">
      <c r="A36" t="str">
        <f>CONCATENATE("1.",Table14[[#This Row],[no]],".",Table14[[#This Row],[world]],".",Table14[[#This Row],[dungeon]],".",Table14[[#This Row],[set]],".",Table14[[#This Row],[title]])</f>
        <v>1.33.Light.Intro.3.Item</v>
      </c>
      <c r="B36">
        <v>33</v>
      </c>
      <c r="C36" t="s">
        <v>102</v>
      </c>
      <c r="D36" t="s">
        <v>103</v>
      </c>
      <c r="E36">
        <v>3</v>
      </c>
      <c r="F36" t="s">
        <v>119</v>
      </c>
      <c r="G36" t="s">
        <v>190</v>
      </c>
      <c r="H36" t="s">
        <v>196</v>
      </c>
      <c r="I36" t="str">
        <f>_xlfn.CONCAT("{",Table14[[#This Row],[owner]],"}")</f>
        <v>{rogue}</v>
      </c>
      <c r="J36">
        <f>COUNTIF($I$2:Table14[[#This Row],[type]], Table14[[#This Row],[type]])</f>
        <v>2</v>
      </c>
      <c r="K36" t="str">
        <f>_xlfn.CONCAT(Table14[[#This Row],[owner]], Table14[[#This Row],[count]], ".png")</f>
        <v>rogue2.png</v>
      </c>
      <c r="L36" t="s">
        <v>108</v>
      </c>
      <c r="M36" t="s">
        <v>120</v>
      </c>
      <c r="N36" t="s">
        <v>119</v>
      </c>
      <c r="O36" s="1" t="s">
        <v>85</v>
      </c>
    </row>
    <row r="37" spans="1:15" x14ac:dyDescent="0.25">
      <c r="A37" t="str">
        <f>CONCATENATE("1.",Table14[[#This Row],[no]],".",Table14[[#This Row],[world]],".",Table14[[#This Row],[dungeon]],".",Table14[[#This Row],[set]],".",Table14[[#This Row],[title]])</f>
        <v>1.34.Light.Intro.3.Item</v>
      </c>
      <c r="B37">
        <v>34</v>
      </c>
      <c r="C37" t="s">
        <v>102</v>
      </c>
      <c r="D37" t="s">
        <v>103</v>
      </c>
      <c r="E37">
        <v>3</v>
      </c>
      <c r="F37" t="s">
        <v>119</v>
      </c>
      <c r="G37" t="s">
        <v>190</v>
      </c>
      <c r="H37" t="s">
        <v>193</v>
      </c>
      <c r="I37" t="str">
        <f>_xlfn.CONCAT("{",Table14[[#This Row],[owner]],"}")</f>
        <v>{barbarian}</v>
      </c>
      <c r="J37">
        <f>COUNTIF($I$2:Table14[[#This Row],[type]], Table14[[#This Row],[type]])</f>
        <v>17</v>
      </c>
      <c r="K37" t="str">
        <f>_xlfn.CONCAT(Table14[[#This Row],[owner]], Table14[[#This Row],[count]], ".png")</f>
        <v>barbarian17.png</v>
      </c>
      <c r="L37" t="s">
        <v>108</v>
      </c>
      <c r="M37" t="s">
        <v>120</v>
      </c>
      <c r="N37" t="s">
        <v>119</v>
      </c>
      <c r="O37" s="1" t="s">
        <v>86</v>
      </c>
    </row>
    <row r="38" spans="1:15" x14ac:dyDescent="0.25">
      <c r="A38" t="str">
        <f>CONCATENATE("1.",Table14[[#This Row],[no]],".",Table14[[#This Row],[world]],".",Table14[[#This Row],[dungeon]],".",Table14[[#This Row],[set]],".",Table14[[#This Row],[title]])</f>
        <v>1.35.Light.Intro.3.Item</v>
      </c>
      <c r="B38">
        <v>35</v>
      </c>
      <c r="C38" t="s">
        <v>102</v>
      </c>
      <c r="D38" t="s">
        <v>103</v>
      </c>
      <c r="E38">
        <v>3</v>
      </c>
      <c r="F38" t="s">
        <v>119</v>
      </c>
      <c r="G38" t="s">
        <v>190</v>
      </c>
      <c r="H38" t="s">
        <v>196</v>
      </c>
      <c r="I38" t="str">
        <f>_xlfn.CONCAT("{",Table14[[#This Row],[owner]],"}")</f>
        <v>{rogue}</v>
      </c>
      <c r="J38">
        <f>COUNTIF($I$2:Table14[[#This Row],[type]], Table14[[#This Row],[type]])</f>
        <v>3</v>
      </c>
      <c r="K38" t="str">
        <f>_xlfn.CONCAT(Table14[[#This Row],[owner]], Table14[[#This Row],[count]], ".png")</f>
        <v>rogue3.png</v>
      </c>
      <c r="L38" t="s">
        <v>108</v>
      </c>
      <c r="M38" t="s">
        <v>120</v>
      </c>
      <c r="N38" t="s">
        <v>119</v>
      </c>
      <c r="O38" s="1" t="s">
        <v>87</v>
      </c>
    </row>
    <row r="39" spans="1:15" x14ac:dyDescent="0.25">
      <c r="A39" t="str">
        <f>CONCATENATE("1.",Table14[[#This Row],[no]],".",Table14[[#This Row],[world]],".",Table14[[#This Row],[dungeon]],".",Table14[[#This Row],[set]],".",Table14[[#This Row],[title]])</f>
        <v>1.36.Light.Intro.3.Item</v>
      </c>
      <c r="B39">
        <v>36</v>
      </c>
      <c r="C39" t="s">
        <v>102</v>
      </c>
      <c r="D39" t="s">
        <v>103</v>
      </c>
      <c r="E39">
        <v>3</v>
      </c>
      <c r="F39" t="s">
        <v>119</v>
      </c>
      <c r="G39" t="s">
        <v>190</v>
      </c>
      <c r="H39" t="s">
        <v>195</v>
      </c>
      <c r="I39" t="str">
        <f>_xlfn.CONCAT("{",Table14[[#This Row],[owner]],"}")</f>
        <v>{wizard}</v>
      </c>
      <c r="J39">
        <f>COUNTIF($I$2:Table14[[#This Row],[type]], Table14[[#This Row],[type]])</f>
        <v>11</v>
      </c>
      <c r="K39" t="str">
        <f>_xlfn.CONCAT(Table14[[#This Row],[owner]], Table14[[#This Row],[count]], ".png")</f>
        <v>wizard11.png</v>
      </c>
      <c r="L39" t="s">
        <v>108</v>
      </c>
      <c r="M39" t="s">
        <v>120</v>
      </c>
      <c r="N39" t="s">
        <v>119</v>
      </c>
      <c r="O39" s="1" t="s">
        <v>88</v>
      </c>
    </row>
    <row r="40" spans="1:15" x14ac:dyDescent="0.25">
      <c r="A40" t="str">
        <f>CONCATENATE("1.",Table14[[#This Row],[no]],".",Table14[[#This Row],[world]],".",Table14[[#This Row],[dungeon]],".",Table14[[#This Row],[set]],".",Table14[[#This Row],[title]])</f>
        <v>1.37.Light.Intro.3.Item</v>
      </c>
      <c r="B40">
        <v>37</v>
      </c>
      <c r="C40" t="s">
        <v>102</v>
      </c>
      <c r="D40" t="s">
        <v>103</v>
      </c>
      <c r="E40">
        <v>3</v>
      </c>
      <c r="F40" t="s">
        <v>119</v>
      </c>
      <c r="G40" t="s">
        <v>190</v>
      </c>
      <c r="H40" t="s">
        <v>195</v>
      </c>
      <c r="I40" t="str">
        <f>_xlfn.CONCAT("{",Table14[[#This Row],[owner]],"}")</f>
        <v>{wizard}</v>
      </c>
      <c r="J40">
        <f>COUNTIF($I$2:Table14[[#This Row],[type]], Table14[[#This Row],[type]])</f>
        <v>12</v>
      </c>
      <c r="K40" t="str">
        <f>_xlfn.CONCAT(Table14[[#This Row],[owner]], Table14[[#This Row],[count]], ".png")</f>
        <v>wizard12.png</v>
      </c>
      <c r="L40" t="s">
        <v>108</v>
      </c>
      <c r="M40" t="s">
        <v>120</v>
      </c>
      <c r="N40" t="s">
        <v>119</v>
      </c>
      <c r="O40" s="1" t="s">
        <v>89</v>
      </c>
    </row>
    <row r="41" spans="1:15" x14ac:dyDescent="0.25">
      <c r="A41" t="str">
        <f>CONCATENATE("1.",Table14[[#This Row],[no]],".",Table14[[#This Row],[world]],".",Table14[[#This Row],[dungeon]],".",Table14[[#This Row],[set]],".",Table14[[#This Row],[title]])</f>
        <v>1.38.Light.Intro.3.Item</v>
      </c>
      <c r="B41">
        <v>38</v>
      </c>
      <c r="C41" t="s">
        <v>102</v>
      </c>
      <c r="D41" t="s">
        <v>103</v>
      </c>
      <c r="E41">
        <v>3</v>
      </c>
      <c r="F41" t="s">
        <v>119</v>
      </c>
      <c r="G41" t="s">
        <v>190</v>
      </c>
      <c r="H41" t="s">
        <v>197</v>
      </c>
      <c r="I41" t="str">
        <f>_xlfn.CONCAT("{",Table14[[#This Row],[owner]],"}")</f>
        <v>{druid}</v>
      </c>
      <c r="J41">
        <f>COUNTIF($I$2:Table14[[#This Row],[type]], Table14[[#This Row],[type]])</f>
        <v>1</v>
      </c>
      <c r="K41" t="str">
        <f>_xlfn.CONCAT(Table14[[#This Row],[owner]], Table14[[#This Row],[count]], ".png")</f>
        <v>druid1.png</v>
      </c>
      <c r="L41" t="s">
        <v>108</v>
      </c>
      <c r="M41" t="s">
        <v>120</v>
      </c>
      <c r="N41" t="s">
        <v>119</v>
      </c>
      <c r="O41" s="1" t="s">
        <v>90</v>
      </c>
    </row>
    <row r="42" spans="1:15" x14ac:dyDescent="0.25">
      <c r="A42" t="str">
        <f>CONCATENATE("1.",Table14[[#This Row],[no]],".",Table14[[#This Row],[world]],".",Table14[[#This Row],[dungeon]],".",Table14[[#This Row],[set]],".",Table14[[#This Row],[title]])</f>
        <v>1.39.Light.Intro.3.Item</v>
      </c>
      <c r="B42">
        <v>39</v>
      </c>
      <c r="C42" t="s">
        <v>102</v>
      </c>
      <c r="D42" t="s">
        <v>103</v>
      </c>
      <c r="E42">
        <v>3</v>
      </c>
      <c r="F42" t="s">
        <v>119</v>
      </c>
      <c r="G42" t="s">
        <v>201</v>
      </c>
      <c r="H42" t="s">
        <v>195</v>
      </c>
      <c r="I42" t="str">
        <f>_xlfn.CONCAT("{",Table14[[#This Row],[owner]],"}")</f>
        <v>{wizard}</v>
      </c>
      <c r="J42">
        <f>COUNTIF($I$2:Table14[[#This Row],[type]], Table14[[#This Row],[type]])</f>
        <v>13</v>
      </c>
      <c r="K42" t="str">
        <f>_xlfn.CONCAT(Table14[[#This Row],[owner]], Table14[[#This Row],[count]], ".png")</f>
        <v>wizard13.png</v>
      </c>
      <c r="L42" t="s">
        <v>108</v>
      </c>
      <c r="M42" t="s">
        <v>120</v>
      </c>
      <c r="N42" t="s">
        <v>119</v>
      </c>
      <c r="O42" s="1" t="s">
        <v>91</v>
      </c>
    </row>
    <row r="43" spans="1:15" x14ac:dyDescent="0.25">
      <c r="A43" t="str">
        <f>CONCATENATE("1.",Table14[[#This Row],[no]],".",Table14[[#This Row],[world]],".",Table14[[#This Row],[dungeon]],".",Table14[[#This Row],[set]],".",Table14[[#This Row],[title]])</f>
        <v>1.40.Light.Intro.3.Item</v>
      </c>
      <c r="B43">
        <v>40</v>
      </c>
      <c r="C43" t="s">
        <v>102</v>
      </c>
      <c r="D43" t="s">
        <v>103</v>
      </c>
      <c r="E43">
        <v>3</v>
      </c>
      <c r="F43" t="s">
        <v>119</v>
      </c>
      <c r="G43" t="s">
        <v>190</v>
      </c>
      <c r="H43" t="s">
        <v>197</v>
      </c>
      <c r="I43" t="str">
        <f>_xlfn.CONCAT("{",Table14[[#This Row],[owner]],"}")</f>
        <v>{druid}</v>
      </c>
      <c r="J43">
        <f>COUNTIF($I$2:Table14[[#This Row],[type]], Table14[[#This Row],[type]])</f>
        <v>2</v>
      </c>
      <c r="K43" t="str">
        <f>_xlfn.CONCAT(Table14[[#This Row],[owner]], Table14[[#This Row],[count]], ".png")</f>
        <v>druid2.png</v>
      </c>
      <c r="L43" t="s">
        <v>108</v>
      </c>
      <c r="M43" t="s">
        <v>120</v>
      </c>
      <c r="N43" t="s">
        <v>119</v>
      </c>
      <c r="O43" s="1" t="s">
        <v>92</v>
      </c>
    </row>
    <row r="44" spans="1:15" x14ac:dyDescent="0.25">
      <c r="A44" t="str">
        <f>CONCATENATE("1.",Table14[[#This Row],[no]],".",Table14[[#This Row],[world]],".",Table14[[#This Row],[dungeon]],".",Table14[[#This Row],[set]],".",Table14[[#This Row],[title]])</f>
        <v>1.41.Light.Intro.3.Item</v>
      </c>
      <c r="B44">
        <v>41</v>
      </c>
      <c r="C44" t="s">
        <v>102</v>
      </c>
      <c r="D44" t="s">
        <v>103</v>
      </c>
      <c r="E44">
        <v>3</v>
      </c>
      <c r="F44" t="s">
        <v>119</v>
      </c>
      <c r="G44" t="s">
        <v>190</v>
      </c>
      <c r="H44" t="s">
        <v>197</v>
      </c>
      <c r="I44" t="str">
        <f>_xlfn.CONCAT("{",Table14[[#This Row],[owner]],"}")</f>
        <v>{druid}</v>
      </c>
      <c r="J44">
        <f>COUNTIF($I$2:Table14[[#This Row],[type]], Table14[[#This Row],[type]])</f>
        <v>3</v>
      </c>
      <c r="K44" t="str">
        <f>_xlfn.CONCAT(Table14[[#This Row],[owner]], Table14[[#This Row],[count]], ".png")</f>
        <v>druid3.png</v>
      </c>
      <c r="L44" t="s">
        <v>108</v>
      </c>
      <c r="M44" t="s">
        <v>120</v>
      </c>
      <c r="N44" t="s">
        <v>119</v>
      </c>
      <c r="O44" s="1" t="s">
        <v>93</v>
      </c>
    </row>
    <row r="45" spans="1:15" x14ac:dyDescent="0.25">
      <c r="A45" t="str">
        <f>CONCATENATE("1.",Table14[[#This Row],[no]],".",Table14[[#This Row],[world]],".",Table14[[#This Row],[dungeon]],".",Table14[[#This Row],[set]],".",Table14[[#This Row],[title]])</f>
        <v>1.42.Light.Intro.3.Item</v>
      </c>
      <c r="B45">
        <v>42</v>
      </c>
      <c r="C45" t="s">
        <v>102</v>
      </c>
      <c r="D45" t="s">
        <v>103</v>
      </c>
      <c r="E45">
        <v>3</v>
      </c>
      <c r="F45" t="s">
        <v>119</v>
      </c>
      <c r="G45" t="s">
        <v>190</v>
      </c>
      <c r="H45" t="s">
        <v>197</v>
      </c>
      <c r="I45" t="str">
        <f>_xlfn.CONCAT("{",Table14[[#This Row],[owner]],"}")</f>
        <v>{druid}</v>
      </c>
      <c r="J45">
        <f>COUNTIF($I$2:Table14[[#This Row],[type]], Table14[[#This Row],[type]])</f>
        <v>4</v>
      </c>
      <c r="K45" t="str">
        <f>_xlfn.CONCAT(Table14[[#This Row],[owner]], Table14[[#This Row],[count]], ".png")</f>
        <v>druid4.png</v>
      </c>
      <c r="L45" t="s">
        <v>108</v>
      </c>
      <c r="M45" t="s">
        <v>120</v>
      </c>
      <c r="N45" t="s">
        <v>119</v>
      </c>
      <c r="O45" s="1" t="s">
        <v>94</v>
      </c>
    </row>
    <row r="46" spans="1:15" x14ac:dyDescent="0.25">
      <c r="A46" t="str">
        <f>CONCATENATE("1.",Table14[[#This Row],[no]],".",Table14[[#This Row],[world]],".",Table14[[#This Row],[dungeon]],".",Table14[[#This Row],[set]],".",Table14[[#This Row],[title]])</f>
        <v>1.43.Light.Intro.3.Item</v>
      </c>
      <c r="B46">
        <v>43</v>
      </c>
      <c r="C46" t="s">
        <v>102</v>
      </c>
      <c r="D46" t="s">
        <v>103</v>
      </c>
      <c r="E46">
        <v>3</v>
      </c>
      <c r="F46" t="s">
        <v>119</v>
      </c>
      <c r="G46" t="s">
        <v>190</v>
      </c>
      <c r="H46" t="s">
        <v>197</v>
      </c>
      <c r="I46" t="str">
        <f>_xlfn.CONCAT("{",Table14[[#This Row],[owner]],"}")</f>
        <v>{druid}</v>
      </c>
      <c r="J46">
        <f>COUNTIF($I$2:Table14[[#This Row],[type]], Table14[[#This Row],[type]])</f>
        <v>5</v>
      </c>
      <c r="K46" t="str">
        <f>_xlfn.CONCAT(Table14[[#This Row],[owner]], Table14[[#This Row],[count]], ".png")</f>
        <v>druid5.png</v>
      </c>
      <c r="L46" t="s">
        <v>108</v>
      </c>
      <c r="M46" t="s">
        <v>120</v>
      </c>
      <c r="N46" t="s">
        <v>119</v>
      </c>
      <c r="O46" s="1" t="s">
        <v>95</v>
      </c>
    </row>
    <row r="47" spans="1:15" x14ac:dyDescent="0.25">
      <c r="A47" t="str">
        <f>CONCATENATE("1.",Table14[[#This Row],[no]],".",Table14[[#This Row],[world]],".",Table14[[#This Row],[dungeon]],".",Table14[[#This Row],[set]],".",Table14[[#This Row],[title]])</f>
        <v>1.44.Light.Intro.3.Item</v>
      </c>
      <c r="B47">
        <v>44</v>
      </c>
      <c r="C47" t="s">
        <v>102</v>
      </c>
      <c r="D47" t="s">
        <v>103</v>
      </c>
      <c r="E47">
        <v>3</v>
      </c>
      <c r="F47" t="s">
        <v>119</v>
      </c>
      <c r="G47" t="s">
        <v>201</v>
      </c>
      <c r="H47" t="s">
        <v>193</v>
      </c>
      <c r="I47" t="str">
        <f>_xlfn.CONCAT("{",Table14[[#This Row],[owner]],"}")</f>
        <v>{barbarian}</v>
      </c>
      <c r="J47">
        <f>COUNTIF($I$2:Table14[[#This Row],[type]], Table14[[#This Row],[type]])</f>
        <v>18</v>
      </c>
      <c r="K47" t="str">
        <f>_xlfn.CONCAT(Table14[[#This Row],[owner]], Table14[[#This Row],[count]], ".png")</f>
        <v>barbarian18.png</v>
      </c>
      <c r="L47" t="s">
        <v>108</v>
      </c>
      <c r="M47" t="s">
        <v>120</v>
      </c>
      <c r="N47" t="s">
        <v>119</v>
      </c>
      <c r="O47" s="1" t="s">
        <v>96</v>
      </c>
    </row>
    <row r="48" spans="1:15" x14ac:dyDescent="0.25">
      <c r="A48" t="str">
        <f>CONCATENATE("1.",Table14[[#This Row],[no]],".",Table14[[#This Row],[world]],".",Table14[[#This Row],[dungeon]],".",Table14[[#This Row],[set]],".",Table14[[#This Row],[title]])</f>
        <v>1.45.Light.Intro.3.Item</v>
      </c>
      <c r="B48">
        <v>45</v>
      </c>
      <c r="C48" t="s">
        <v>102</v>
      </c>
      <c r="D48" t="s">
        <v>103</v>
      </c>
      <c r="E48">
        <v>3</v>
      </c>
      <c r="F48" t="s">
        <v>119</v>
      </c>
      <c r="G48" t="s">
        <v>190</v>
      </c>
      <c r="H48" t="s">
        <v>197</v>
      </c>
      <c r="I48" t="str">
        <f>_xlfn.CONCAT("{",Table14[[#This Row],[owner]],"}")</f>
        <v>{druid}</v>
      </c>
      <c r="J48">
        <f>COUNTIF($I$2:Table14[[#This Row],[type]], Table14[[#This Row],[type]])</f>
        <v>6</v>
      </c>
      <c r="K48" t="str">
        <f>_xlfn.CONCAT(Table14[[#This Row],[owner]], Table14[[#This Row],[count]], ".png")</f>
        <v>druid6.png</v>
      </c>
      <c r="L48" t="s">
        <v>108</v>
      </c>
      <c r="M48" t="s">
        <v>120</v>
      </c>
      <c r="N48" t="s">
        <v>119</v>
      </c>
      <c r="O48" s="1" t="s">
        <v>97</v>
      </c>
    </row>
    <row r="49" spans="1:15" x14ac:dyDescent="0.25">
      <c r="A49" t="str">
        <f>CONCATENATE("1.",Table14[[#This Row],[no]],".",Table14[[#This Row],[world]],".",Table14[[#This Row],[dungeon]],".",Table14[[#This Row],[set]],".",Table14[[#This Row],[title]])</f>
        <v>1.46.Light.Intro.3.Item</v>
      </c>
      <c r="B49">
        <v>46</v>
      </c>
      <c r="C49" t="s">
        <v>102</v>
      </c>
      <c r="D49" t="s">
        <v>103</v>
      </c>
      <c r="E49">
        <v>3</v>
      </c>
      <c r="F49" t="s">
        <v>119</v>
      </c>
      <c r="G49" t="s">
        <v>190</v>
      </c>
      <c r="H49" t="s">
        <v>197</v>
      </c>
      <c r="I49" t="str">
        <f>_xlfn.CONCAT("{",Table14[[#This Row],[owner]],"}")</f>
        <v>{druid}</v>
      </c>
      <c r="J49">
        <f>COUNTIF($I$2:Table14[[#This Row],[type]], Table14[[#This Row],[type]])</f>
        <v>7</v>
      </c>
      <c r="K49" t="str">
        <f>_xlfn.CONCAT(Table14[[#This Row],[owner]], Table14[[#This Row],[count]], ".png")</f>
        <v>druid7.png</v>
      </c>
      <c r="L49" t="s">
        <v>108</v>
      </c>
      <c r="M49" t="s">
        <v>120</v>
      </c>
      <c r="N49" t="s">
        <v>119</v>
      </c>
      <c r="O49" s="1" t="s">
        <v>98</v>
      </c>
    </row>
    <row r="50" spans="1:15" x14ac:dyDescent="0.25">
      <c r="A50" t="str">
        <f>CONCATENATE("1.",Table14[[#This Row],[no]],".",Table14[[#This Row],[world]],".",Table14[[#This Row],[dungeon]],".",Table14[[#This Row],[set]],".",Table14[[#This Row],[title]])</f>
        <v>1.47.Light.Intro.3.Item</v>
      </c>
      <c r="B50">
        <v>47</v>
      </c>
      <c r="C50" t="s">
        <v>102</v>
      </c>
      <c r="D50" t="s">
        <v>103</v>
      </c>
      <c r="E50">
        <v>3</v>
      </c>
      <c r="F50" t="s">
        <v>119</v>
      </c>
      <c r="G50" t="s">
        <v>190</v>
      </c>
      <c r="H50" t="s">
        <v>193</v>
      </c>
      <c r="I50" t="str">
        <f>_xlfn.CONCAT("{",Table14[[#This Row],[owner]],"}")</f>
        <v>{barbarian}</v>
      </c>
      <c r="J50">
        <f>COUNTIF($I$2:Table14[[#This Row],[type]], Table14[[#This Row],[type]])</f>
        <v>19</v>
      </c>
      <c r="K50" t="str">
        <f>_xlfn.CONCAT(Table14[[#This Row],[owner]], Table14[[#This Row],[count]], ".png")</f>
        <v>barbarian19.png</v>
      </c>
      <c r="L50" t="s">
        <v>108</v>
      </c>
      <c r="M50" t="s">
        <v>120</v>
      </c>
      <c r="N50" t="s">
        <v>119</v>
      </c>
      <c r="O50" s="1" t="s">
        <v>99</v>
      </c>
    </row>
    <row r="51" spans="1:15" x14ac:dyDescent="0.25">
      <c r="A51" t="str">
        <f>CONCATENATE("1.",Table14[[#This Row],[no]],".",Table14[[#This Row],[world]],".",Table14[[#This Row],[dungeon]],".",Table14[[#This Row],[set]],".",Table14[[#This Row],[title]])</f>
        <v>1.48.Light.Intro.3.Item</v>
      </c>
      <c r="B51">
        <v>48</v>
      </c>
      <c r="C51" t="s">
        <v>102</v>
      </c>
      <c r="D51" t="s">
        <v>103</v>
      </c>
      <c r="E51">
        <v>3</v>
      </c>
      <c r="F51" t="s">
        <v>119</v>
      </c>
      <c r="G51" t="s">
        <v>190</v>
      </c>
      <c r="H51" t="s">
        <v>193</v>
      </c>
      <c r="I51" t="str">
        <f>_xlfn.CONCAT("{",Table14[[#This Row],[owner]],"}")</f>
        <v>{barbarian}</v>
      </c>
      <c r="J51">
        <f>COUNTIF($I$2:Table14[[#This Row],[type]], Table14[[#This Row],[type]])</f>
        <v>20</v>
      </c>
      <c r="K51" t="str">
        <f>_xlfn.CONCAT(Table14[[#This Row],[owner]], Table14[[#This Row],[count]], ".png")</f>
        <v>barbarian20.png</v>
      </c>
      <c r="L51" t="s">
        <v>108</v>
      </c>
      <c r="M51" t="s">
        <v>120</v>
      </c>
      <c r="N51" t="s">
        <v>119</v>
      </c>
      <c r="O51" s="1" t="s">
        <v>100</v>
      </c>
    </row>
    <row r="52" spans="1:15" x14ac:dyDescent="0.25">
      <c r="A52" t="str">
        <f>CONCATENATE("1.",Table14[[#This Row],[no]],".",Table14[[#This Row],[world]],".",Table14[[#This Row],[dungeon]],".",Table14[[#This Row],[set]],".",Table14[[#This Row],[title]])</f>
        <v>1.49.Light.Intro.3.Item</v>
      </c>
      <c r="B52">
        <v>49</v>
      </c>
      <c r="C52" t="s">
        <v>102</v>
      </c>
      <c r="D52" t="s">
        <v>103</v>
      </c>
      <c r="E52">
        <v>3</v>
      </c>
      <c r="F52" t="s">
        <v>119</v>
      </c>
      <c r="G52" t="s">
        <v>190</v>
      </c>
      <c r="H52" t="s">
        <v>194</v>
      </c>
      <c r="I52" t="str">
        <f>_xlfn.CONCAT("{",Table14[[#This Row],[owner]],"}")</f>
        <v>{gladiator}</v>
      </c>
      <c r="J52">
        <f>COUNTIF($I$2:Table14[[#This Row],[type]], Table14[[#This Row],[type]])</f>
        <v>2</v>
      </c>
      <c r="K52" t="str">
        <f>_xlfn.CONCAT(Table14[[#This Row],[owner]], Table14[[#This Row],[count]], ".png")</f>
        <v>gladiator2.png</v>
      </c>
      <c r="L52" t="s">
        <v>108</v>
      </c>
      <c r="M52" t="s">
        <v>120</v>
      </c>
      <c r="N52" t="s">
        <v>119</v>
      </c>
      <c r="O52" t="s">
        <v>101</v>
      </c>
    </row>
    <row r="53" spans="1:15" x14ac:dyDescent="0.25">
      <c r="A53" s="4" t="str">
        <f>CONCATENATE("1.",Table14[[#This Row],[no]],".",Table14[[#This Row],[world]],".",Table14[[#This Row],[dungeon]],".",Table14[[#This Row],[set]],".",Table14[[#This Row],[title]])</f>
        <v>1.50.Light.Intro.4.Item</v>
      </c>
      <c r="B53">
        <v>50</v>
      </c>
      <c r="C53" t="s">
        <v>102</v>
      </c>
      <c r="D53" t="s">
        <v>103</v>
      </c>
      <c r="E53">
        <v>4</v>
      </c>
      <c r="F53" t="s">
        <v>119</v>
      </c>
      <c r="G53" t="s">
        <v>191</v>
      </c>
      <c r="H53" t="s">
        <v>193</v>
      </c>
      <c r="I53" t="str">
        <f>_xlfn.CONCAT("{",Table14[[#This Row],[owner]],"}")</f>
        <v>{barbarian}</v>
      </c>
      <c r="J53">
        <f>COUNTIF($I$2:Table14[[#This Row],[type]], Table14[[#This Row],[type]])</f>
        <v>21</v>
      </c>
      <c r="K53" s="4" t="str">
        <f>_xlfn.CONCAT(Table14[[#This Row],[owner]], Table14[[#This Row],[count]], ".png")</f>
        <v>barbarian21.png</v>
      </c>
      <c r="L53" t="s">
        <v>108</v>
      </c>
      <c r="M53" t="s">
        <v>120</v>
      </c>
      <c r="N53" t="s">
        <v>119</v>
      </c>
      <c r="O53" t="s">
        <v>179</v>
      </c>
    </row>
    <row r="54" spans="1:15" x14ac:dyDescent="0.25">
      <c r="A54" s="4" t="str">
        <f>CONCATENATE("1.",Table14[[#This Row],[no]],".",Table14[[#This Row],[world]],".",Table14[[#This Row],[dungeon]],".",Table14[[#This Row],[set]],".",Table14[[#This Row],[title]])</f>
        <v>1.51.Light.Intro.4.Item</v>
      </c>
      <c r="B54">
        <v>51</v>
      </c>
      <c r="C54" t="s">
        <v>102</v>
      </c>
      <c r="D54" t="s">
        <v>103</v>
      </c>
      <c r="E54">
        <v>4</v>
      </c>
      <c r="F54" t="s">
        <v>119</v>
      </c>
      <c r="G54" t="s">
        <v>191</v>
      </c>
      <c r="H54" t="s">
        <v>192</v>
      </c>
      <c r="I54" t="str">
        <f>_xlfn.CONCAT("{",Table14[[#This Row],[owner]],"}")</f>
        <v>{cleric}</v>
      </c>
      <c r="J54">
        <f>COUNTIF($I$2:Table14[[#This Row],[type]], Table14[[#This Row],[type]])</f>
        <v>6</v>
      </c>
      <c r="K54" s="4" t="str">
        <f>_xlfn.CONCAT(Table14[[#This Row],[owner]], Table14[[#This Row],[count]], ".png")</f>
        <v>cleric6.png</v>
      </c>
      <c r="L54" t="s">
        <v>108</v>
      </c>
      <c r="M54" t="s">
        <v>120</v>
      </c>
      <c r="N54" t="s">
        <v>119</v>
      </c>
      <c r="O54" t="s">
        <v>180</v>
      </c>
    </row>
    <row r="55" spans="1:15" x14ac:dyDescent="0.25">
      <c r="A55" s="4" t="str">
        <f>CONCATENATE("1.",Table14[[#This Row],[no]],".",Table14[[#This Row],[world]],".",Table14[[#This Row],[dungeon]],".",Table14[[#This Row],[set]],".",Table14[[#This Row],[title]])</f>
        <v>1.52.Light.Intro.4.Item</v>
      </c>
      <c r="B55">
        <v>52</v>
      </c>
      <c r="C55" t="s">
        <v>102</v>
      </c>
      <c r="D55" t="s">
        <v>103</v>
      </c>
      <c r="E55">
        <v>4</v>
      </c>
      <c r="F55" t="s">
        <v>119</v>
      </c>
      <c r="G55" t="s">
        <v>191</v>
      </c>
      <c r="H55" t="s">
        <v>197</v>
      </c>
      <c r="I55" t="str">
        <f>_xlfn.CONCAT("{",Table14[[#This Row],[owner]],"}")</f>
        <v>{druid}</v>
      </c>
      <c r="J55">
        <f>COUNTIF($I$2:Table14[[#This Row],[type]], Table14[[#This Row],[type]])</f>
        <v>8</v>
      </c>
      <c r="K55" s="4" t="str">
        <f>_xlfn.CONCAT(Table14[[#This Row],[owner]], Table14[[#This Row],[count]], ".png")</f>
        <v>druid8.png</v>
      </c>
      <c r="L55" t="s">
        <v>108</v>
      </c>
      <c r="M55" t="s">
        <v>120</v>
      </c>
      <c r="N55" t="s">
        <v>119</v>
      </c>
      <c r="O55" t="s">
        <v>181</v>
      </c>
    </row>
    <row r="56" spans="1:15" x14ac:dyDescent="0.25">
      <c r="A56" s="4" t="str">
        <f>CONCATENATE("1.",Table14[[#This Row],[no]],".",Table14[[#This Row],[world]],".",Table14[[#This Row],[dungeon]],".",Table14[[#This Row],[set]],".",Table14[[#This Row],[title]])</f>
        <v>1.53.Light.Intro.4.Item</v>
      </c>
      <c r="B56">
        <v>53</v>
      </c>
      <c r="C56" t="s">
        <v>102</v>
      </c>
      <c r="D56" t="s">
        <v>103</v>
      </c>
      <c r="E56">
        <v>4</v>
      </c>
      <c r="F56" t="s">
        <v>119</v>
      </c>
      <c r="G56" t="s">
        <v>191</v>
      </c>
      <c r="H56" t="s">
        <v>196</v>
      </c>
      <c r="I56" t="str">
        <f>_xlfn.CONCAT("{",Table14[[#This Row],[owner]],"}")</f>
        <v>{rogue}</v>
      </c>
      <c r="J56">
        <f>COUNTIF($I$2:Table14[[#This Row],[type]], Table14[[#This Row],[type]])</f>
        <v>4</v>
      </c>
      <c r="K56" s="4" t="str">
        <f>_xlfn.CONCAT(Table14[[#This Row],[owner]], Table14[[#This Row],[count]], ".png")</f>
        <v>rogue4.png</v>
      </c>
      <c r="L56" t="s">
        <v>108</v>
      </c>
      <c r="M56" t="s">
        <v>120</v>
      </c>
      <c r="N56" t="s">
        <v>119</v>
      </c>
      <c r="O56" t="s">
        <v>182</v>
      </c>
    </row>
    <row r="57" spans="1:15" x14ac:dyDescent="0.25">
      <c r="A57" s="4" t="str">
        <f>CONCATENATE("1.",Table14[[#This Row],[no]],".",Table14[[#This Row],[world]],".",Table14[[#This Row],[dungeon]],".",Table14[[#This Row],[set]],".",Table14[[#This Row],[title]])</f>
        <v>1.54.Light.Intro.4.Item</v>
      </c>
      <c r="B57">
        <v>54</v>
      </c>
      <c r="C57" t="s">
        <v>102</v>
      </c>
      <c r="D57" t="s">
        <v>103</v>
      </c>
      <c r="E57">
        <v>4</v>
      </c>
      <c r="F57" t="s">
        <v>119</v>
      </c>
      <c r="G57" t="s">
        <v>191</v>
      </c>
      <c r="H57" t="s">
        <v>195</v>
      </c>
      <c r="I57" t="str">
        <f>_xlfn.CONCAT("{",Table14[[#This Row],[owner]],"}")</f>
        <v>{wizard}</v>
      </c>
      <c r="J57">
        <f>COUNTIF($I$2:Table14[[#This Row],[type]], Table14[[#This Row],[type]])</f>
        <v>14</v>
      </c>
      <c r="K57" s="4" t="str">
        <f>_xlfn.CONCAT(Table14[[#This Row],[owner]], Table14[[#This Row],[count]], ".png")</f>
        <v>wizard14.png</v>
      </c>
      <c r="L57" t="s">
        <v>108</v>
      </c>
      <c r="M57" t="s">
        <v>120</v>
      </c>
      <c r="N57" t="s">
        <v>119</v>
      </c>
      <c r="O57" t="s">
        <v>183</v>
      </c>
    </row>
    <row r="58" spans="1:15" x14ac:dyDescent="0.25">
      <c r="A58" s="4" t="str">
        <f>CONCATENATE("1.",Table14[[#This Row],[no]],".",Table14[[#This Row],[world]],".",Table14[[#This Row],[dungeon]],".",Table14[[#This Row],[set]],".",Table14[[#This Row],[title]])</f>
        <v>1.55.Light.Intro.4.Item</v>
      </c>
      <c r="B58">
        <v>55</v>
      </c>
      <c r="C58" t="s">
        <v>102</v>
      </c>
      <c r="D58" t="s">
        <v>103</v>
      </c>
      <c r="E58">
        <v>4</v>
      </c>
      <c r="F58" t="s">
        <v>119</v>
      </c>
      <c r="G58" t="s">
        <v>191</v>
      </c>
      <c r="H58" t="s">
        <v>194</v>
      </c>
      <c r="I58" t="str">
        <f>_xlfn.CONCAT("{",Table14[[#This Row],[owner]],"}")</f>
        <v>{gladiator}</v>
      </c>
      <c r="J58">
        <f>COUNTIF($I$2:Table14[[#This Row],[type]], Table14[[#This Row],[type]])</f>
        <v>3</v>
      </c>
      <c r="K58" s="4" t="str">
        <f>_xlfn.CONCAT(Table14[[#This Row],[owner]], Table14[[#This Row],[count]], ".png")</f>
        <v>gladiator3.png</v>
      </c>
      <c r="L58" t="s">
        <v>108</v>
      </c>
      <c r="M58" t="s">
        <v>120</v>
      </c>
      <c r="N58" t="s">
        <v>119</v>
      </c>
      <c r="O58" t="s">
        <v>184</v>
      </c>
    </row>
    <row r="59" spans="1:15" x14ac:dyDescent="0.25">
      <c r="A59" s="4" t="str">
        <f>CONCATENATE("1.",Table14[[#This Row],[no]],".",Table14[[#This Row],[world]],".",Table14[[#This Row],[dungeon]],".",Table14[[#This Row],[set]],".",Table14[[#This Row],[title]])</f>
        <v>1.56.Light.Intro.4.Item</v>
      </c>
      <c r="B59">
        <v>56</v>
      </c>
      <c r="C59" t="s">
        <v>102</v>
      </c>
      <c r="D59" t="s">
        <v>103</v>
      </c>
      <c r="E59">
        <v>4</v>
      </c>
      <c r="F59" t="s">
        <v>119</v>
      </c>
      <c r="G59" t="s">
        <v>191</v>
      </c>
      <c r="H59" t="s">
        <v>193</v>
      </c>
      <c r="I59" t="str">
        <f>_xlfn.CONCAT("{",Table14[[#This Row],[owner]],"}")</f>
        <v>{barbarian}</v>
      </c>
      <c r="J59">
        <f>COUNTIF($I$2:Table14[[#This Row],[type]], Table14[[#This Row],[type]])</f>
        <v>22</v>
      </c>
      <c r="K59" s="4" t="str">
        <f>_xlfn.CONCAT(Table14[[#This Row],[owner]], Table14[[#This Row],[count]], ".png")</f>
        <v>barbarian22.png</v>
      </c>
      <c r="L59" t="s">
        <v>108</v>
      </c>
      <c r="M59" t="s">
        <v>120</v>
      </c>
      <c r="N59" t="s">
        <v>119</v>
      </c>
      <c r="O59" t="s">
        <v>185</v>
      </c>
    </row>
    <row r="60" spans="1:15" x14ac:dyDescent="0.25">
      <c r="A60" s="4" t="str">
        <f>CONCATENATE("1.",Table14[[#This Row],[no]],".",Table14[[#This Row],[world]],".",Table14[[#This Row],[dungeon]],".",Table14[[#This Row],[set]],".",Table14[[#This Row],[title]])</f>
        <v>1.57.Light.Intro.4.Item</v>
      </c>
      <c r="B60">
        <v>57</v>
      </c>
      <c r="C60" t="s">
        <v>102</v>
      </c>
      <c r="D60" t="s">
        <v>103</v>
      </c>
      <c r="E60">
        <v>4</v>
      </c>
      <c r="F60" t="s">
        <v>119</v>
      </c>
      <c r="G60" t="s">
        <v>191</v>
      </c>
      <c r="H60" t="s">
        <v>192</v>
      </c>
      <c r="I60" t="str">
        <f>_xlfn.CONCAT("{",Table14[[#This Row],[owner]],"}")</f>
        <v>{cleric}</v>
      </c>
      <c r="J60">
        <f>COUNTIF($I$2:Table14[[#This Row],[type]], Table14[[#This Row],[type]])</f>
        <v>7</v>
      </c>
      <c r="K60" s="4" t="str">
        <f>_xlfn.CONCAT(Table14[[#This Row],[owner]], Table14[[#This Row],[count]], ".png")</f>
        <v>cleric7.png</v>
      </c>
      <c r="L60" t="s">
        <v>108</v>
      </c>
      <c r="M60" t="s">
        <v>120</v>
      </c>
      <c r="N60" t="s">
        <v>119</v>
      </c>
      <c r="O60" t="s">
        <v>186</v>
      </c>
    </row>
    <row r="61" spans="1:15" x14ac:dyDescent="0.25">
      <c r="A61" s="4" t="str">
        <f>CONCATENATE("1.",Table14[[#This Row],[no]],".",Table14[[#This Row],[world]],".",Table14[[#This Row],[dungeon]],".",Table14[[#This Row],[set]],".",Table14[[#This Row],[title]])</f>
        <v>1.58.Light.Intro.4.Item</v>
      </c>
      <c r="B61">
        <v>58</v>
      </c>
      <c r="C61" t="s">
        <v>102</v>
      </c>
      <c r="D61" t="s">
        <v>103</v>
      </c>
      <c r="E61">
        <v>4</v>
      </c>
      <c r="F61" t="s">
        <v>119</v>
      </c>
      <c r="G61" t="s">
        <v>191</v>
      </c>
      <c r="H61" t="s">
        <v>197</v>
      </c>
      <c r="I61" t="str">
        <f>_xlfn.CONCAT("{",Table14[[#This Row],[owner]],"}")</f>
        <v>{druid}</v>
      </c>
      <c r="J61">
        <f>COUNTIF($I$2:Table14[[#This Row],[type]], Table14[[#This Row],[type]])</f>
        <v>9</v>
      </c>
      <c r="K61" s="4" t="str">
        <f>_xlfn.CONCAT(Table14[[#This Row],[owner]], Table14[[#This Row],[count]], ".png")</f>
        <v>druid9.png</v>
      </c>
      <c r="L61" t="s">
        <v>108</v>
      </c>
      <c r="M61" t="s">
        <v>120</v>
      </c>
      <c r="N61" t="s">
        <v>119</v>
      </c>
      <c r="O61" t="s">
        <v>187</v>
      </c>
    </row>
    <row r="62" spans="1:15" x14ac:dyDescent="0.25">
      <c r="A62" s="4" t="str">
        <f>CONCATENATE("1.",Table14[[#This Row],[no]],".",Table14[[#This Row],[world]],".",Table14[[#This Row],[dungeon]],".",Table14[[#This Row],[set]],".",Table14[[#This Row],[title]])</f>
        <v>1.59.Light.Intro.4.Item</v>
      </c>
      <c r="B62">
        <v>59</v>
      </c>
      <c r="C62" t="s">
        <v>102</v>
      </c>
      <c r="D62" t="s">
        <v>103</v>
      </c>
      <c r="E62">
        <v>4</v>
      </c>
      <c r="F62" t="s">
        <v>119</v>
      </c>
      <c r="G62" t="s">
        <v>191</v>
      </c>
      <c r="H62" t="s">
        <v>196</v>
      </c>
      <c r="I62" t="str">
        <f>_xlfn.CONCAT("{",Table14[[#This Row],[owner]],"}")</f>
        <v>{rogue}</v>
      </c>
      <c r="J62">
        <f>COUNTIF($I$2:Table14[[#This Row],[type]], Table14[[#This Row],[type]])</f>
        <v>5</v>
      </c>
      <c r="K62" s="4" t="str">
        <f>_xlfn.CONCAT(Table14[[#This Row],[owner]], Table14[[#This Row],[count]], ".png")</f>
        <v>rogue5.png</v>
      </c>
      <c r="L62" t="s">
        <v>108</v>
      </c>
      <c r="M62" t="s">
        <v>120</v>
      </c>
      <c r="N62" t="s">
        <v>119</v>
      </c>
      <c r="O62" t="s">
        <v>188</v>
      </c>
    </row>
    <row r="63" spans="1:15" x14ac:dyDescent="0.25">
      <c r="A63" s="4" t="str">
        <f>CONCATENATE("1.",Table14[[#This Row],[no]],".",Table14[[#This Row],[world]],".",Table14[[#This Row],[dungeon]],".",Table14[[#This Row],[set]],".",Table14[[#This Row],[title]])</f>
        <v>1.60.Light.Intro.4.Item</v>
      </c>
      <c r="B63">
        <v>60</v>
      </c>
      <c r="C63" t="s">
        <v>102</v>
      </c>
      <c r="D63" t="s">
        <v>103</v>
      </c>
      <c r="E63">
        <v>4</v>
      </c>
      <c r="F63" t="s">
        <v>119</v>
      </c>
      <c r="G63" t="s">
        <v>191</v>
      </c>
      <c r="H63" t="s">
        <v>195</v>
      </c>
      <c r="I63" t="str">
        <f>_xlfn.CONCAT("{",Table14[[#This Row],[owner]],"}")</f>
        <v>{wizard}</v>
      </c>
      <c r="J63">
        <f>COUNTIF($I$2:Table14[[#This Row],[type]], Table14[[#This Row],[type]])</f>
        <v>15</v>
      </c>
      <c r="K63" s="4" t="str">
        <f>_xlfn.CONCAT(Table14[[#This Row],[owner]], Table14[[#This Row],[count]], ".png")</f>
        <v>wizard15.png</v>
      </c>
      <c r="L63" t="s">
        <v>108</v>
      </c>
      <c r="M63" t="s">
        <v>120</v>
      </c>
      <c r="N63" t="s">
        <v>119</v>
      </c>
      <c r="O63" t="s">
        <v>189</v>
      </c>
    </row>
    <row r="64" spans="1:15" x14ac:dyDescent="0.25">
      <c r="A64" s="4" t="str">
        <f>CONCATENATE("1.",Table14[[#This Row],[no]],".",Table14[[#This Row],[world]],".",Table14[[#This Row],[dungeon]],".",Table14[[#This Row],[set]],".",Table14[[#This Row],[title]])</f>
        <v>1.61.Light.SilentE.5.Item</v>
      </c>
      <c r="B64">
        <v>61</v>
      </c>
      <c r="C64" t="s">
        <v>102</v>
      </c>
      <c r="D64" t="s">
        <v>242</v>
      </c>
      <c r="E64">
        <v>5</v>
      </c>
      <c r="F64" t="s">
        <v>119</v>
      </c>
      <c r="G64" t="s">
        <v>243</v>
      </c>
      <c r="H64" t="s">
        <v>194</v>
      </c>
      <c r="I64" t="str">
        <f>_xlfn.CONCAT("{",Table14[[#This Row],[owner]],"}")</f>
        <v>{gladiator}</v>
      </c>
      <c r="J64" s="4">
        <v>23</v>
      </c>
      <c r="K64" s="4" t="str">
        <f>_xlfn.CONCAT(Table14[[#This Row],[owner]], Table14[[#This Row],[count]], ".png")</f>
        <v>gladiator23.png</v>
      </c>
      <c r="L64" t="s">
        <v>108</v>
      </c>
      <c r="M64" t="s">
        <v>120</v>
      </c>
      <c r="N64" t="s">
        <v>119</v>
      </c>
      <c r="O64" t="s">
        <v>202</v>
      </c>
    </row>
    <row r="65" spans="1:15" x14ac:dyDescent="0.25">
      <c r="A65" s="4" t="str">
        <f>CONCATENATE("1.",Table14[[#This Row],[no]],".",Table14[[#This Row],[world]],".",Table14[[#This Row],[dungeon]],".",Table14[[#This Row],[set]],".",Table14[[#This Row],[title]])</f>
        <v>1.62.Light.SilentE.5.Item</v>
      </c>
      <c r="B65">
        <v>62</v>
      </c>
      <c r="C65" t="s">
        <v>102</v>
      </c>
      <c r="D65" t="s">
        <v>242</v>
      </c>
      <c r="E65">
        <v>5</v>
      </c>
      <c r="F65" t="s">
        <v>119</v>
      </c>
      <c r="G65" t="s">
        <v>243</v>
      </c>
      <c r="H65" t="s">
        <v>193</v>
      </c>
      <c r="I65" t="str">
        <f>_xlfn.CONCAT("{",Table14[[#This Row],[owner]],"}")</f>
        <v>{barbarian}</v>
      </c>
      <c r="J65" s="4">
        <v>23</v>
      </c>
      <c r="K65" s="4" t="str">
        <f>_xlfn.CONCAT(Table14[[#This Row],[owner]], Table14[[#This Row],[count]], ".png")</f>
        <v>barbarian23.png</v>
      </c>
      <c r="L65" t="s">
        <v>108</v>
      </c>
      <c r="M65" t="s">
        <v>120</v>
      </c>
      <c r="N65" t="s">
        <v>119</v>
      </c>
      <c r="O65" t="s">
        <v>203</v>
      </c>
    </row>
    <row r="66" spans="1:15" x14ac:dyDescent="0.25">
      <c r="A66" s="4" t="str">
        <f>CONCATENATE("1.",Table14[[#This Row],[no]],".",Table14[[#This Row],[world]],".",Table14[[#This Row],[dungeon]],".",Table14[[#This Row],[set]],".",Table14[[#This Row],[title]])</f>
        <v>1.63.Light.SilentE.5.Item</v>
      </c>
      <c r="B66">
        <v>63</v>
      </c>
      <c r="C66" t="s">
        <v>102</v>
      </c>
      <c r="D66" t="s">
        <v>242</v>
      </c>
      <c r="E66">
        <v>5</v>
      </c>
      <c r="F66" t="s">
        <v>119</v>
      </c>
      <c r="G66" t="s">
        <v>243</v>
      </c>
      <c r="H66" t="s">
        <v>192</v>
      </c>
      <c r="I66" t="str">
        <f>_xlfn.CONCAT("{",Table14[[#This Row],[owner]],"}")</f>
        <v>{cleric}</v>
      </c>
      <c r="J66" s="4">
        <v>23</v>
      </c>
      <c r="K66" s="4" t="str">
        <f>_xlfn.CONCAT(Table14[[#This Row],[owner]], Table14[[#This Row],[count]], ".png")</f>
        <v>cleric23.png</v>
      </c>
      <c r="L66" t="s">
        <v>108</v>
      </c>
      <c r="M66" t="s">
        <v>120</v>
      </c>
      <c r="N66" t="s">
        <v>119</v>
      </c>
      <c r="O66" t="s">
        <v>204</v>
      </c>
    </row>
    <row r="67" spans="1:15" x14ac:dyDescent="0.25">
      <c r="A67" s="4" t="str">
        <f>CONCATENATE("1.",Table14[[#This Row],[no]],".",Table14[[#This Row],[world]],".",Table14[[#This Row],[dungeon]],".",Table14[[#This Row],[set]],".",Table14[[#This Row],[title]])</f>
        <v>1.64.Light.SilentE.5.Item</v>
      </c>
      <c r="B67">
        <v>64</v>
      </c>
      <c r="C67" t="s">
        <v>102</v>
      </c>
      <c r="D67" t="s">
        <v>242</v>
      </c>
      <c r="E67">
        <v>5</v>
      </c>
      <c r="F67" t="s">
        <v>119</v>
      </c>
      <c r="G67" t="s">
        <v>243</v>
      </c>
      <c r="H67" t="s">
        <v>197</v>
      </c>
      <c r="I67" t="str">
        <f>_xlfn.CONCAT("{",Table14[[#This Row],[owner]],"}")</f>
        <v>{druid}</v>
      </c>
      <c r="J67" s="4">
        <v>23</v>
      </c>
      <c r="K67" s="4" t="str">
        <f>_xlfn.CONCAT(Table14[[#This Row],[owner]], Table14[[#This Row],[count]], ".png")</f>
        <v>druid23.png</v>
      </c>
      <c r="L67" t="s">
        <v>108</v>
      </c>
      <c r="M67" t="s">
        <v>120</v>
      </c>
      <c r="N67" t="s">
        <v>119</v>
      </c>
      <c r="O67" t="s">
        <v>205</v>
      </c>
    </row>
    <row r="68" spans="1:15" x14ac:dyDescent="0.25">
      <c r="A68" s="4" t="str">
        <f>CONCATENATE("1.",Table14[[#This Row],[no]],".",Table14[[#This Row],[world]],".",Table14[[#This Row],[dungeon]],".",Table14[[#This Row],[set]],".",Table14[[#This Row],[title]])</f>
        <v>1.65.Light.SilentE.5.Item</v>
      </c>
      <c r="B68">
        <v>65</v>
      </c>
      <c r="C68" t="s">
        <v>102</v>
      </c>
      <c r="D68" t="s">
        <v>242</v>
      </c>
      <c r="E68">
        <v>5</v>
      </c>
      <c r="F68" t="s">
        <v>119</v>
      </c>
      <c r="G68" t="s">
        <v>243</v>
      </c>
      <c r="H68" t="s">
        <v>196</v>
      </c>
      <c r="I68" t="str">
        <f>_xlfn.CONCAT("{",Table14[[#This Row],[owner]],"}")</f>
        <v>{rogue}</v>
      </c>
      <c r="J68" s="4">
        <v>23</v>
      </c>
      <c r="K68" s="4" t="str">
        <f>_xlfn.CONCAT(Table14[[#This Row],[owner]], Table14[[#This Row],[count]], ".png")</f>
        <v>rogue23.png</v>
      </c>
      <c r="L68" t="s">
        <v>108</v>
      </c>
      <c r="M68" t="s">
        <v>120</v>
      </c>
      <c r="N68" t="s">
        <v>119</v>
      </c>
      <c r="O68" t="s">
        <v>206</v>
      </c>
    </row>
    <row r="69" spans="1:15" x14ac:dyDescent="0.25">
      <c r="A69" s="4" t="str">
        <f>CONCATENATE("1.",Table14[[#This Row],[no]],".",Table14[[#This Row],[world]],".",Table14[[#This Row],[dungeon]],".",Table14[[#This Row],[set]],".",Table14[[#This Row],[title]])</f>
        <v>1.66.Light.SilentE.5.Item</v>
      </c>
      <c r="B69">
        <v>66</v>
      </c>
      <c r="C69" t="s">
        <v>102</v>
      </c>
      <c r="D69" t="s">
        <v>242</v>
      </c>
      <c r="E69">
        <v>5</v>
      </c>
      <c r="F69" t="s">
        <v>119</v>
      </c>
      <c r="G69" t="s">
        <v>243</v>
      </c>
      <c r="H69" t="s">
        <v>195</v>
      </c>
      <c r="I69" t="str">
        <f>_xlfn.CONCAT("{",Table14[[#This Row],[owner]],"}")</f>
        <v>{wizard}</v>
      </c>
      <c r="J69" s="4">
        <v>23</v>
      </c>
      <c r="K69" s="4" t="str">
        <f>_xlfn.CONCAT(Table14[[#This Row],[owner]], Table14[[#This Row],[count]], ".png")</f>
        <v>wizard23.png</v>
      </c>
      <c r="L69" t="s">
        <v>108</v>
      </c>
      <c r="M69" t="s">
        <v>120</v>
      </c>
      <c r="N69" t="s">
        <v>119</v>
      </c>
      <c r="O69" t="s">
        <v>207</v>
      </c>
    </row>
    <row r="70" spans="1:15" x14ac:dyDescent="0.25">
      <c r="A70" s="4" t="str">
        <f>CONCATENATE("1.",Table14[[#This Row],[no]],".",Table14[[#This Row],[world]],".",Table14[[#This Row],[dungeon]],".",Table14[[#This Row],[set]],".",Table14[[#This Row],[title]])</f>
        <v>1.67.Light.SilentE.5.Item</v>
      </c>
      <c r="B70">
        <v>67</v>
      </c>
      <c r="C70" t="s">
        <v>102</v>
      </c>
      <c r="D70" t="s">
        <v>242</v>
      </c>
      <c r="E70">
        <v>5</v>
      </c>
      <c r="F70" t="s">
        <v>119</v>
      </c>
      <c r="G70" t="s">
        <v>243</v>
      </c>
      <c r="H70" t="s">
        <v>194</v>
      </c>
      <c r="I70" t="str">
        <f>_xlfn.CONCAT("{",Table14[[#This Row],[owner]],"}")</f>
        <v>{gladiator}</v>
      </c>
      <c r="J70" s="4">
        <f>J64+1</f>
        <v>24</v>
      </c>
      <c r="K70" s="4" t="str">
        <f>_xlfn.CONCAT(Table14[[#This Row],[owner]], Table14[[#This Row],[count]], ".png")</f>
        <v>gladiator24.png</v>
      </c>
      <c r="L70" t="s">
        <v>108</v>
      </c>
      <c r="M70" t="s">
        <v>120</v>
      </c>
      <c r="N70" t="s">
        <v>119</v>
      </c>
      <c r="O70" t="s">
        <v>208</v>
      </c>
    </row>
    <row r="71" spans="1:15" x14ac:dyDescent="0.25">
      <c r="A71" s="4" t="str">
        <f>CONCATENATE("1.",Table14[[#This Row],[no]],".",Table14[[#This Row],[world]],".",Table14[[#This Row],[dungeon]],".",Table14[[#This Row],[set]],".",Table14[[#This Row],[title]])</f>
        <v>1.68.Light.SilentE.5.Item</v>
      </c>
      <c r="B71">
        <v>68</v>
      </c>
      <c r="C71" t="s">
        <v>102</v>
      </c>
      <c r="D71" t="s">
        <v>242</v>
      </c>
      <c r="E71">
        <v>5</v>
      </c>
      <c r="F71" t="s">
        <v>119</v>
      </c>
      <c r="G71" t="s">
        <v>243</v>
      </c>
      <c r="H71" t="s">
        <v>193</v>
      </c>
      <c r="I71" t="str">
        <f>_xlfn.CONCAT("{",Table14[[#This Row],[owner]],"}")</f>
        <v>{barbarian}</v>
      </c>
      <c r="J71" s="4">
        <f t="shared" ref="J71:J103" si="0">J65+1</f>
        <v>24</v>
      </c>
      <c r="K71" s="4" t="str">
        <f>_xlfn.CONCAT(Table14[[#This Row],[owner]], Table14[[#This Row],[count]], ".png")</f>
        <v>barbarian24.png</v>
      </c>
      <c r="L71" t="s">
        <v>108</v>
      </c>
      <c r="M71" t="s">
        <v>120</v>
      </c>
      <c r="N71" t="s">
        <v>119</v>
      </c>
      <c r="O71" t="s">
        <v>209</v>
      </c>
    </row>
    <row r="72" spans="1:15" x14ac:dyDescent="0.25">
      <c r="A72" s="4" t="str">
        <f>CONCATENATE("1.",Table14[[#This Row],[no]],".",Table14[[#This Row],[world]],".",Table14[[#This Row],[dungeon]],".",Table14[[#This Row],[set]],".",Table14[[#This Row],[title]])</f>
        <v>1.69.Light.SilentE.5.Item</v>
      </c>
      <c r="B72">
        <v>69</v>
      </c>
      <c r="C72" t="s">
        <v>102</v>
      </c>
      <c r="D72" t="s">
        <v>242</v>
      </c>
      <c r="E72">
        <v>5</v>
      </c>
      <c r="F72" t="s">
        <v>119</v>
      </c>
      <c r="G72" t="s">
        <v>243</v>
      </c>
      <c r="H72" t="s">
        <v>192</v>
      </c>
      <c r="I72" t="str">
        <f>_xlfn.CONCAT("{",Table14[[#This Row],[owner]],"}")</f>
        <v>{cleric}</v>
      </c>
      <c r="J72" s="4">
        <f t="shared" si="0"/>
        <v>24</v>
      </c>
      <c r="K72" s="4" t="str">
        <f>_xlfn.CONCAT(Table14[[#This Row],[owner]], Table14[[#This Row],[count]], ".png")</f>
        <v>cleric24.png</v>
      </c>
      <c r="L72" t="s">
        <v>108</v>
      </c>
      <c r="M72" t="s">
        <v>120</v>
      </c>
      <c r="N72" t="s">
        <v>119</v>
      </c>
      <c r="O72" t="s">
        <v>210</v>
      </c>
    </row>
    <row r="73" spans="1:15" x14ac:dyDescent="0.25">
      <c r="A73" s="4" t="str">
        <f>CONCATENATE("1.",Table14[[#This Row],[no]],".",Table14[[#This Row],[world]],".",Table14[[#This Row],[dungeon]],".",Table14[[#This Row],[set]],".",Table14[[#This Row],[title]])</f>
        <v>1.70.Light.SilentE.5.Item</v>
      </c>
      <c r="B73">
        <v>70</v>
      </c>
      <c r="C73" t="s">
        <v>102</v>
      </c>
      <c r="D73" t="s">
        <v>242</v>
      </c>
      <c r="E73">
        <v>5</v>
      </c>
      <c r="F73" t="s">
        <v>119</v>
      </c>
      <c r="G73" t="s">
        <v>243</v>
      </c>
      <c r="H73" t="s">
        <v>197</v>
      </c>
      <c r="I73" t="str">
        <f>_xlfn.CONCAT("{",Table14[[#This Row],[owner]],"}")</f>
        <v>{druid}</v>
      </c>
      <c r="J73" s="4">
        <f t="shared" si="0"/>
        <v>24</v>
      </c>
      <c r="K73" s="4" t="str">
        <f>_xlfn.CONCAT(Table14[[#This Row],[owner]], Table14[[#This Row],[count]], ".png")</f>
        <v>druid24.png</v>
      </c>
      <c r="L73" t="s">
        <v>108</v>
      </c>
      <c r="M73" t="s">
        <v>120</v>
      </c>
      <c r="N73" t="s">
        <v>119</v>
      </c>
      <c r="O73" t="s">
        <v>211</v>
      </c>
    </row>
    <row r="74" spans="1:15" x14ac:dyDescent="0.25">
      <c r="A74" s="4" t="str">
        <f>CONCATENATE("1.",Table14[[#This Row],[no]],".",Table14[[#This Row],[world]],".",Table14[[#This Row],[dungeon]],".",Table14[[#This Row],[set]],".",Table14[[#This Row],[title]])</f>
        <v>1.71.Light.SilentE.5.Item</v>
      </c>
      <c r="B74">
        <v>71</v>
      </c>
      <c r="C74" t="s">
        <v>102</v>
      </c>
      <c r="D74" t="s">
        <v>242</v>
      </c>
      <c r="E74">
        <v>5</v>
      </c>
      <c r="F74" t="s">
        <v>119</v>
      </c>
      <c r="G74" t="s">
        <v>243</v>
      </c>
      <c r="H74" t="s">
        <v>196</v>
      </c>
      <c r="I74" t="str">
        <f>_xlfn.CONCAT("{",Table14[[#This Row],[owner]],"}")</f>
        <v>{rogue}</v>
      </c>
      <c r="J74" s="4">
        <f t="shared" si="0"/>
        <v>24</v>
      </c>
      <c r="K74" s="4" t="str">
        <f>_xlfn.CONCAT(Table14[[#This Row],[owner]], Table14[[#This Row],[count]], ".png")</f>
        <v>rogue24.png</v>
      </c>
      <c r="L74" t="s">
        <v>108</v>
      </c>
      <c r="M74" t="s">
        <v>120</v>
      </c>
      <c r="N74" t="s">
        <v>119</v>
      </c>
      <c r="O74" t="s">
        <v>212</v>
      </c>
    </row>
    <row r="75" spans="1:15" x14ac:dyDescent="0.25">
      <c r="A75" s="4" t="str">
        <f>CONCATENATE("1.",Table14[[#This Row],[no]],".",Table14[[#This Row],[world]],".",Table14[[#This Row],[dungeon]],".",Table14[[#This Row],[set]],".",Table14[[#This Row],[title]])</f>
        <v>1.72.Light.SilentE.5.Item</v>
      </c>
      <c r="B75">
        <v>72</v>
      </c>
      <c r="C75" t="s">
        <v>102</v>
      </c>
      <c r="D75" t="s">
        <v>242</v>
      </c>
      <c r="E75">
        <v>5</v>
      </c>
      <c r="F75" t="s">
        <v>119</v>
      </c>
      <c r="G75" t="s">
        <v>243</v>
      </c>
      <c r="H75" t="s">
        <v>195</v>
      </c>
      <c r="I75" t="str">
        <f>_xlfn.CONCAT("{",Table14[[#This Row],[owner]],"}")</f>
        <v>{wizard}</v>
      </c>
      <c r="J75" s="4">
        <f t="shared" si="0"/>
        <v>24</v>
      </c>
      <c r="K75" s="4" t="str">
        <f>_xlfn.CONCAT(Table14[[#This Row],[owner]], Table14[[#This Row],[count]], ".png")</f>
        <v>wizard24.png</v>
      </c>
      <c r="L75" t="s">
        <v>108</v>
      </c>
      <c r="M75" t="s">
        <v>120</v>
      </c>
      <c r="N75" t="s">
        <v>119</v>
      </c>
      <c r="O75" t="s">
        <v>213</v>
      </c>
    </row>
    <row r="76" spans="1:15" x14ac:dyDescent="0.25">
      <c r="A76" s="4" t="str">
        <f>CONCATENATE("1.",Table14[[#This Row],[no]],".",Table14[[#This Row],[world]],".",Table14[[#This Row],[dungeon]],".",Table14[[#This Row],[set]],".",Table14[[#This Row],[title]])</f>
        <v>1.73.Light.SilentE.5.Item</v>
      </c>
      <c r="B76">
        <v>73</v>
      </c>
      <c r="C76" t="s">
        <v>102</v>
      </c>
      <c r="D76" t="s">
        <v>242</v>
      </c>
      <c r="E76">
        <v>5</v>
      </c>
      <c r="F76" t="s">
        <v>119</v>
      </c>
      <c r="G76" t="s">
        <v>243</v>
      </c>
      <c r="H76" t="s">
        <v>194</v>
      </c>
      <c r="I76" t="str">
        <f>_xlfn.CONCAT("{",Table14[[#This Row],[owner]],"}")</f>
        <v>{gladiator}</v>
      </c>
      <c r="J76" s="4">
        <f t="shared" si="0"/>
        <v>25</v>
      </c>
      <c r="K76" s="4" t="str">
        <f>_xlfn.CONCAT(Table14[[#This Row],[owner]], Table14[[#This Row],[count]], ".png")</f>
        <v>gladiator25.png</v>
      </c>
      <c r="L76" t="s">
        <v>108</v>
      </c>
      <c r="M76" t="s">
        <v>120</v>
      </c>
      <c r="N76" t="s">
        <v>119</v>
      </c>
      <c r="O76" t="s">
        <v>214</v>
      </c>
    </row>
    <row r="77" spans="1:15" x14ac:dyDescent="0.25">
      <c r="A77" s="4" t="str">
        <f>CONCATENATE("1.",Table14[[#This Row],[no]],".",Table14[[#This Row],[world]],".",Table14[[#This Row],[dungeon]],".",Table14[[#This Row],[set]],".",Table14[[#This Row],[title]])</f>
        <v>1.74.Light.SilentE.5.Item</v>
      </c>
      <c r="B77">
        <v>74</v>
      </c>
      <c r="C77" t="s">
        <v>102</v>
      </c>
      <c r="D77" t="s">
        <v>242</v>
      </c>
      <c r="E77">
        <v>5</v>
      </c>
      <c r="F77" t="s">
        <v>119</v>
      </c>
      <c r="G77" t="s">
        <v>243</v>
      </c>
      <c r="H77" t="s">
        <v>193</v>
      </c>
      <c r="I77" t="str">
        <f>_xlfn.CONCAT("{",Table14[[#This Row],[owner]],"}")</f>
        <v>{barbarian}</v>
      </c>
      <c r="J77" s="4">
        <f t="shared" si="0"/>
        <v>25</v>
      </c>
      <c r="K77" s="4" t="str">
        <f>_xlfn.CONCAT(Table14[[#This Row],[owner]], Table14[[#This Row],[count]], ".png")</f>
        <v>barbarian25.png</v>
      </c>
      <c r="L77" t="s">
        <v>108</v>
      </c>
      <c r="M77" t="s">
        <v>120</v>
      </c>
      <c r="N77" t="s">
        <v>119</v>
      </c>
      <c r="O77" t="s">
        <v>215</v>
      </c>
    </row>
    <row r="78" spans="1:15" x14ac:dyDescent="0.25">
      <c r="A78" s="4" t="str">
        <f>CONCATENATE("1.",Table14[[#This Row],[no]],".",Table14[[#This Row],[world]],".",Table14[[#This Row],[dungeon]],".",Table14[[#This Row],[set]],".",Table14[[#This Row],[title]])</f>
        <v>1.75.Light.SilentE.5.Item</v>
      </c>
      <c r="B78">
        <v>75</v>
      </c>
      <c r="C78" t="s">
        <v>102</v>
      </c>
      <c r="D78" t="s">
        <v>242</v>
      </c>
      <c r="E78">
        <v>5</v>
      </c>
      <c r="F78" t="s">
        <v>119</v>
      </c>
      <c r="G78" t="s">
        <v>243</v>
      </c>
      <c r="H78" t="s">
        <v>192</v>
      </c>
      <c r="I78" t="str">
        <f>_xlfn.CONCAT("{",Table14[[#This Row],[owner]],"}")</f>
        <v>{cleric}</v>
      </c>
      <c r="J78" s="4">
        <f t="shared" si="0"/>
        <v>25</v>
      </c>
      <c r="K78" s="4" t="str">
        <f>_xlfn.CONCAT(Table14[[#This Row],[owner]], Table14[[#This Row],[count]], ".png")</f>
        <v>cleric25.png</v>
      </c>
      <c r="L78" t="s">
        <v>108</v>
      </c>
      <c r="M78" t="s">
        <v>120</v>
      </c>
      <c r="N78" t="s">
        <v>119</v>
      </c>
      <c r="O78" t="s">
        <v>216</v>
      </c>
    </row>
    <row r="79" spans="1:15" x14ac:dyDescent="0.25">
      <c r="A79" s="4" t="str">
        <f>CONCATENATE("1.",Table14[[#This Row],[no]],".",Table14[[#This Row],[world]],".",Table14[[#This Row],[dungeon]],".",Table14[[#This Row],[set]],".",Table14[[#This Row],[title]])</f>
        <v>1.76.Light.SilentE.5.Item</v>
      </c>
      <c r="B79">
        <v>76</v>
      </c>
      <c r="C79" t="s">
        <v>102</v>
      </c>
      <c r="D79" t="s">
        <v>242</v>
      </c>
      <c r="E79">
        <v>5</v>
      </c>
      <c r="F79" t="s">
        <v>119</v>
      </c>
      <c r="G79" t="s">
        <v>243</v>
      </c>
      <c r="H79" t="s">
        <v>197</v>
      </c>
      <c r="I79" t="str">
        <f>_xlfn.CONCAT("{",Table14[[#This Row],[owner]],"}")</f>
        <v>{druid}</v>
      </c>
      <c r="J79" s="4">
        <f t="shared" si="0"/>
        <v>25</v>
      </c>
      <c r="K79" s="4" t="str">
        <f>_xlfn.CONCAT(Table14[[#This Row],[owner]], Table14[[#This Row],[count]], ".png")</f>
        <v>druid25.png</v>
      </c>
      <c r="L79" t="s">
        <v>108</v>
      </c>
      <c r="M79" t="s">
        <v>120</v>
      </c>
      <c r="N79" t="s">
        <v>119</v>
      </c>
      <c r="O79" t="s">
        <v>217</v>
      </c>
    </row>
    <row r="80" spans="1:15" x14ac:dyDescent="0.25">
      <c r="A80" s="4" t="str">
        <f>CONCATENATE("1.",Table14[[#This Row],[no]],".",Table14[[#This Row],[world]],".",Table14[[#This Row],[dungeon]],".",Table14[[#This Row],[set]],".",Table14[[#This Row],[title]])</f>
        <v>1.77.Light.SilentE.5.Item</v>
      </c>
      <c r="B80">
        <v>77</v>
      </c>
      <c r="C80" t="s">
        <v>102</v>
      </c>
      <c r="D80" t="s">
        <v>242</v>
      </c>
      <c r="E80">
        <v>5</v>
      </c>
      <c r="F80" t="s">
        <v>119</v>
      </c>
      <c r="G80" t="s">
        <v>243</v>
      </c>
      <c r="H80" t="s">
        <v>196</v>
      </c>
      <c r="I80" t="str">
        <f>_xlfn.CONCAT("{",Table14[[#This Row],[owner]],"}")</f>
        <v>{rogue}</v>
      </c>
      <c r="J80" s="4">
        <f t="shared" si="0"/>
        <v>25</v>
      </c>
      <c r="K80" s="4" t="str">
        <f>_xlfn.CONCAT(Table14[[#This Row],[owner]], Table14[[#This Row],[count]], ".png")</f>
        <v>rogue25.png</v>
      </c>
      <c r="L80" t="s">
        <v>108</v>
      </c>
      <c r="M80" t="s">
        <v>120</v>
      </c>
      <c r="N80" t="s">
        <v>119</v>
      </c>
      <c r="O80" t="s">
        <v>218</v>
      </c>
    </row>
    <row r="81" spans="1:15" x14ac:dyDescent="0.25">
      <c r="A81" s="4" t="str">
        <f>CONCATENATE("1.",Table14[[#This Row],[no]],".",Table14[[#This Row],[world]],".",Table14[[#This Row],[dungeon]],".",Table14[[#This Row],[set]],".",Table14[[#This Row],[title]])</f>
        <v>1.78.Light.SilentE.5.Item</v>
      </c>
      <c r="B81">
        <v>78</v>
      </c>
      <c r="C81" t="s">
        <v>102</v>
      </c>
      <c r="D81" t="s">
        <v>242</v>
      </c>
      <c r="E81">
        <v>5</v>
      </c>
      <c r="F81" t="s">
        <v>119</v>
      </c>
      <c r="G81" t="s">
        <v>243</v>
      </c>
      <c r="H81" t="s">
        <v>195</v>
      </c>
      <c r="I81" t="str">
        <f>_xlfn.CONCAT("{",Table14[[#This Row],[owner]],"}")</f>
        <v>{wizard}</v>
      </c>
      <c r="J81" s="4">
        <f t="shared" si="0"/>
        <v>25</v>
      </c>
      <c r="K81" s="4" t="str">
        <f>_xlfn.CONCAT(Table14[[#This Row],[owner]], Table14[[#This Row],[count]], ".png")</f>
        <v>wizard25.png</v>
      </c>
      <c r="L81" t="s">
        <v>108</v>
      </c>
      <c r="M81" t="s">
        <v>120</v>
      </c>
      <c r="N81" t="s">
        <v>119</v>
      </c>
      <c r="O81" t="s">
        <v>219</v>
      </c>
    </row>
    <row r="82" spans="1:15" x14ac:dyDescent="0.25">
      <c r="A82" s="4" t="str">
        <f>CONCATENATE("1.",Table14[[#This Row],[no]],".",Table14[[#This Row],[world]],".",Table14[[#This Row],[dungeon]],".",Table14[[#This Row],[set]],".",Table14[[#This Row],[title]])</f>
        <v>1.79.Light.SilentE.5.Item</v>
      </c>
      <c r="B82">
        <v>79</v>
      </c>
      <c r="C82" t="s">
        <v>102</v>
      </c>
      <c r="D82" t="s">
        <v>242</v>
      </c>
      <c r="E82">
        <v>5</v>
      </c>
      <c r="F82" t="s">
        <v>119</v>
      </c>
      <c r="G82" t="s">
        <v>243</v>
      </c>
      <c r="H82" t="s">
        <v>194</v>
      </c>
      <c r="I82" t="str">
        <f>_xlfn.CONCAT("{",Table14[[#This Row],[owner]],"}")</f>
        <v>{gladiator}</v>
      </c>
      <c r="J82" s="4">
        <f t="shared" si="0"/>
        <v>26</v>
      </c>
      <c r="K82" s="4" t="str">
        <f>_xlfn.CONCAT(Table14[[#This Row],[owner]], Table14[[#This Row],[count]], ".png")</f>
        <v>gladiator26.png</v>
      </c>
      <c r="L82" t="s">
        <v>108</v>
      </c>
      <c r="M82" t="s">
        <v>120</v>
      </c>
      <c r="N82" t="s">
        <v>119</v>
      </c>
      <c r="O82" t="s">
        <v>220</v>
      </c>
    </row>
    <row r="83" spans="1:15" x14ac:dyDescent="0.25">
      <c r="A83" s="4" t="str">
        <f>CONCATENATE("1.",Table14[[#This Row],[no]],".",Table14[[#This Row],[world]],".",Table14[[#This Row],[dungeon]],".",Table14[[#This Row],[set]],".",Table14[[#This Row],[title]])</f>
        <v>1.80.Light.SilentE.5.Item</v>
      </c>
      <c r="B83">
        <v>80</v>
      </c>
      <c r="C83" t="s">
        <v>102</v>
      </c>
      <c r="D83" t="s">
        <v>242</v>
      </c>
      <c r="E83">
        <v>5</v>
      </c>
      <c r="F83" t="s">
        <v>119</v>
      </c>
      <c r="G83" t="s">
        <v>243</v>
      </c>
      <c r="H83" t="s">
        <v>193</v>
      </c>
      <c r="I83" t="str">
        <f>_xlfn.CONCAT("{",Table14[[#This Row],[owner]],"}")</f>
        <v>{barbarian}</v>
      </c>
      <c r="J83" s="4">
        <f t="shared" si="0"/>
        <v>26</v>
      </c>
      <c r="K83" s="4" t="str">
        <f>_xlfn.CONCAT(Table14[[#This Row],[owner]], Table14[[#This Row],[count]], ".png")</f>
        <v>barbarian26.png</v>
      </c>
      <c r="L83" t="s">
        <v>108</v>
      </c>
      <c r="M83" t="s">
        <v>120</v>
      </c>
      <c r="N83" t="s">
        <v>119</v>
      </c>
      <c r="O83" t="s">
        <v>221</v>
      </c>
    </row>
    <row r="84" spans="1:15" x14ac:dyDescent="0.25">
      <c r="A84" s="4" t="str">
        <f>CONCATENATE("1.",Table14[[#This Row],[no]],".",Table14[[#This Row],[world]],".",Table14[[#This Row],[dungeon]],".",Table14[[#This Row],[set]],".",Table14[[#This Row],[title]])</f>
        <v>1.81.Light.SilentE.5.Item</v>
      </c>
      <c r="B84">
        <v>81</v>
      </c>
      <c r="C84" t="s">
        <v>102</v>
      </c>
      <c r="D84" t="s">
        <v>242</v>
      </c>
      <c r="E84">
        <v>5</v>
      </c>
      <c r="F84" t="s">
        <v>119</v>
      </c>
      <c r="G84" t="s">
        <v>243</v>
      </c>
      <c r="H84" t="s">
        <v>192</v>
      </c>
      <c r="I84" t="str">
        <f>_xlfn.CONCAT("{",Table14[[#This Row],[owner]],"}")</f>
        <v>{cleric}</v>
      </c>
      <c r="J84" s="4">
        <f t="shared" si="0"/>
        <v>26</v>
      </c>
      <c r="K84" s="4" t="str">
        <f>_xlfn.CONCAT(Table14[[#This Row],[owner]], Table14[[#This Row],[count]], ".png")</f>
        <v>cleric26.png</v>
      </c>
      <c r="L84" t="s">
        <v>108</v>
      </c>
      <c r="M84" t="s">
        <v>120</v>
      </c>
      <c r="N84" t="s">
        <v>119</v>
      </c>
      <c r="O84" t="s">
        <v>222</v>
      </c>
    </row>
    <row r="85" spans="1:15" x14ac:dyDescent="0.25">
      <c r="A85" s="4" t="str">
        <f>CONCATENATE("1.",Table14[[#This Row],[no]],".",Table14[[#This Row],[world]],".",Table14[[#This Row],[dungeon]],".",Table14[[#This Row],[set]],".",Table14[[#This Row],[title]])</f>
        <v>1.82.Light.SilentE.5.Item</v>
      </c>
      <c r="B85">
        <v>82</v>
      </c>
      <c r="C85" t="s">
        <v>102</v>
      </c>
      <c r="D85" t="s">
        <v>242</v>
      </c>
      <c r="E85">
        <v>5</v>
      </c>
      <c r="F85" t="s">
        <v>119</v>
      </c>
      <c r="G85" t="s">
        <v>243</v>
      </c>
      <c r="H85" t="s">
        <v>197</v>
      </c>
      <c r="I85" t="str">
        <f>_xlfn.CONCAT("{",Table14[[#This Row],[owner]],"}")</f>
        <v>{druid}</v>
      </c>
      <c r="J85" s="4">
        <f t="shared" si="0"/>
        <v>26</v>
      </c>
      <c r="K85" s="4" t="str">
        <f>_xlfn.CONCAT(Table14[[#This Row],[owner]], Table14[[#This Row],[count]], ".png")</f>
        <v>druid26.png</v>
      </c>
      <c r="L85" t="s">
        <v>108</v>
      </c>
      <c r="M85" t="s">
        <v>120</v>
      </c>
      <c r="N85" t="s">
        <v>119</v>
      </c>
      <c r="O85" t="s">
        <v>223</v>
      </c>
    </row>
    <row r="86" spans="1:15" x14ac:dyDescent="0.25">
      <c r="A86" s="4" t="str">
        <f>CONCATENATE("1.",Table14[[#This Row],[no]],".",Table14[[#This Row],[world]],".",Table14[[#This Row],[dungeon]],".",Table14[[#This Row],[set]],".",Table14[[#This Row],[title]])</f>
        <v>1.83.Light.SilentE.5.Item</v>
      </c>
      <c r="B86">
        <v>83</v>
      </c>
      <c r="C86" t="s">
        <v>102</v>
      </c>
      <c r="D86" t="s">
        <v>242</v>
      </c>
      <c r="E86">
        <v>5</v>
      </c>
      <c r="F86" t="s">
        <v>119</v>
      </c>
      <c r="G86" t="s">
        <v>243</v>
      </c>
      <c r="H86" t="s">
        <v>196</v>
      </c>
      <c r="I86" t="str">
        <f>_xlfn.CONCAT("{",Table14[[#This Row],[owner]],"}")</f>
        <v>{rogue}</v>
      </c>
      <c r="J86" s="4">
        <f t="shared" si="0"/>
        <v>26</v>
      </c>
      <c r="K86" s="4" t="str">
        <f>_xlfn.CONCAT(Table14[[#This Row],[owner]], Table14[[#This Row],[count]], ".png")</f>
        <v>rogue26.png</v>
      </c>
      <c r="L86" t="s">
        <v>108</v>
      </c>
      <c r="M86" t="s">
        <v>120</v>
      </c>
      <c r="N86" t="s">
        <v>119</v>
      </c>
      <c r="O86" t="s">
        <v>224</v>
      </c>
    </row>
    <row r="87" spans="1:15" x14ac:dyDescent="0.25">
      <c r="A87" s="4" t="str">
        <f>CONCATENATE("1.",Table14[[#This Row],[no]],".",Table14[[#This Row],[world]],".",Table14[[#This Row],[dungeon]],".",Table14[[#This Row],[set]],".",Table14[[#This Row],[title]])</f>
        <v>1.84.Light.SilentE.5.Item</v>
      </c>
      <c r="B87">
        <v>84</v>
      </c>
      <c r="C87" t="s">
        <v>102</v>
      </c>
      <c r="D87" t="s">
        <v>242</v>
      </c>
      <c r="E87">
        <v>5</v>
      </c>
      <c r="F87" t="s">
        <v>119</v>
      </c>
      <c r="G87" t="s">
        <v>243</v>
      </c>
      <c r="H87" t="s">
        <v>195</v>
      </c>
      <c r="I87" t="str">
        <f>_xlfn.CONCAT("{",Table14[[#This Row],[owner]],"}")</f>
        <v>{wizard}</v>
      </c>
      <c r="J87" s="4">
        <f t="shared" si="0"/>
        <v>26</v>
      </c>
      <c r="K87" s="4" t="str">
        <f>_xlfn.CONCAT(Table14[[#This Row],[owner]], Table14[[#This Row],[count]], ".png")</f>
        <v>wizard26.png</v>
      </c>
      <c r="L87" t="s">
        <v>108</v>
      </c>
      <c r="M87" t="s">
        <v>120</v>
      </c>
      <c r="N87" t="s">
        <v>119</v>
      </c>
      <c r="O87" t="s">
        <v>225</v>
      </c>
    </row>
    <row r="88" spans="1:15" x14ac:dyDescent="0.25">
      <c r="A88" s="4" t="str">
        <f>CONCATENATE("1.",Table14[[#This Row],[no]],".",Table14[[#This Row],[world]],".",Table14[[#This Row],[dungeon]],".",Table14[[#This Row],[set]],".",Table14[[#This Row],[title]])</f>
        <v>1.85.Light.SilentE.5.Item</v>
      </c>
      <c r="B88">
        <v>85</v>
      </c>
      <c r="C88" t="s">
        <v>102</v>
      </c>
      <c r="D88" t="s">
        <v>242</v>
      </c>
      <c r="E88">
        <v>5</v>
      </c>
      <c r="F88" t="s">
        <v>119</v>
      </c>
      <c r="G88" t="s">
        <v>243</v>
      </c>
      <c r="H88" t="s">
        <v>194</v>
      </c>
      <c r="I88" t="str">
        <f>_xlfn.CONCAT("{",Table14[[#This Row],[owner]],"}")</f>
        <v>{gladiator}</v>
      </c>
      <c r="J88" s="4">
        <f t="shared" si="0"/>
        <v>27</v>
      </c>
      <c r="K88" s="4" t="str">
        <f>_xlfn.CONCAT(Table14[[#This Row],[owner]], Table14[[#This Row],[count]], ".png")</f>
        <v>gladiator27.png</v>
      </c>
      <c r="L88" t="s">
        <v>108</v>
      </c>
      <c r="M88" t="s">
        <v>120</v>
      </c>
      <c r="N88" t="s">
        <v>119</v>
      </c>
      <c r="O88" t="s">
        <v>226</v>
      </c>
    </row>
    <row r="89" spans="1:15" x14ac:dyDescent="0.25">
      <c r="A89" s="4" t="str">
        <f>CONCATENATE("1.",Table14[[#This Row],[no]],".",Table14[[#This Row],[world]],".",Table14[[#This Row],[dungeon]],".",Table14[[#This Row],[set]],".",Table14[[#This Row],[title]])</f>
        <v>1.86.Light.SilentE.5.Item</v>
      </c>
      <c r="B89">
        <v>86</v>
      </c>
      <c r="C89" t="s">
        <v>102</v>
      </c>
      <c r="D89" t="s">
        <v>242</v>
      </c>
      <c r="E89">
        <v>5</v>
      </c>
      <c r="F89" t="s">
        <v>119</v>
      </c>
      <c r="G89" t="s">
        <v>243</v>
      </c>
      <c r="H89" t="s">
        <v>193</v>
      </c>
      <c r="I89" t="str">
        <f>_xlfn.CONCAT("{",Table14[[#This Row],[owner]],"}")</f>
        <v>{barbarian}</v>
      </c>
      <c r="J89" s="4">
        <f t="shared" si="0"/>
        <v>27</v>
      </c>
      <c r="K89" s="4" t="str">
        <f>_xlfn.CONCAT(Table14[[#This Row],[owner]], Table14[[#This Row],[count]], ".png")</f>
        <v>barbarian27.png</v>
      </c>
      <c r="L89" t="s">
        <v>108</v>
      </c>
      <c r="M89" t="s">
        <v>120</v>
      </c>
      <c r="N89" t="s">
        <v>119</v>
      </c>
      <c r="O89" t="s">
        <v>227</v>
      </c>
    </row>
    <row r="90" spans="1:15" x14ac:dyDescent="0.25">
      <c r="A90" s="4" t="str">
        <f>CONCATENATE("1.",Table14[[#This Row],[no]],".",Table14[[#This Row],[world]],".",Table14[[#This Row],[dungeon]],".",Table14[[#This Row],[set]],".",Table14[[#This Row],[title]])</f>
        <v>1.87.Light.SilentE.5.Item</v>
      </c>
      <c r="B90">
        <v>87</v>
      </c>
      <c r="C90" t="s">
        <v>102</v>
      </c>
      <c r="D90" t="s">
        <v>242</v>
      </c>
      <c r="E90">
        <v>5</v>
      </c>
      <c r="F90" t="s">
        <v>119</v>
      </c>
      <c r="G90" t="s">
        <v>243</v>
      </c>
      <c r="H90" t="s">
        <v>192</v>
      </c>
      <c r="I90" t="str">
        <f>_xlfn.CONCAT("{",Table14[[#This Row],[owner]],"}")</f>
        <v>{cleric}</v>
      </c>
      <c r="J90" s="4">
        <f t="shared" si="0"/>
        <v>27</v>
      </c>
      <c r="K90" s="4" t="str">
        <f>_xlfn.CONCAT(Table14[[#This Row],[owner]], Table14[[#This Row],[count]], ".png")</f>
        <v>cleric27.png</v>
      </c>
      <c r="L90" t="s">
        <v>108</v>
      </c>
      <c r="M90" t="s">
        <v>120</v>
      </c>
      <c r="N90" t="s">
        <v>119</v>
      </c>
      <c r="O90" t="s">
        <v>228</v>
      </c>
    </row>
    <row r="91" spans="1:15" x14ac:dyDescent="0.25">
      <c r="A91" s="4" t="str">
        <f>CONCATENATE("1.",Table14[[#This Row],[no]],".",Table14[[#This Row],[world]],".",Table14[[#This Row],[dungeon]],".",Table14[[#This Row],[set]],".",Table14[[#This Row],[title]])</f>
        <v>1.88.Light.SilentE.5.Item</v>
      </c>
      <c r="B91">
        <v>88</v>
      </c>
      <c r="C91" t="s">
        <v>102</v>
      </c>
      <c r="D91" t="s">
        <v>242</v>
      </c>
      <c r="E91">
        <v>5</v>
      </c>
      <c r="F91" t="s">
        <v>119</v>
      </c>
      <c r="G91" t="s">
        <v>243</v>
      </c>
      <c r="H91" t="s">
        <v>197</v>
      </c>
      <c r="I91" t="str">
        <f>_xlfn.CONCAT("{",Table14[[#This Row],[owner]],"}")</f>
        <v>{druid}</v>
      </c>
      <c r="J91" s="4">
        <f t="shared" si="0"/>
        <v>27</v>
      </c>
      <c r="K91" s="4" t="str">
        <f>_xlfn.CONCAT(Table14[[#This Row],[owner]], Table14[[#This Row],[count]], ".png")</f>
        <v>druid27.png</v>
      </c>
      <c r="L91" t="s">
        <v>108</v>
      </c>
      <c r="M91" t="s">
        <v>120</v>
      </c>
      <c r="N91" t="s">
        <v>119</v>
      </c>
      <c r="O91" t="s">
        <v>229</v>
      </c>
    </row>
    <row r="92" spans="1:15" x14ac:dyDescent="0.25">
      <c r="A92" s="4" t="str">
        <f>CONCATENATE("1.",Table14[[#This Row],[no]],".",Table14[[#This Row],[world]],".",Table14[[#This Row],[dungeon]],".",Table14[[#This Row],[set]],".",Table14[[#This Row],[title]])</f>
        <v>1.89.Light.SilentE.5.Item</v>
      </c>
      <c r="B92">
        <v>89</v>
      </c>
      <c r="C92" t="s">
        <v>102</v>
      </c>
      <c r="D92" t="s">
        <v>242</v>
      </c>
      <c r="E92">
        <v>5</v>
      </c>
      <c r="F92" t="s">
        <v>119</v>
      </c>
      <c r="G92" t="s">
        <v>243</v>
      </c>
      <c r="H92" t="s">
        <v>196</v>
      </c>
      <c r="I92" t="str">
        <f>_xlfn.CONCAT("{",Table14[[#This Row],[owner]],"}")</f>
        <v>{rogue}</v>
      </c>
      <c r="J92" s="4">
        <f t="shared" si="0"/>
        <v>27</v>
      </c>
      <c r="K92" s="4" t="str">
        <f>_xlfn.CONCAT(Table14[[#This Row],[owner]], Table14[[#This Row],[count]], ".png")</f>
        <v>rogue27.png</v>
      </c>
      <c r="L92" t="s">
        <v>108</v>
      </c>
      <c r="M92" t="s">
        <v>120</v>
      </c>
      <c r="N92" t="s">
        <v>119</v>
      </c>
      <c r="O92" t="s">
        <v>230</v>
      </c>
    </row>
    <row r="93" spans="1:15" x14ac:dyDescent="0.25">
      <c r="A93" s="4" t="str">
        <f>CONCATENATE("1.",Table14[[#This Row],[no]],".",Table14[[#This Row],[world]],".",Table14[[#This Row],[dungeon]],".",Table14[[#This Row],[set]],".",Table14[[#This Row],[title]])</f>
        <v>1.90.Light.SilentE.5.Item</v>
      </c>
      <c r="B93">
        <v>90</v>
      </c>
      <c r="C93" t="s">
        <v>102</v>
      </c>
      <c r="D93" t="s">
        <v>242</v>
      </c>
      <c r="E93">
        <v>5</v>
      </c>
      <c r="F93" t="s">
        <v>119</v>
      </c>
      <c r="G93" t="s">
        <v>243</v>
      </c>
      <c r="H93" t="s">
        <v>195</v>
      </c>
      <c r="I93" t="str">
        <f>_xlfn.CONCAT("{",Table14[[#This Row],[owner]],"}")</f>
        <v>{wizard}</v>
      </c>
      <c r="J93" s="4">
        <f t="shared" si="0"/>
        <v>27</v>
      </c>
      <c r="K93" s="4" t="str">
        <f>_xlfn.CONCAT(Table14[[#This Row],[owner]], Table14[[#This Row],[count]], ".png")</f>
        <v>wizard27.png</v>
      </c>
      <c r="L93" t="s">
        <v>108</v>
      </c>
      <c r="M93" t="s">
        <v>120</v>
      </c>
      <c r="N93" t="s">
        <v>119</v>
      </c>
      <c r="O93" t="s">
        <v>231</v>
      </c>
    </row>
    <row r="94" spans="1:15" x14ac:dyDescent="0.25">
      <c r="A94" s="4" t="str">
        <f>CONCATENATE("1.",Table14[[#This Row],[no]],".",Table14[[#This Row],[world]],".",Table14[[#This Row],[dungeon]],".",Table14[[#This Row],[set]],".",Table14[[#This Row],[title]])</f>
        <v>1.91.Light.SilentE.5.Item</v>
      </c>
      <c r="B94">
        <v>91</v>
      </c>
      <c r="C94" t="s">
        <v>102</v>
      </c>
      <c r="D94" t="s">
        <v>242</v>
      </c>
      <c r="E94">
        <v>5</v>
      </c>
      <c r="F94" t="s">
        <v>119</v>
      </c>
      <c r="G94" t="s">
        <v>243</v>
      </c>
      <c r="H94" t="s">
        <v>194</v>
      </c>
      <c r="I94" t="str">
        <f>_xlfn.CONCAT("{",Table14[[#This Row],[owner]],"}")</f>
        <v>{gladiator}</v>
      </c>
      <c r="J94" s="4">
        <f t="shared" si="0"/>
        <v>28</v>
      </c>
      <c r="K94" s="4" t="str">
        <f>_xlfn.CONCAT(Table14[[#This Row],[owner]], Table14[[#This Row],[count]], ".png")</f>
        <v>gladiator28.png</v>
      </c>
      <c r="L94" t="s">
        <v>108</v>
      </c>
      <c r="M94" t="s">
        <v>120</v>
      </c>
      <c r="N94" t="s">
        <v>119</v>
      </c>
      <c r="O94" t="s">
        <v>232</v>
      </c>
    </row>
    <row r="95" spans="1:15" x14ac:dyDescent="0.25">
      <c r="A95" s="4" t="str">
        <f>CONCATENATE("1.",Table14[[#This Row],[no]],".",Table14[[#This Row],[world]],".",Table14[[#This Row],[dungeon]],".",Table14[[#This Row],[set]],".",Table14[[#This Row],[title]])</f>
        <v>1.92.Light.SilentE.5.Item</v>
      </c>
      <c r="B95">
        <v>92</v>
      </c>
      <c r="C95" t="s">
        <v>102</v>
      </c>
      <c r="D95" t="s">
        <v>242</v>
      </c>
      <c r="E95">
        <v>5</v>
      </c>
      <c r="F95" t="s">
        <v>119</v>
      </c>
      <c r="G95" t="s">
        <v>243</v>
      </c>
      <c r="H95" t="s">
        <v>193</v>
      </c>
      <c r="I95" t="str">
        <f>_xlfn.CONCAT("{",Table14[[#This Row],[owner]],"}")</f>
        <v>{barbarian}</v>
      </c>
      <c r="J95" s="4">
        <f t="shared" si="0"/>
        <v>28</v>
      </c>
      <c r="K95" s="4" t="str">
        <f>_xlfn.CONCAT(Table14[[#This Row],[owner]], Table14[[#This Row],[count]], ".png")</f>
        <v>barbarian28.png</v>
      </c>
      <c r="L95" t="s">
        <v>108</v>
      </c>
      <c r="M95" t="s">
        <v>120</v>
      </c>
      <c r="N95" t="s">
        <v>119</v>
      </c>
      <c r="O95" t="s">
        <v>233</v>
      </c>
    </row>
    <row r="96" spans="1:15" x14ac:dyDescent="0.25">
      <c r="A96" s="4" t="str">
        <f>CONCATENATE("1.",Table14[[#This Row],[no]],".",Table14[[#This Row],[world]],".",Table14[[#This Row],[dungeon]],".",Table14[[#This Row],[set]],".",Table14[[#This Row],[title]])</f>
        <v>1.93.Light.SilentE.5.Item</v>
      </c>
      <c r="B96">
        <v>93</v>
      </c>
      <c r="C96" t="s">
        <v>102</v>
      </c>
      <c r="D96" t="s">
        <v>242</v>
      </c>
      <c r="E96">
        <v>5</v>
      </c>
      <c r="F96" t="s">
        <v>119</v>
      </c>
      <c r="G96" t="s">
        <v>243</v>
      </c>
      <c r="H96" t="s">
        <v>192</v>
      </c>
      <c r="I96" t="str">
        <f>_xlfn.CONCAT("{",Table14[[#This Row],[owner]],"}")</f>
        <v>{cleric}</v>
      </c>
      <c r="J96" s="4">
        <f t="shared" si="0"/>
        <v>28</v>
      </c>
      <c r="K96" s="4" t="str">
        <f>_xlfn.CONCAT(Table14[[#This Row],[owner]], Table14[[#This Row],[count]], ".png")</f>
        <v>cleric28.png</v>
      </c>
      <c r="L96" t="s">
        <v>108</v>
      </c>
      <c r="M96" t="s">
        <v>120</v>
      </c>
      <c r="N96" t="s">
        <v>119</v>
      </c>
      <c r="O96" t="s">
        <v>234</v>
      </c>
    </row>
    <row r="97" spans="1:15" x14ac:dyDescent="0.25">
      <c r="A97" s="4" t="str">
        <f>CONCATENATE("1.",Table14[[#This Row],[no]],".",Table14[[#This Row],[world]],".",Table14[[#This Row],[dungeon]],".",Table14[[#This Row],[set]],".",Table14[[#This Row],[title]])</f>
        <v>1.94.Light.SilentE.5.Item</v>
      </c>
      <c r="B97">
        <v>94</v>
      </c>
      <c r="C97" t="s">
        <v>102</v>
      </c>
      <c r="D97" t="s">
        <v>242</v>
      </c>
      <c r="E97">
        <v>5</v>
      </c>
      <c r="F97" t="s">
        <v>119</v>
      </c>
      <c r="G97" t="s">
        <v>243</v>
      </c>
      <c r="H97" t="s">
        <v>197</v>
      </c>
      <c r="I97" t="str">
        <f>_xlfn.CONCAT("{",Table14[[#This Row],[owner]],"}")</f>
        <v>{druid}</v>
      </c>
      <c r="J97" s="4">
        <f t="shared" si="0"/>
        <v>28</v>
      </c>
      <c r="K97" s="4" t="str">
        <f>_xlfn.CONCAT(Table14[[#This Row],[owner]], Table14[[#This Row],[count]], ".png")</f>
        <v>druid28.png</v>
      </c>
      <c r="L97" t="s">
        <v>108</v>
      </c>
      <c r="M97" t="s">
        <v>120</v>
      </c>
      <c r="N97" t="s">
        <v>119</v>
      </c>
      <c r="O97" t="s">
        <v>235</v>
      </c>
    </row>
    <row r="98" spans="1:15" x14ac:dyDescent="0.25">
      <c r="A98" s="4" t="str">
        <f>CONCATENATE("1.",Table14[[#This Row],[no]],".",Table14[[#This Row],[world]],".",Table14[[#This Row],[dungeon]],".",Table14[[#This Row],[set]],".",Table14[[#This Row],[title]])</f>
        <v>1.95.Light.SilentE.5.Item</v>
      </c>
      <c r="B98">
        <v>95</v>
      </c>
      <c r="C98" t="s">
        <v>102</v>
      </c>
      <c r="D98" t="s">
        <v>242</v>
      </c>
      <c r="E98">
        <v>5</v>
      </c>
      <c r="F98" t="s">
        <v>119</v>
      </c>
      <c r="G98" t="s">
        <v>243</v>
      </c>
      <c r="H98" t="s">
        <v>196</v>
      </c>
      <c r="I98" t="str">
        <f>_xlfn.CONCAT("{",Table14[[#This Row],[owner]],"}")</f>
        <v>{rogue}</v>
      </c>
      <c r="J98" s="4">
        <f t="shared" si="0"/>
        <v>28</v>
      </c>
      <c r="K98" s="4" t="str">
        <f>_xlfn.CONCAT(Table14[[#This Row],[owner]], Table14[[#This Row],[count]], ".png")</f>
        <v>rogue28.png</v>
      </c>
      <c r="L98" t="s">
        <v>108</v>
      </c>
      <c r="M98" t="s">
        <v>120</v>
      </c>
      <c r="N98" t="s">
        <v>119</v>
      </c>
      <c r="O98" t="s">
        <v>236</v>
      </c>
    </row>
    <row r="99" spans="1:15" x14ac:dyDescent="0.25">
      <c r="A99" s="4" t="str">
        <f>CONCATENATE("1.",Table14[[#This Row],[no]],".",Table14[[#This Row],[world]],".",Table14[[#This Row],[dungeon]],".",Table14[[#This Row],[set]],".",Table14[[#This Row],[title]])</f>
        <v>1.96.Light.SilentE.5.Item</v>
      </c>
      <c r="B99">
        <v>96</v>
      </c>
      <c r="C99" t="s">
        <v>102</v>
      </c>
      <c r="D99" t="s">
        <v>242</v>
      </c>
      <c r="E99">
        <v>5</v>
      </c>
      <c r="F99" t="s">
        <v>119</v>
      </c>
      <c r="G99" t="s">
        <v>243</v>
      </c>
      <c r="H99" t="s">
        <v>195</v>
      </c>
      <c r="I99" t="str">
        <f>_xlfn.CONCAT("{",Table14[[#This Row],[owner]],"}")</f>
        <v>{wizard}</v>
      </c>
      <c r="J99" s="4">
        <f t="shared" si="0"/>
        <v>28</v>
      </c>
      <c r="K99" s="4" t="str">
        <f>_xlfn.CONCAT(Table14[[#This Row],[owner]], Table14[[#This Row],[count]], ".png")</f>
        <v>wizard28.png</v>
      </c>
      <c r="L99" t="s">
        <v>108</v>
      </c>
      <c r="M99" t="s">
        <v>120</v>
      </c>
      <c r="N99" t="s">
        <v>119</v>
      </c>
      <c r="O99" t="s">
        <v>237</v>
      </c>
    </row>
    <row r="100" spans="1:15" x14ac:dyDescent="0.25">
      <c r="A100" s="4" t="str">
        <f>CONCATENATE("1.",Table14[[#This Row],[no]],".",Table14[[#This Row],[world]],".",Table14[[#This Row],[dungeon]],".",Table14[[#This Row],[set]],".",Table14[[#This Row],[title]])</f>
        <v>1.97.Light.SilentE.5.Item</v>
      </c>
      <c r="B100">
        <v>97</v>
      </c>
      <c r="C100" t="s">
        <v>102</v>
      </c>
      <c r="D100" t="s">
        <v>242</v>
      </c>
      <c r="E100">
        <v>5</v>
      </c>
      <c r="F100" t="s">
        <v>119</v>
      </c>
      <c r="G100" t="s">
        <v>243</v>
      </c>
      <c r="H100" t="s">
        <v>194</v>
      </c>
      <c r="I100" t="str">
        <f>_xlfn.CONCAT("{",Table14[[#This Row],[owner]],"}")</f>
        <v>{gladiator}</v>
      </c>
      <c r="J100" s="4">
        <f t="shared" si="0"/>
        <v>29</v>
      </c>
      <c r="K100" s="4" t="str">
        <f>_xlfn.CONCAT(Table14[[#This Row],[owner]], Table14[[#This Row],[count]], ".png")</f>
        <v>gladiator29.png</v>
      </c>
      <c r="L100" t="s">
        <v>108</v>
      </c>
      <c r="M100" t="s">
        <v>120</v>
      </c>
      <c r="N100" t="s">
        <v>119</v>
      </c>
      <c r="O100" t="s">
        <v>238</v>
      </c>
    </row>
    <row r="101" spans="1:15" x14ac:dyDescent="0.25">
      <c r="A101" s="4" t="str">
        <f>CONCATENATE("1.",Table14[[#This Row],[no]],".",Table14[[#This Row],[world]],".",Table14[[#This Row],[dungeon]],".",Table14[[#This Row],[set]],".",Table14[[#This Row],[title]])</f>
        <v>1.98.Light.SilentE.5.Item</v>
      </c>
      <c r="B101">
        <v>98</v>
      </c>
      <c r="C101" t="s">
        <v>102</v>
      </c>
      <c r="D101" t="s">
        <v>242</v>
      </c>
      <c r="E101">
        <v>5</v>
      </c>
      <c r="F101" t="s">
        <v>119</v>
      </c>
      <c r="G101" t="s">
        <v>243</v>
      </c>
      <c r="H101" t="s">
        <v>193</v>
      </c>
      <c r="I101" t="str">
        <f>_xlfn.CONCAT("{",Table14[[#This Row],[owner]],"}")</f>
        <v>{barbarian}</v>
      </c>
      <c r="J101" s="4">
        <f t="shared" si="0"/>
        <v>29</v>
      </c>
      <c r="K101" s="4" t="str">
        <f>_xlfn.CONCAT(Table14[[#This Row],[owner]], Table14[[#This Row],[count]], ".png")</f>
        <v>barbarian29.png</v>
      </c>
      <c r="L101" t="s">
        <v>108</v>
      </c>
      <c r="M101" t="s">
        <v>120</v>
      </c>
      <c r="N101" t="s">
        <v>119</v>
      </c>
      <c r="O101" t="s">
        <v>239</v>
      </c>
    </row>
    <row r="102" spans="1:15" x14ac:dyDescent="0.25">
      <c r="A102" s="4" t="str">
        <f>CONCATENATE("1.",Table14[[#This Row],[no]],".",Table14[[#This Row],[world]],".",Table14[[#This Row],[dungeon]],".",Table14[[#This Row],[set]],".",Table14[[#This Row],[title]])</f>
        <v>1.99.Light.SilentE.5.Item</v>
      </c>
      <c r="B102">
        <v>99</v>
      </c>
      <c r="C102" t="s">
        <v>102</v>
      </c>
      <c r="D102" t="s">
        <v>242</v>
      </c>
      <c r="E102">
        <v>5</v>
      </c>
      <c r="F102" t="s">
        <v>119</v>
      </c>
      <c r="G102" t="s">
        <v>243</v>
      </c>
      <c r="H102" t="s">
        <v>192</v>
      </c>
      <c r="I102" t="str">
        <f>_xlfn.CONCAT("{",Table14[[#This Row],[owner]],"}")</f>
        <v>{cleric}</v>
      </c>
      <c r="J102" s="4">
        <f t="shared" si="0"/>
        <v>29</v>
      </c>
      <c r="K102" s="4" t="str">
        <f>_xlfn.CONCAT(Table14[[#This Row],[owner]], Table14[[#This Row],[count]], ".png")</f>
        <v>cleric29.png</v>
      </c>
      <c r="L102" t="s">
        <v>108</v>
      </c>
      <c r="M102" t="s">
        <v>120</v>
      </c>
      <c r="N102" t="s">
        <v>119</v>
      </c>
      <c r="O102" t="s">
        <v>240</v>
      </c>
    </row>
    <row r="103" spans="1:15" x14ac:dyDescent="0.25">
      <c r="A103" s="4" t="str">
        <f>CONCATENATE("1.",Table14[[#This Row],[no]],".",Table14[[#This Row],[world]],".",Table14[[#This Row],[dungeon]],".",Table14[[#This Row],[set]],".",Table14[[#This Row],[title]])</f>
        <v>1.100.Light.SilentE.5.Item</v>
      </c>
      <c r="B103">
        <v>100</v>
      </c>
      <c r="C103" t="s">
        <v>102</v>
      </c>
      <c r="D103" t="s">
        <v>242</v>
      </c>
      <c r="E103">
        <v>5</v>
      </c>
      <c r="F103" t="s">
        <v>119</v>
      </c>
      <c r="G103" t="s">
        <v>243</v>
      </c>
      <c r="H103" t="s">
        <v>197</v>
      </c>
      <c r="I103" t="str">
        <f>_xlfn.CONCAT("{",Table14[[#This Row],[owner]],"}")</f>
        <v>{druid}</v>
      </c>
      <c r="J103" s="4">
        <f t="shared" si="0"/>
        <v>29</v>
      </c>
      <c r="K103" s="4" t="str">
        <f>_xlfn.CONCAT(Table14[[#This Row],[owner]], Table14[[#This Row],[count]], ".png")</f>
        <v>druid29.png</v>
      </c>
      <c r="L103" t="s">
        <v>108</v>
      </c>
      <c r="M103" t="s">
        <v>120</v>
      </c>
      <c r="N103" t="s">
        <v>119</v>
      </c>
      <c r="O103" t="s">
        <v>241</v>
      </c>
    </row>
    <row r="104" spans="1:15" x14ac:dyDescent="0.25">
      <c r="A104" s="4" t="str">
        <f>CONCATENATE("1.",Table14[[#This Row],[no]],".",Table14[[#This Row],[world]],".",Table14[[#This Row],[dungeon]],".",Table14[[#This Row],[set]],".",Table14[[#This Row],[title]])</f>
        <v>1.101.Light.SilentE.6.Item</v>
      </c>
      <c r="B104">
        <v>101</v>
      </c>
      <c r="C104" t="s">
        <v>102</v>
      </c>
      <c r="D104" t="s">
        <v>242</v>
      </c>
      <c r="E104">
        <v>6</v>
      </c>
      <c r="F104" t="s">
        <v>119</v>
      </c>
      <c r="G104" t="s">
        <v>280</v>
      </c>
      <c r="H104" t="s">
        <v>197</v>
      </c>
      <c r="I104" t="str">
        <f>_xlfn.CONCAT("{",Table14[[#This Row],[owner]],"}")</f>
        <v>{druid}</v>
      </c>
      <c r="J104" s="4">
        <v>30</v>
      </c>
      <c r="K104" s="4" t="str">
        <f>_xlfn.CONCAT(Table14[[#This Row],[owner]], Table14[[#This Row],[count]], ".png")</f>
        <v>druid30.png</v>
      </c>
      <c r="L104" t="s">
        <v>108</v>
      </c>
      <c r="M104" t="s">
        <v>120</v>
      </c>
      <c r="N104" t="s">
        <v>119</v>
      </c>
      <c r="O104" t="s">
        <v>282</v>
      </c>
    </row>
    <row r="105" spans="1:15" x14ac:dyDescent="0.25">
      <c r="A105" s="4" t="str">
        <f>CONCATENATE("1.",Table14[[#This Row],[no]],".",Table14[[#This Row],[world]],".",Table14[[#This Row],[dungeon]],".",Table14[[#This Row],[set]],".",Table14[[#This Row],[title]])</f>
        <v>1.102.Light.SilentE.6.Item</v>
      </c>
      <c r="B105">
        <v>102</v>
      </c>
      <c r="C105" t="s">
        <v>102</v>
      </c>
      <c r="D105" t="s">
        <v>242</v>
      </c>
      <c r="E105">
        <v>6</v>
      </c>
      <c r="F105" t="s">
        <v>119</v>
      </c>
      <c r="G105" t="s">
        <v>280</v>
      </c>
      <c r="H105" t="s">
        <v>197</v>
      </c>
      <c r="I105" t="str">
        <f>_xlfn.CONCAT("{",Table14[[#This Row],[owner]],"}")</f>
        <v>{druid}</v>
      </c>
      <c r="J105" s="4">
        <v>31</v>
      </c>
      <c r="K105" s="4" t="str">
        <f>_xlfn.CONCAT(Table14[[#This Row],[owner]], Table14[[#This Row],[count]], ".png")</f>
        <v>druid31.png</v>
      </c>
      <c r="L105" t="s">
        <v>108</v>
      </c>
      <c r="M105" t="s">
        <v>120</v>
      </c>
      <c r="N105" t="s">
        <v>119</v>
      </c>
      <c r="O105" t="s">
        <v>282</v>
      </c>
    </row>
    <row r="106" spans="1:15" x14ac:dyDescent="0.25">
      <c r="A106" s="4" t="str">
        <f>CONCATENATE("1.",Table14[[#This Row],[no]],".",Table14[[#This Row],[world]],".",Table14[[#This Row],[dungeon]],".",Table14[[#This Row],[set]],".",Table14[[#This Row],[title]])</f>
        <v>1.103.Light.SilentE.6.Item</v>
      </c>
      <c r="B106">
        <v>103</v>
      </c>
      <c r="C106" t="s">
        <v>102</v>
      </c>
      <c r="D106" t="s">
        <v>242</v>
      </c>
      <c r="E106">
        <v>6</v>
      </c>
      <c r="F106" t="s">
        <v>119</v>
      </c>
      <c r="G106" t="s">
        <v>280</v>
      </c>
      <c r="H106" t="s">
        <v>197</v>
      </c>
      <c r="I106" t="str">
        <f>_xlfn.CONCAT("{",Table14[[#This Row],[owner]],"}")</f>
        <v>{druid}</v>
      </c>
      <c r="J106" s="4">
        <v>32</v>
      </c>
      <c r="K106" s="4" t="str">
        <f>_xlfn.CONCAT(Table14[[#This Row],[owner]], Table14[[#This Row],[count]], ".png")</f>
        <v>druid32.png</v>
      </c>
      <c r="L106" t="s">
        <v>108</v>
      </c>
      <c r="M106" t="s">
        <v>120</v>
      </c>
      <c r="N106" t="s">
        <v>119</v>
      </c>
      <c r="O106" t="s">
        <v>282</v>
      </c>
    </row>
    <row r="107" spans="1:15" x14ac:dyDescent="0.25">
      <c r="A107" s="4" t="str">
        <f>CONCATENATE("1.",Table14[[#This Row],[no]],".",Table14[[#This Row],[world]],".",Table14[[#This Row],[dungeon]],".",Table14[[#This Row],[set]],".",Table14[[#This Row],[title]])</f>
        <v>1.104.Light.SilentE.6.Item</v>
      </c>
      <c r="B107">
        <v>104</v>
      </c>
      <c r="C107" t="s">
        <v>102</v>
      </c>
      <c r="D107" t="s">
        <v>242</v>
      </c>
      <c r="E107">
        <v>6</v>
      </c>
      <c r="F107" t="s">
        <v>119</v>
      </c>
      <c r="G107" t="s">
        <v>281</v>
      </c>
      <c r="H107" t="s">
        <v>197</v>
      </c>
      <c r="I107" t="str">
        <f>_xlfn.CONCAT("{",Table14[[#This Row],[owner]],"}")</f>
        <v>{druid}</v>
      </c>
      <c r="J107" s="4">
        <v>33</v>
      </c>
      <c r="K107" s="4" t="str">
        <f>_xlfn.CONCAT(Table14[[#This Row],[owner]], Table14[[#This Row],[count]], ".png")</f>
        <v>druid33.png</v>
      </c>
      <c r="L107" t="s">
        <v>108</v>
      </c>
      <c r="M107" t="s">
        <v>120</v>
      </c>
      <c r="N107" t="s">
        <v>119</v>
      </c>
      <c r="O107" t="s">
        <v>282</v>
      </c>
    </row>
    <row r="108" spans="1:15" x14ac:dyDescent="0.25">
      <c r="A108" s="4" t="str">
        <f>CONCATENATE("1.",Table14[[#This Row],[no]],".",Table14[[#This Row],[world]],".",Table14[[#This Row],[dungeon]],".",Table14[[#This Row],[set]],".",Table14[[#This Row],[title]])</f>
        <v>1.105.Light.SilentE.6.Item</v>
      </c>
      <c r="B108">
        <v>105</v>
      </c>
      <c r="C108" t="s">
        <v>102</v>
      </c>
      <c r="D108" t="s">
        <v>242</v>
      </c>
      <c r="E108">
        <v>6</v>
      </c>
      <c r="F108" t="s">
        <v>119</v>
      </c>
      <c r="G108" t="s">
        <v>281</v>
      </c>
      <c r="H108" t="s">
        <v>197</v>
      </c>
      <c r="I108" t="str">
        <f>_xlfn.CONCAT("{",Table14[[#This Row],[owner]],"}")</f>
        <v>{druid}</v>
      </c>
      <c r="J108" s="4">
        <v>34</v>
      </c>
      <c r="K108" s="4" t="str">
        <f>_xlfn.CONCAT(Table14[[#This Row],[owner]], Table14[[#This Row],[count]], ".png")</f>
        <v>druid34.png</v>
      </c>
      <c r="L108" t="s">
        <v>108</v>
      </c>
      <c r="M108" t="s">
        <v>120</v>
      </c>
      <c r="N108" t="s">
        <v>119</v>
      </c>
      <c r="O108" t="s">
        <v>282</v>
      </c>
    </row>
    <row r="109" spans="1:15" x14ac:dyDescent="0.25">
      <c r="A109" s="5" t="str">
        <f>CONCATENATE("1.",Table14[[#This Row],[no]],".",Table14[[#This Row],[world]],".",Table14[[#This Row],[dungeon]],".",Table14[[#This Row],[set]],".",Table14[[#This Row],[title]])</f>
        <v>1.106.Light.SilentE.6.Item</v>
      </c>
      <c r="B109">
        <v>106</v>
      </c>
      <c r="C109" t="s">
        <v>102</v>
      </c>
      <c r="D109" t="s">
        <v>242</v>
      </c>
      <c r="E109">
        <v>6</v>
      </c>
      <c r="F109" t="s">
        <v>119</v>
      </c>
      <c r="G109" t="s">
        <v>281</v>
      </c>
      <c r="H109" t="s">
        <v>197</v>
      </c>
      <c r="I109" t="str">
        <f>_xlfn.CONCAT("{",Table14[[#This Row],[owner]],"}")</f>
        <v>{druid}</v>
      </c>
      <c r="J109" s="4">
        <v>35</v>
      </c>
      <c r="K109" s="4" t="str">
        <f>_xlfn.CONCAT(Table14[[#This Row],[owner]], Table14[[#This Row],[count]], ".png")</f>
        <v>druid35.png</v>
      </c>
      <c r="L109" t="s">
        <v>108</v>
      </c>
      <c r="M109" t="s">
        <v>120</v>
      </c>
      <c r="N109" t="s">
        <v>119</v>
      </c>
      <c r="O109" t="s">
        <v>282</v>
      </c>
    </row>
    <row r="110" spans="1:15" x14ac:dyDescent="0.25">
      <c r="A110" s="6" t="str">
        <f>CONCATENATE("1.",Table14[[#This Row],[no]],".",Table14[[#This Row],[world]],".",Table14[[#This Row],[dungeon]],".",Table14[[#This Row],[set]],".",Table14[[#This Row],[title]])</f>
        <v>1.107.Light.SilentE.6.Item</v>
      </c>
      <c r="B110" s="7">
        <v>107</v>
      </c>
      <c r="C110" s="7" t="s">
        <v>102</v>
      </c>
      <c r="D110" s="7" t="s">
        <v>242</v>
      </c>
      <c r="E110" s="7">
        <v>6</v>
      </c>
      <c r="F110" s="7" t="s">
        <v>119</v>
      </c>
      <c r="G110" s="7" t="s">
        <v>281</v>
      </c>
      <c r="H110" s="7" t="s">
        <v>197</v>
      </c>
      <c r="I110" t="str">
        <f>_xlfn.CONCAT("{",Table14[[#This Row],[owner]],"}")</f>
        <v>{druid}</v>
      </c>
      <c r="J110" s="8">
        <v>36</v>
      </c>
      <c r="K110" s="8" t="str">
        <f>_xlfn.CONCAT(Table14[[#This Row],[owner]], Table14[[#This Row],[count]], ".png")</f>
        <v>druid36.png</v>
      </c>
      <c r="L110" s="7" t="s">
        <v>108</v>
      </c>
      <c r="M110" s="7" t="s">
        <v>120</v>
      </c>
      <c r="N110" s="7" t="s">
        <v>119</v>
      </c>
      <c r="O110" s="7" t="s">
        <v>282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Monsters</vt:lpstr>
      <vt:lpstr>Characters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2022-02-10T01:13:13Z</dcterms:created>
  <dcterms:modified xsi:type="dcterms:W3CDTF">2022-09-06T21:52:23Z</dcterms:modified>
</cp:coreProperties>
</file>