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73D04F-E631-4A69-9540-095EF103FC1F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<sst xmlns="http://schemas.openxmlformats.org/spreadsheetml/2006/main" count="24" uniqueCount="24">
  <si>
    <t>任务</t>
  </si>
  <si>
    <t>PV</t>
  </si>
  <si>
    <t>EV</t>
  </si>
  <si>
    <t>AC</t>
  </si>
  <si>
    <t>SV</t>
  </si>
  <si>
    <t>CV</t>
  </si>
  <si>
    <t>SPI</t>
  </si>
  <si>
    <t>CPI</t>
  </si>
  <si>
    <t>需求说明</t>
  </si>
  <si>
    <t>定义目标</t>
  </si>
  <si>
    <t>获得批准</t>
  </si>
  <si>
    <t>需求建模</t>
  </si>
  <si>
    <t>项目设计</t>
  </si>
  <si>
    <t>前端框架设计</t>
  </si>
  <si>
    <t>后端框架设计</t>
  </si>
  <si>
    <t>单元测试</t>
  </si>
  <si>
    <t>集成测试</t>
  </si>
  <si>
    <t>系统测试</t>
  </si>
  <si>
    <t>验收测试</t>
  </si>
  <si>
    <t>文档撰写</t>
  </si>
  <si>
    <t>部署上线</t>
  </si>
  <si>
    <t>PV</t>
    <phoneticPr fontId="3" type="noConversion"/>
  </si>
  <si>
    <t>EV</t>
    <phoneticPr fontId="3" type="noConversion"/>
  </si>
  <si>
    <t>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</si>
</sst>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76" fontId="1" fillId="0" borderId="4" xfId="0" applyNumberFormat="1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EVA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10000</c:v>
                </c:pt>
                <c:pt idx="1">
                  <c:v>24000</c:v>
                </c:pt>
                <c:pt idx="2">
                  <c:v>44000</c:v>
                </c:pt>
                <c:pt idx="3">
                  <c:v>56100</c:v>
                </c:pt>
                <c:pt idx="4">
                  <c:v>68200</c:v>
                </c:pt>
                <c:pt idx="5">
                  <c:v>80300</c:v>
                </c:pt>
                <c:pt idx="6">
                  <c:v>92400</c:v>
                </c:pt>
                <c:pt idx="7">
                  <c:v>98000</c:v>
                </c:pt>
                <c:pt idx="8">
                  <c:v>101000</c:v>
                </c:pt>
                <c:pt idx="9">
                  <c:v>106000</c:v>
                </c:pt>
                <c:pt idx="10">
                  <c:v>113000</c:v>
                </c:pt>
                <c:pt idx="11">
                  <c:v>123000</c:v>
                </c:pt>
                <c:pt idx="12">
                  <c:v>145000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A-453F-8C47-F1FAE33F1ED8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Sheet1!$L$2:$L$14</c:f>
              <c:numCache>
                <c:formatCode>General</c:formatCode>
                <c:ptCount val="13"/>
                <c:pt idx="0">
                  <c:v>8100</c:v>
                </c:pt>
                <c:pt idx="1">
                  <c:v>21100</c:v>
                </c:pt>
                <c:pt idx="2">
                  <c:v>42600</c:v>
                </c:pt>
                <c:pt idx="3">
                  <c:v>55350</c:v>
                </c:pt>
                <c:pt idx="4">
                  <c:v>68100</c:v>
                </c:pt>
                <c:pt idx="5">
                  <c:v>80850</c:v>
                </c:pt>
                <c:pt idx="6">
                  <c:v>93600</c:v>
                </c:pt>
                <c:pt idx="7">
                  <c:v>99600</c:v>
                </c:pt>
                <c:pt idx="8">
                  <c:v>102600</c:v>
                </c:pt>
                <c:pt idx="9">
                  <c:v>107600</c:v>
                </c:pt>
                <c:pt idx="10">
                  <c:v>113600</c:v>
                </c:pt>
                <c:pt idx="11">
                  <c:v>123100</c:v>
                </c:pt>
                <c:pt idx="12">
                  <c:v>147600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A-453F-8C47-F1FAE33F1ED8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Sheet1!$J$2:$J$14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Sheet1!$M$2:$M$14</c:f>
              <c:numCache>
                <c:formatCode>General</c:formatCode>
                <c:ptCount val="13"/>
                <c:pt idx="0">
                  <c:v>10000</c:v>
                </c:pt>
                <c:pt idx="1">
                  <c:v>24500</c:v>
                </c:pt>
                <c:pt idx="2">
                  <c:v>44500</c:v>
                </c:pt>
                <c:pt idx="3">
                  <c:v>56350</c:v>
                </c:pt>
                <c:pt idx="4">
                  <c:v>68200</c:v>
                </c:pt>
                <c:pt idx="5">
                  <c:v>80050</c:v>
                </c:pt>
                <c:pt idx="6">
                  <c:v>91900</c:v>
                </c:pt>
                <c:pt idx="7">
                  <c:v>97500</c:v>
                </c:pt>
                <c:pt idx="8">
                  <c:v>100500</c:v>
                </c:pt>
                <c:pt idx="9">
                  <c:v>105500</c:v>
                </c:pt>
                <c:pt idx="10">
                  <c:v>112500</c:v>
                </c:pt>
                <c:pt idx="11">
                  <c:v>123500</c:v>
                </c:pt>
                <c:pt idx="12">
                  <c:v>146500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A-453F-8C47-F1FAE33F1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299392"/>
        <c:axId val="594336576"/>
      </c:lineChart>
      <c:catAx>
        <c:axId val="55529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时间（周）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336576"/>
        <c:crosses val="autoZero"/>
        <c:auto val="1"/>
        <c:lblAlgn val="ctr"/>
        <c:lblOffset val="100"/>
        <c:noMultiLvlLbl val="0"/>
      </c:catAx>
      <c:valAx>
        <c:axId val="5943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花费（元）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299392"/>
        <c:crosses val="autoZero"/>
        <c:crossBetween val="between"/>
      </c:valAx>
      <c:spPr>
        <a:noFill/>
        <a:ln w="12700"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35859</xdr:colOff>
      <xdr:row>1</xdr:row>
      <xdr:rowOff>394446</xdr:rowOff>
    </xdr:from>
    <xdr:to>
      <xdr:col>35</xdr:col>
      <xdr:colOff>257735</xdr:colOff>
      <xdr:row>32</xdr:row>
      <xdr:rowOff>116540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72D9EB-DA9D-4EEC-BA3A-94CFDA593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K14" zoomScale="85" zoomScaleNormal="85" workbookViewId="0">
      <selection activeCell="B2" sqref="B2:H14"/>
    </sheetView>
  </sheetViews>
  <sheetFormatPr defaultRowHeight="13.8" x14ac:dyDescent="0.25"/>
  <cols>
    <col min="7" max="8" width="13.5546875" bestFit="1" customWidth="1"/>
  </cols>
  <sheetData>
    <row r="1" spans="1:13" ht="16.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6" t="s">
        <v>21</v>
      </c>
      <c r="L1" s="6" t="s">
        <v>22</v>
      </c>
      <c r="M1" s="6" t="s">
        <v>23</v>
      </c>
    </row>
    <row r="2" spans="1:13" ht="31.8" thickBot="1" x14ac:dyDescent="0.3">
      <c r="A2" s="3" t="s">
        <v>8</v>
      </c>
      <c r="B2" s="4">
        <v>7000</v>
      </c>
      <c r="C2" s="4">
        <v>5000</v>
      </c>
      <c r="D2" s="4">
        <v>7000</v>
      </c>
      <c r="E2" s="4">
        <f>C2-B2</f>
        <v>-2000</v>
      </c>
      <c r="F2" s="4">
        <f>C2-D2</f>
        <v>-2000</v>
      </c>
      <c r="G2" s="5">
        <f>C2/B2</f>
        <v>0.7142857142857143</v>
      </c>
      <c r="H2" s="5">
        <f>C2/D2</f>
        <v>0.7142857142857143</v>
      </c>
      <c r="I2" s="7"/>
      <c r="J2" s="7">
        <v>1</v>
      </c>
      <c r="K2">
        <f>B2+B3+B4</f>
        <v>10000</v>
      </c>
      <c r="L2">
        <f t="shared" ref="L2:M2" si="0">C2+C3+C4</f>
        <v>8100</v>
      </c>
      <c r="M2">
        <f t="shared" si="0"/>
        <v>10000</v>
      </c>
    </row>
    <row r="3" spans="1:13" ht="31.8" thickBot="1" x14ac:dyDescent="0.3">
      <c r="A3" s="3" t="s">
        <v>9</v>
      </c>
      <c r="B3" s="4">
        <v>2000</v>
      </c>
      <c r="C3" s="4">
        <v>2000</v>
      </c>
      <c r="D3" s="4">
        <v>2000</v>
      </c>
      <c r="E3" s="4">
        <f t="shared" ref="E3:E14" si="1">C3-B3</f>
        <v>0</v>
      </c>
      <c r="F3" s="4">
        <f t="shared" ref="F3:F14" si="2">C3-D3</f>
        <v>0</v>
      </c>
      <c r="G3" s="5">
        <f t="shared" ref="G3:G14" si="3">C3/B3</f>
        <v>1</v>
      </c>
      <c r="H3" s="5">
        <f t="shared" ref="H3:H14" si="4">C3/D3</f>
        <v>1</v>
      </c>
      <c r="I3" s="7"/>
      <c r="J3" s="7">
        <v>2</v>
      </c>
      <c r="K3">
        <f>K2+B5</f>
        <v>24000</v>
      </c>
      <c r="L3">
        <f t="shared" ref="L3:M4" si="5">L2+C5</f>
        <v>21100</v>
      </c>
      <c r="M3">
        <f t="shared" si="5"/>
        <v>24500</v>
      </c>
    </row>
    <row r="4" spans="1:13" ht="31.8" thickBot="1" x14ac:dyDescent="0.3">
      <c r="A4" s="3" t="s">
        <v>10</v>
      </c>
      <c r="B4" s="4">
        <v>1000</v>
      </c>
      <c r="C4" s="4">
        <v>1100</v>
      </c>
      <c r="D4" s="4">
        <v>1000</v>
      </c>
      <c r="E4" s="4">
        <f t="shared" si="1"/>
        <v>100</v>
      </c>
      <c r="F4" s="4">
        <f t="shared" si="2"/>
        <v>100</v>
      </c>
      <c r="G4" s="5">
        <f t="shared" si="3"/>
        <v>1.1000000000000001</v>
      </c>
      <c r="H4" s="5">
        <f t="shared" si="4"/>
        <v>1.1000000000000001</v>
      </c>
      <c r="I4" s="7"/>
      <c r="J4" s="7">
        <v>3</v>
      </c>
      <c r="K4">
        <f>K3+B6</f>
        <v>44000</v>
      </c>
      <c r="L4">
        <f t="shared" si="5"/>
        <v>42600</v>
      </c>
      <c r="M4">
        <f t="shared" si="5"/>
        <v>44500</v>
      </c>
    </row>
    <row r="5" spans="1:13" ht="31.8" thickBot="1" x14ac:dyDescent="0.3">
      <c r="A5" s="3" t="s">
        <v>11</v>
      </c>
      <c r="B5" s="4">
        <v>14000</v>
      </c>
      <c r="C5" s="4">
        <v>13000</v>
      </c>
      <c r="D5" s="4">
        <v>14500</v>
      </c>
      <c r="E5" s="4">
        <f t="shared" si="1"/>
        <v>-1000</v>
      </c>
      <c r="F5" s="4">
        <f t="shared" si="2"/>
        <v>-1500</v>
      </c>
      <c r="G5" s="5">
        <f t="shared" si="3"/>
        <v>0.9285714285714286</v>
      </c>
      <c r="H5" s="5">
        <f t="shared" si="4"/>
        <v>0.89655172413793105</v>
      </c>
      <c r="I5" s="7"/>
      <c r="J5" s="7">
        <v>4</v>
      </c>
      <c r="K5">
        <f>K4+B7/4+B8/5</f>
        <v>56100</v>
      </c>
      <c r="L5">
        <f t="shared" ref="L5:M5" si="6">L4+C7/4+C8/5</f>
        <v>55350</v>
      </c>
      <c r="M5">
        <f t="shared" si="6"/>
        <v>56350</v>
      </c>
    </row>
    <row r="6" spans="1:13" ht="31.8" thickBot="1" x14ac:dyDescent="0.3">
      <c r="A6" s="3" t="s">
        <v>12</v>
      </c>
      <c r="B6" s="4">
        <v>20000</v>
      </c>
      <c r="C6" s="4">
        <v>21500</v>
      </c>
      <c r="D6" s="4">
        <v>20000</v>
      </c>
      <c r="E6" s="4">
        <f t="shared" si="1"/>
        <v>1500</v>
      </c>
      <c r="F6" s="4">
        <f t="shared" si="2"/>
        <v>1500</v>
      </c>
      <c r="G6" s="5">
        <f t="shared" si="3"/>
        <v>1.075</v>
      </c>
      <c r="H6" s="5">
        <f t="shared" si="4"/>
        <v>1.075</v>
      </c>
      <c r="I6" s="7"/>
      <c r="J6" s="7">
        <v>5</v>
      </c>
      <c r="K6">
        <f>K5+B7/4+B8/5</f>
        <v>68200</v>
      </c>
      <c r="L6">
        <f t="shared" ref="L6:M6" si="7">L5+C7/4+C8/5</f>
        <v>68100</v>
      </c>
      <c r="M6">
        <f t="shared" si="7"/>
        <v>68200</v>
      </c>
    </row>
    <row r="7" spans="1:13" ht="31.8" thickBot="1" x14ac:dyDescent="0.3">
      <c r="A7" s="3" t="s">
        <v>13</v>
      </c>
      <c r="B7" s="4">
        <v>26000</v>
      </c>
      <c r="C7" s="4">
        <v>27000</v>
      </c>
      <c r="D7" s="4">
        <v>25000</v>
      </c>
      <c r="E7" s="4">
        <f t="shared" si="1"/>
        <v>1000</v>
      </c>
      <c r="F7" s="4">
        <f t="shared" si="2"/>
        <v>2000</v>
      </c>
      <c r="G7" s="5">
        <f t="shared" si="3"/>
        <v>1.0384615384615385</v>
      </c>
      <c r="H7" s="5">
        <f t="shared" si="4"/>
        <v>1.08</v>
      </c>
      <c r="I7" s="7"/>
      <c r="J7" s="7">
        <v>6</v>
      </c>
      <c r="K7">
        <f>K6+B7/4+B8/5</f>
        <v>80300</v>
      </c>
      <c r="L7">
        <f t="shared" ref="L7:M7" si="8">L6+C7/4+C8/5</f>
        <v>80850</v>
      </c>
      <c r="M7">
        <f t="shared" si="8"/>
        <v>80050</v>
      </c>
    </row>
    <row r="8" spans="1:13" ht="31.8" thickBot="1" x14ac:dyDescent="0.3">
      <c r="A8" s="3" t="s">
        <v>14</v>
      </c>
      <c r="B8" s="4">
        <v>28000</v>
      </c>
      <c r="C8" s="4">
        <v>30000</v>
      </c>
      <c r="D8" s="4">
        <v>28000</v>
      </c>
      <c r="E8" s="4">
        <f t="shared" si="1"/>
        <v>2000</v>
      </c>
      <c r="F8" s="4">
        <f t="shared" si="2"/>
        <v>2000</v>
      </c>
      <c r="G8" s="5">
        <f t="shared" si="3"/>
        <v>1.0714285714285714</v>
      </c>
      <c r="H8" s="5">
        <f t="shared" si="4"/>
        <v>1.0714285714285714</v>
      </c>
      <c r="I8" s="7"/>
      <c r="J8" s="7">
        <v>7</v>
      </c>
      <c r="K8">
        <f>K7+B7/4+B8/5</f>
        <v>92400</v>
      </c>
      <c r="L8">
        <f t="shared" ref="L8:M8" si="9">L7+C7/4+C8/5</f>
        <v>93600</v>
      </c>
      <c r="M8">
        <f t="shared" si="9"/>
        <v>91900</v>
      </c>
    </row>
    <row r="9" spans="1:13" ht="31.8" thickBot="1" x14ac:dyDescent="0.3">
      <c r="A9" s="3" t="s">
        <v>15</v>
      </c>
      <c r="B9" s="4">
        <v>3000</v>
      </c>
      <c r="C9" s="4">
        <v>3000</v>
      </c>
      <c r="D9" s="4">
        <v>3000</v>
      </c>
      <c r="E9" s="4">
        <f t="shared" si="1"/>
        <v>0</v>
      </c>
      <c r="F9" s="4">
        <f t="shared" si="2"/>
        <v>0</v>
      </c>
      <c r="G9" s="5">
        <f t="shared" si="3"/>
        <v>1</v>
      </c>
      <c r="H9" s="5">
        <f t="shared" si="4"/>
        <v>1</v>
      </c>
      <c r="I9" s="7"/>
      <c r="J9" s="7">
        <v>8</v>
      </c>
      <c r="K9">
        <f>K8+B8/5</f>
        <v>98000</v>
      </c>
      <c r="L9">
        <f t="shared" ref="L9:M9" si="10">L8+C8/5</f>
        <v>99600</v>
      </c>
      <c r="M9">
        <f t="shared" si="10"/>
        <v>97500</v>
      </c>
    </row>
    <row r="10" spans="1:13" ht="31.8" thickBot="1" x14ac:dyDescent="0.3">
      <c r="A10" s="3" t="s">
        <v>16</v>
      </c>
      <c r="B10" s="4">
        <v>5000</v>
      </c>
      <c r="C10" s="4">
        <v>5000</v>
      </c>
      <c r="D10" s="4">
        <v>5000</v>
      </c>
      <c r="E10" s="4">
        <f t="shared" si="1"/>
        <v>0</v>
      </c>
      <c r="F10" s="4">
        <f t="shared" si="2"/>
        <v>0</v>
      </c>
      <c r="G10" s="5">
        <f t="shared" si="3"/>
        <v>1</v>
      </c>
      <c r="H10" s="5">
        <f t="shared" si="4"/>
        <v>1</v>
      </c>
      <c r="I10" s="7"/>
      <c r="J10" s="7">
        <v>9</v>
      </c>
      <c r="K10">
        <f>K9+B9</f>
        <v>101000</v>
      </c>
      <c r="L10">
        <f t="shared" ref="L10:M13" si="11">L9+C9</f>
        <v>102600</v>
      </c>
      <c r="M10">
        <f t="shared" si="11"/>
        <v>100500</v>
      </c>
    </row>
    <row r="11" spans="1:13" ht="31.8" thickBot="1" x14ac:dyDescent="0.3">
      <c r="A11" s="3" t="s">
        <v>17</v>
      </c>
      <c r="B11" s="4">
        <v>7000</v>
      </c>
      <c r="C11" s="4">
        <v>6000</v>
      </c>
      <c r="D11" s="4">
        <v>7000</v>
      </c>
      <c r="E11" s="4">
        <f t="shared" si="1"/>
        <v>-1000</v>
      </c>
      <c r="F11" s="4">
        <f t="shared" si="2"/>
        <v>-1000</v>
      </c>
      <c r="G11" s="5">
        <f t="shared" si="3"/>
        <v>0.8571428571428571</v>
      </c>
      <c r="H11" s="5">
        <f t="shared" si="4"/>
        <v>0.8571428571428571</v>
      </c>
      <c r="I11" s="7"/>
      <c r="J11" s="7">
        <v>10</v>
      </c>
      <c r="K11">
        <f>K10+B10</f>
        <v>106000</v>
      </c>
      <c r="L11">
        <f t="shared" si="11"/>
        <v>107600</v>
      </c>
      <c r="M11">
        <f t="shared" si="11"/>
        <v>105500</v>
      </c>
    </row>
    <row r="12" spans="1:13" ht="31.8" thickBot="1" x14ac:dyDescent="0.3">
      <c r="A12" s="3" t="s">
        <v>18</v>
      </c>
      <c r="B12" s="4">
        <v>10000</v>
      </c>
      <c r="C12" s="4">
        <v>9500</v>
      </c>
      <c r="D12" s="4">
        <v>11000</v>
      </c>
      <c r="E12" s="4">
        <f t="shared" si="1"/>
        <v>-500</v>
      </c>
      <c r="F12" s="4">
        <f t="shared" si="2"/>
        <v>-1500</v>
      </c>
      <c r="G12" s="5">
        <f t="shared" si="3"/>
        <v>0.95</v>
      </c>
      <c r="H12" s="5">
        <f t="shared" si="4"/>
        <v>0.86363636363636365</v>
      </c>
      <c r="I12" s="7"/>
      <c r="J12" s="7">
        <v>11</v>
      </c>
      <c r="K12">
        <f>K11+B11</f>
        <v>113000</v>
      </c>
      <c r="L12">
        <f t="shared" si="11"/>
        <v>113600</v>
      </c>
      <c r="M12">
        <f t="shared" si="11"/>
        <v>112500</v>
      </c>
    </row>
    <row r="13" spans="1:13" ht="31.8" thickBot="1" x14ac:dyDescent="0.3">
      <c r="A13" s="3" t="s">
        <v>19</v>
      </c>
      <c r="B13" s="4">
        <v>5000</v>
      </c>
      <c r="C13" s="4">
        <v>4500</v>
      </c>
      <c r="D13" s="4">
        <v>5000</v>
      </c>
      <c r="E13" s="4">
        <f t="shared" si="1"/>
        <v>-500</v>
      </c>
      <c r="F13" s="4">
        <f t="shared" si="2"/>
        <v>-500</v>
      </c>
      <c r="G13" s="5">
        <f t="shared" si="3"/>
        <v>0.9</v>
      </c>
      <c r="H13" s="5">
        <f t="shared" si="4"/>
        <v>0.9</v>
      </c>
      <c r="I13" s="7"/>
      <c r="J13" s="7">
        <v>12</v>
      </c>
      <c r="K13">
        <f>K12+B12</f>
        <v>123000</v>
      </c>
      <c r="L13">
        <f t="shared" si="11"/>
        <v>123100</v>
      </c>
      <c r="M13">
        <f t="shared" si="11"/>
        <v>123500</v>
      </c>
    </row>
    <row r="14" spans="1:13" ht="31.8" thickBot="1" x14ac:dyDescent="0.3">
      <c r="A14" s="3" t="s">
        <v>20</v>
      </c>
      <c r="B14" s="4">
        <v>17000</v>
      </c>
      <c r="C14" s="4">
        <v>20000</v>
      </c>
      <c r="D14" s="4">
        <v>18000</v>
      </c>
      <c r="E14" s="4">
        <f t="shared" si="1"/>
        <v>3000</v>
      </c>
      <c r="F14" s="4">
        <f t="shared" si="2"/>
        <v>2000</v>
      </c>
      <c r="G14" s="5">
        <f t="shared" si="3"/>
        <v>1.1764705882352942</v>
      </c>
      <c r="H14" s="5">
        <f t="shared" si="4"/>
        <v>1.1111111111111112</v>
      </c>
      <c r="I14" s="7"/>
      <c r="J14" s="7">
        <v>13</v>
      </c>
      <c r="K14">
        <f>K13+B13+B14</f>
        <v>145000</v>
      </c>
      <c r="L14">
        <f t="shared" ref="L14:M14" si="12">L13+C13+C14</f>
        <v>147600</v>
      </c>
      <c r="M14">
        <f t="shared" si="12"/>
        <v>146500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2023-06-03T17:12:01Z</dcterms:modified>
</cp:coreProperties>
</file>