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filterPrivacy="1" defaultThemeVersion="124226"/>
  <xr:revisionPtr revIDLastSave="0" documentId="13_ncr:1_{037861CD-A7A1-46C8-9860-F098CC71C1DA}" xr6:coauthVersionLast="45" xr6:coauthVersionMax="45" xr10:uidLastSave="{00000000-0000-0000-0000-000000000000}"/>
  <bookViews>
    <workbookView xWindow="-120" yWindow="-120" windowWidth="20730" windowHeight="11160" xr2:uid="{00000000-000D-0000-FFFF-FFFF00000000}"/>
  </bookViews>
  <sheets>
    <sheet name="Groups" sheetId="5" r:id="rId1"/>
    <sheet name="User Stories" sheetId="1" r:id="rId2"/>
    <sheet name="Service Details" sheetId="2" r:id="rId3"/>
    <sheet name="Backend" sheetId="4" state="hidden" r:id="rId4"/>
  </sheets>
  <definedNames>
    <definedName name="_xlnm._FilterDatabase" localSheetId="2" hidden="1">'Service Details'!$B$1:$G$49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42" i="2" l="1"/>
  <c r="C44" i="2"/>
  <c r="C46" i="2"/>
  <c r="C48" i="2"/>
  <c r="C49" i="2"/>
  <c r="C47" i="2"/>
  <c r="C45" i="2"/>
  <c r="C43"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2" i="2"/>
</calcChain>
</file>

<file path=xl/sharedStrings.xml><?xml version="1.0" encoding="utf-8"?>
<sst xmlns="http://schemas.openxmlformats.org/spreadsheetml/2006/main" count="688" uniqueCount="404">
  <si>
    <t>Serial No</t>
  </si>
  <si>
    <t>User Stories</t>
  </si>
  <si>
    <t>Remarks / Notes</t>
  </si>
  <si>
    <t>Acceptence criteria</t>
  </si>
  <si>
    <t>US01</t>
  </si>
  <si>
    <t>US02</t>
  </si>
  <si>
    <t>US03</t>
  </si>
  <si>
    <t>US04</t>
  </si>
  <si>
    <t>US05</t>
  </si>
  <si>
    <t>US06</t>
  </si>
  <si>
    <t>US07</t>
  </si>
  <si>
    <t>US08</t>
  </si>
  <si>
    <t>US09</t>
  </si>
  <si>
    <t>US10</t>
  </si>
  <si>
    <t>US11</t>
  </si>
  <si>
    <t>US12</t>
  </si>
  <si>
    <t>US13</t>
  </si>
  <si>
    <t>US14</t>
  </si>
  <si>
    <t>US15</t>
  </si>
  <si>
    <t>US16</t>
  </si>
  <si>
    <t>Theme: Product</t>
  </si>
  <si>
    <t>Theme: Account</t>
  </si>
  <si>
    <t>1. Verify that error message is displayed when all the details are not filled
2. Verify that error message is displayed if email id is already in use by some other user
4. Verify that error message is displayed when name contains numeric or special characters
5. Verify that error message is shown when Password does not contain at least an uppercase and a lowercase character, a number and a special character
6. Verify that error message is displayed when Password and Confirm Password are not matching
7. Verify that if all fields are proper then a new account is created and user should be able to login with his/her user id and password</t>
  </si>
  <si>
    <t>Theme: Cart</t>
  </si>
  <si>
    <t>Theme: Wishlist</t>
  </si>
  <si>
    <t>Theme: Order</t>
  </si>
  <si>
    <t>US17</t>
  </si>
  <si>
    <t>US18</t>
  </si>
  <si>
    <t>US19</t>
  </si>
  <si>
    <t>Theme: Address</t>
  </si>
  <si>
    <t>US20</t>
  </si>
  <si>
    <t>US21</t>
  </si>
  <si>
    <t>US22</t>
  </si>
  <si>
    <t>Theme: Checkout</t>
  </si>
  <si>
    <t>US23</t>
  </si>
  <si>
    <t>US24</t>
  </si>
  <si>
    <t>US25</t>
  </si>
  <si>
    <t>US26</t>
  </si>
  <si>
    <t xml:space="preserve">1. Verify that cart items are retained even if the browser is closed
</t>
  </si>
  <si>
    <t>US27</t>
  </si>
  <si>
    <t>US28</t>
  </si>
  <si>
    <t>US29</t>
  </si>
  <si>
    <t>US30</t>
  </si>
  <si>
    <t>US31</t>
  </si>
  <si>
    <t>Theme: Seller</t>
  </si>
  <si>
    <t>US32</t>
  </si>
  <si>
    <t>US33</t>
  </si>
  <si>
    <t>US34</t>
  </si>
  <si>
    <t>US35</t>
  </si>
  <si>
    <t>US36</t>
  </si>
  <si>
    <t>As a buyer, I should be able to search a product by name, so that I can find my desired product easily</t>
  </si>
  <si>
    <t>As a buyer, I should be able to see what are the deals available for today, so that I do not miss any new offers</t>
  </si>
  <si>
    <t>As a registered buyer, I would like to see product recommendations in my wall based on my previous purchases, so that I can purchase the recommended items easily without searching</t>
  </si>
  <si>
    <t>1. Verify that only logged in buyers can see recomendations
2. Verify that the products linked are relevent based on buyers last one months  purchases</t>
  </si>
  <si>
    <t>As a registered buyer, I should be able to review a product and provide rating to it, so that I can help other fellow buyer who are intenting to buy it</t>
  </si>
  <si>
    <t>As a buyer, I should be able to add an item to my cart from product details page providing some quantity, so that I can choose the product after seeing the product details</t>
  </si>
  <si>
    <t>As a buyer, I should be able to modify the item quantity in my cart and I can delete any item also, so that I can change my products easily in the cart</t>
  </si>
  <si>
    <t>As a buyer, I should be able to view my cart by clicking on the cart icon, so that I get to know what items I am purchasing</t>
  </si>
  <si>
    <t>As a buyer, If I close browser after adding product in cart I should still be able to see the cart products when I visit page again, so that I do not accidently lose my cart products</t>
  </si>
  <si>
    <t>As a buyer, If I add products to my cart and then login to my account I should still be able to see the items that I have added without logging in, so that I do not have to add same products again when I log in</t>
  </si>
  <si>
    <t>As a registered buyer, I should be able to cancel only open orders so that I get the refund amount back in my account</t>
  </si>
  <si>
    <t>1. Verify that cancel order is possible only for open orders and by registered buyer</t>
  </si>
  <si>
    <t>As a registered buyer, I should be able to provide rating and feedback to the seller so that I help the seller to serve better and also my fellow buyers to buy from good sellers</t>
  </si>
  <si>
    <t>As a registered buyer, I should be able to add any item from item details page to my wishlist so that I can locate the product easily while buying at a later point of time</t>
  </si>
  <si>
    <t>1. Verify that only registered buyers can add products to their wishlist</t>
  </si>
  <si>
    <t>As a registered buyer, I should be able to view my wishlist so that I can click on the item name to go to that items details page</t>
  </si>
  <si>
    <t>1. Verify that only registered buyers can view only their wishlist</t>
  </si>
  <si>
    <t>As a registered buyer, I should be able to delete products from my wishlist so that I can keep the products I want to purchase and remove unwanted products</t>
  </si>
  <si>
    <t>1. Verify that only registered buyers can modify only their wishlist</t>
  </si>
  <si>
    <t>As a registered buyer, I should be able to add new shipping address which can be used while checking out so that I can avoid typeing address everytime I purchase</t>
  </si>
  <si>
    <t>1. Verify that only registered buyers get the notification on their cart change</t>
  </si>
  <si>
    <t>As a registered seller, I should be able to add an item in my own catalog, so that I can sell new items</t>
  </si>
  <si>
    <t>As a registered seller, I should be able to view my own catalog, so that I can see the item details that I am selling</t>
  </si>
  <si>
    <t>1. Verify that only authorized seller can modify their onw item's details</t>
  </si>
  <si>
    <t>Details to be shown are item name, price, discount, image, number of times sold and total earning from sale of that item</t>
  </si>
  <si>
    <t>New Password should be valid as per Password validation done in US04</t>
  </si>
  <si>
    <t>Information to be listed are price, discount and delivery charge, Seller name, seller rating</t>
  </si>
  <si>
    <t>Only show distinct recommendation</t>
  </si>
  <si>
    <t>US37</t>
  </si>
  <si>
    <t>1. Verify that only authorized seller can see his orders</t>
  </si>
  <si>
    <t>1. Verify that max quantity is still within max limit
2. Verify that when the cart item quantity is changed or item is deleted the total amount and delivery charge should change accordingly</t>
  </si>
  <si>
    <t>As a buyer, I should be able to see product details by clicking on the product in the listing, so that I can see the detailed information and all the reviews and average rating of that product</t>
  </si>
  <si>
    <t>As a buyer, I should be able to see the price quotes of the same product  from all the sellers for the product upon clicking the seller count, so that I can compare the prices of different sellers</t>
  </si>
  <si>
    <t>For registered buyer cart items will be saved without any time constraint though item availability is not guaranteed 
Verify that while transferring the item, the quantity of item should not exceed 4, if it exceeds it should be limited to 4.</t>
  </si>
  <si>
    <t>Fetch the latest price from the seller.</t>
  </si>
  <si>
    <t>Keep the cart items saved for 1 week.</t>
  </si>
  <si>
    <t>1. Verify that only registered buyers are allowed to send rating and feedback to seller from the orders page
2. Verify that feedback can be provided with in one month of product delivery.</t>
  </si>
  <si>
    <t>1. Verify that only registered buyer can rate and review a product 
2. Verify that feedback can be provided with in one month of product delivery.</t>
  </si>
  <si>
    <t>1. Verify that only registered buyers can add new shipping address
2. Verify that PIN code is 6 digit number and state is one among 29 states in INDIA , Phonenumber of 10 digits, city should not contain any special characters except space</t>
  </si>
  <si>
    <t>1. Verify that only registered buyers can modify or delete shipping address
2. Verify that PIN code is 6 digit number and state is one among 29 states in INDIA , Phonenumber of 10 digits , city should not contain any special characters except space</t>
  </si>
  <si>
    <t xml:space="preserve">As a registered buyer, I should be able to delete the shipping addresses which I have already added </t>
  </si>
  <si>
    <t>As a registered buyer, I should be able to modify the shipping addresses which I have already added so that I can easily change the address to my new address</t>
  </si>
  <si>
    <t>Theme: Card Info</t>
  </si>
  <si>
    <t xml:space="preserve">
1. Details to be stored for credit or debit card are card number, expiry date, name</t>
  </si>
  <si>
    <t>As a registered buyer, I should be able to delete card, which I have already added so that I can easily remove the already existing cards</t>
  </si>
  <si>
    <t>1. Verify that only registered buyers can delete cards</t>
  </si>
  <si>
    <t xml:space="preserve">As a registered buyer, I should be able to view the shipping addresses which I have already added </t>
  </si>
  <si>
    <t xml:space="preserve">As a registered buyer, I should be able to view cards, which I have already added </t>
  </si>
  <si>
    <t>As a registered buyer, I should be able to purchase the item by checking out so that I can provide shipping address and payment method to place the order</t>
  </si>
  <si>
    <t>As a registered buyer, I should be able to place my order and get my order id when the payment is successful so that I can keep track of my order</t>
  </si>
  <si>
    <t>US38</t>
  </si>
  <si>
    <t>As a registered seller, I should be able to mark order as delivered so that the buyers can be notified.</t>
  </si>
  <si>
    <t>As a registered buyer, I should be getting notification when my order Is delivered so that I can track the delivery of my order.</t>
  </si>
  <si>
    <t>US39</t>
  </si>
  <si>
    <t xml:space="preserve">As a buyer, I should be able to see the number of distinct item in my cart on the cart icon, so that I know how many items are present in my cart. </t>
  </si>
  <si>
    <t>As a buyer, I should be able to sign up for the application, so that I get the benifit of a registered buyer</t>
  </si>
  <si>
    <t xml:space="preserve">1. The fields are Email, Name, Password, Confirm Password, Account Type
2. Error messages:
    i. All the fields are mandatory
   ii. Email id is already used
  iii. Name contains invalid character
   iv. Password should contain at least an uppercase and a lowercase character, a number and a special character
  v. Password and Confirm Password are not matching
</t>
  </si>
  <si>
    <t>Service</t>
  </si>
  <si>
    <t>Url</t>
  </si>
  <si>
    <t>Search Product</t>
  </si>
  <si>
    <t>Today's Deals</t>
  </si>
  <si>
    <t>Product Recommendations</t>
  </si>
  <si>
    <t>Product Details</t>
  </si>
  <si>
    <t>Seller Price Comparison</t>
  </si>
  <si>
    <t>Sign Up</t>
  </si>
  <si>
    <t>Update Profile</t>
  </si>
  <si>
    <t>Add to Cart</t>
  </si>
  <si>
    <t>Type</t>
  </si>
  <si>
    <t>GET</t>
  </si>
  <si>
    <t>POST</t>
  </si>
  <si>
    <t>Modify Cart</t>
  </si>
  <si>
    <t>View Cart Count</t>
  </si>
  <si>
    <t>Cancel Order</t>
  </si>
  <si>
    <t>Return Order</t>
  </si>
  <si>
    <t>Seller Review</t>
  </si>
  <si>
    <t>Product Review</t>
  </si>
  <si>
    <t>Add Wishlist</t>
  </si>
  <si>
    <t>View Wishlist</t>
  </si>
  <si>
    <t>Remove Wishlist</t>
  </si>
  <si>
    <t>Add Address</t>
  </si>
  <si>
    <t>Modify Address</t>
  </si>
  <si>
    <t>Delete Address</t>
  </si>
  <si>
    <t>View Address</t>
  </si>
  <si>
    <t>Add Card</t>
  </si>
  <si>
    <t>Delete Card</t>
  </si>
  <si>
    <t>View Cards</t>
  </si>
  <si>
    <t>Checkout</t>
  </si>
  <si>
    <t>Place Order</t>
  </si>
  <si>
    <t>Notifications</t>
  </si>
  <si>
    <t>Theme: Authentication</t>
  </si>
  <si>
    <t>US40</t>
  </si>
  <si>
    <t>As a user, I should be able to login, so that I can use the services of ekart</t>
  </si>
  <si>
    <t>Login</t>
  </si>
  <si>
    <t>Search Seller Product</t>
  </si>
  <si>
    <t>Add Product</t>
  </si>
  <si>
    <t>View Catalog</t>
  </si>
  <si>
    <t>Theme: Notification</t>
  </si>
  <si>
    <t>Add Notifiction</t>
  </si>
  <si>
    <t>View Cart By User</t>
  </si>
  <si>
    <t>View Orders By User</t>
  </si>
  <si>
    <t>View Orders By Seller</t>
  </si>
  <si>
    <t>View Cart By Seller</t>
  </si>
  <si>
    <t>View Specific Products for Seller</t>
  </si>
  <si>
    <t>Deliver Order</t>
  </si>
  <si>
    <t>US01, US04, US05, US10,US29</t>
  </si>
  <si>
    <t>US31, US32, US33</t>
  </si>
  <si>
    <t>Modify Product</t>
  </si>
  <si>
    <t>Give Offer</t>
  </si>
  <si>
    <t>US36, US37, US39</t>
  </si>
  <si>
    <t>Input</t>
  </si>
  <si>
    <t>Output</t>
  </si>
  <si>
    <t>RestResponse</t>
  </si>
  <si>
    <t>{"cartCount":}</t>
  </si>
  <si>
    <t xml:space="preserve">
[{
"addressId":
"address":
"city":
"state":
"pinCode":
"phoneNumber":
}]
</t>
  </si>
  <si>
    <t>[{
 "displayName":
 "category":
"itemsSold":
"totalAmount":
}]</t>
  </si>
  <si>
    <t>NA</t>
  </si>
  <si>
    <t>{
"userId":
"name":
"password":
}</t>
  </si>
  <si>
    <t>{
"name":
"password":
}</t>
  </si>
  <si>
    <t>{
"productName":
"sellerName":
"quantity":
"category":
}</t>
  </si>
  <si>
    <t>{
"address":
"city":
"state":
"pinCode":
"phoneNumber":
}</t>
  </si>
  <si>
    <t>{
"cardNumber":
"nameOnCard":
"expiryMonth":
"expiryYear":
}</t>
  </si>
  <si>
    <t>{
"displayName":
"shortDesc":
"description":
"category":
}</t>
  </si>
  <si>
    <t>{
"displayName":
"shortDesc":
"description":
"category":
"price":
"discount":
"deliveryCharge":
}</t>
  </si>
  <si>
    <t>{
"price":
"discount":
"deliveryCharge":
}</t>
  </si>
  <si>
    <t>1. Verify that only registered buyers can add new card
2. Validate the card number using luhn's algorithm
3. Verify that card number is unique for a given customer.
4. Verify that card is not already expired</t>
  </si>
  <si>
    <t xml:space="preserve">
[{
"cardNumber":
"nameOnCard":
"expiryMonth":
"expiryYear":
}]
</t>
  </si>
  <si>
    <t>View Address to modify</t>
  </si>
  <si>
    <t>{
"userId":
"password":
"guestId":
}</t>
  </si>
  <si>
    <t>{
productdetails:[{
"displayName":
"category":
 "sellerName":
"price":
"quantity":
"delivery":
"total":
}]
"totalprice":
}</t>
  </si>
  <si>
    <t xml:space="preserve">
[{
"orderId":
"displayName":
"category":
"sellerName":
"price":
"quantity":
"totalPrice":
"orderedDate":
"orderStatus":
"btnReviewProduct":
"btnReviewSeller":
"btnCancel":
"btnReturn":
}]
</t>
  </si>
  <si>
    <t>Delivery charge will be discarded entirely if the cart total amount more than or equal 1000.
Fetch the latest price from the seller.</t>
  </si>
  <si>
    <t>Cancelling is possible only for Open orders</t>
  </si>
  <si>
    <t>As a registered buyer, I should be able to return only delivered orders within some specific time so that I get the refund amount when I do not like the product</t>
  </si>
  <si>
    <t>Returning a product should be done within 10 days of delivery</t>
  </si>
  <si>
    <t>{
"productName":
"sellerName":
"quantity":
"cartOfferPrice":
}</t>
  </si>
  <si>
    <t xml:space="preserve">
[{
"productName":
"quantity":
"cartOfferPrice":
}]
</t>
  </si>
  <si>
    <t>{
"quantity":
"cartOfferPrice":
}</t>
  </si>
  <si>
    <t xml:space="preserve">
[{
"userId":
"displayName":
"category":
"price":
"discount":
"deliveryCharge":
"quantity":
"total":
"cartOfferPrice":
}]
</t>
  </si>
  <si>
    <t>1. Verify that only authorized seller can provide specific discount only to registered buyer
2. Verify the offer is not applied to the item but only for that cart item
3. Verify that if user updates that cartItem cartOffer is void</t>
  </si>
  <si>
    <t xml:space="preserve">
[{
"userId":
"orderId":
"productName":
"quantity":
"totalPrice":
"orderedDate":
"orderStatus":
}]
</t>
  </si>
  <si>
    <t>{
"userId":
"reviewComments":
"rating":
}</t>
  </si>
  <si>
    <t>{
"displayName":
"shortDesc":
"category":
}</t>
  </si>
  <si>
    <t xml:space="preserve">
[{
"displayName":
"shortDesc":
"category":
}]
</t>
  </si>
  <si>
    <t>1. Verify that error message is displayed when no product is found
2. Verify that buyer is able to see all the products starting with the text he/she typed</t>
  </si>
  <si>
    <t xml:space="preserve">
1. Buyer will also have a text box to search any text
2. Distinct products will be listed with minimum price including any offer for that day</t>
  </si>
  <si>
    <t>1. Verify that the buyer is getting to see the deals available for today
2. Verify that the extra discount is applicable on the product and effective price shown to the user in product page as well as in his/her cart</t>
  </si>
  <si>
    <t>[{
"message":
"messageType":
"timestamp":
}]</t>
  </si>
  <si>
    <t>{
"userId":
"message":
"messageType":
}</t>
  </si>
  <si>
    <t>1. Verify that price qoutes are shown for the same product from all the sellers who sells that item</t>
  </si>
  <si>
    <t>1. Verify that only registered buyers get the notification of their orders</t>
  </si>
  <si>
    <t>As a registered buyer, I should be getting notification when my cart items price is changed by the seller when I login</t>
  </si>
  <si>
    <t>As a registered buyer, I should be getting notification when the sellers offers me new price for item in my cart</t>
  </si>
  <si>
    <t>1. Verify that items in the cart is kept when the buyer logs in
2. Verify that cart items of registered buyer is not lost on browser close of logging off</t>
  </si>
  <si>
    <t>RestResponse
(return sellerName as a message e. g. 
"Seller: sellerOne")</t>
  </si>
  <si>
    <t>Port</t>
  </si>
  <si>
    <t>sellerOne</t>
  </si>
  <si>
    <t>retailer</t>
  </si>
  <si>
    <t>sellerTwo</t>
  </si>
  <si>
    <t>Serial No.</t>
  </si>
  <si>
    <t>39. Search Seller Product</t>
  </si>
  <si>
    <t>External calls</t>
  </si>
  <si>
    <t>12. View cart by seller</t>
  </si>
  <si>
    <t>15. View order by seller</t>
  </si>
  <si>
    <t>36. Add product</t>
  </si>
  <si>
    <t>10. Modify Cart
35. Add Notification</t>
  </si>
  <si>
    <t>12. View Cart by seller
35. Add Notification</t>
  </si>
  <si>
    <t>[{
"displayName":
"shortDesc":
"category":
"discount":
}]</t>
  </si>
  <si>
    <t>{
"displayName": 
"shortDesc": 
"desc": 
"category":
"price":
"discount":
"deliveryCharge": 
"offerPrice":
"seller":
"sellerCount":
"avgRating": 
  "reviews": [
    {
      "userId": 
      "rating":
      "reviewComments":
    },
    {
      "userId": 
      "rating":
      "reviewComments":
    }
  ]
}</t>
  </si>
  <si>
    <t>[{
"displayName":
"sellerName":
"price":
"discount":
"deliveryCharge":
"offerPrice":
"rating":
}]</t>
  </si>
  <si>
    <t>{
"products":[]
"seller":
}</t>
  </si>
  <si>
    <t>1. Verify that the correct product details is shown to the buyer along with all the detailed information</t>
  </si>
  <si>
    <t>Informations to be displayed are Item name, description,  Item price (lowest from all the sellers),  discount, delivery charge, Effective price including discount and any offers running on that day, avg rating, user reviews, seller name and total seller count who sells the product</t>
  </si>
  <si>
    <t>As a buyer, I should be able to modify details so that I can provide my new details.</t>
  </si>
  <si>
    <t>1. Verify that only authenticated buyer can modify only his name, password
4. Verify that if new information is in correct format then it is updated.</t>
  </si>
  <si>
    <t>1. Verify that some predefined list of quantity is provied to choosen from
2. Verify that if same product is added again then cart should have that item only once with new quantity is added to the already existing quantity</t>
  </si>
  <si>
    <t>Make sure quantity for one item from one seller never exceeds 4 and predefined quantity also should show 4 as highest</t>
  </si>
  <si>
    <t>1. Verify that item name, quantity, price, discount, delivery charge, cart offer by seller for each item in cart is shown
2. Verify that total amount of the cart is shown along with a checkout button</t>
  </si>
  <si>
    <t>1. Verify that one item from one seller is counted as single cartItem</t>
  </si>
  <si>
    <t>As a registered buyer, I should be able to see all my orders and I also should be able to view them in categories so that I can see all the orders or orders of specific status</t>
  </si>
  <si>
    <t>1. Verify that only registered buyer can see his/her orders
2. Verify that buyer can see all his orders and he can filter open orders, delivered orders, returned orders and cancelled orders also</t>
  </si>
  <si>
    <t>Order information should be same as US12.
Cancel, Return, Review Product and Review Seller button show indicators has to be sent from Service.</t>
  </si>
  <si>
    <t>1. Verify that return order is possible only for delivered orders and by registered buyer</t>
  </si>
  <si>
    <t>Rating is a scale of 1 to 5
Review can be provided only for products returned and delivered
Review can be provided within 30 days of delivery</t>
  </si>
  <si>
    <t>As a registered buyer, I should be able to add new card which can be used while checking out so that I can avoid providing all the payment information again</t>
  </si>
  <si>
    <t>1. Verify that upon checking out a card buyer is asked for a shipping address and payment details
2. Verify that for registered buyer he/she can choose from his shipping addresses or can create new
3. Verify that for registered buyer he/she can choose from his existing payment method where he/she has to give only CVV, or he/she can add a new card , or he/she can choose COD</t>
  </si>
  <si>
    <t>Latest price of the product has to be fetched from the seller and this will be final price</t>
  </si>
  <si>
    <t>1. Verify that error message is shown if the card selected is expired
2. Verify that when payment is successful, new order id is generated and shown to buyer for further reference</t>
  </si>
  <si>
    <t>Upon clicking on the notification orders page should open</t>
  </si>
  <si>
    <t>Upon clicking on the notification cart page should open</t>
  </si>
  <si>
    <t>1. Verify that new item gets added in sellers catalog as well as in main catalog
2. Verify that Productname should be unique
3. Verify that productname already exists if the seller has chosen from the list.</t>
  </si>
  <si>
    <t>Details to be provided are item name, price, discount and if it is a new product then short description, descrtiption and category also need to be provided.
Category can only be one amoung the followings "mobile","television","camera","headphone","watch","laptop"
Search for an existing product to simplify data entry.</t>
  </si>
  <si>
    <t>1. Verify that only that sellers items are shown
2. Verify that only delivered products are considered for calculation</t>
  </si>
  <si>
    <t>As a registered seller, I should be able to modify price and discount in my own catalog, so that I can update the prices as needed</t>
  </si>
  <si>
    <t>Details to be modified are price, discount and delivery charge</t>
  </si>
  <si>
    <t>As a registered seller, I should be able to see items from my catalog which are currently hold in some user's cart and provide an offer specifically to the user so that user gets encouraged to buy the item</t>
  </si>
  <si>
    <t>Cartofferprice should be less than total amount including discounts.
Unitprice , discount , quantity , totalamount and cart offer price should be displayed</t>
  </si>
  <si>
    <t>As a registered seller, I should be able to see all the orders of my product grouped as open, cancelled, delivered and returned, so that I can manage the orders</t>
  </si>
  <si>
    <t>Grouping will be done in UI</t>
  </si>
  <si>
    <t>1. Verify that only authorized seller can change only open orders to delivered for his/her products only</t>
  </si>
  <si>
    <t xml:space="preserve">1. Verify that combination of userid and password are correct
2. Verify that seller can login using his/her fixed credentials
3. Verify that guest user's cart is transferred to logged in buyer upon successful login
</t>
  </si>
  <si>
    <t>[{
"displayName":
"shortDesc":
"description":
"category":
"price":
"discount":
"deliveryCharge":
}]</t>
  </si>
  <si>
    <t>[{
"displayName":
"shortDesc":
"category":
}]</t>
  </si>
  <si>
    <t>{
cartdetails:[{
"displayName":
"category":
"sellerName":
"price":
"deliveryCharge":
"quantity":
"total":
"cartOfferPrice":
}]
"totalprice":
"totaldeliverycharge":
"grandtotal":
}</t>
  </si>
  <si>
    <t xml:space="preserve">{
 "orderItems" : [
  {
   "productName":
   "category":
   "sellerName":
   "quantity":
   "totalPrice":
  },
  {
   "productName":
   "category":
   "sellerName":
   "quantity":
   "totalPrice":
  }
 ],
 "addressDetails": {
  "address":
  "city":
  "state":
  "pinCode":
  "phoneNumber":
 },
 "paymentMethod": {
  "cardNumber":
  "nameOnCard":
  "expiryMonth":
  "expiryYear":
 }
}
</t>
  </si>
  <si>
    <t>[{
"displayName":
"price":
"discount":
"deliveryCharge":
}]</t>
  </si>
  <si>
    <t>[{
"displayName":
"category":
"itemsSold":
"totalAmount":
}]</t>
  </si>
  <si>
    <t>RestResponse
(allocate and return GuestId if userId sent from UI is "guest" notifying no user is logged in)</t>
  </si>
  <si>
    <t>aayush.agarwal02</t>
  </si>
  <si>
    <t>abhinav.sharma41</t>
  </si>
  <si>
    <t>aditi.verma02</t>
  </si>
  <si>
    <t>aishwarya.dash</t>
  </si>
  <si>
    <t>akash.d01</t>
  </si>
  <si>
    <t>aman.bijlwan</t>
  </si>
  <si>
    <t>amit.shukla02</t>
  </si>
  <si>
    <t>anindita.das01</t>
  </si>
  <si>
    <t>anirudh.jain02</t>
  </si>
  <si>
    <t>ankushkumar.singh</t>
  </si>
  <si>
    <t>anshul.yadav01</t>
  </si>
  <si>
    <t>anurag.bajpai</t>
  </si>
  <si>
    <t>anurag.sekhri</t>
  </si>
  <si>
    <t>arnab.roy06</t>
  </si>
  <si>
    <t>austinsolomon.raj</t>
  </si>
  <si>
    <t>ayush.saini</t>
  </si>
  <si>
    <t>bhanuchander.jirra</t>
  </si>
  <si>
    <t>burada.vivek</t>
  </si>
  <si>
    <t>chakiri.charan</t>
  </si>
  <si>
    <t>denomilton.v</t>
  </si>
  <si>
    <t>dhiraj.kumar08</t>
  </si>
  <si>
    <t>divya.bansal02</t>
  </si>
  <si>
    <t>gauravkeshavrao.s</t>
  </si>
  <si>
    <t>gunachand.d</t>
  </si>
  <si>
    <t>harshamilind.mungi</t>
  </si>
  <si>
    <t>indranil.c</t>
  </si>
  <si>
    <t>jival.jenson</t>
  </si>
  <si>
    <t>mpuja.priya</t>
  </si>
  <si>
    <t>manoj.tayi</t>
  </si>
  <si>
    <t>naveen.penta</t>
  </si>
  <si>
    <t>nikhil.jena</t>
  </si>
  <si>
    <t>niteshkumar.gupta</t>
  </si>
  <si>
    <t>pallerla.teja</t>
  </si>
  <si>
    <t>poulami.sarkar</t>
  </si>
  <si>
    <t>pranav.boddu</t>
  </si>
  <si>
    <t>pritam.mondal</t>
  </si>
  <si>
    <t>rahulkumar.thakur</t>
  </si>
  <si>
    <t>rohan.someshetty</t>
  </si>
  <si>
    <t>sachin.baghel01</t>
  </si>
  <si>
    <t>saipranav.devineni</t>
  </si>
  <si>
    <t>saksham.tiwari</t>
  </si>
  <si>
    <t>sarthak.tyagi</t>
  </si>
  <si>
    <t>saurabhkamlesh.p</t>
  </si>
  <si>
    <t>shakir.khan</t>
  </si>
  <si>
    <t>shivam.jaswal</t>
  </si>
  <si>
    <t>shreyansh.dwivedi</t>
  </si>
  <si>
    <t>shubham.jain300</t>
  </si>
  <si>
    <t>sneha.upadhyay01</t>
  </si>
  <si>
    <t>soumya.sarkar01</t>
  </si>
  <si>
    <t>sourav.s</t>
  </si>
  <si>
    <t>srihari.vishnu</t>
  </si>
  <si>
    <t>sudhanshu.gupta01</t>
  </si>
  <si>
    <t>sushant.mishra01</t>
  </si>
  <si>
    <t>tanuja.joshi</t>
  </si>
  <si>
    <t>tanush.thukral</t>
  </si>
  <si>
    <t>twinkle.bajaj</t>
  </si>
  <si>
    <t>udaykumar.p</t>
  </si>
  <si>
    <t>upinder.singh02</t>
  </si>
  <si>
    <t>utkarsh.yadav</t>
  </si>
  <si>
    <t>varun.agarwal01</t>
  </si>
  <si>
    <t>vatsal.kumar</t>
  </si>
  <si>
    <t>venkateshprasad.g01</t>
  </si>
  <si>
    <t>vikash.kumar75</t>
  </si>
  <si>
    <t>UC10, UC 12, UC 13, UC14, UC16</t>
  </si>
  <si>
    <t>UC18, UC20, UC23, UC24, UC26</t>
  </si>
  <si>
    <t>UC25, UC27, UC28, UC29, UC31</t>
  </si>
  <si>
    <t>UC 30, UC32, UC34, UC35, UC36</t>
  </si>
  <si>
    <t>US01, US04,US05,US 06, UC08</t>
  </si>
  <si>
    <t>US02, US07, UC3, UC9, UC11</t>
  </si>
  <si>
    <t>UC15, UC17, UC19, UC21, UC40</t>
  </si>
  <si>
    <t>UC33, UC37, UC38, UC39, UC22</t>
  </si>
  <si>
    <t>Emp No</t>
  </si>
  <si>
    <t>Emp Name</t>
  </si>
  <si>
    <t>Emp Email ID</t>
  </si>
  <si>
    <t>Group</t>
  </si>
  <si>
    <t>Use Cases</t>
  </si>
  <si>
    <t>Aayush Agarwal</t>
  </si>
  <si>
    <t>Group 1</t>
  </si>
  <si>
    <t>Abhinav Sharma</t>
  </si>
  <si>
    <t>Aditi Verma</t>
  </si>
  <si>
    <t>Aishwarya Dash</t>
  </si>
  <si>
    <t>Akash D</t>
  </si>
  <si>
    <t>Aman Bijlwan</t>
  </si>
  <si>
    <t>Amit Shukla</t>
  </si>
  <si>
    <t>Anindita Das</t>
  </si>
  <si>
    <t>Anirudh Jain</t>
  </si>
  <si>
    <t>Group 2</t>
  </si>
  <si>
    <t>Ankush Kumar Singh</t>
  </si>
  <si>
    <t>Anshul Yadav</t>
  </si>
  <si>
    <t>Anurag Bajpai</t>
  </si>
  <si>
    <t>Anurag Sekhri</t>
  </si>
  <si>
    <t>Arnab Roy</t>
  </si>
  <si>
    <t>Austin Solomon Raj</t>
  </si>
  <si>
    <t>Ayush Saini</t>
  </si>
  <si>
    <t>Bhanu Chander Jirra</t>
  </si>
  <si>
    <t>Group 3</t>
  </si>
  <si>
    <t>Burada Vivek</t>
  </si>
  <si>
    <t>Chakiri Venkata Naga Sai Charan</t>
  </si>
  <si>
    <t>Deno Milton V</t>
  </si>
  <si>
    <t>Dhiraj Kumar</t>
  </si>
  <si>
    <t>Divya Bansal</t>
  </si>
  <si>
    <t>Gaurav Keshavrao Sangle</t>
  </si>
  <si>
    <t>Guna Chand Dakavarapu</t>
  </si>
  <si>
    <t>Harsha Milind Mungi</t>
  </si>
  <si>
    <t>Group 4</t>
  </si>
  <si>
    <t>Indranil Chatterjee</t>
  </si>
  <si>
    <t>Jival Jenson</t>
  </si>
  <si>
    <t>M Puja Priya</t>
  </si>
  <si>
    <t>Manoj Tayi</t>
  </si>
  <si>
    <t>Naveen Penta</t>
  </si>
  <si>
    <t>Nikhil Jena</t>
  </si>
  <si>
    <t>Nitesh Kumar Gupta</t>
  </si>
  <si>
    <t>Pallerla Sai Teja</t>
  </si>
  <si>
    <t>Group 5</t>
  </si>
  <si>
    <t>Poulami Sarkar</t>
  </si>
  <si>
    <t>Pranav Boddu</t>
  </si>
  <si>
    <t>Pritam Mondal</t>
  </si>
  <si>
    <t>Rahul Kumar Thakur</t>
  </si>
  <si>
    <t>Rohan Someshetty</t>
  </si>
  <si>
    <t>Sachin Baghel</t>
  </si>
  <si>
    <t>Sai Pranav Devineni</t>
  </si>
  <si>
    <t>Saksham Tiwari</t>
  </si>
  <si>
    <t>Group 6</t>
  </si>
  <si>
    <t>Sarthak Tyagi</t>
  </si>
  <si>
    <t>Saurabh Kamlesh Pandey</t>
  </si>
  <si>
    <t>Shakir Khan</t>
  </si>
  <si>
    <t>Shivam Jaswal</t>
  </si>
  <si>
    <t>Shreyansh Dwivedi</t>
  </si>
  <si>
    <t>Shubham Jain</t>
  </si>
  <si>
    <t>Sneha Upadhyay</t>
  </si>
  <si>
    <t>Soumya Sarkar</t>
  </si>
  <si>
    <t>Group 7</t>
  </si>
  <si>
    <t>Sourav S</t>
  </si>
  <si>
    <t>Sri Hari Vishnu .</t>
  </si>
  <si>
    <t>Sudhanshu Gupta</t>
  </si>
  <si>
    <t>Sushant Kumar Mishra</t>
  </si>
  <si>
    <t>Tanuja Joshi</t>
  </si>
  <si>
    <t>Tanush Thukral</t>
  </si>
  <si>
    <t>Twinkle Bajaj</t>
  </si>
  <si>
    <t>Udaykumar Polkampally</t>
  </si>
  <si>
    <t>Group 8</t>
  </si>
  <si>
    <t>Upinder Singh</t>
  </si>
  <si>
    <t>Utkarsh Yadav</t>
  </si>
  <si>
    <t>Varun Agarwal</t>
  </si>
  <si>
    <t>Vatsal Kumar</t>
  </si>
  <si>
    <t>Venkatesh Prasad Guruprasad</t>
  </si>
  <si>
    <t>Vikash Kumar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</si>
</sst>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Calibri"/>
      <family val="2"/>
      <scheme val="minor"/>
    </font>
    <font>
      <sz val="12"/>
      <color theme="1"/>
      <name val="Verdana"/>
      <family val="2"/>
    </font>
    <font>
      <sz val="12"/>
      <color theme="1"/>
      <name val="Calibri"/>
      <family val="2"/>
      <scheme val="minor"/>
    </font>
    <font>
      <u/>
      <sz val="11"/>
      <color theme="10"/>
      <name val="Calibri"/>
      <family val="2"/>
      <scheme val="minor"/>
    </font>
    <font>
      <b/>
      <sz val="12"/>
      <color theme="1"/>
      <name val="Verdana"/>
      <family val="2"/>
    </font>
    <font>
      <u/>
      <sz val="12"/>
      <color theme="10"/>
      <name val="Verdana"/>
      <family val="2"/>
    </font>
    <font>
      <b/>
      <sz val="11"/>
      <color rgb="FF000000"/>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0" tint="-0.249977111117893"/>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6"/>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7" tint="0.59999389629810485"/>
        <bgColor indexed="64"/>
      </patternFill>
    </fill>
  </fills>
  <borders count="12">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55">
    <xf numFmtId="0" fontId="0" fillId="0" borderId="0" xfId="0"/>
    <xf numFmtId="0" fontId="2" fillId="0" borderId="0" xfId="0" applyFont="1" applyAlignment="1">
      <alignment wrapText="1"/>
    </xf>
    <xf numFmtId="0" fontId="1" fillId="0" borderId="3" xfId="0" applyFont="1" applyBorder="1" applyAlignment="1">
      <alignment horizontal="left" vertical="center" wrapText="1"/>
    </xf>
    <xf numFmtId="0" fontId="1" fillId="0" borderId="3" xfId="0" applyFont="1" applyFill="1" applyBorder="1" applyAlignment="1">
      <alignment horizontal="left" vertical="center" wrapText="1"/>
    </xf>
    <xf numFmtId="0" fontId="1" fillId="0" borderId="3" xfId="0" applyFont="1" applyFill="1" applyBorder="1" applyAlignment="1">
      <alignment horizontal="center" vertical="center"/>
    </xf>
    <xf numFmtId="0" fontId="0" fillId="0" borderId="0" xfId="0" applyAlignment="1">
      <alignment vertical="center"/>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0" fillId="0" borderId="0" xfId="0" applyAlignment="1">
      <alignment horizontal="center" vertical="center"/>
    </xf>
    <xf numFmtId="0" fontId="4" fillId="3" borderId="3" xfId="0" applyFont="1" applyFill="1" applyBorder="1" applyAlignment="1">
      <alignment vertical="center"/>
    </xf>
    <xf numFmtId="0" fontId="0" fillId="0" borderId="0" xfId="0" applyAlignment="1">
      <alignment horizontal="center"/>
    </xf>
    <xf numFmtId="0" fontId="1" fillId="0" borderId="3" xfId="0" applyFont="1" applyBorder="1" applyAlignment="1">
      <alignment horizontal="center" vertical="center"/>
    </xf>
    <xf numFmtId="0" fontId="1" fillId="0" borderId="3" xfId="0" applyFont="1" applyBorder="1" applyAlignment="1">
      <alignment horizontal="left" vertical="center"/>
    </xf>
    <xf numFmtId="0" fontId="5" fillId="0" borderId="3" xfId="1" applyFont="1" applyBorder="1" applyAlignment="1">
      <alignment horizontal="left" vertical="center"/>
    </xf>
    <xf numFmtId="0" fontId="4" fillId="0" borderId="3" xfId="0" applyFont="1" applyBorder="1" applyAlignment="1">
      <alignment horizontal="left" vertical="center"/>
    </xf>
    <xf numFmtId="0" fontId="1" fillId="0" borderId="3" xfId="0" applyFont="1" applyBorder="1" applyAlignment="1">
      <alignment horizontal="center" vertical="center" wrapText="1"/>
    </xf>
    <xf numFmtId="0" fontId="5" fillId="0" borderId="3" xfId="1" applyFont="1" applyBorder="1" applyAlignment="1">
      <alignment horizontal="center" vertical="center" wrapText="1"/>
    </xf>
    <xf numFmtId="0" fontId="4" fillId="0" borderId="3" xfId="0" applyFont="1" applyBorder="1" applyAlignment="1">
      <alignment horizontal="center" vertical="center" wrapText="1"/>
    </xf>
    <xf numFmtId="0" fontId="1" fillId="0" borderId="0" xfId="0" applyFont="1" applyAlignment="1">
      <alignment wrapText="1"/>
    </xf>
    <xf numFmtId="0" fontId="4" fillId="0" borderId="3" xfId="0" applyFont="1" applyBorder="1" applyAlignment="1">
      <alignment horizontal="left" vertical="center" wrapText="1"/>
    </xf>
    <xf numFmtId="0" fontId="1" fillId="0" borderId="0" xfId="0" applyFont="1" applyAlignment="1">
      <alignment horizontal="center" vertical="center" wrapText="1"/>
    </xf>
    <xf numFmtId="0" fontId="5" fillId="0" borderId="4" xfId="1" applyFont="1" applyBorder="1" applyAlignment="1">
      <alignment horizontal="left" vertical="center"/>
    </xf>
    <xf numFmtId="0" fontId="1" fillId="0" borderId="4" xfId="0" applyFont="1" applyBorder="1" applyAlignment="1">
      <alignment horizontal="left" vertical="center"/>
    </xf>
    <xf numFmtId="0" fontId="1" fillId="0" borderId="4" xfId="0" applyFont="1" applyBorder="1" applyAlignment="1">
      <alignment horizontal="left" vertical="center" wrapText="1"/>
    </xf>
    <xf numFmtId="0" fontId="1" fillId="0" borderId="9" xfId="0" applyFont="1" applyBorder="1" applyAlignment="1">
      <alignment horizontal="center" vertical="center"/>
    </xf>
    <xf numFmtId="0" fontId="1" fillId="0" borderId="9" xfId="0" applyFont="1" applyBorder="1" applyAlignment="1">
      <alignment horizontal="center" vertical="center" wrapText="1"/>
    </xf>
    <xf numFmtId="0" fontId="5" fillId="0" borderId="9" xfId="1" applyFont="1" applyBorder="1" applyAlignment="1">
      <alignment horizontal="left" vertical="center"/>
    </xf>
    <xf numFmtId="0" fontId="1" fillId="0" borderId="9" xfId="0" applyFont="1" applyBorder="1" applyAlignment="1">
      <alignment horizontal="left" vertical="center"/>
    </xf>
    <xf numFmtId="0" fontId="1" fillId="0" borderId="9" xfId="0" applyFont="1" applyBorder="1" applyAlignment="1">
      <alignment horizontal="left" vertical="center" wrapText="1"/>
    </xf>
    <xf numFmtId="0" fontId="1" fillId="0" borderId="3" xfId="0" applyFont="1" applyFill="1" applyBorder="1" applyAlignment="1">
      <alignment horizontal="center" vertical="center" wrapText="1"/>
    </xf>
    <xf numFmtId="0" fontId="1" fillId="0" borderId="10" xfId="0" applyFont="1" applyFill="1" applyBorder="1" applyAlignment="1">
      <alignment horizontal="left" vertical="center" wrapText="1"/>
    </xf>
    <xf numFmtId="0" fontId="0" fillId="0" borderId="3" xfId="0" applyBorder="1" applyAlignment="1">
      <alignment horizontal="center"/>
    </xf>
    <xf numFmtId="0" fontId="1" fillId="0" borderId="0" xfId="0" applyFont="1" applyFill="1" applyBorder="1" applyAlignment="1">
      <alignment horizontal="left" vertical="center" wrapText="1"/>
    </xf>
    <xf numFmtId="0" fontId="6" fillId="4" borderId="3" xfId="0" applyFont="1" applyFill="1" applyBorder="1" applyAlignment="1">
      <alignment horizontal="center" wrapText="1"/>
    </xf>
    <xf numFmtId="0" fontId="0" fillId="4" borderId="3" xfId="0" applyFill="1" applyBorder="1" applyAlignment="1">
      <alignment horizontal="center"/>
    </xf>
    <xf numFmtId="0" fontId="0" fillId="0" borderId="3" xfId="0" applyBorder="1" applyAlignment="1">
      <alignment horizontal="center" wrapText="1"/>
    </xf>
    <xf numFmtId="0" fontId="0" fillId="0" borderId="11" xfId="0" applyBorder="1" applyAlignment="1">
      <alignment horizontal="center"/>
    </xf>
    <xf numFmtId="0" fontId="0" fillId="10" borderId="3" xfId="0" applyFill="1" applyBorder="1" applyAlignment="1">
      <alignment horizontal="center"/>
    </xf>
    <xf numFmtId="0" fontId="0" fillId="11" borderId="3" xfId="0" applyFill="1" applyBorder="1" applyAlignment="1">
      <alignment horizontal="center"/>
    </xf>
    <xf numFmtId="0" fontId="0" fillId="5" borderId="3" xfId="0" applyFill="1" applyBorder="1" applyAlignment="1">
      <alignment horizontal="center"/>
    </xf>
    <xf numFmtId="0" fontId="0" fillId="6" borderId="3" xfId="0" applyFill="1" applyBorder="1" applyAlignment="1">
      <alignment horizontal="center"/>
    </xf>
    <xf numFmtId="0" fontId="0" fillId="7" borderId="3" xfId="0" applyFill="1" applyBorder="1" applyAlignment="1">
      <alignment horizontal="center"/>
    </xf>
    <xf numFmtId="0" fontId="0" fillId="8" borderId="3" xfId="0" applyFill="1" applyBorder="1" applyAlignment="1">
      <alignment horizontal="center"/>
    </xf>
    <xf numFmtId="0" fontId="0" fillId="4" borderId="3" xfId="0" applyFill="1" applyBorder="1" applyAlignment="1">
      <alignment horizontal="center"/>
    </xf>
    <xf numFmtId="0" fontId="0" fillId="9" borderId="3" xfId="0" applyFill="1" applyBorder="1" applyAlignment="1">
      <alignment horizontal="center"/>
    </xf>
    <xf numFmtId="0" fontId="4" fillId="3" borderId="5" xfId="0" applyFont="1" applyFill="1" applyBorder="1" applyAlignment="1">
      <alignment horizontal="left" vertical="center"/>
    </xf>
    <xf numFmtId="0" fontId="4" fillId="3" borderId="6" xfId="0" applyFont="1" applyFill="1" applyBorder="1" applyAlignment="1">
      <alignment horizontal="left" vertical="center"/>
    </xf>
    <xf numFmtId="0" fontId="4" fillId="3" borderId="7" xfId="0" applyFont="1" applyFill="1" applyBorder="1" applyAlignment="1">
      <alignment horizontal="left" vertical="center"/>
    </xf>
    <xf numFmtId="0" fontId="1" fillId="0" borderId="3" xfId="0" applyFont="1" applyBorder="1" applyAlignment="1">
      <alignment horizontal="center" vertical="center"/>
    </xf>
    <xf numFmtId="0" fontId="1" fillId="0" borderId="3" xfId="0" applyFont="1" applyBorder="1" applyAlignment="1">
      <alignment horizontal="center" vertical="center" wrapText="1"/>
    </xf>
    <xf numFmtId="0" fontId="1" fillId="0" borderId="4" xfId="0" applyFont="1" applyBorder="1" applyAlignment="1">
      <alignment horizontal="center" vertical="center"/>
    </xf>
    <xf numFmtId="0" fontId="1" fillId="0" borderId="3" xfId="0" applyFont="1" applyBorder="1" applyAlignment="1">
      <alignment horizontal="left" vertical="center" wrapText="1"/>
    </xf>
    <xf numFmtId="0" fontId="1" fillId="0" borderId="8" xfId="0" applyFont="1" applyBorder="1" applyAlignment="1">
      <alignment horizontal="center" vertical="center" wrapText="1"/>
    </xf>
    <xf numFmtId="0" fontId="1" fillId="0" borderId="4" xfId="0" applyFont="1" applyBorder="1" applyAlignment="1">
      <alignment horizontal="center" vertical="center" wrapText="1"/>
    </xf>
    <xf numFmtId="0" fontId="1" fillId="0" borderId="10" xfId="0" applyFont="1" applyBorder="1" applyAlignment="1">
      <alignment horizontal="center" vertical="center" wrapText="1"/>
    </xf>
  </cellXfs>
  <cellStyles count="2">
    <cellStyle name="Hyperlink" xfId="1" builtinId="8"/>
    <cellStyle name="Normal" xfId="0" builtinId="0"/>
  </cellStyles>
  <dxfs count="3">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xr9:uid="{00000000-0011-0000-FFFF-FFFF00000000}">
      <tableStyleElement type="wholeTable" dxfId="2"/>
      <tableStyleElement type="headerRow"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3" Type="http://schemas.openxmlformats.org/officeDocument/2006/relationships/hyperlink" Target="http://localhost:2000/%3cuserid%3e/wishlist" TargetMode="External"/><Relationship Id="rId18" Type="http://schemas.openxmlformats.org/officeDocument/2006/relationships/hyperlink" Target="http://localhost:2000/%3cuserid%3e/card/add" TargetMode="External"/><Relationship Id="rId26" Type="http://schemas.openxmlformats.org/officeDocument/2006/relationships/hyperlink" Target="http://localhost:2000/searchcartseller/%3csellername%3e" TargetMode="External"/><Relationship Id="rId39" Type="http://schemas.openxmlformats.org/officeDocument/2006/relationships/hyperlink" Target="http://localhost:3000/updatecart/%3cuserid%3e/%3cproductname%3e" TargetMode="External"/><Relationship Id="rId21" Type="http://schemas.openxmlformats.org/officeDocument/2006/relationships/hyperlink" Target="http://localhost:2000/%3cuserid%3e/notifications" TargetMode="External"/><Relationship Id="rId34" Type="http://schemas.openxmlformats.org/officeDocument/2006/relationships/hyperlink" Target="http://localhost:4000/product/add" TargetMode="External"/><Relationship Id="rId42" Type="http://schemas.openxmlformats.org/officeDocument/2006/relationships/hyperlink" Target="http://localhost:2000/%3cuserid%3e/orders/%3corderid%3e/deliver" TargetMode="External"/><Relationship Id="rId47" Type="http://schemas.openxmlformats.org/officeDocument/2006/relationships/hyperlink" Target="http://localhost:2000/login" TargetMode="External"/><Relationship Id="rId7" Type="http://schemas.openxmlformats.org/officeDocument/2006/relationships/hyperlink" Target="http://localhost:2000/%3cuserid%3e/cart" TargetMode="External"/><Relationship Id="rId2" Type="http://schemas.openxmlformats.org/officeDocument/2006/relationships/hyperlink" Target="http://localhost:2000/deals" TargetMode="External"/><Relationship Id="rId16" Type="http://schemas.openxmlformats.org/officeDocument/2006/relationships/hyperlink" Target="http://localhost:2000/%3cuserid%3e/address/%3caddressid%3e/modify" TargetMode="External"/><Relationship Id="rId29" Type="http://schemas.openxmlformats.org/officeDocument/2006/relationships/hyperlink" Target="http://localhost:2000/product/add" TargetMode="External"/><Relationship Id="rId11" Type="http://schemas.openxmlformats.org/officeDocument/2006/relationships/hyperlink" Target="http://localhost:2000/%3csellername%3e/review" TargetMode="External"/><Relationship Id="rId24" Type="http://schemas.openxmlformats.org/officeDocument/2006/relationships/hyperlink" Target="http://localhost:3000/product/add" TargetMode="External"/><Relationship Id="rId32" Type="http://schemas.openxmlformats.org/officeDocument/2006/relationships/hyperlink" Target="http://localhost:2000/%3cuserid%3e/card/%3ccardnumber%3e/delete" TargetMode="External"/><Relationship Id="rId37" Type="http://schemas.openxmlformats.org/officeDocument/2006/relationships/hyperlink" Target="http://localhost:2000/%3cuserid%3e/wishlist/%3cproductname%3e/add" TargetMode="External"/><Relationship Id="rId40" Type="http://schemas.openxmlformats.org/officeDocument/2006/relationships/hyperlink" Target="http://localhost:4000/updatecart/%3cuserid%3e/%3cproductname%3e" TargetMode="External"/><Relationship Id="rId45" Type="http://schemas.openxmlformats.org/officeDocument/2006/relationships/hyperlink" Target="http://localhost:3000/product/%3cproductname%3e/modify" TargetMode="External"/><Relationship Id="rId5" Type="http://schemas.openxmlformats.org/officeDocument/2006/relationships/hyperlink" Target="http://localhost:2000/signup" TargetMode="External"/><Relationship Id="rId15" Type="http://schemas.openxmlformats.org/officeDocument/2006/relationships/hyperlink" Target="http://localhost:2000/%3cuserid%3e/address/add" TargetMode="External"/><Relationship Id="rId23" Type="http://schemas.openxmlformats.org/officeDocument/2006/relationships/hyperlink" Target="http://localhost:4000/products" TargetMode="External"/><Relationship Id="rId28" Type="http://schemas.openxmlformats.org/officeDocument/2006/relationships/hyperlink" Target="http://localhost:4000/productsincart" TargetMode="External"/><Relationship Id="rId36" Type="http://schemas.openxmlformats.org/officeDocument/2006/relationships/hyperlink" Target="http://localhost:2000/%3cuserid%3e/addtocart" TargetMode="External"/><Relationship Id="rId49" Type="http://schemas.openxmlformats.org/officeDocument/2006/relationships/printerSettings" Target="../printerSettings/printerSettings3.bin"/><Relationship Id="rId10" Type="http://schemas.openxmlformats.org/officeDocument/2006/relationships/hyperlink" Target="http://localhost:2000/%3cuserid%3e/orders/%3corderid%3e/cancel" TargetMode="External"/><Relationship Id="rId19" Type="http://schemas.openxmlformats.org/officeDocument/2006/relationships/hyperlink" Target="http://localhost:2000/%3cuserid%3e/cards" TargetMode="External"/><Relationship Id="rId31" Type="http://schemas.openxmlformats.org/officeDocument/2006/relationships/hyperlink" Target="http://localhost:2000/%3cuserid%3e/address/%3caddressid%3e/delete" TargetMode="External"/><Relationship Id="rId44" Type="http://schemas.openxmlformats.org/officeDocument/2006/relationships/hyperlink" Target="http://localhost:4000/searchproduct/" TargetMode="External"/><Relationship Id="rId4" Type="http://schemas.openxmlformats.org/officeDocument/2006/relationships/hyperlink" Target="http://localhost:2000/%3cproductname%3e/pricecomparison" TargetMode="External"/><Relationship Id="rId9" Type="http://schemas.openxmlformats.org/officeDocument/2006/relationships/hyperlink" Target="http://localhost:2000/%3cuserid%3e/orders" TargetMode="External"/><Relationship Id="rId14" Type="http://schemas.openxmlformats.org/officeDocument/2006/relationships/hyperlink" Target="http://localhost:2000/%3cuserid%3e/wishlist/%3cproductname%3e/remove" TargetMode="External"/><Relationship Id="rId22" Type="http://schemas.openxmlformats.org/officeDocument/2006/relationships/hyperlink" Target="http://localhost:3000/products" TargetMode="External"/><Relationship Id="rId27" Type="http://schemas.openxmlformats.org/officeDocument/2006/relationships/hyperlink" Target="http://localhost:3000/productsincart" TargetMode="External"/><Relationship Id="rId30" Type="http://schemas.openxmlformats.org/officeDocument/2006/relationships/hyperlink" Target="http://localhost:2000/%3cuserid%3e/orders/%3corderid%3e/return" TargetMode="External"/><Relationship Id="rId35" Type="http://schemas.openxmlformats.org/officeDocument/2006/relationships/hyperlink" Target="http://localhost:2000/%3cuserid%3e/modifycart" TargetMode="External"/><Relationship Id="rId43" Type="http://schemas.openxmlformats.org/officeDocument/2006/relationships/hyperlink" Target="http://localhost:3000/searchproduct/" TargetMode="External"/><Relationship Id="rId48" Type="http://schemas.openxmlformats.org/officeDocument/2006/relationships/hyperlink" Target="http://localhost:2000/%3cuserid%3e/address/%3caddressid%3e" TargetMode="External"/><Relationship Id="rId8" Type="http://schemas.openxmlformats.org/officeDocument/2006/relationships/hyperlink" Target="http://localhost:2000/%3cuserid%3e/cartcount" TargetMode="External"/><Relationship Id="rId3" Type="http://schemas.openxmlformats.org/officeDocument/2006/relationships/hyperlink" Target="http://localhost:2000/%3cuserid%3e/recommendations" TargetMode="External"/><Relationship Id="rId12" Type="http://schemas.openxmlformats.org/officeDocument/2006/relationships/hyperlink" Target="http://localhost:2000/%3cproductname%3e/reviewproduct" TargetMode="External"/><Relationship Id="rId17" Type="http://schemas.openxmlformats.org/officeDocument/2006/relationships/hyperlink" Target="http://localhost:2000/%3cuserid%3e/address" TargetMode="External"/><Relationship Id="rId25" Type="http://schemas.openxmlformats.org/officeDocument/2006/relationships/hyperlink" Target="http://localhost:2000/%3csellername%3e/sellerorders" TargetMode="External"/><Relationship Id="rId33" Type="http://schemas.openxmlformats.org/officeDocument/2006/relationships/hyperlink" Target="http://localhost:2000/notifications/add" TargetMode="External"/><Relationship Id="rId38" Type="http://schemas.openxmlformats.org/officeDocument/2006/relationships/hyperlink" Target="http://localhost:2000/%3cproductname%3e/details" TargetMode="External"/><Relationship Id="rId46" Type="http://schemas.openxmlformats.org/officeDocument/2006/relationships/hyperlink" Target="http://localhost:4000/product/%3cproductname%3e/modify" TargetMode="External"/><Relationship Id="rId20" Type="http://schemas.openxmlformats.org/officeDocument/2006/relationships/hyperlink" Target="http://localhost:2000/%3cuserid%3e/checkout" TargetMode="External"/><Relationship Id="rId41" Type="http://schemas.openxmlformats.org/officeDocument/2006/relationships/hyperlink" Target="http://localhost:2000/%3cuserid%3e/orders/add" TargetMode="External"/><Relationship Id="rId1" Type="http://schemas.openxmlformats.org/officeDocument/2006/relationships/hyperlink" Target="http://localhost:2000/searchproduct/%3cproductname%3e" TargetMode="External"/><Relationship Id="rId6" Type="http://schemas.openxmlformats.org/officeDocument/2006/relationships/hyperlink" Target="http://localhost:2000/%3cuserid%3e/update"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66667-B81D-4AFD-8516-B60901A8D1A3}">
  <dimension ref="A1:E65"/>
  <sheetViews>
    <sheetView tabSelected="1" topLeftCell="A28" workbookViewId="0">
      <selection activeCell="H5" sqref="H5"/>
    </sheetView>
  </sheetViews>
  <sheetFormatPr defaultRowHeight="15" x14ac:dyDescent="0.25"/>
  <cols>
    <col min="1" max="1" width="8" bestFit="1" customWidth="1"/>
    <col min="2" max="2" width="30" bestFit="1" customWidth="1"/>
    <col min="3" max="3" width="19.85546875" bestFit="1" customWidth="1"/>
    <col min="4" max="4" width="7.85546875" bestFit="1" customWidth="1"/>
    <col min="5" max="5" width="28.5703125" bestFit="1" customWidth="1"/>
  </cols>
  <sheetData>
    <row r="1" spans="1:5" x14ac:dyDescent="0.25">
      <c r="A1" s="33" t="s">
        <v>328</v>
      </c>
      <c r="B1" s="34" t="s">
        <v>329</v>
      </c>
      <c r="C1" s="34" t="s">
        <v>330</v>
      </c>
      <c r="D1" s="34" t="s">
        <v>331</v>
      </c>
      <c r="E1" s="34" t="s">
        <v>332</v>
      </c>
    </row>
    <row r="2" spans="1:5" x14ac:dyDescent="0.25">
      <c r="A2" s="35">
        <v>1101444</v>
      </c>
      <c r="B2" s="31" t="s">
        <v>333</v>
      </c>
      <c r="C2" s="31" t="s">
        <v>257</v>
      </c>
      <c r="D2" s="39" t="s">
        <v>334</v>
      </c>
      <c r="E2" s="36" t="s">
        <v>324</v>
      </c>
    </row>
    <row r="3" spans="1:5" x14ac:dyDescent="0.25">
      <c r="A3" s="35">
        <v>1101468</v>
      </c>
      <c r="B3" s="31" t="s">
        <v>335</v>
      </c>
      <c r="C3" s="31" t="s">
        <v>258</v>
      </c>
      <c r="D3" s="39"/>
      <c r="E3" s="36" t="s">
        <v>325</v>
      </c>
    </row>
    <row r="4" spans="1:5" x14ac:dyDescent="0.25">
      <c r="A4" s="35">
        <v>1101512</v>
      </c>
      <c r="B4" s="31" t="s">
        <v>336</v>
      </c>
      <c r="C4" s="31" t="s">
        <v>259</v>
      </c>
      <c r="D4" s="39"/>
      <c r="E4" s="36" t="s">
        <v>320</v>
      </c>
    </row>
    <row r="5" spans="1:5" x14ac:dyDescent="0.25">
      <c r="A5" s="35">
        <v>1101473</v>
      </c>
      <c r="B5" s="31" t="s">
        <v>337</v>
      </c>
      <c r="C5" s="31" t="s">
        <v>260</v>
      </c>
      <c r="D5" s="39"/>
      <c r="E5" s="36" t="s">
        <v>326</v>
      </c>
    </row>
    <row r="6" spans="1:5" x14ac:dyDescent="0.25">
      <c r="A6" s="35">
        <v>1101536</v>
      </c>
      <c r="B6" s="31" t="s">
        <v>338</v>
      </c>
      <c r="C6" s="31" t="s">
        <v>261</v>
      </c>
      <c r="D6" s="39"/>
      <c r="E6" s="36" t="s">
        <v>321</v>
      </c>
    </row>
    <row r="7" spans="1:5" x14ac:dyDescent="0.25">
      <c r="A7" s="35">
        <v>1101508</v>
      </c>
      <c r="B7" s="31" t="s">
        <v>339</v>
      </c>
      <c r="C7" s="31" t="s">
        <v>262</v>
      </c>
      <c r="D7" s="39"/>
      <c r="E7" s="36" t="s">
        <v>322</v>
      </c>
    </row>
    <row r="8" spans="1:5" x14ac:dyDescent="0.25">
      <c r="A8" s="35">
        <v>1101415</v>
      </c>
      <c r="B8" s="31" t="s">
        <v>340</v>
      </c>
      <c r="C8" s="31" t="s">
        <v>263</v>
      </c>
      <c r="D8" s="39"/>
      <c r="E8" s="36" t="s">
        <v>323</v>
      </c>
    </row>
    <row r="9" spans="1:5" x14ac:dyDescent="0.25">
      <c r="A9" s="35">
        <v>1101520</v>
      </c>
      <c r="B9" s="31" t="s">
        <v>341</v>
      </c>
      <c r="C9" s="31" t="s">
        <v>264</v>
      </c>
      <c r="D9" s="39"/>
      <c r="E9" s="36" t="s">
        <v>327</v>
      </c>
    </row>
    <row r="10" spans="1:5" x14ac:dyDescent="0.25">
      <c r="A10" s="35">
        <v>1101447</v>
      </c>
      <c r="B10" s="31" t="s">
        <v>342</v>
      </c>
      <c r="C10" s="31" t="s">
        <v>265</v>
      </c>
      <c r="D10" s="40" t="s">
        <v>343</v>
      </c>
      <c r="E10" s="36" t="s">
        <v>324</v>
      </c>
    </row>
    <row r="11" spans="1:5" x14ac:dyDescent="0.25">
      <c r="A11" s="35">
        <v>1101441</v>
      </c>
      <c r="B11" s="31" t="s">
        <v>344</v>
      </c>
      <c r="C11" s="31" t="s">
        <v>266</v>
      </c>
      <c r="D11" s="40"/>
      <c r="E11" s="36" t="s">
        <v>325</v>
      </c>
    </row>
    <row r="12" spans="1:5" x14ac:dyDescent="0.25">
      <c r="A12" s="35">
        <v>1101509</v>
      </c>
      <c r="B12" s="31" t="s">
        <v>345</v>
      </c>
      <c r="C12" s="31" t="s">
        <v>267</v>
      </c>
      <c r="D12" s="40"/>
      <c r="E12" s="36" t="s">
        <v>320</v>
      </c>
    </row>
    <row r="13" spans="1:5" x14ac:dyDescent="0.25">
      <c r="A13" s="35">
        <v>1101519</v>
      </c>
      <c r="B13" s="31" t="s">
        <v>346</v>
      </c>
      <c r="C13" s="31" t="s">
        <v>268</v>
      </c>
      <c r="D13" s="40"/>
      <c r="E13" s="36" t="s">
        <v>326</v>
      </c>
    </row>
    <row r="14" spans="1:5" x14ac:dyDescent="0.25">
      <c r="A14" s="35">
        <v>1101416</v>
      </c>
      <c r="B14" s="31" t="s">
        <v>347</v>
      </c>
      <c r="C14" s="31" t="s">
        <v>269</v>
      </c>
      <c r="D14" s="40"/>
      <c r="E14" s="36" t="s">
        <v>321</v>
      </c>
    </row>
    <row r="15" spans="1:5" x14ac:dyDescent="0.25">
      <c r="A15" s="35">
        <v>1101488</v>
      </c>
      <c r="B15" s="31" t="s">
        <v>348</v>
      </c>
      <c r="C15" s="31" t="s">
        <v>270</v>
      </c>
      <c r="D15" s="40"/>
      <c r="E15" s="36" t="s">
        <v>322</v>
      </c>
    </row>
    <row r="16" spans="1:5" x14ac:dyDescent="0.25">
      <c r="A16" s="35">
        <v>1101495</v>
      </c>
      <c r="B16" s="31" t="s">
        <v>349</v>
      </c>
      <c r="C16" s="31" t="s">
        <v>271</v>
      </c>
      <c r="D16" s="40"/>
      <c r="E16" s="36" t="s">
        <v>323</v>
      </c>
    </row>
    <row r="17" spans="1:5" x14ac:dyDescent="0.25">
      <c r="A17" s="35">
        <v>1101448</v>
      </c>
      <c r="B17" s="31" t="s">
        <v>350</v>
      </c>
      <c r="C17" s="31" t="s">
        <v>272</v>
      </c>
      <c r="D17" s="40"/>
      <c r="E17" s="36" t="s">
        <v>327</v>
      </c>
    </row>
    <row r="18" spans="1:5" x14ac:dyDescent="0.25">
      <c r="A18" s="35">
        <v>1101545</v>
      </c>
      <c r="B18" s="31" t="s">
        <v>351</v>
      </c>
      <c r="C18" s="31" t="s">
        <v>273</v>
      </c>
      <c r="D18" s="41" t="s">
        <v>352</v>
      </c>
      <c r="E18" s="36" t="s">
        <v>324</v>
      </c>
    </row>
    <row r="19" spans="1:5" x14ac:dyDescent="0.25">
      <c r="A19" s="35">
        <v>1101540</v>
      </c>
      <c r="B19" s="31" t="s">
        <v>353</v>
      </c>
      <c r="C19" s="31" t="s">
        <v>274</v>
      </c>
      <c r="D19" s="41"/>
      <c r="E19" s="36" t="s">
        <v>325</v>
      </c>
    </row>
    <row r="20" spans="1:5" x14ac:dyDescent="0.25">
      <c r="A20" s="35">
        <v>1101414</v>
      </c>
      <c r="B20" s="31" t="s">
        <v>354</v>
      </c>
      <c r="C20" s="31" t="s">
        <v>275</v>
      </c>
      <c r="D20" s="41"/>
      <c r="E20" s="36" t="s">
        <v>320</v>
      </c>
    </row>
    <row r="21" spans="1:5" x14ac:dyDescent="0.25">
      <c r="A21" s="35">
        <v>1101422</v>
      </c>
      <c r="B21" s="31" t="s">
        <v>355</v>
      </c>
      <c r="C21" s="31" t="s">
        <v>276</v>
      </c>
      <c r="D21" s="41"/>
      <c r="E21" s="36" t="s">
        <v>326</v>
      </c>
    </row>
    <row r="22" spans="1:5" x14ac:dyDescent="0.25">
      <c r="A22" s="35">
        <v>1101437</v>
      </c>
      <c r="B22" s="31" t="s">
        <v>356</v>
      </c>
      <c r="C22" s="31" t="s">
        <v>277</v>
      </c>
      <c r="D22" s="41"/>
      <c r="E22" s="36" t="s">
        <v>321</v>
      </c>
    </row>
    <row r="23" spans="1:5" x14ac:dyDescent="0.25">
      <c r="A23" s="35">
        <v>1101459</v>
      </c>
      <c r="B23" s="31" t="s">
        <v>357</v>
      </c>
      <c r="C23" s="31" t="s">
        <v>278</v>
      </c>
      <c r="D23" s="41"/>
      <c r="E23" s="36" t="s">
        <v>322</v>
      </c>
    </row>
    <row r="24" spans="1:5" x14ac:dyDescent="0.25">
      <c r="A24" s="35">
        <v>1101523</v>
      </c>
      <c r="B24" s="31" t="s">
        <v>358</v>
      </c>
      <c r="C24" s="31" t="s">
        <v>279</v>
      </c>
      <c r="D24" s="41"/>
      <c r="E24" s="36" t="s">
        <v>323</v>
      </c>
    </row>
    <row r="25" spans="1:5" x14ac:dyDescent="0.25">
      <c r="A25" s="35">
        <v>1101477</v>
      </c>
      <c r="B25" s="31" t="s">
        <v>359</v>
      </c>
      <c r="C25" s="31" t="s">
        <v>280</v>
      </c>
      <c r="D25" s="41"/>
      <c r="E25" s="36" t="s">
        <v>327</v>
      </c>
    </row>
    <row r="26" spans="1:5" x14ac:dyDescent="0.25">
      <c r="A26" s="35">
        <v>1101542</v>
      </c>
      <c r="B26" s="31" t="s">
        <v>360</v>
      </c>
      <c r="C26" s="31" t="s">
        <v>281</v>
      </c>
      <c r="D26" s="42" t="s">
        <v>361</v>
      </c>
      <c r="E26" s="36" t="s">
        <v>324</v>
      </c>
    </row>
    <row r="27" spans="1:5" x14ac:dyDescent="0.25">
      <c r="A27" s="35">
        <v>1101527</v>
      </c>
      <c r="B27" s="31" t="s">
        <v>362</v>
      </c>
      <c r="C27" s="31" t="s">
        <v>282</v>
      </c>
      <c r="D27" s="42"/>
      <c r="E27" s="36" t="s">
        <v>325</v>
      </c>
    </row>
    <row r="28" spans="1:5" x14ac:dyDescent="0.25">
      <c r="A28" s="35">
        <v>1101429</v>
      </c>
      <c r="B28" s="31" t="s">
        <v>363</v>
      </c>
      <c r="C28" s="31" t="s">
        <v>283</v>
      </c>
      <c r="D28" s="42"/>
      <c r="E28" s="36" t="s">
        <v>320</v>
      </c>
    </row>
    <row r="29" spans="1:5" x14ac:dyDescent="0.25">
      <c r="A29" s="35">
        <v>1101475</v>
      </c>
      <c r="B29" s="31" t="s">
        <v>364</v>
      </c>
      <c r="C29" s="31" t="s">
        <v>284</v>
      </c>
      <c r="D29" s="42"/>
      <c r="E29" s="36" t="s">
        <v>326</v>
      </c>
    </row>
    <row r="30" spans="1:5" x14ac:dyDescent="0.25">
      <c r="A30" s="35">
        <v>1101506</v>
      </c>
      <c r="B30" s="31" t="s">
        <v>365</v>
      </c>
      <c r="C30" s="31" t="s">
        <v>285</v>
      </c>
      <c r="D30" s="42"/>
      <c r="E30" s="36" t="s">
        <v>321</v>
      </c>
    </row>
    <row r="31" spans="1:5" x14ac:dyDescent="0.25">
      <c r="A31" s="35">
        <v>1101457</v>
      </c>
      <c r="B31" s="31" t="s">
        <v>366</v>
      </c>
      <c r="C31" s="31" t="s">
        <v>286</v>
      </c>
      <c r="D31" s="42"/>
      <c r="E31" s="36" t="s">
        <v>322</v>
      </c>
    </row>
    <row r="32" spans="1:5" x14ac:dyDescent="0.25">
      <c r="A32" s="35">
        <v>1101458</v>
      </c>
      <c r="B32" s="31" t="s">
        <v>367</v>
      </c>
      <c r="C32" s="31" t="s">
        <v>287</v>
      </c>
      <c r="D32" s="42"/>
      <c r="E32" s="36" t="s">
        <v>323</v>
      </c>
    </row>
    <row r="33" spans="1:5" x14ac:dyDescent="0.25">
      <c r="A33" s="35">
        <v>1101503</v>
      </c>
      <c r="B33" s="31" t="s">
        <v>368</v>
      </c>
      <c r="C33" s="31" t="s">
        <v>288</v>
      </c>
      <c r="D33" s="42"/>
      <c r="E33" s="36" t="s">
        <v>327</v>
      </c>
    </row>
    <row r="34" spans="1:5" x14ac:dyDescent="0.25">
      <c r="A34" s="35">
        <v>1101499</v>
      </c>
      <c r="B34" s="31" t="s">
        <v>369</v>
      </c>
      <c r="C34" s="31" t="s">
        <v>289</v>
      </c>
      <c r="D34" s="43" t="s">
        <v>370</v>
      </c>
      <c r="E34" s="36" t="s">
        <v>324</v>
      </c>
    </row>
    <row r="35" spans="1:5" x14ac:dyDescent="0.25">
      <c r="A35" s="35">
        <v>1101539</v>
      </c>
      <c r="B35" s="31" t="s">
        <v>371</v>
      </c>
      <c r="C35" s="31" t="s">
        <v>290</v>
      </c>
      <c r="D35" s="43"/>
      <c r="E35" s="36" t="s">
        <v>325</v>
      </c>
    </row>
    <row r="36" spans="1:5" x14ac:dyDescent="0.25">
      <c r="A36" s="35">
        <v>1101513</v>
      </c>
      <c r="B36" s="31" t="s">
        <v>372</v>
      </c>
      <c r="C36" s="31" t="s">
        <v>291</v>
      </c>
      <c r="D36" s="43"/>
      <c r="E36" s="36" t="s">
        <v>320</v>
      </c>
    </row>
    <row r="37" spans="1:5" x14ac:dyDescent="0.25">
      <c r="A37" s="35">
        <v>1101427</v>
      </c>
      <c r="B37" s="31" t="s">
        <v>373</v>
      </c>
      <c r="C37" s="31" t="s">
        <v>292</v>
      </c>
      <c r="D37" s="43"/>
      <c r="E37" s="36" t="s">
        <v>326</v>
      </c>
    </row>
    <row r="38" spans="1:5" x14ac:dyDescent="0.25">
      <c r="A38" s="35">
        <v>1101530</v>
      </c>
      <c r="B38" s="31" t="s">
        <v>374</v>
      </c>
      <c r="C38" s="31" t="s">
        <v>293</v>
      </c>
      <c r="D38" s="43"/>
      <c r="E38" s="36" t="s">
        <v>321</v>
      </c>
    </row>
    <row r="39" spans="1:5" x14ac:dyDescent="0.25">
      <c r="A39" s="35">
        <v>1101543</v>
      </c>
      <c r="B39" s="31" t="s">
        <v>375</v>
      </c>
      <c r="C39" s="31" t="s">
        <v>294</v>
      </c>
      <c r="D39" s="43"/>
      <c r="E39" s="36" t="s">
        <v>322</v>
      </c>
    </row>
    <row r="40" spans="1:5" x14ac:dyDescent="0.25">
      <c r="A40" s="35">
        <v>1101478</v>
      </c>
      <c r="B40" s="31" t="s">
        <v>376</v>
      </c>
      <c r="C40" s="31" t="s">
        <v>295</v>
      </c>
      <c r="D40" s="43"/>
      <c r="E40" s="36" t="s">
        <v>323</v>
      </c>
    </row>
    <row r="41" spans="1:5" x14ac:dyDescent="0.25">
      <c r="A41" s="35">
        <v>1101412</v>
      </c>
      <c r="B41" s="31" t="s">
        <v>377</v>
      </c>
      <c r="C41" s="31" t="s">
        <v>296</v>
      </c>
      <c r="D41" s="43"/>
      <c r="E41" s="36" t="s">
        <v>327</v>
      </c>
    </row>
    <row r="42" spans="1:5" x14ac:dyDescent="0.25">
      <c r="A42" s="35">
        <v>1101518</v>
      </c>
      <c r="B42" s="31" t="s">
        <v>378</v>
      </c>
      <c r="C42" s="31" t="s">
        <v>297</v>
      </c>
      <c r="D42" s="44" t="s">
        <v>379</v>
      </c>
      <c r="E42" s="36" t="s">
        <v>324</v>
      </c>
    </row>
    <row r="43" spans="1:5" x14ac:dyDescent="0.25">
      <c r="A43" s="35">
        <v>1101418</v>
      </c>
      <c r="B43" s="31" t="s">
        <v>380</v>
      </c>
      <c r="C43" s="31" t="s">
        <v>298</v>
      </c>
      <c r="D43" s="44"/>
      <c r="E43" s="36" t="s">
        <v>325</v>
      </c>
    </row>
    <row r="44" spans="1:5" x14ac:dyDescent="0.25">
      <c r="A44" s="35">
        <v>1101494</v>
      </c>
      <c r="B44" s="31" t="s">
        <v>381</v>
      </c>
      <c r="C44" s="31" t="s">
        <v>299</v>
      </c>
      <c r="D44" s="44"/>
      <c r="E44" s="36" t="s">
        <v>320</v>
      </c>
    </row>
    <row r="45" spans="1:5" x14ac:dyDescent="0.25">
      <c r="A45" s="35">
        <v>1101442</v>
      </c>
      <c r="B45" s="31" t="s">
        <v>382</v>
      </c>
      <c r="C45" s="31" t="s">
        <v>300</v>
      </c>
      <c r="D45" s="44"/>
      <c r="E45" s="36" t="s">
        <v>326</v>
      </c>
    </row>
    <row r="46" spans="1:5" x14ac:dyDescent="0.25">
      <c r="A46" s="35">
        <v>1101454</v>
      </c>
      <c r="B46" s="31" t="s">
        <v>383</v>
      </c>
      <c r="C46" s="31" t="s">
        <v>301</v>
      </c>
      <c r="D46" s="44"/>
      <c r="E46" s="36" t="s">
        <v>321</v>
      </c>
    </row>
    <row r="47" spans="1:5" x14ac:dyDescent="0.25">
      <c r="A47" s="35">
        <v>1101460</v>
      </c>
      <c r="B47" s="31" t="s">
        <v>384</v>
      </c>
      <c r="C47" s="31" t="s">
        <v>302</v>
      </c>
      <c r="D47" s="44"/>
      <c r="E47" s="36" t="s">
        <v>322</v>
      </c>
    </row>
    <row r="48" spans="1:5" x14ac:dyDescent="0.25">
      <c r="A48" s="35">
        <v>1101420</v>
      </c>
      <c r="B48" s="31" t="s">
        <v>385</v>
      </c>
      <c r="C48" s="31" t="s">
        <v>303</v>
      </c>
      <c r="D48" s="44"/>
      <c r="E48" s="36" t="s">
        <v>323</v>
      </c>
    </row>
    <row r="49" spans="1:5" x14ac:dyDescent="0.25">
      <c r="A49" s="35">
        <v>1101472</v>
      </c>
      <c r="B49" s="31" t="s">
        <v>386</v>
      </c>
      <c r="C49" s="31" t="s">
        <v>304</v>
      </c>
      <c r="D49" s="44"/>
      <c r="E49" s="36" t="s">
        <v>327</v>
      </c>
    </row>
    <row r="50" spans="1:5" x14ac:dyDescent="0.25">
      <c r="A50" s="35">
        <v>1101428</v>
      </c>
      <c r="B50" s="31" t="s">
        <v>387</v>
      </c>
      <c r="C50" s="31" t="s">
        <v>305</v>
      </c>
      <c r="D50" s="37" t="s">
        <v>388</v>
      </c>
      <c r="E50" s="36" t="s">
        <v>324</v>
      </c>
    </row>
    <row r="51" spans="1:5" x14ac:dyDescent="0.25">
      <c r="A51" s="35">
        <v>1101498</v>
      </c>
      <c r="B51" s="31" t="s">
        <v>389</v>
      </c>
      <c r="C51" s="31" t="s">
        <v>306</v>
      </c>
      <c r="D51" s="37"/>
      <c r="E51" s="36" t="s">
        <v>325</v>
      </c>
    </row>
    <row r="52" spans="1:5" x14ac:dyDescent="0.25">
      <c r="A52" s="35">
        <v>1101505</v>
      </c>
      <c r="B52" s="31" t="s">
        <v>390</v>
      </c>
      <c r="C52" s="31" t="s">
        <v>307</v>
      </c>
      <c r="D52" s="37"/>
      <c r="E52" s="36" t="s">
        <v>320</v>
      </c>
    </row>
    <row r="53" spans="1:5" x14ac:dyDescent="0.25">
      <c r="A53" s="35">
        <v>1101467</v>
      </c>
      <c r="B53" s="31" t="s">
        <v>391</v>
      </c>
      <c r="C53" s="31" t="s">
        <v>308</v>
      </c>
      <c r="D53" s="37"/>
      <c r="E53" s="36" t="s">
        <v>326</v>
      </c>
    </row>
    <row r="54" spans="1:5" x14ac:dyDescent="0.25">
      <c r="A54" s="35">
        <v>1101424</v>
      </c>
      <c r="B54" s="31" t="s">
        <v>392</v>
      </c>
      <c r="C54" s="31" t="s">
        <v>309</v>
      </c>
      <c r="D54" s="37"/>
      <c r="E54" s="36" t="s">
        <v>321</v>
      </c>
    </row>
    <row r="55" spans="1:5" x14ac:dyDescent="0.25">
      <c r="A55" s="35">
        <v>1101534</v>
      </c>
      <c r="B55" s="31" t="s">
        <v>393</v>
      </c>
      <c r="C55" s="31" t="s">
        <v>310</v>
      </c>
      <c r="D55" s="37"/>
      <c r="E55" s="36" t="s">
        <v>322</v>
      </c>
    </row>
    <row r="56" spans="1:5" x14ac:dyDescent="0.25">
      <c r="A56" s="35">
        <v>1101435</v>
      </c>
      <c r="B56" s="31" t="s">
        <v>394</v>
      </c>
      <c r="C56" s="31" t="s">
        <v>311</v>
      </c>
      <c r="D56" s="37"/>
      <c r="E56" s="36" t="s">
        <v>323</v>
      </c>
    </row>
    <row r="57" spans="1:5" x14ac:dyDescent="0.25">
      <c r="A57" s="35">
        <v>1101471</v>
      </c>
      <c r="B57" s="31" t="s">
        <v>395</v>
      </c>
      <c r="C57" s="31" t="s">
        <v>312</v>
      </c>
      <c r="D57" s="37"/>
      <c r="E57" s="36" t="s">
        <v>327</v>
      </c>
    </row>
    <row r="58" spans="1:5" x14ac:dyDescent="0.25">
      <c r="A58" s="35">
        <v>1101531</v>
      </c>
      <c r="B58" s="31" t="s">
        <v>396</v>
      </c>
      <c r="C58" s="31" t="s">
        <v>313</v>
      </c>
      <c r="D58" s="38" t="s">
        <v>397</v>
      </c>
      <c r="E58" s="36" t="s">
        <v>324</v>
      </c>
    </row>
    <row r="59" spans="1:5" x14ac:dyDescent="0.25">
      <c r="A59" s="35">
        <v>1101474</v>
      </c>
      <c r="B59" s="31" t="s">
        <v>398</v>
      </c>
      <c r="C59" s="31" t="s">
        <v>314</v>
      </c>
      <c r="D59" s="38"/>
      <c r="E59" s="36" t="s">
        <v>325</v>
      </c>
    </row>
    <row r="60" spans="1:5" x14ac:dyDescent="0.25">
      <c r="A60" s="35">
        <v>1101481</v>
      </c>
      <c r="B60" s="31" t="s">
        <v>399</v>
      </c>
      <c r="C60" s="31" t="s">
        <v>315</v>
      </c>
      <c r="D60" s="38"/>
      <c r="E60" s="36" t="s">
        <v>320</v>
      </c>
    </row>
    <row r="61" spans="1:5" x14ac:dyDescent="0.25">
      <c r="A61" s="35">
        <v>1101497</v>
      </c>
      <c r="B61" s="31" t="s">
        <v>400</v>
      </c>
      <c r="C61" s="31" t="s">
        <v>316</v>
      </c>
      <c r="D61" s="38"/>
      <c r="E61" s="36" t="s">
        <v>326</v>
      </c>
    </row>
    <row r="62" spans="1:5" x14ac:dyDescent="0.25">
      <c r="A62" s="35">
        <v>1101511</v>
      </c>
      <c r="B62" s="31" t="s">
        <v>401</v>
      </c>
      <c r="C62" s="31" t="s">
        <v>317</v>
      </c>
      <c r="D62" s="38"/>
      <c r="E62" s="36" t="s">
        <v>321</v>
      </c>
    </row>
    <row r="63" spans="1:5" x14ac:dyDescent="0.25">
      <c r="A63" s="35">
        <v>1101421</v>
      </c>
      <c r="B63" s="31" t="s">
        <v>402</v>
      </c>
      <c r="C63" s="31" t="s">
        <v>318</v>
      </c>
      <c r="D63" s="38"/>
      <c r="E63" s="36" t="s">
        <v>322</v>
      </c>
    </row>
    <row r="64" spans="1:5" x14ac:dyDescent="0.25">
      <c r="A64" s="35">
        <v>1101480</v>
      </c>
      <c r="B64" s="31" t="s">
        <v>403</v>
      </c>
      <c r="C64" s="31" t="s">
        <v>319</v>
      </c>
      <c r="D64" s="38"/>
      <c r="E64" s="36" t="s">
        <v>323</v>
      </c>
    </row>
    <row r="65" spans="4:5" x14ac:dyDescent="0.25">
      <c r="D65" s="38"/>
      <c r="E65" s="36" t="s">
        <v>327</v>
      </c>
    </row>
  </sheetData>
  <mergeCells count="8">
    <mergeCell ref="D50:D57"/>
    <mergeCell ref="D58:D65"/>
    <mergeCell ref="D2:D9"/>
    <mergeCell ref="D10:D17"/>
    <mergeCell ref="D18:D25"/>
    <mergeCell ref="D26:D33"/>
    <mergeCell ref="D34:D41"/>
    <mergeCell ref="D42:D49"/>
  </mergeCells>
  <conditionalFormatting sqref="A2:A64">
    <cfRule type="duplicateValues" dxfId="0"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5"/>
  <sheetViews>
    <sheetView topLeftCell="D1" zoomScale="71" zoomScaleNormal="71" workbookViewId="0">
      <pane ySplit="1" topLeftCell="A8" activePane="bottomLeft" state="frozen"/>
      <selection pane="bottomLeft" activeCell="F11" sqref="F11"/>
    </sheetView>
  </sheetViews>
  <sheetFormatPr defaultRowHeight="15" x14ac:dyDescent="0.25"/>
  <cols>
    <col min="1" max="1" width="9" customWidth="1"/>
    <col min="2" max="2" width="76.85546875" customWidth="1"/>
    <col min="3" max="3" width="81.85546875" customWidth="1"/>
    <col min="4" max="4" width="75.85546875" customWidth="1"/>
    <col min="6" max="6" width="21.7109375" bestFit="1" customWidth="1"/>
  </cols>
  <sheetData>
    <row r="1" spans="1:6" s="1" customFormat="1" ht="30.75" thickBot="1" x14ac:dyDescent="0.3">
      <c r="A1" s="6" t="s">
        <v>0</v>
      </c>
      <c r="B1" s="7" t="s">
        <v>1</v>
      </c>
      <c r="C1" s="7" t="s">
        <v>3</v>
      </c>
      <c r="D1" s="7" t="s">
        <v>2</v>
      </c>
    </row>
    <row r="2" spans="1:6" x14ac:dyDescent="0.25">
      <c r="A2" s="45" t="s">
        <v>20</v>
      </c>
      <c r="B2" s="46"/>
      <c r="C2" s="46"/>
      <c r="D2" s="47"/>
    </row>
    <row r="3" spans="1:6" ht="75" x14ac:dyDescent="0.25">
      <c r="A3" s="4" t="s">
        <v>4</v>
      </c>
      <c r="B3" s="3" t="s">
        <v>50</v>
      </c>
      <c r="C3" s="3" t="s">
        <v>193</v>
      </c>
      <c r="D3" s="3" t="s">
        <v>194</v>
      </c>
      <c r="E3" s="30" t="s">
        <v>324</v>
      </c>
      <c r="F3" s="31" t="s">
        <v>257</v>
      </c>
    </row>
    <row r="4" spans="1:6" ht="75" x14ac:dyDescent="0.25">
      <c r="A4" s="4" t="s">
        <v>5</v>
      </c>
      <c r="B4" s="3" t="s">
        <v>51</v>
      </c>
      <c r="C4" s="3" t="s">
        <v>195</v>
      </c>
      <c r="D4" s="3"/>
      <c r="E4" s="30" t="s">
        <v>325</v>
      </c>
      <c r="F4" s="31" t="s">
        <v>258</v>
      </c>
    </row>
    <row r="5" spans="1:6" ht="75" x14ac:dyDescent="0.25">
      <c r="A5" s="4" t="s">
        <v>6</v>
      </c>
      <c r="B5" s="3" t="s">
        <v>52</v>
      </c>
      <c r="C5" s="3" t="s">
        <v>53</v>
      </c>
      <c r="D5" s="3" t="s">
        <v>77</v>
      </c>
      <c r="E5" s="30" t="s">
        <v>320</v>
      </c>
      <c r="F5" s="31" t="s">
        <v>259</v>
      </c>
    </row>
    <row r="6" spans="1:6" ht="75" x14ac:dyDescent="0.25">
      <c r="A6" s="4" t="s">
        <v>7</v>
      </c>
      <c r="B6" s="3" t="s">
        <v>81</v>
      </c>
      <c r="C6" s="3" t="s">
        <v>220</v>
      </c>
      <c r="D6" s="3" t="s">
        <v>221</v>
      </c>
      <c r="E6" s="32" t="s">
        <v>326</v>
      </c>
      <c r="F6" s="31" t="s">
        <v>260</v>
      </c>
    </row>
    <row r="7" spans="1:6" ht="75.75" thickBot="1" x14ac:dyDescent="0.3">
      <c r="A7" s="4" t="s">
        <v>8</v>
      </c>
      <c r="B7" s="3" t="s">
        <v>82</v>
      </c>
      <c r="C7" s="3" t="s">
        <v>198</v>
      </c>
      <c r="D7" s="3" t="s">
        <v>76</v>
      </c>
      <c r="E7" s="32" t="s">
        <v>321</v>
      </c>
      <c r="F7" s="31" t="s">
        <v>261</v>
      </c>
    </row>
    <row r="8" spans="1:6" ht="75" x14ac:dyDescent="0.25">
      <c r="A8" s="45" t="s">
        <v>21</v>
      </c>
      <c r="B8" s="46"/>
      <c r="C8" s="46"/>
      <c r="D8" s="47"/>
      <c r="E8" s="32" t="s">
        <v>322</v>
      </c>
      <c r="F8" s="31" t="s">
        <v>262</v>
      </c>
    </row>
    <row r="9" spans="1:6" ht="210" x14ac:dyDescent="0.25">
      <c r="A9" s="4" t="s">
        <v>9</v>
      </c>
      <c r="B9" s="3" t="s">
        <v>105</v>
      </c>
      <c r="C9" s="3" t="s">
        <v>22</v>
      </c>
      <c r="D9" s="3" t="s">
        <v>106</v>
      </c>
      <c r="E9" s="32" t="s">
        <v>323</v>
      </c>
      <c r="F9" s="31" t="s">
        <v>263</v>
      </c>
    </row>
    <row r="10" spans="1:6" ht="75.75" thickBot="1" x14ac:dyDescent="0.3">
      <c r="A10" s="4" t="s">
        <v>10</v>
      </c>
      <c r="B10" s="2" t="s">
        <v>222</v>
      </c>
      <c r="C10" s="2" t="s">
        <v>223</v>
      </c>
      <c r="D10" s="2" t="s">
        <v>75</v>
      </c>
      <c r="E10" s="32" t="s">
        <v>327</v>
      </c>
      <c r="F10" s="31" t="s">
        <v>264</v>
      </c>
    </row>
    <row r="11" spans="1:6" x14ac:dyDescent="0.25">
      <c r="A11" s="45" t="s">
        <v>23</v>
      </c>
      <c r="B11" s="46"/>
      <c r="C11" s="46"/>
      <c r="D11" s="47"/>
      <c r="F11" s="31" t="s">
        <v>265</v>
      </c>
    </row>
    <row r="12" spans="1:6" ht="75" x14ac:dyDescent="0.25">
      <c r="A12" s="4" t="s">
        <v>11</v>
      </c>
      <c r="B12" s="3" t="s">
        <v>55</v>
      </c>
      <c r="C12" s="3" t="s">
        <v>224</v>
      </c>
      <c r="D12" s="3" t="s">
        <v>225</v>
      </c>
      <c r="F12" s="31" t="s">
        <v>266</v>
      </c>
    </row>
    <row r="13" spans="1:6" ht="60" x14ac:dyDescent="0.25">
      <c r="A13" s="4" t="s">
        <v>12</v>
      </c>
      <c r="B13" s="3" t="s">
        <v>56</v>
      </c>
      <c r="C13" s="3" t="s">
        <v>80</v>
      </c>
      <c r="D13" s="3" t="s">
        <v>84</v>
      </c>
      <c r="F13" s="31" t="s">
        <v>267</v>
      </c>
    </row>
    <row r="14" spans="1:6" ht="60" x14ac:dyDescent="0.25">
      <c r="A14" s="4" t="s">
        <v>13</v>
      </c>
      <c r="B14" s="3" t="s">
        <v>57</v>
      </c>
      <c r="C14" s="3" t="s">
        <v>226</v>
      </c>
      <c r="D14" s="3" t="s">
        <v>180</v>
      </c>
      <c r="F14" s="31" t="s">
        <v>268</v>
      </c>
    </row>
    <row r="15" spans="1:6" ht="45" x14ac:dyDescent="0.25">
      <c r="A15" s="4" t="s">
        <v>14</v>
      </c>
      <c r="B15" s="3" t="s">
        <v>58</v>
      </c>
      <c r="C15" s="3" t="s">
        <v>38</v>
      </c>
      <c r="D15" s="3" t="s">
        <v>85</v>
      </c>
      <c r="F15" s="31" t="s">
        <v>269</v>
      </c>
    </row>
    <row r="16" spans="1:6" ht="60" x14ac:dyDescent="0.25">
      <c r="A16" s="4" t="s">
        <v>15</v>
      </c>
      <c r="B16" s="3" t="s">
        <v>59</v>
      </c>
      <c r="C16" s="3" t="s">
        <v>202</v>
      </c>
      <c r="D16" s="3" t="s">
        <v>83</v>
      </c>
      <c r="F16" s="31" t="s">
        <v>270</v>
      </c>
    </row>
    <row r="17" spans="1:6" ht="45.75" thickBot="1" x14ac:dyDescent="0.3">
      <c r="A17" s="4" t="s">
        <v>16</v>
      </c>
      <c r="B17" s="3" t="s">
        <v>104</v>
      </c>
      <c r="C17" s="3" t="s">
        <v>227</v>
      </c>
      <c r="D17" s="3"/>
      <c r="F17" s="31" t="s">
        <v>271</v>
      </c>
    </row>
    <row r="18" spans="1:6" x14ac:dyDescent="0.25">
      <c r="A18" s="45" t="s">
        <v>25</v>
      </c>
      <c r="B18" s="46"/>
      <c r="C18" s="46"/>
      <c r="D18" s="47"/>
      <c r="F18" s="31" t="s">
        <v>272</v>
      </c>
    </row>
    <row r="19" spans="1:6" ht="60" x14ac:dyDescent="0.25">
      <c r="A19" s="4" t="s">
        <v>17</v>
      </c>
      <c r="B19" s="3" t="s">
        <v>228</v>
      </c>
      <c r="C19" s="3" t="s">
        <v>229</v>
      </c>
      <c r="D19" s="3" t="s">
        <v>230</v>
      </c>
      <c r="F19" s="31" t="s">
        <v>273</v>
      </c>
    </row>
    <row r="20" spans="1:6" ht="30" x14ac:dyDescent="0.25">
      <c r="A20" s="4" t="s">
        <v>18</v>
      </c>
      <c r="B20" s="3" t="s">
        <v>60</v>
      </c>
      <c r="C20" s="3" t="s">
        <v>61</v>
      </c>
      <c r="D20" s="3" t="s">
        <v>181</v>
      </c>
      <c r="F20" s="31" t="s">
        <v>274</v>
      </c>
    </row>
    <row r="21" spans="1:6" ht="45" x14ac:dyDescent="0.25">
      <c r="A21" s="4" t="s">
        <v>19</v>
      </c>
      <c r="B21" s="3" t="s">
        <v>182</v>
      </c>
      <c r="C21" s="3" t="s">
        <v>231</v>
      </c>
      <c r="D21" s="3" t="s">
        <v>183</v>
      </c>
      <c r="F21" s="31" t="s">
        <v>275</v>
      </c>
    </row>
    <row r="22" spans="1:6" ht="60" x14ac:dyDescent="0.25">
      <c r="A22" s="4" t="s">
        <v>26</v>
      </c>
      <c r="B22" s="3" t="s">
        <v>62</v>
      </c>
      <c r="C22" s="3" t="s">
        <v>86</v>
      </c>
      <c r="D22" s="3" t="s">
        <v>232</v>
      </c>
      <c r="F22" s="31" t="s">
        <v>276</v>
      </c>
    </row>
    <row r="23" spans="1:6" ht="60.75" thickBot="1" x14ac:dyDescent="0.3">
      <c r="A23" s="4" t="s">
        <v>27</v>
      </c>
      <c r="B23" s="3" t="s">
        <v>54</v>
      </c>
      <c r="C23" s="3" t="s">
        <v>87</v>
      </c>
      <c r="D23" s="3" t="s">
        <v>232</v>
      </c>
      <c r="F23" s="31" t="s">
        <v>277</v>
      </c>
    </row>
    <row r="24" spans="1:6" x14ac:dyDescent="0.25">
      <c r="A24" s="45" t="s">
        <v>24</v>
      </c>
      <c r="B24" s="46"/>
      <c r="C24" s="46"/>
      <c r="D24" s="47"/>
      <c r="F24" s="31" t="s">
        <v>278</v>
      </c>
    </row>
    <row r="25" spans="1:6" ht="45" x14ac:dyDescent="0.25">
      <c r="A25" s="4" t="s">
        <v>28</v>
      </c>
      <c r="B25" s="3" t="s">
        <v>63</v>
      </c>
      <c r="C25" s="3" t="s">
        <v>64</v>
      </c>
      <c r="D25" s="3"/>
      <c r="F25" s="31" t="s">
        <v>279</v>
      </c>
    </row>
    <row r="26" spans="1:6" ht="45" x14ac:dyDescent="0.25">
      <c r="A26" s="4" t="s">
        <v>30</v>
      </c>
      <c r="B26" s="3" t="s">
        <v>65</v>
      </c>
      <c r="C26" s="3" t="s">
        <v>66</v>
      </c>
      <c r="D26" s="3"/>
      <c r="F26" s="31" t="s">
        <v>280</v>
      </c>
    </row>
    <row r="27" spans="1:6" ht="45.75" thickBot="1" x14ac:dyDescent="0.3">
      <c r="A27" s="4" t="s">
        <v>31</v>
      </c>
      <c r="B27" s="3" t="s">
        <v>67</v>
      </c>
      <c r="C27" s="3" t="s">
        <v>68</v>
      </c>
      <c r="D27" s="3"/>
      <c r="F27" s="31" t="s">
        <v>281</v>
      </c>
    </row>
    <row r="28" spans="1:6" x14ac:dyDescent="0.25">
      <c r="A28" s="45" t="s">
        <v>29</v>
      </c>
      <c r="B28" s="46"/>
      <c r="C28" s="46"/>
      <c r="D28" s="47"/>
      <c r="F28" s="31" t="s">
        <v>282</v>
      </c>
    </row>
    <row r="29" spans="1:6" ht="75" x14ac:dyDescent="0.25">
      <c r="A29" s="4" t="s">
        <v>32</v>
      </c>
      <c r="B29" s="3" t="s">
        <v>69</v>
      </c>
      <c r="C29" s="3" t="s">
        <v>88</v>
      </c>
      <c r="D29" s="3"/>
      <c r="F29" s="31" t="s">
        <v>283</v>
      </c>
    </row>
    <row r="30" spans="1:6" ht="75" x14ac:dyDescent="0.25">
      <c r="A30" s="4" t="s">
        <v>34</v>
      </c>
      <c r="B30" s="3" t="s">
        <v>91</v>
      </c>
      <c r="C30" s="3" t="s">
        <v>89</v>
      </c>
      <c r="D30" s="3"/>
      <c r="F30" s="31" t="s">
        <v>284</v>
      </c>
    </row>
    <row r="31" spans="1:6" ht="30" x14ac:dyDescent="0.25">
      <c r="A31" s="4" t="s">
        <v>35</v>
      </c>
      <c r="B31" s="3" t="s">
        <v>90</v>
      </c>
      <c r="C31" s="3"/>
      <c r="D31" s="3"/>
      <c r="F31" s="31" t="s">
        <v>285</v>
      </c>
    </row>
    <row r="32" spans="1:6" ht="30.75" thickBot="1" x14ac:dyDescent="0.3">
      <c r="A32" s="4" t="s">
        <v>36</v>
      </c>
      <c r="B32" s="3" t="s">
        <v>96</v>
      </c>
      <c r="C32" s="3"/>
      <c r="D32" s="3"/>
      <c r="F32" s="31" t="s">
        <v>286</v>
      </c>
    </row>
    <row r="33" spans="1:6" x14ac:dyDescent="0.25">
      <c r="A33" s="45" t="s">
        <v>92</v>
      </c>
      <c r="B33" s="46"/>
      <c r="C33" s="46"/>
      <c r="D33" s="47"/>
      <c r="F33" s="31" t="s">
        <v>287</v>
      </c>
    </row>
    <row r="34" spans="1:6" ht="60" x14ac:dyDescent="0.25">
      <c r="A34" s="4" t="s">
        <v>37</v>
      </c>
      <c r="B34" s="3" t="s">
        <v>233</v>
      </c>
      <c r="C34" s="3" t="s">
        <v>174</v>
      </c>
      <c r="D34" s="3" t="s">
        <v>93</v>
      </c>
      <c r="F34" s="31" t="s">
        <v>288</v>
      </c>
    </row>
    <row r="35" spans="1:6" ht="45" x14ac:dyDescent="0.25">
      <c r="A35" s="4" t="s">
        <v>39</v>
      </c>
      <c r="B35" s="3" t="s">
        <v>94</v>
      </c>
      <c r="C35" s="3" t="s">
        <v>95</v>
      </c>
      <c r="D35" s="3"/>
      <c r="F35" s="31" t="s">
        <v>289</v>
      </c>
    </row>
    <row r="36" spans="1:6" ht="30.75" thickBot="1" x14ac:dyDescent="0.3">
      <c r="A36" s="4" t="s">
        <v>40</v>
      </c>
      <c r="B36" s="3" t="s">
        <v>97</v>
      </c>
      <c r="C36" s="3"/>
      <c r="D36" s="3"/>
      <c r="F36" s="31" t="s">
        <v>290</v>
      </c>
    </row>
    <row r="37" spans="1:6" x14ac:dyDescent="0.25">
      <c r="A37" s="45" t="s">
        <v>33</v>
      </c>
      <c r="B37" s="46"/>
      <c r="C37" s="46"/>
      <c r="D37" s="47"/>
      <c r="F37" s="31" t="s">
        <v>291</v>
      </c>
    </row>
    <row r="38" spans="1:6" ht="105" x14ac:dyDescent="0.25">
      <c r="A38" s="4" t="s">
        <v>41</v>
      </c>
      <c r="B38" s="3" t="s">
        <v>98</v>
      </c>
      <c r="C38" s="3" t="s">
        <v>234</v>
      </c>
      <c r="D38" s="3" t="s">
        <v>235</v>
      </c>
      <c r="F38" s="31" t="s">
        <v>292</v>
      </c>
    </row>
    <row r="39" spans="1:6" ht="60.75" thickBot="1" x14ac:dyDescent="0.3">
      <c r="A39" s="4" t="s">
        <v>42</v>
      </c>
      <c r="B39" s="3" t="s">
        <v>99</v>
      </c>
      <c r="C39" s="3" t="s">
        <v>236</v>
      </c>
      <c r="D39" s="3"/>
      <c r="F39" s="31" t="s">
        <v>293</v>
      </c>
    </row>
    <row r="40" spans="1:6" x14ac:dyDescent="0.25">
      <c r="A40" s="45" t="s">
        <v>146</v>
      </c>
      <c r="B40" s="46"/>
      <c r="C40" s="46"/>
      <c r="D40" s="47"/>
      <c r="F40" s="31" t="s">
        <v>294</v>
      </c>
    </row>
    <row r="41" spans="1:6" ht="45" x14ac:dyDescent="0.25">
      <c r="A41" s="4" t="s">
        <v>43</v>
      </c>
      <c r="B41" s="3" t="s">
        <v>102</v>
      </c>
      <c r="C41" s="3" t="s">
        <v>199</v>
      </c>
      <c r="D41" s="3" t="s">
        <v>237</v>
      </c>
      <c r="F41" s="31" t="s">
        <v>295</v>
      </c>
    </row>
    <row r="42" spans="1:6" ht="30" x14ac:dyDescent="0.25">
      <c r="A42" s="4" t="s">
        <v>45</v>
      </c>
      <c r="B42" s="3" t="s">
        <v>200</v>
      </c>
      <c r="C42" s="3" t="s">
        <v>70</v>
      </c>
      <c r="D42" s="3" t="s">
        <v>238</v>
      </c>
      <c r="F42" s="31" t="s">
        <v>296</v>
      </c>
    </row>
    <row r="43" spans="1:6" ht="30" x14ac:dyDescent="0.25">
      <c r="A43" s="4" t="s">
        <v>46</v>
      </c>
      <c r="B43" s="3" t="s">
        <v>201</v>
      </c>
      <c r="C43" s="3" t="s">
        <v>70</v>
      </c>
      <c r="D43" s="3" t="s">
        <v>238</v>
      </c>
      <c r="F43" s="31" t="s">
        <v>297</v>
      </c>
    </row>
    <row r="44" spans="1:6" x14ac:dyDescent="0.25">
      <c r="A44" s="9" t="s">
        <v>44</v>
      </c>
      <c r="B44" s="9"/>
      <c r="C44" s="9"/>
      <c r="D44" s="9"/>
      <c r="F44" s="31" t="s">
        <v>298</v>
      </c>
    </row>
    <row r="45" spans="1:6" ht="90" x14ac:dyDescent="0.25">
      <c r="A45" s="4" t="s">
        <v>47</v>
      </c>
      <c r="B45" s="3" t="s">
        <v>71</v>
      </c>
      <c r="C45" s="3" t="s">
        <v>239</v>
      </c>
      <c r="D45" s="3" t="s">
        <v>240</v>
      </c>
      <c r="F45" s="31" t="s">
        <v>299</v>
      </c>
    </row>
    <row r="46" spans="1:6" ht="45" x14ac:dyDescent="0.25">
      <c r="A46" s="4" t="s">
        <v>48</v>
      </c>
      <c r="B46" s="3" t="s">
        <v>72</v>
      </c>
      <c r="C46" s="3" t="s">
        <v>241</v>
      </c>
      <c r="D46" s="3" t="s">
        <v>74</v>
      </c>
      <c r="F46" s="31" t="s">
        <v>300</v>
      </c>
    </row>
    <row r="47" spans="1:6" ht="45" x14ac:dyDescent="0.25">
      <c r="A47" s="4" t="s">
        <v>49</v>
      </c>
      <c r="B47" s="3" t="s">
        <v>242</v>
      </c>
      <c r="C47" s="3" t="s">
        <v>73</v>
      </c>
      <c r="D47" s="3" t="s">
        <v>243</v>
      </c>
      <c r="F47" s="31" t="s">
        <v>301</v>
      </c>
    </row>
    <row r="48" spans="1:6" ht="75" x14ac:dyDescent="0.25">
      <c r="A48" s="4" t="s">
        <v>78</v>
      </c>
      <c r="B48" s="3" t="s">
        <v>244</v>
      </c>
      <c r="C48" s="3" t="s">
        <v>188</v>
      </c>
      <c r="D48" s="3" t="s">
        <v>245</v>
      </c>
      <c r="F48" s="31" t="s">
        <v>302</v>
      </c>
    </row>
    <row r="49" spans="1:6" ht="45" x14ac:dyDescent="0.25">
      <c r="A49" s="4" t="s">
        <v>100</v>
      </c>
      <c r="B49" s="3" t="s">
        <v>246</v>
      </c>
      <c r="C49" s="3" t="s">
        <v>79</v>
      </c>
      <c r="D49" s="3" t="s">
        <v>247</v>
      </c>
      <c r="F49" s="31" t="s">
        <v>303</v>
      </c>
    </row>
    <row r="50" spans="1:6" ht="30.75" thickBot="1" x14ac:dyDescent="0.3">
      <c r="A50" s="4" t="s">
        <v>103</v>
      </c>
      <c r="B50" s="3" t="s">
        <v>101</v>
      </c>
      <c r="C50" s="3" t="s">
        <v>248</v>
      </c>
      <c r="D50" s="3"/>
      <c r="F50" s="31" t="s">
        <v>304</v>
      </c>
    </row>
    <row r="51" spans="1:6" x14ac:dyDescent="0.25">
      <c r="A51" s="45" t="s">
        <v>139</v>
      </c>
      <c r="B51" s="46"/>
      <c r="C51" s="46"/>
      <c r="D51" s="47"/>
      <c r="F51" s="31" t="s">
        <v>305</v>
      </c>
    </row>
    <row r="52" spans="1:6" ht="75" x14ac:dyDescent="0.25">
      <c r="A52" s="4" t="s">
        <v>140</v>
      </c>
      <c r="B52" s="3" t="s">
        <v>141</v>
      </c>
      <c r="C52" s="3" t="s">
        <v>249</v>
      </c>
      <c r="D52" s="3"/>
      <c r="F52" s="31" t="s">
        <v>306</v>
      </c>
    </row>
    <row r="53" spans="1:6" x14ac:dyDescent="0.25">
      <c r="F53" s="31" t="s">
        <v>307</v>
      </c>
    </row>
    <row r="54" spans="1:6" x14ac:dyDescent="0.25">
      <c r="F54" s="31" t="s">
        <v>308</v>
      </c>
    </row>
    <row r="55" spans="1:6" x14ac:dyDescent="0.25">
      <c r="F55" s="31" t="s">
        <v>309</v>
      </c>
    </row>
    <row r="56" spans="1:6" x14ac:dyDescent="0.25">
      <c r="F56" s="31" t="s">
        <v>310</v>
      </c>
    </row>
    <row r="57" spans="1:6" x14ac:dyDescent="0.25">
      <c r="F57" s="31" t="s">
        <v>311</v>
      </c>
    </row>
    <row r="58" spans="1:6" x14ac:dyDescent="0.25">
      <c r="F58" s="31" t="s">
        <v>312</v>
      </c>
    </row>
    <row r="59" spans="1:6" x14ac:dyDescent="0.25">
      <c r="F59" s="31" t="s">
        <v>313</v>
      </c>
    </row>
    <row r="60" spans="1:6" x14ac:dyDescent="0.25">
      <c r="F60" s="31" t="s">
        <v>314</v>
      </c>
    </row>
    <row r="61" spans="1:6" x14ac:dyDescent="0.25">
      <c r="F61" s="31" t="s">
        <v>315</v>
      </c>
    </row>
    <row r="62" spans="1:6" x14ac:dyDescent="0.25">
      <c r="F62" s="31" t="s">
        <v>316</v>
      </c>
    </row>
    <row r="63" spans="1:6" x14ac:dyDescent="0.25">
      <c r="F63" s="31" t="s">
        <v>317</v>
      </c>
    </row>
    <row r="64" spans="1:6" x14ac:dyDescent="0.25">
      <c r="F64" s="31" t="s">
        <v>318</v>
      </c>
    </row>
    <row r="65" spans="6:6" x14ac:dyDescent="0.25">
      <c r="F65" s="31" t="s">
        <v>319</v>
      </c>
    </row>
  </sheetData>
  <mergeCells count="10">
    <mergeCell ref="A2:D2"/>
    <mergeCell ref="A8:D8"/>
    <mergeCell ref="A11:D11"/>
    <mergeCell ref="A18:D18"/>
    <mergeCell ref="A51:D51"/>
    <mergeCell ref="A24:D24"/>
    <mergeCell ref="A28:D28"/>
    <mergeCell ref="A33:D33"/>
    <mergeCell ref="A37:D37"/>
    <mergeCell ref="A40:D4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0"/>
  <sheetViews>
    <sheetView topLeftCell="A46" zoomScale="69" zoomScaleNormal="69" workbookViewId="0">
      <selection activeCell="H26" sqref="H26"/>
    </sheetView>
  </sheetViews>
  <sheetFormatPr defaultRowHeight="15.75" x14ac:dyDescent="0.25"/>
  <cols>
    <col min="1" max="1" width="11.85546875" customWidth="1"/>
    <col min="2" max="2" width="23.140625" style="10" customWidth="1"/>
    <col min="3" max="3" width="78.140625" customWidth="1"/>
    <col min="4" max="4" width="7.85546875" customWidth="1"/>
    <col min="5" max="5" width="20.7109375" customWidth="1"/>
    <col min="6" max="6" width="31.5703125" customWidth="1"/>
    <col min="7" max="7" width="30.5703125" customWidth="1"/>
    <col min="8" max="8" width="29.28515625" style="18" customWidth="1"/>
  </cols>
  <sheetData>
    <row r="1" spans="1:8" ht="30" x14ac:dyDescent="0.25">
      <c r="A1" s="19" t="s">
        <v>208</v>
      </c>
      <c r="B1" s="17" t="s">
        <v>107</v>
      </c>
      <c r="C1" s="14" t="s">
        <v>108</v>
      </c>
      <c r="D1" s="14" t="s">
        <v>117</v>
      </c>
      <c r="E1" s="14" t="s">
        <v>1</v>
      </c>
      <c r="F1" s="14" t="s">
        <v>159</v>
      </c>
      <c r="G1" s="14" t="s">
        <v>160</v>
      </c>
      <c r="H1" s="14" t="s">
        <v>210</v>
      </c>
    </row>
    <row r="2" spans="1:8" ht="144" customHeight="1" x14ac:dyDescent="0.25">
      <c r="A2" s="11">
        <v>1</v>
      </c>
      <c r="B2" s="15" t="s">
        <v>109</v>
      </c>
      <c r="C2" s="13" t="str">
        <f>"http://localhost:" &amp; Backend!$B$2 &amp; "/searchproduct/&lt;productname&gt;"</f>
        <v>http://localhost:5000/searchproduct/&lt;productname&gt;</v>
      </c>
      <c r="D2" s="12" t="s">
        <v>118</v>
      </c>
      <c r="E2" s="2" t="s">
        <v>4</v>
      </c>
      <c r="F2" s="12" t="s">
        <v>165</v>
      </c>
      <c r="G2" s="2" t="s">
        <v>250</v>
      </c>
      <c r="H2" s="15" t="s">
        <v>209</v>
      </c>
    </row>
    <row r="3" spans="1:8" ht="90" x14ac:dyDescent="0.25">
      <c r="A3" s="11">
        <v>2</v>
      </c>
      <c r="B3" s="15" t="s">
        <v>110</v>
      </c>
      <c r="C3" s="13" t="str">
        <f>"http://localhost:" &amp; Backend!$B$2 &amp; "/deals"</f>
        <v>http://localhost:5000/deals</v>
      </c>
      <c r="D3" s="12" t="s">
        <v>118</v>
      </c>
      <c r="E3" s="2" t="s">
        <v>5</v>
      </c>
      <c r="F3" s="12" t="s">
        <v>165</v>
      </c>
      <c r="G3" s="2" t="s">
        <v>216</v>
      </c>
      <c r="H3" s="15"/>
    </row>
    <row r="4" spans="1:8" ht="84" customHeight="1" x14ac:dyDescent="0.25">
      <c r="A4" s="11">
        <v>3</v>
      </c>
      <c r="B4" s="29" t="s">
        <v>111</v>
      </c>
      <c r="C4" s="13" t="str">
        <f>"http://localhost:" &amp; Backend!$B$2 &amp; "/&lt;userid&gt;/recommendations"</f>
        <v>http://localhost:5000/&lt;userid&gt;/recommendations</v>
      </c>
      <c r="D4" s="12" t="s">
        <v>118</v>
      </c>
      <c r="E4" s="2" t="s">
        <v>6</v>
      </c>
      <c r="F4" s="12" t="s">
        <v>165</v>
      </c>
      <c r="G4" s="2" t="s">
        <v>251</v>
      </c>
      <c r="H4" s="15"/>
    </row>
    <row r="5" spans="1:8" ht="409.5" customHeight="1" x14ac:dyDescent="0.25">
      <c r="A5" s="11">
        <v>4</v>
      </c>
      <c r="B5" s="15" t="s">
        <v>112</v>
      </c>
      <c r="C5" s="13" t="str">
        <f>"http://localhost:" &amp; Backend!$B$2 &amp; "/&lt;productname&gt;/details"</f>
        <v>http://localhost:5000/&lt;productname&gt;/details</v>
      </c>
      <c r="D5" s="12" t="s">
        <v>118</v>
      </c>
      <c r="E5" s="2" t="s">
        <v>7</v>
      </c>
      <c r="F5" s="12" t="s">
        <v>165</v>
      </c>
      <c r="G5" s="2" t="s">
        <v>217</v>
      </c>
      <c r="H5" s="15" t="s">
        <v>209</v>
      </c>
    </row>
    <row r="6" spans="1:8" ht="151.5" customHeight="1" x14ac:dyDescent="0.25">
      <c r="A6" s="11">
        <v>5</v>
      </c>
      <c r="B6" s="15" t="s">
        <v>113</v>
      </c>
      <c r="C6" s="13" t="str">
        <f>"http://localhost:" &amp; Backend!$B$2 &amp; "/&lt;productname&gt;/pricecomparison"</f>
        <v>http://localhost:5000/&lt;productname&gt;/pricecomparison</v>
      </c>
      <c r="D6" s="12" t="s">
        <v>118</v>
      </c>
      <c r="E6" s="2" t="s">
        <v>8</v>
      </c>
      <c r="F6" s="12" t="s">
        <v>165</v>
      </c>
      <c r="G6" s="2" t="s">
        <v>218</v>
      </c>
      <c r="H6" s="15" t="s">
        <v>209</v>
      </c>
    </row>
    <row r="7" spans="1:8" ht="75" x14ac:dyDescent="0.25">
      <c r="A7" s="11">
        <v>6</v>
      </c>
      <c r="B7" s="15" t="s">
        <v>142</v>
      </c>
      <c r="C7" s="13" t="str">
        <f>"http://localhost:" &amp; Backend!$B$2 &amp; "/login"</f>
        <v>http://localhost:5000/login</v>
      </c>
      <c r="D7" s="12" t="s">
        <v>119</v>
      </c>
      <c r="E7" s="2" t="s">
        <v>140</v>
      </c>
      <c r="F7" s="2" t="s">
        <v>177</v>
      </c>
      <c r="G7" s="2" t="s">
        <v>203</v>
      </c>
      <c r="H7" s="15"/>
    </row>
    <row r="8" spans="1:8" ht="75" x14ac:dyDescent="0.25">
      <c r="A8" s="11">
        <v>7</v>
      </c>
      <c r="B8" s="15" t="s">
        <v>114</v>
      </c>
      <c r="C8" s="13" t="str">
        <f>"http://localhost:" &amp; Backend!$B$2 &amp; "/signup"</f>
        <v>http://localhost:5000/signup</v>
      </c>
      <c r="D8" s="12" t="s">
        <v>119</v>
      </c>
      <c r="E8" s="2" t="s">
        <v>9</v>
      </c>
      <c r="F8" s="2" t="s">
        <v>166</v>
      </c>
      <c r="G8" s="2" t="s">
        <v>161</v>
      </c>
      <c r="H8" s="15"/>
    </row>
    <row r="9" spans="1:8" ht="60" x14ac:dyDescent="0.25">
      <c r="A9" s="11">
        <v>8</v>
      </c>
      <c r="B9" s="15" t="s">
        <v>115</v>
      </c>
      <c r="C9" s="13" t="str">
        <f>"http://localhost:" &amp; Backend!$B$2 &amp; "/&lt;userid&gt;/update"</f>
        <v>http://localhost:5000/&lt;userid&gt;/update</v>
      </c>
      <c r="D9" s="12" t="s">
        <v>119</v>
      </c>
      <c r="E9" s="2" t="s">
        <v>10</v>
      </c>
      <c r="F9" s="2" t="s">
        <v>167</v>
      </c>
      <c r="G9" s="2" t="s">
        <v>161</v>
      </c>
      <c r="H9" s="15"/>
    </row>
    <row r="10" spans="1:8" ht="117.75" customHeight="1" x14ac:dyDescent="0.25">
      <c r="A10" s="11">
        <v>9</v>
      </c>
      <c r="B10" s="15" t="s">
        <v>116</v>
      </c>
      <c r="C10" s="13" t="str">
        <f>"http://localhost:" &amp; Backend!$B$2 &amp; "/&lt;userid&gt;/addtocart"</f>
        <v>http://localhost:5000/&lt;userid&gt;/addtocart</v>
      </c>
      <c r="D10" s="12" t="s">
        <v>119</v>
      </c>
      <c r="E10" s="2" t="s">
        <v>11</v>
      </c>
      <c r="F10" s="2" t="s">
        <v>168</v>
      </c>
      <c r="G10" s="2" t="s">
        <v>256</v>
      </c>
      <c r="H10" s="15"/>
    </row>
    <row r="11" spans="1:8" ht="101.25" customHeight="1" x14ac:dyDescent="0.25">
      <c r="A11" s="11">
        <v>10</v>
      </c>
      <c r="B11" s="15" t="s">
        <v>120</v>
      </c>
      <c r="C11" s="13" t="str">
        <f>"http://localhost:" &amp; Backend!$B$2 &amp; "/&lt;userid&gt;/modifycart"</f>
        <v>http://localhost:5000/&lt;userid&gt;/modifycart</v>
      </c>
      <c r="D11" s="12" t="s">
        <v>119</v>
      </c>
      <c r="E11" s="2" t="s">
        <v>12</v>
      </c>
      <c r="F11" s="2" t="s">
        <v>184</v>
      </c>
      <c r="G11" s="2" t="s">
        <v>161</v>
      </c>
      <c r="H11" s="16"/>
    </row>
    <row r="12" spans="1:8" ht="232.5" customHeight="1" x14ac:dyDescent="0.25">
      <c r="A12" s="11">
        <v>11</v>
      </c>
      <c r="B12" s="15" t="s">
        <v>148</v>
      </c>
      <c r="C12" s="13" t="str">
        <f>"http://localhost:" &amp; Backend!$B$2 &amp; "/&lt;userid&gt;/cart"</f>
        <v>http://localhost:5000/&lt;userid&gt;/cart</v>
      </c>
      <c r="D12" s="12" t="s">
        <v>118</v>
      </c>
      <c r="E12" s="2" t="s">
        <v>13</v>
      </c>
      <c r="F12" s="2" t="s">
        <v>165</v>
      </c>
      <c r="G12" s="2" t="s">
        <v>252</v>
      </c>
      <c r="H12" s="15" t="s">
        <v>209</v>
      </c>
    </row>
    <row r="13" spans="1:8" ht="105" x14ac:dyDescent="0.25">
      <c r="A13" s="11">
        <v>12</v>
      </c>
      <c r="B13" s="15" t="s">
        <v>151</v>
      </c>
      <c r="C13" s="13" t="str">
        <f>"http://localhost:" &amp; Backend!$B$2 &amp; "/searchcartseller/&lt;sellername&gt;"</f>
        <v>http://localhost:5000/searchcartseller/&lt;sellername&gt;</v>
      </c>
      <c r="D13" s="12" t="s">
        <v>118</v>
      </c>
      <c r="E13" s="2" t="s">
        <v>78</v>
      </c>
      <c r="F13" s="2" t="s">
        <v>165</v>
      </c>
      <c r="G13" s="2" t="s">
        <v>185</v>
      </c>
      <c r="H13" s="16"/>
    </row>
    <row r="14" spans="1:8" ht="20.25" customHeight="1" x14ac:dyDescent="0.25">
      <c r="A14" s="11">
        <v>13</v>
      </c>
      <c r="B14" s="15" t="s">
        <v>121</v>
      </c>
      <c r="C14" s="13" t="str">
        <f>"http://localhost:" &amp; Backend!$B$2 &amp; "/&lt;userid&gt;/cartcount"</f>
        <v>http://localhost:5000/&lt;userid&gt;/cartcount</v>
      </c>
      <c r="D14" s="12" t="s">
        <v>118</v>
      </c>
      <c r="E14" s="2" t="s">
        <v>16</v>
      </c>
      <c r="F14" s="2" t="s">
        <v>165</v>
      </c>
      <c r="G14" s="2" t="s">
        <v>162</v>
      </c>
      <c r="H14" s="15"/>
    </row>
    <row r="15" spans="1:8" ht="257.25" customHeight="1" x14ac:dyDescent="0.25">
      <c r="A15" s="11">
        <v>14</v>
      </c>
      <c r="B15" s="15" t="s">
        <v>149</v>
      </c>
      <c r="C15" s="13" t="str">
        <f>"http://localhost:" &amp; Backend!$B$2 &amp; "/&lt;userid&gt;/orders"</f>
        <v>http://localhost:5000/&lt;userid&gt;/orders</v>
      </c>
      <c r="D15" s="12" t="s">
        <v>118</v>
      </c>
      <c r="E15" s="2" t="s">
        <v>17</v>
      </c>
      <c r="F15" s="2" t="s">
        <v>165</v>
      </c>
      <c r="G15" s="2" t="s">
        <v>179</v>
      </c>
      <c r="H15" s="15"/>
    </row>
    <row r="16" spans="1:8" ht="67.5" customHeight="1" x14ac:dyDescent="0.25">
      <c r="A16" s="11">
        <v>15</v>
      </c>
      <c r="B16" s="15" t="s">
        <v>150</v>
      </c>
      <c r="C16" s="13" t="str">
        <f>"http://localhost:" &amp; Backend!$B$2 &amp; "/&lt;sellername&gt;/sellerorders"</f>
        <v>http://localhost:5000/&lt;sellername&gt;/sellerorders</v>
      </c>
      <c r="D16" s="12" t="s">
        <v>118</v>
      </c>
      <c r="E16" s="2" t="s">
        <v>100</v>
      </c>
      <c r="F16" s="2" t="s">
        <v>165</v>
      </c>
      <c r="G16" s="2" t="s">
        <v>189</v>
      </c>
      <c r="H16" s="15"/>
    </row>
    <row r="17" spans="1:8" ht="409.5" x14ac:dyDescent="0.25">
      <c r="A17" s="11">
        <v>16</v>
      </c>
      <c r="B17" s="15" t="s">
        <v>137</v>
      </c>
      <c r="C17" s="13" t="str">
        <f>"http://localhost:" &amp; Backend!$B$2 &amp; "/&lt;userid&gt;/orders/add"</f>
        <v>http://localhost:5000/&lt;userid&gt;/orders/add</v>
      </c>
      <c r="D17" s="12" t="s">
        <v>119</v>
      </c>
      <c r="E17" s="2" t="s">
        <v>42</v>
      </c>
      <c r="F17" s="2" t="s">
        <v>253</v>
      </c>
      <c r="G17" s="2" t="s">
        <v>161</v>
      </c>
      <c r="H17" s="15"/>
    </row>
    <row r="18" spans="1:8" ht="22.5" customHeight="1" x14ac:dyDescent="0.25">
      <c r="A18" s="11">
        <v>17</v>
      </c>
      <c r="B18" s="15" t="s">
        <v>122</v>
      </c>
      <c r="C18" s="13" t="str">
        <f>"http://localhost:" &amp; Backend!$B$2 &amp; "/&lt;userid&gt;/orders/&lt;orderid&gt;/cancel"</f>
        <v>http://localhost:5000/&lt;userid&gt;/orders/&lt;orderid&gt;/cancel</v>
      </c>
      <c r="D18" s="12" t="s">
        <v>119</v>
      </c>
      <c r="E18" s="2" t="s">
        <v>18</v>
      </c>
      <c r="F18" s="2" t="s">
        <v>165</v>
      </c>
      <c r="G18" s="2" t="s">
        <v>161</v>
      </c>
      <c r="H18" s="15"/>
    </row>
    <row r="19" spans="1:8" ht="19.5" customHeight="1" x14ac:dyDescent="0.25">
      <c r="A19" s="11">
        <v>18</v>
      </c>
      <c r="B19" s="15" t="s">
        <v>123</v>
      </c>
      <c r="C19" s="13" t="str">
        <f>"http://localhost:" &amp; Backend!$B$2 &amp; "/&lt;userid&gt;/orders/&lt;orderid&gt;/return"</f>
        <v>http://localhost:5000/&lt;userid&gt;/orders/&lt;orderid&gt;/return</v>
      </c>
      <c r="D19" s="12" t="s">
        <v>119</v>
      </c>
      <c r="E19" s="2" t="s">
        <v>19</v>
      </c>
      <c r="F19" s="2" t="s">
        <v>165</v>
      </c>
      <c r="G19" s="2" t="s">
        <v>161</v>
      </c>
      <c r="H19" s="15"/>
    </row>
    <row r="20" spans="1:8" ht="21.75" customHeight="1" x14ac:dyDescent="0.25">
      <c r="A20" s="11">
        <v>19</v>
      </c>
      <c r="B20" s="15" t="s">
        <v>153</v>
      </c>
      <c r="C20" s="13" t="str">
        <f>"http://localhost:" &amp; Backend!$B$2 &amp; "/&lt;userid&gt;/orders/&lt;orderid&gt;/deliver"</f>
        <v>http://localhost:5000/&lt;userid&gt;/orders/&lt;orderid&gt;/deliver</v>
      </c>
      <c r="D20" s="12" t="s">
        <v>119</v>
      </c>
      <c r="E20" s="2" t="s">
        <v>103</v>
      </c>
      <c r="F20" s="2" t="s">
        <v>165</v>
      </c>
      <c r="G20" s="2" t="s">
        <v>161</v>
      </c>
      <c r="H20" s="15"/>
    </row>
    <row r="21" spans="1:8" ht="75" x14ac:dyDescent="0.25">
      <c r="A21" s="11">
        <v>20</v>
      </c>
      <c r="B21" s="15" t="s">
        <v>124</v>
      </c>
      <c r="C21" s="13" t="str">
        <f>"http://localhost:" &amp; Backend!$B$2 &amp; "/&lt;sellername&gt;/review"</f>
        <v>http://localhost:5000/&lt;sellername&gt;/review</v>
      </c>
      <c r="D21" s="12" t="s">
        <v>119</v>
      </c>
      <c r="E21" s="2" t="s">
        <v>26</v>
      </c>
      <c r="F21" s="2" t="s">
        <v>190</v>
      </c>
      <c r="G21" s="2" t="s">
        <v>161</v>
      </c>
      <c r="H21" s="15"/>
    </row>
    <row r="22" spans="1:8" ht="75" x14ac:dyDescent="0.25">
      <c r="A22" s="11">
        <v>21</v>
      </c>
      <c r="B22" s="15" t="s">
        <v>125</v>
      </c>
      <c r="C22" s="13" t="str">
        <f>"http://localhost:" &amp; Backend!$B$2 &amp; "/&lt;productname&gt;/reviewproduct"</f>
        <v>http://localhost:5000/&lt;productname&gt;/reviewproduct</v>
      </c>
      <c r="D22" s="12" t="s">
        <v>119</v>
      </c>
      <c r="E22" s="2" t="s">
        <v>27</v>
      </c>
      <c r="F22" s="2" t="s">
        <v>190</v>
      </c>
      <c r="G22" s="2" t="s">
        <v>161</v>
      </c>
      <c r="H22" s="15"/>
    </row>
    <row r="23" spans="1:8" ht="75" x14ac:dyDescent="0.25">
      <c r="A23" s="11">
        <v>22</v>
      </c>
      <c r="B23" s="15" t="s">
        <v>126</v>
      </c>
      <c r="C23" s="13" t="str">
        <f>"http://localhost:" &amp; Backend!$B$2 &amp; "/&lt;userid&gt;/wishlist/&lt;productname&gt;/add"</f>
        <v>http://localhost:5000/&lt;userid&gt;/wishlist/&lt;productname&gt;/add</v>
      </c>
      <c r="D23" s="12" t="s">
        <v>119</v>
      </c>
      <c r="E23" s="2" t="s">
        <v>28</v>
      </c>
      <c r="F23" s="2" t="s">
        <v>191</v>
      </c>
      <c r="G23" s="2" t="s">
        <v>161</v>
      </c>
      <c r="H23" s="15"/>
    </row>
    <row r="24" spans="1:8" ht="105" x14ac:dyDescent="0.25">
      <c r="A24" s="11">
        <v>23</v>
      </c>
      <c r="B24" s="15" t="s">
        <v>127</v>
      </c>
      <c r="C24" s="13" t="str">
        <f>"http://localhost:" &amp; Backend!$B$2 &amp; "/&lt;userid&gt;/wishlist"</f>
        <v>http://localhost:5000/&lt;userid&gt;/wishlist</v>
      </c>
      <c r="D24" s="12" t="s">
        <v>118</v>
      </c>
      <c r="E24" s="2" t="s">
        <v>30</v>
      </c>
      <c r="F24" s="12" t="s">
        <v>165</v>
      </c>
      <c r="G24" s="2" t="s">
        <v>192</v>
      </c>
      <c r="H24" s="15"/>
    </row>
    <row r="25" spans="1:8" ht="24" customHeight="1" x14ac:dyDescent="0.25">
      <c r="A25" s="11">
        <v>24</v>
      </c>
      <c r="B25" s="15" t="s">
        <v>128</v>
      </c>
      <c r="C25" s="13" t="str">
        <f>"http://localhost:" &amp; Backend!$B$2 &amp; "/&lt;userid&gt;/wishlist/&lt;productname&gt;/remove"</f>
        <v>http://localhost:5000/&lt;userid&gt;/wishlist/&lt;productname&gt;/remove</v>
      </c>
      <c r="D25" s="12" t="s">
        <v>119</v>
      </c>
      <c r="E25" s="2" t="s">
        <v>31</v>
      </c>
      <c r="F25" s="2" t="s">
        <v>165</v>
      </c>
      <c r="G25" s="2" t="s">
        <v>161</v>
      </c>
      <c r="H25" s="15"/>
    </row>
    <row r="26" spans="1:8" ht="105" x14ac:dyDescent="0.25">
      <c r="A26" s="11">
        <v>25</v>
      </c>
      <c r="B26" s="15" t="s">
        <v>129</v>
      </c>
      <c r="C26" s="13" t="str">
        <f>"http://localhost:" &amp; Backend!$B$2 &amp; "/&lt;userid&gt;/address/add"</f>
        <v>http://localhost:5000/&lt;userid&gt;/address/add</v>
      </c>
      <c r="D26" s="12" t="s">
        <v>119</v>
      </c>
      <c r="E26" s="2" t="s">
        <v>32</v>
      </c>
      <c r="F26" s="2" t="s">
        <v>169</v>
      </c>
      <c r="G26" s="2" t="s">
        <v>161</v>
      </c>
      <c r="H26" s="15"/>
    </row>
    <row r="27" spans="1:8" ht="150" x14ac:dyDescent="0.25">
      <c r="A27" s="11">
        <v>26</v>
      </c>
      <c r="B27" s="15" t="s">
        <v>176</v>
      </c>
      <c r="C27" s="13" t="str">
        <f>"http://localhost:" &amp; Backend!$B$2 &amp; "/&lt;userid&gt;/address/&lt;addressid&gt;"</f>
        <v>http://localhost:5000/&lt;userid&gt;/address/&lt;addressid&gt;</v>
      </c>
      <c r="D27" s="12" t="s">
        <v>118</v>
      </c>
      <c r="E27" s="2" t="s">
        <v>34</v>
      </c>
      <c r="F27" s="12" t="s">
        <v>165</v>
      </c>
      <c r="G27" s="2" t="s">
        <v>163</v>
      </c>
      <c r="H27" s="15"/>
    </row>
    <row r="28" spans="1:8" ht="105" x14ac:dyDescent="0.25">
      <c r="A28" s="11">
        <v>27</v>
      </c>
      <c r="B28" s="15" t="s">
        <v>130</v>
      </c>
      <c r="C28" s="13" t="str">
        <f>"http://localhost:" &amp; Backend!$B$2 &amp; "/&lt;userid&gt;/address/&lt;addressid&gt;/modify"</f>
        <v>http://localhost:5000/&lt;userid&gt;/address/&lt;addressid&gt;/modify</v>
      </c>
      <c r="D28" s="12" t="s">
        <v>119</v>
      </c>
      <c r="E28" s="2" t="s">
        <v>34</v>
      </c>
      <c r="F28" s="2" t="s">
        <v>169</v>
      </c>
      <c r="G28" s="2" t="s">
        <v>161</v>
      </c>
      <c r="H28" s="15"/>
    </row>
    <row r="29" spans="1:8" ht="20.25" customHeight="1" x14ac:dyDescent="0.25">
      <c r="A29" s="11">
        <v>28</v>
      </c>
      <c r="B29" s="15" t="s">
        <v>131</v>
      </c>
      <c r="C29" s="13" t="str">
        <f>"http://localhost:" &amp; Backend!$B$2 &amp; "/&lt;userid&gt;/address/&lt;addressid&gt;/delete"</f>
        <v>http://localhost:5000/&lt;userid&gt;/address/&lt;addressid&gt;/delete</v>
      </c>
      <c r="D29" s="12" t="s">
        <v>119</v>
      </c>
      <c r="E29" s="2" t="s">
        <v>35</v>
      </c>
      <c r="F29" s="2" t="s">
        <v>165</v>
      </c>
      <c r="G29" s="2" t="s">
        <v>161</v>
      </c>
      <c r="H29" s="15"/>
    </row>
    <row r="30" spans="1:8" ht="150" x14ac:dyDescent="0.25">
      <c r="A30" s="11">
        <v>29</v>
      </c>
      <c r="B30" s="15" t="s">
        <v>132</v>
      </c>
      <c r="C30" s="13" t="str">
        <f>"http://localhost:" &amp; Backend!$B$2 &amp; "/&lt;userid&gt;/address"</f>
        <v>http://localhost:5000/&lt;userid&gt;/address</v>
      </c>
      <c r="D30" s="12" t="s">
        <v>118</v>
      </c>
      <c r="E30" s="2" t="s">
        <v>36</v>
      </c>
      <c r="F30" s="12" t="s">
        <v>165</v>
      </c>
      <c r="G30" s="2" t="s">
        <v>163</v>
      </c>
      <c r="H30" s="15"/>
    </row>
    <row r="31" spans="1:8" ht="90" x14ac:dyDescent="0.25">
      <c r="A31" s="11">
        <v>30</v>
      </c>
      <c r="B31" s="15" t="s">
        <v>133</v>
      </c>
      <c r="C31" s="13" t="str">
        <f>"http://localhost:" &amp; Backend!$B$2 &amp; "/&lt;userid&gt;/card/add"</f>
        <v>http://localhost:5000/&lt;userid&gt;/card/add</v>
      </c>
      <c r="D31" s="12" t="s">
        <v>119</v>
      </c>
      <c r="E31" s="2" t="s">
        <v>37</v>
      </c>
      <c r="F31" s="2" t="s">
        <v>170</v>
      </c>
      <c r="G31" s="2" t="s">
        <v>161</v>
      </c>
      <c r="H31" s="15"/>
    </row>
    <row r="32" spans="1:8" ht="20.25" customHeight="1" x14ac:dyDescent="0.25">
      <c r="A32" s="11">
        <v>31</v>
      </c>
      <c r="B32" s="15" t="s">
        <v>134</v>
      </c>
      <c r="C32" s="13" t="str">
        <f>"http://localhost:" &amp; Backend!$B$2 &amp; "/&lt;userid&gt;/card/&lt;cardnumber&gt;/delete"</f>
        <v>http://localhost:5000/&lt;userid&gt;/card/&lt;cardnumber&gt;/delete</v>
      </c>
      <c r="D32" s="12" t="s">
        <v>119</v>
      </c>
      <c r="E32" s="2" t="s">
        <v>39</v>
      </c>
      <c r="F32" s="2" t="s">
        <v>165</v>
      </c>
      <c r="G32" s="2" t="s">
        <v>161</v>
      </c>
      <c r="H32" s="15"/>
    </row>
    <row r="33" spans="1:8" ht="120" x14ac:dyDescent="0.25">
      <c r="A33" s="11">
        <v>32</v>
      </c>
      <c r="B33" s="15" t="s">
        <v>135</v>
      </c>
      <c r="C33" s="13" t="str">
        <f>"http://localhost:" &amp; Backend!$B$2 &amp; "/&lt;userid&gt;/cards"</f>
        <v>http://localhost:5000/&lt;userid&gt;/cards</v>
      </c>
      <c r="D33" s="12" t="s">
        <v>118</v>
      </c>
      <c r="E33" s="2" t="s">
        <v>40</v>
      </c>
      <c r="F33" s="12" t="s">
        <v>165</v>
      </c>
      <c r="G33" s="2" t="s">
        <v>175</v>
      </c>
      <c r="H33" s="15"/>
    </row>
    <row r="34" spans="1:8" ht="180" x14ac:dyDescent="0.25">
      <c r="A34" s="11">
        <v>33</v>
      </c>
      <c r="B34" s="15" t="s">
        <v>136</v>
      </c>
      <c r="C34" s="13" t="str">
        <f>"http://localhost:" &amp; Backend!$B$2 &amp; "/&lt;userid&gt;/checkout"</f>
        <v>http://localhost:5000/&lt;userid&gt;/checkout</v>
      </c>
      <c r="D34" s="12" t="s">
        <v>118</v>
      </c>
      <c r="E34" s="2" t="s">
        <v>41</v>
      </c>
      <c r="F34" s="12" t="s">
        <v>165</v>
      </c>
      <c r="G34" s="2" t="s">
        <v>178</v>
      </c>
      <c r="H34" s="15" t="s">
        <v>209</v>
      </c>
    </row>
    <row r="35" spans="1:8" ht="87.75" customHeight="1" x14ac:dyDescent="0.25">
      <c r="A35" s="11">
        <v>34</v>
      </c>
      <c r="B35" s="15" t="s">
        <v>138</v>
      </c>
      <c r="C35" s="13" t="str">
        <f>"http://localhost:" &amp; Backend!$B$2 &amp; "/&lt;userid&gt;/notifications"</f>
        <v>http://localhost:5000/&lt;userid&gt;/notifications</v>
      </c>
      <c r="D35" s="12" t="s">
        <v>118</v>
      </c>
      <c r="E35" s="2" t="s">
        <v>155</v>
      </c>
      <c r="F35" s="12" t="s">
        <v>165</v>
      </c>
      <c r="G35" s="2" t="s">
        <v>196</v>
      </c>
      <c r="H35" s="15"/>
    </row>
    <row r="36" spans="1:8" ht="77.25" customHeight="1" x14ac:dyDescent="0.25">
      <c r="A36" s="11">
        <v>35</v>
      </c>
      <c r="B36" s="15" t="s">
        <v>147</v>
      </c>
      <c r="C36" s="13" t="str">
        <f>"http://localhost:" &amp; Backend!$B$2 &amp; "/notifications/add"</f>
        <v>http://localhost:5000/notifications/add</v>
      </c>
      <c r="D36" s="12" t="s">
        <v>119</v>
      </c>
      <c r="E36" s="2" t="s">
        <v>158</v>
      </c>
      <c r="F36" s="2" t="s">
        <v>197</v>
      </c>
      <c r="G36" s="2" t="s">
        <v>161</v>
      </c>
      <c r="H36" s="15"/>
    </row>
    <row r="37" spans="1:8" ht="105" customHeight="1" thickBot="1" x14ac:dyDescent="0.3">
      <c r="A37" s="24">
        <v>36</v>
      </c>
      <c r="B37" s="25" t="s">
        <v>144</v>
      </c>
      <c r="C37" s="26" t="str">
        <f>"http://localhost:" &amp; Backend!$B$2 &amp; "/product/add"</f>
        <v>http://localhost:5000/product/add</v>
      </c>
      <c r="D37" s="27" t="s">
        <v>119</v>
      </c>
      <c r="E37" s="28" t="s">
        <v>47</v>
      </c>
      <c r="F37" s="28" t="s">
        <v>171</v>
      </c>
      <c r="G37" s="28" t="s">
        <v>161</v>
      </c>
      <c r="H37" s="25"/>
    </row>
    <row r="38" spans="1:8" ht="135.75" thickTop="1" x14ac:dyDescent="0.25">
      <c r="A38" s="50">
        <v>37</v>
      </c>
      <c r="B38" s="54" t="s">
        <v>144</v>
      </c>
      <c r="C38" s="21" t="str">
        <f>"http://localhost:" &amp; Backend!$B$3 &amp; "/product/add"</f>
        <v>http://localhost:5001/product/add</v>
      </c>
      <c r="D38" s="22" t="s">
        <v>119</v>
      </c>
      <c r="E38" s="23" t="s">
        <v>47</v>
      </c>
      <c r="F38" s="23" t="s">
        <v>172</v>
      </c>
      <c r="G38" s="23" t="s">
        <v>161</v>
      </c>
      <c r="H38" s="53" t="s">
        <v>213</v>
      </c>
    </row>
    <row r="39" spans="1:8" ht="135" x14ac:dyDescent="0.25">
      <c r="A39" s="48"/>
      <c r="B39" s="53"/>
      <c r="C39" s="13" t="str">
        <f>"http://localhost:" &amp; Backend!$B$3 &amp; "/product/add"</f>
        <v>http://localhost:5001/product/add</v>
      </c>
      <c r="D39" s="12" t="s">
        <v>119</v>
      </c>
      <c r="E39" s="2" t="s">
        <v>47</v>
      </c>
      <c r="F39" s="2" t="s">
        <v>172</v>
      </c>
      <c r="G39" s="2" t="s">
        <v>161</v>
      </c>
      <c r="H39" s="49"/>
    </row>
    <row r="40" spans="1:8" ht="75" x14ac:dyDescent="0.25">
      <c r="A40" s="48">
        <v>38</v>
      </c>
      <c r="B40" s="52" t="s">
        <v>156</v>
      </c>
      <c r="C40" s="13" t="str">
        <f>"http://localhost:" &amp; Backend!$B$3 &amp; "/product/&lt;productname&gt;/modify"</f>
        <v>http://localhost:5001/product/&lt;productname&gt;/modify</v>
      </c>
      <c r="D40" s="12" t="s">
        <v>119</v>
      </c>
      <c r="E40" s="2" t="s">
        <v>49</v>
      </c>
      <c r="F40" s="2" t="s">
        <v>173</v>
      </c>
      <c r="G40" s="2" t="s">
        <v>161</v>
      </c>
      <c r="H40" s="49" t="s">
        <v>215</v>
      </c>
    </row>
    <row r="41" spans="1:8" ht="89.25" customHeight="1" x14ac:dyDescent="0.25">
      <c r="A41" s="48"/>
      <c r="B41" s="53"/>
      <c r="C41" s="13" t="str">
        <f>"http://localhost:" &amp; Backend!$B$4 &amp; "/product/&lt;productname&gt;/modify"</f>
        <v>http://localhost:5002/product/&lt;productname&gt;/modify</v>
      </c>
      <c r="D41" s="12" t="s">
        <v>119</v>
      </c>
      <c r="E41" s="2" t="s">
        <v>49</v>
      </c>
      <c r="F41" s="2" t="s">
        <v>173</v>
      </c>
      <c r="G41" s="2" t="s">
        <v>161</v>
      </c>
      <c r="H41" s="49"/>
    </row>
    <row r="42" spans="1:8" ht="90" x14ac:dyDescent="0.25">
      <c r="A42" s="48">
        <v>39</v>
      </c>
      <c r="B42" s="52" t="s">
        <v>143</v>
      </c>
      <c r="C42" s="13" t="str">
        <f>"http://localhost:" &amp; Backend!$B$3 &amp; "/searchproduct/"</f>
        <v>http://localhost:5001/searchproduct/</v>
      </c>
      <c r="D42" s="12" t="s">
        <v>119</v>
      </c>
      <c r="E42" s="2" t="s">
        <v>154</v>
      </c>
      <c r="F42" s="2" t="s">
        <v>219</v>
      </c>
      <c r="G42" s="2" t="s">
        <v>254</v>
      </c>
      <c r="H42" s="49"/>
    </row>
    <row r="43" spans="1:8" ht="90" x14ac:dyDescent="0.25">
      <c r="A43" s="48"/>
      <c r="B43" s="53"/>
      <c r="C43" s="13" t="str">
        <f>"http://localhost:" &amp; Backend!$B$4 &amp; "/searchproduct/"</f>
        <v>http://localhost:5002/searchproduct/</v>
      </c>
      <c r="D43" s="12" t="s">
        <v>119</v>
      </c>
      <c r="E43" s="2" t="s">
        <v>154</v>
      </c>
      <c r="F43" s="2" t="s">
        <v>219</v>
      </c>
      <c r="G43" s="2" t="s">
        <v>254</v>
      </c>
      <c r="H43" s="49"/>
    </row>
    <row r="44" spans="1:8" ht="90" x14ac:dyDescent="0.25">
      <c r="A44" s="48">
        <v>40</v>
      </c>
      <c r="B44" s="52" t="s">
        <v>145</v>
      </c>
      <c r="C44" s="13" t="str">
        <f>"http://localhost:" &amp; Backend!$B$3 &amp; "/products"</f>
        <v>http://localhost:5001/products</v>
      </c>
      <c r="D44" s="12" t="s">
        <v>118</v>
      </c>
      <c r="E44" s="2" t="s">
        <v>48</v>
      </c>
      <c r="F44" s="12" t="s">
        <v>165</v>
      </c>
      <c r="G44" s="2" t="s">
        <v>164</v>
      </c>
      <c r="H44" s="49" t="s">
        <v>212</v>
      </c>
    </row>
    <row r="45" spans="1:8" ht="90" x14ac:dyDescent="0.25">
      <c r="A45" s="48"/>
      <c r="B45" s="53"/>
      <c r="C45" s="13" t="str">
        <f>"http://localhost:" &amp; Backend!$B$4 &amp; "/products"</f>
        <v>http://localhost:5002/products</v>
      </c>
      <c r="D45" s="12" t="s">
        <v>118</v>
      </c>
      <c r="E45" s="2" t="s">
        <v>48</v>
      </c>
      <c r="F45" s="12" t="s">
        <v>165</v>
      </c>
      <c r="G45" s="2" t="s">
        <v>255</v>
      </c>
      <c r="H45" s="49"/>
    </row>
    <row r="46" spans="1:8" ht="87" customHeight="1" x14ac:dyDescent="0.25">
      <c r="A46" s="48">
        <v>41</v>
      </c>
      <c r="B46" s="52" t="s">
        <v>152</v>
      </c>
      <c r="C46" s="13" t="str">
        <f>"http://localhost:" &amp; Backend!$B$3 &amp; "/productsincart"</f>
        <v>http://localhost:5001/productsincart</v>
      </c>
      <c r="D46" s="12" t="s">
        <v>118</v>
      </c>
      <c r="E46" s="2" t="s">
        <v>78</v>
      </c>
      <c r="F46" s="12" t="s">
        <v>165</v>
      </c>
      <c r="G46" s="51" t="s">
        <v>187</v>
      </c>
      <c r="H46" s="49" t="s">
        <v>211</v>
      </c>
    </row>
    <row r="47" spans="1:8" ht="96.75" customHeight="1" x14ac:dyDescent="0.25">
      <c r="A47" s="48"/>
      <c r="B47" s="53"/>
      <c r="C47" s="13" t="str">
        <f>"http://localhost:" &amp; Backend!$B$4 &amp; "/productsincart"</f>
        <v>http://localhost:5002/productsincart</v>
      </c>
      <c r="D47" s="12" t="s">
        <v>118</v>
      </c>
      <c r="E47" s="2" t="s">
        <v>78</v>
      </c>
      <c r="F47" s="12" t="s">
        <v>165</v>
      </c>
      <c r="G47" s="51"/>
      <c r="H47" s="49"/>
    </row>
    <row r="48" spans="1:8" ht="60" x14ac:dyDescent="0.25">
      <c r="A48" s="48">
        <v>42</v>
      </c>
      <c r="B48" s="52" t="s">
        <v>157</v>
      </c>
      <c r="C48" s="13" t="str">
        <f>"http://localhost:" &amp; Backend!$B$3 &amp; "/updatecart/&lt;userid&gt;/&lt;productname&gt;"</f>
        <v>http://localhost:5001/updatecart/&lt;userid&gt;/&lt;productname&gt;</v>
      </c>
      <c r="D48" s="12" t="s">
        <v>119</v>
      </c>
      <c r="E48" s="2" t="s">
        <v>78</v>
      </c>
      <c r="F48" s="2" t="s">
        <v>186</v>
      </c>
      <c r="G48" s="2" t="s">
        <v>161</v>
      </c>
      <c r="H48" s="49" t="s">
        <v>214</v>
      </c>
    </row>
    <row r="49" spans="1:8" ht="60" x14ac:dyDescent="0.25">
      <c r="A49" s="48"/>
      <c r="B49" s="53"/>
      <c r="C49" s="13" t="str">
        <f>"http://localhost:" &amp; Backend!$B$4 &amp; "/updatecart/&lt;userid&gt;/&lt;productname&gt;"</f>
        <v>http://localhost:5002/updatecart/&lt;userid&gt;/&lt;productname&gt;</v>
      </c>
      <c r="D49" s="12" t="s">
        <v>119</v>
      </c>
      <c r="E49" s="2" t="s">
        <v>78</v>
      </c>
      <c r="F49" s="2" t="s">
        <v>186</v>
      </c>
      <c r="G49" s="2" t="s">
        <v>161</v>
      </c>
      <c r="H49" s="49"/>
    </row>
    <row r="50" spans="1:8" ht="15" x14ac:dyDescent="0.25">
      <c r="H50" s="20"/>
    </row>
  </sheetData>
  <mergeCells count="19">
    <mergeCell ref="B44:B45"/>
    <mergeCell ref="B46:B47"/>
    <mergeCell ref="B38:B39"/>
    <mergeCell ref="A48:A49"/>
    <mergeCell ref="H48:H49"/>
    <mergeCell ref="A38:A39"/>
    <mergeCell ref="A40:A41"/>
    <mergeCell ref="A42:A43"/>
    <mergeCell ref="A44:A45"/>
    <mergeCell ref="A46:A47"/>
    <mergeCell ref="G46:G47"/>
    <mergeCell ref="B48:B49"/>
    <mergeCell ref="B42:B43"/>
    <mergeCell ref="H38:H39"/>
    <mergeCell ref="H40:H41"/>
    <mergeCell ref="H42:H43"/>
    <mergeCell ref="H44:H45"/>
    <mergeCell ref="H46:H47"/>
    <mergeCell ref="B40:B41"/>
  </mergeCells>
  <hyperlinks>
    <hyperlink ref="C2" r:id="rId1" display="http://localhost:2000/searchproduct/%3cproductname%3e" xr:uid="{00000000-0004-0000-0100-000000000000}"/>
    <hyperlink ref="C3" r:id="rId2" display="http://localhost:2000/deals" xr:uid="{00000000-0004-0000-0100-000001000000}"/>
    <hyperlink ref="C4" r:id="rId3" display="http://localhost:2000/&lt;userid&gt;/recommendations" xr:uid="{00000000-0004-0000-0100-000002000000}"/>
    <hyperlink ref="C6" r:id="rId4" display="http://localhost:2000/&lt;productname&gt;/pricecomparison" xr:uid="{00000000-0004-0000-0100-000003000000}"/>
    <hyperlink ref="C8" r:id="rId5" display="http://localhost:2000/signup" xr:uid="{00000000-0004-0000-0100-000004000000}"/>
    <hyperlink ref="C9" r:id="rId6" display="http://localhost:2000/&lt;userid&gt;/update" xr:uid="{00000000-0004-0000-0100-000005000000}"/>
    <hyperlink ref="C12" r:id="rId7" display="http://localhost:2000/&lt;userid&gt;/cart" xr:uid="{00000000-0004-0000-0100-000006000000}"/>
    <hyperlink ref="C14" r:id="rId8" display="http://localhost:2000/&lt;userid&gt;/cartcount" xr:uid="{00000000-0004-0000-0100-000007000000}"/>
    <hyperlink ref="C15" r:id="rId9" display="http://localhost:2000/&lt;userid&gt;/orders" xr:uid="{00000000-0004-0000-0100-000008000000}"/>
    <hyperlink ref="C18" r:id="rId10" display="http://localhost:2000/&lt;userid&gt;/orders/&lt;orderid&gt;/cancel" xr:uid="{00000000-0004-0000-0100-000009000000}"/>
    <hyperlink ref="C21" r:id="rId11" display="http://localhost:2000/&lt;sellername&gt;/review" xr:uid="{00000000-0004-0000-0100-00000A000000}"/>
    <hyperlink ref="C22" r:id="rId12" display="http://localhost:2000/&lt;productname&gt;/reviewproduct" xr:uid="{00000000-0004-0000-0100-00000B000000}"/>
    <hyperlink ref="C24" r:id="rId13" display="http://localhost:2000/&lt;userid&gt;/wishlist" xr:uid="{00000000-0004-0000-0100-00000C000000}"/>
    <hyperlink ref="C25" r:id="rId14" display="http://localhost:2000/&lt;userid&gt;/wishlist/&lt;productname&gt;/remove" xr:uid="{00000000-0004-0000-0100-00000D000000}"/>
    <hyperlink ref="C26" r:id="rId15" display="http://localhost:2000/&lt;userid&gt;/address/add" xr:uid="{00000000-0004-0000-0100-00000E000000}"/>
    <hyperlink ref="C28" r:id="rId16" display="http://localhost:2000/&lt;userid&gt;/address/&lt;addressid&gt;/modify" xr:uid="{00000000-0004-0000-0100-00000F000000}"/>
    <hyperlink ref="C30" r:id="rId17" display="http://localhost:2000/&lt;userid&gt;/address" xr:uid="{00000000-0004-0000-0100-000010000000}"/>
    <hyperlink ref="C31" r:id="rId18" display="http://localhost:2000/&lt;userid&gt;/card/add" xr:uid="{00000000-0004-0000-0100-000011000000}"/>
    <hyperlink ref="C33" r:id="rId19" display="http://localhost:2000/&lt;userid&gt;/cards" xr:uid="{00000000-0004-0000-0100-000012000000}"/>
    <hyperlink ref="C34" r:id="rId20" display="http://localhost:2000/&lt;userid&gt;/checkout" xr:uid="{00000000-0004-0000-0100-000013000000}"/>
    <hyperlink ref="C35" r:id="rId21" display="http://localhost:2000/&lt;userid&gt;/notifications" xr:uid="{00000000-0004-0000-0100-000014000000}"/>
    <hyperlink ref="C44" r:id="rId22" display="http://localhost:3000/products" xr:uid="{00000000-0004-0000-0100-000015000000}"/>
    <hyperlink ref="C45" r:id="rId23" display="http://localhost:4000/products" xr:uid="{00000000-0004-0000-0100-000016000000}"/>
    <hyperlink ref="C38" r:id="rId24" display="http://localhost:3000/product/add" xr:uid="{00000000-0004-0000-0100-000017000000}"/>
    <hyperlink ref="C16" r:id="rId25" display="http://localhost:2000/&lt;sellername&gt;/sellerorders" xr:uid="{00000000-0004-0000-0100-000018000000}"/>
    <hyperlink ref="C13" r:id="rId26" display="http://localhost:2000/searchcartseller/&lt;sellername&gt;" xr:uid="{00000000-0004-0000-0100-000019000000}"/>
    <hyperlink ref="C46" r:id="rId27" display="http://localhost:3000/productsincart" xr:uid="{00000000-0004-0000-0100-00001A000000}"/>
    <hyperlink ref="C47" r:id="rId28" display="http://localhost:4000/productsincart" xr:uid="{00000000-0004-0000-0100-00001B000000}"/>
    <hyperlink ref="C37" r:id="rId29" display="http://localhost:2000/product/add" xr:uid="{00000000-0004-0000-0100-00001C000000}"/>
    <hyperlink ref="C19" r:id="rId30" display="http://localhost:2000/&lt;userid&gt;/orders/&lt;orderid&gt;/return" xr:uid="{00000000-0004-0000-0100-00001D000000}"/>
    <hyperlink ref="C29" r:id="rId31" display="http://localhost:2000/&lt;userid&gt;/address/&lt;addressid&gt;/delete" xr:uid="{00000000-0004-0000-0100-00001E000000}"/>
    <hyperlink ref="C32" r:id="rId32" display="http://localhost:2000/&lt;userid&gt;/card/&lt;cardnumber&gt;/delete" xr:uid="{00000000-0004-0000-0100-00001F000000}"/>
    <hyperlink ref="C36" r:id="rId33" display="http://localhost:2000/notifications/add" xr:uid="{00000000-0004-0000-0100-000020000000}"/>
    <hyperlink ref="C39" r:id="rId34" display="http://localhost:4000/product/add" xr:uid="{00000000-0004-0000-0100-000021000000}"/>
    <hyperlink ref="C11" r:id="rId35" display="http://localhost:2000/&lt;userid&gt;/modifycart" xr:uid="{00000000-0004-0000-0100-000022000000}"/>
    <hyperlink ref="C10" r:id="rId36" display="http://localhost:2000/&lt;userid&gt;/addtocart" xr:uid="{00000000-0004-0000-0100-000023000000}"/>
    <hyperlink ref="C23" r:id="rId37" display="http://localhost:2000/&lt;userid&gt;/wishlist/&lt;productname&gt;/add" xr:uid="{00000000-0004-0000-0100-000024000000}"/>
    <hyperlink ref="C5" r:id="rId38" display="http://localhost:2000/&lt;productname&gt;/details" xr:uid="{00000000-0004-0000-0100-000025000000}"/>
    <hyperlink ref="C48" r:id="rId39" display="http://localhost:3000/updatecart/&lt;userid&gt;/&lt;productname&gt;" xr:uid="{00000000-0004-0000-0100-000026000000}"/>
    <hyperlink ref="C49" r:id="rId40" display="http://localhost:4000/updatecart/&lt;userid&gt;/&lt;productname&gt;" xr:uid="{00000000-0004-0000-0100-000027000000}"/>
    <hyperlink ref="C17" r:id="rId41" display="http://localhost:2000/&lt;userid&gt;/orders/add" xr:uid="{00000000-0004-0000-0100-000028000000}"/>
    <hyperlink ref="C20" r:id="rId42" display="http://localhost:2000/&lt;userid&gt;/orders/&lt;orderid&gt;/deliver" xr:uid="{00000000-0004-0000-0100-000029000000}"/>
    <hyperlink ref="C42" r:id="rId43" display="http://localhost:3000/searchproduct/" xr:uid="{00000000-0004-0000-0100-00002A000000}"/>
    <hyperlink ref="C43" r:id="rId44" display="http://localhost:4000/searchproduct/" xr:uid="{00000000-0004-0000-0100-00002B000000}"/>
    <hyperlink ref="C40" r:id="rId45" display="http://localhost:3000/product/&lt;productname&gt;/modify" xr:uid="{00000000-0004-0000-0100-00002C000000}"/>
    <hyperlink ref="C41" r:id="rId46" display="http://localhost:4000/product/&lt;productname&gt;/modify" xr:uid="{00000000-0004-0000-0100-00002D000000}"/>
    <hyperlink ref="C7" r:id="rId47" display="http://localhost:2000/login" xr:uid="{00000000-0004-0000-0100-00002E000000}"/>
    <hyperlink ref="C27" r:id="rId48" display="http://localhost:2000/&lt;userid&gt;/address/&lt;addressid&gt;" xr:uid="{00000000-0004-0000-0100-00002F000000}"/>
  </hyperlinks>
  <pageMargins left="0.7" right="0.7" top="0.75" bottom="0.75" header="0.3" footer="0.3"/>
  <pageSetup orientation="portrait" r:id="rId4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4"/>
  <sheetViews>
    <sheetView workbookViewId="0">
      <selection activeCell="H16" sqref="H16"/>
    </sheetView>
  </sheetViews>
  <sheetFormatPr defaultRowHeight="15" x14ac:dyDescent="0.25"/>
  <cols>
    <col min="1" max="1" width="9.7109375" bestFit="1" customWidth="1"/>
  </cols>
  <sheetData>
    <row r="1" spans="1:2" x14ac:dyDescent="0.25">
      <c r="A1" s="8" t="s">
        <v>107</v>
      </c>
      <c r="B1" s="8" t="s">
        <v>204</v>
      </c>
    </row>
    <row r="2" spans="1:2" x14ac:dyDescent="0.25">
      <c r="A2" s="5" t="s">
        <v>206</v>
      </c>
      <c r="B2" s="5">
        <v>5000</v>
      </c>
    </row>
    <row r="3" spans="1:2" x14ac:dyDescent="0.25">
      <c r="A3" s="5" t="s">
        <v>205</v>
      </c>
      <c r="B3" s="5">
        <v>5001</v>
      </c>
    </row>
    <row r="4" spans="1:2" x14ac:dyDescent="0.25">
      <c r="A4" s="5" t="s">
        <v>207</v>
      </c>
      <c r="B4" s="5">
        <v>5002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Groups</vt:lpstr>
      <vt:lpstr>User Stories</vt:lpstr>
      <vt:lpstr>Service Details</vt:lpstr>
      <vt:lpstr>Backend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Ekart User Stories</dc:title>
  <dc:creator/>
  <cp:lastModifiedBy/>
  <dcterms:created xsi:type="dcterms:W3CDTF">2006-09-16T00:00:00Z</dcterms:created>
  <dcterms:modified xsi:type="dcterms:W3CDTF">2020-12-04T03:41:34Z</dcterms:modified>
  <cp:version>1.0</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e998ead8-dc63-401a-ae2a-7f6bfc33aed6</vt:lpwstr>
  </property>
  <property fmtid="{D5CDD505-2E9C-101B-9397-08002B2CF9AE}" pid="3" name="MSIP_Label_be4b3411-284d-4d31-bd4f-bc13ef7f1fd6_Enabled">
    <vt:lpwstr>True</vt:lpwstr>
  </property>
  <property fmtid="{D5CDD505-2E9C-101B-9397-08002B2CF9AE}" pid="4" name="MSIP_Label_be4b3411-284d-4d31-bd4f-bc13ef7f1fd6_SiteId">
    <vt:lpwstr>63ce7d59-2f3e-42cd-a8cc-be764cff5eb6</vt:lpwstr>
  </property>
  <property fmtid="{D5CDD505-2E9C-101B-9397-08002B2CF9AE}" pid="5" name="MSIP_Label_be4b3411-284d-4d31-bd4f-bc13ef7f1fd6_Owner">
    <vt:lpwstr>Rajeswari_P01@ad.infosys.com</vt:lpwstr>
  </property>
  <property fmtid="{D5CDD505-2E9C-101B-9397-08002B2CF9AE}" pid="6" name="MSIP_Label_be4b3411-284d-4d31-bd4f-bc13ef7f1fd6_SetDate">
    <vt:lpwstr>2020-12-03T06:43:20.4490014Z</vt:lpwstr>
  </property>
  <property fmtid="{D5CDD505-2E9C-101B-9397-08002B2CF9AE}" pid="7" name="MSIP_Label_be4b3411-284d-4d31-bd4f-bc13ef7f1fd6_Name">
    <vt:lpwstr>Internal</vt:lpwstr>
  </property>
  <property fmtid="{D5CDD505-2E9C-101B-9397-08002B2CF9AE}" pid="8" name="MSIP_Label_be4b3411-284d-4d31-bd4f-bc13ef7f1fd6_Application">
    <vt:lpwstr>Microsoft Azure Information Protection</vt:lpwstr>
  </property>
  <property fmtid="{D5CDD505-2E9C-101B-9397-08002B2CF9AE}" pid="9" name="MSIP_Label_be4b3411-284d-4d31-bd4f-bc13ef7f1fd6_ActionId">
    <vt:lpwstr>904203b9-5354-4e6c-8bf4-7378c4cda534</vt:lpwstr>
  </property>
  <property fmtid="{D5CDD505-2E9C-101B-9397-08002B2CF9AE}" pid="10" name="MSIP_Label_be4b3411-284d-4d31-bd4f-bc13ef7f1fd6_Extended_MSFT_Method">
    <vt:lpwstr>Automatic</vt:lpwstr>
  </property>
  <property fmtid="{D5CDD505-2E9C-101B-9397-08002B2CF9AE}" pid="11" name="MSIP_Label_a0819fa7-4367-4500-ba88-dd630d977609_Enabled">
    <vt:lpwstr>True</vt:lpwstr>
  </property>
  <property fmtid="{D5CDD505-2E9C-101B-9397-08002B2CF9AE}" pid="12" name="MSIP_Label_a0819fa7-4367-4500-ba88-dd630d977609_SiteId">
    <vt:lpwstr>63ce7d59-2f3e-42cd-a8cc-be764cff5eb6</vt:lpwstr>
  </property>
  <property fmtid="{D5CDD505-2E9C-101B-9397-08002B2CF9AE}" pid="13" name="MSIP_Label_a0819fa7-4367-4500-ba88-dd630d977609_Owner">
    <vt:lpwstr>Rajeswari_P01@ad.infosys.com</vt:lpwstr>
  </property>
  <property fmtid="{D5CDD505-2E9C-101B-9397-08002B2CF9AE}" pid="14" name="MSIP_Label_a0819fa7-4367-4500-ba88-dd630d977609_SetDate">
    <vt:lpwstr>2020-12-03T06:43:20.4490014Z</vt:lpwstr>
  </property>
  <property fmtid="{D5CDD505-2E9C-101B-9397-08002B2CF9AE}" pid="15" name="MSIP_Label_a0819fa7-4367-4500-ba88-dd630d977609_Name">
    <vt:lpwstr>Companywide usage</vt:lpwstr>
  </property>
  <property fmtid="{D5CDD505-2E9C-101B-9397-08002B2CF9AE}" pid="16" name="MSIP_Label_a0819fa7-4367-4500-ba88-dd630d977609_Application">
    <vt:lpwstr>Microsoft Azure Information Protection</vt:lpwstr>
  </property>
  <property fmtid="{D5CDD505-2E9C-101B-9397-08002B2CF9AE}" pid="17" name="MSIP_Label_a0819fa7-4367-4500-ba88-dd630d977609_ActionId">
    <vt:lpwstr>904203b9-5354-4e6c-8bf4-7378c4cda534</vt:lpwstr>
  </property>
  <property fmtid="{D5CDD505-2E9C-101B-9397-08002B2CF9AE}" pid="18" name="MSIP_Label_a0819fa7-4367-4500-ba88-dd630d977609_Parent">
    <vt:lpwstr>be4b3411-284d-4d31-bd4f-bc13ef7f1fd6</vt:lpwstr>
  </property>
  <property fmtid="{D5CDD505-2E9C-101B-9397-08002B2CF9AE}" pid="19" name="MSIP_Label_a0819fa7-4367-4500-ba88-dd630d977609_Extended_MSFT_Method">
    <vt:lpwstr>Automatic</vt:lpwstr>
  </property>
  <property fmtid="{D5CDD505-2E9C-101B-9397-08002B2CF9AE}" pid="20" name="Sensitivity">
    <vt:lpwstr>Internal Companywide usage</vt:lpwstr>
  </property>
</Properties>
</file>