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xr:revisionPtr revIDLastSave="0" documentId="8_{3C979D7C-22C9-D44B-A380-81344947C927}" xr6:coauthVersionLast="47" xr6:coauthVersionMax="47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Sheet4" sheetId="1" r:id="rId1"/>
    <sheet name="Sheet2" sheetId="2" r:id="rId2"/>
    <sheet name="Feuil6" sheetId="3" r:id="rId3"/>
    <sheet name="BASE DES DONNEES" sheetId="4" r:id="rId4"/>
    <sheet name="Feuil9" sheetId="5" r:id="rId5"/>
    <sheet name="Autocorrelation" sheetId="6" r:id="rId6"/>
    <sheet name="Tendance de consommation" sheetId="7" r:id="rId7"/>
    <sheet name="ANOVA Q1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6" l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K3" i="6"/>
  <c r="L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K60" i="6"/>
  <c r="L60" i="6"/>
  <c r="K61" i="6"/>
  <c r="L61" i="6"/>
  <c r="L62" i="6"/>
</calcChain>
</file>

<file path=xl/sharedStrings.xml><?xml version="1.0" encoding="utf-8"?>
<sst xmlns="http://schemas.openxmlformats.org/spreadsheetml/2006/main" count="754" uniqueCount="120">
  <si>
    <t>Unités d'organisation</t>
  </si>
  <si>
    <t>Période / Donnée</t>
  </si>
  <si>
    <t>Etat stock artésunate-amodiaquine 2-11 m Quantité Consommée</t>
  </si>
  <si>
    <t>Etat stock artésunate-amodiaquine 1-5 a Quantité Consommée</t>
  </si>
  <si>
    <t>Etat stock artésunate-amodiaquine 6-13 a Quantité Consommée</t>
  </si>
  <si>
    <t>Etat stock artésunate-amodiaquine 14a+ Quantité Consommée</t>
  </si>
  <si>
    <t>Paludisme simple confirmé 0-11 mois</t>
  </si>
  <si>
    <t>Paludisme simple confirmé 12-59 mois</t>
  </si>
  <si>
    <t>Paludisme simple confirmé 5-14 ans</t>
  </si>
  <si>
    <t>Paludisme simple confirmé 15 ans +</t>
  </si>
  <si>
    <t>Paludisme grave confirmé 0-11 mois</t>
  </si>
  <si>
    <t>Paludisme grave confirmé 12-59 mois</t>
  </si>
  <si>
    <t>Paludisme grave confirmé 5-14 ans</t>
  </si>
  <si>
    <t>Paludisme grave confirmé 15 ans +</t>
  </si>
  <si>
    <t xml:space="preserve">HGR Rutshuru </t>
  </si>
  <si>
    <t>Tranche d'age</t>
  </si>
  <si>
    <t>Observations</t>
  </si>
  <si>
    <t>Total</t>
  </si>
  <si>
    <t>F</t>
  </si>
  <si>
    <t>Coefficients</t>
  </si>
  <si>
    <t>Observation</t>
  </si>
  <si>
    <t>2-11 mois</t>
  </si>
  <si>
    <t>1- 5 ans</t>
  </si>
  <si>
    <t>6-13 ans</t>
  </si>
  <si>
    <t>14 ans plus</t>
  </si>
  <si>
    <t>consomation par tranche d'age</t>
  </si>
  <si>
    <t xml:space="preserve">Cas de paludisme grave traité </t>
  </si>
  <si>
    <t>cas de palus consulté</t>
  </si>
  <si>
    <t xml:space="preserve">Cas de paludisme simple traité </t>
  </si>
  <si>
    <t>Cas suspect de paludisme notifié</t>
  </si>
  <si>
    <t>N°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</si>
  <si>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</si>
  <si>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</si>
  <si>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</si>
  <si>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</si>
  <si>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</si>
  <si>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</si>
  <si>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</si>
  <si>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</si>
  <si>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</si>
  <si>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Intercept</t>
  </si>
  <si>
    <t>df</t>
  </si>
  <si>
    <t>SS</t>
  </si>
  <si>
    <t>MS</t>
  </si>
  <si>
    <t>Significance F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</si>
  <si>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</si>
  <si>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</si>
  <si>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</si>
  <si>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</si>
  <si>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</si>
  <si>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</si>
  <si>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</si>
  <si>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Predicted consomation par tranche d'age</t>
  </si>
  <si>
    <t>Residuals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</si>
  <si>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</si>
  <si>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</si>
  <si>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</si>
  <si>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</si>
  <si>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</si>
  <si>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</si>
  <si>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</si>
  <si>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</si>
  <si>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</si>
  <si>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</si>
  <si>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</si>
  <si>
    <t>2015</t>
  </si>
  <si>
    <t>2016</t>
  </si>
  <si>
    <t>2017</t>
  </si>
  <si>
    <t>2018</t>
  </si>
  <si>
    <t>2019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</si>
  <si>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</si>
  <si>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</si>
  <si>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</si>
  <si>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</si>
  <si>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</si>
  <si>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</si>
  <si>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</si>
  <si>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</si>
  <si>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</si>
  <si>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</si>
  <si>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</si>
  <si>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</si>
  <si>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</si>
  <si>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</si>
  <si>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</si>
  <si>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</si>
  <si>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</si>
  <si>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ANALYSE DE VARIANCE</t>
  </si>
  <si>
    <t>Régression</t>
  </si>
  <si>
    <t>Résidus</t>
  </si>
  <si>
    <t>Constante</t>
  </si>
  <si>
    <t>Degré de liberté</t>
  </si>
  <si>
    <t>Somme des carrés</t>
  </si>
  <si>
    <t>Moyenne des carrés</t>
  </si>
  <si>
    <t>Valeur critique de F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</si>
  <si>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</si>
  <si>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</si>
  <si>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</si>
  <si>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</si>
  <si>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95,0%</t>
  </si>
  <si>
    <t>Limite supérieure pour seuil de confiance =  95,0%</t>
  </si>
  <si>
    <t>ANALYSE DES RÉSIDUS</t>
  </si>
  <si>
    <t>Y consomation par tranche d'age</t>
  </si>
  <si>
    <t>Prévisions Y consomation par tranche d'age</t>
  </si>
  <si>
    <t>Y</t>
  </si>
  <si>
    <t>X1</t>
  </si>
  <si>
    <t>X2</t>
  </si>
  <si>
    <t>X3</t>
  </si>
  <si>
    <t>X4</t>
  </si>
  <si>
    <t>Période</t>
  </si>
  <si>
    <t>Prévisions Y</t>
  </si>
  <si>
    <t>et</t>
  </si>
  <si>
    <t>et-1</t>
  </si>
  <si>
    <t>et*et-1</t>
  </si>
  <si>
    <t>et²</t>
  </si>
  <si>
    <t>total</t>
  </si>
  <si>
    <t>X1: total cas de palusme consulté à l'HGR</t>
  </si>
  <si>
    <t>X2: Total cas suspect de paludisme notifié</t>
  </si>
  <si>
    <t xml:space="preserve">X3: Tota cas de paludisme simple traité </t>
  </si>
  <si>
    <t xml:space="preserve">X4:Total cas de paludisme grave traité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</si>
</sst>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mmm\-yy"/>
  </numFmts>
  <fonts count="16" x14ac:knownFonts="1">
    <font>
      <sz val="11"/>
      <name val="Calibri"/>
    </font>
    <font>
      <i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</font>
    <font>
      <sz val="10"/>
      <color rgb="FF000000"/>
      <name val="Arial Narrow"/>
    </font>
    <font>
      <sz val="10"/>
      <color rgb="FF000000"/>
      <name val="Arial Narrow"/>
    </font>
    <font>
      <sz val="8"/>
      <color rgb="FF000000"/>
      <name val="Arial"/>
    </font>
    <font>
      <sz val="8"/>
      <color rgb="FF000000"/>
      <name val="Arial Narrow"/>
    </font>
    <font>
      <sz val="8"/>
      <name val="Arial Narrow"/>
    </font>
    <font>
      <sz val="10"/>
      <name val="Arial Narrow"/>
    </font>
    <font>
      <sz val="8"/>
      <color rgb="FFFF0000"/>
      <name val="Arial Narrow"/>
    </font>
    <font>
      <sz val="8"/>
      <color rgb="FFFF0000"/>
      <name val="Arial"/>
    </font>
    <font>
      <i/>
      <sz val="10"/>
      <color rgb="FF000000"/>
      <name val="Arial Narrow"/>
    </font>
    <font>
      <sz val="9"/>
      <color rgb="FF000000"/>
      <name val="Arial"/>
    </font>
    <font>
      <sz val="9"/>
      <color rgb="FF000000"/>
      <name val="Arial"/>
    </font>
    <font>
      <sz val="11"/>
      <color rgb="FF000000"/>
      <name val="Arial Narrow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DDAED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rgb="FFDAE6F8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2" fillId="0" borderId="1" xfId="0" applyFont="1" applyFill="1" applyBorder="1" applyAlignment="1">
      <alignment horizontal="center" wrapText="1"/>
    </xf>
    <xf numFmtId="0" fontId="4" fillId="0" borderId="0" xfId="0" applyNumberFormat="1" applyFont="1" applyFill="1" applyBorder="1" applyAlignment="1"/>
    <xf numFmtId="0" fontId="4" fillId="2" borderId="0" xfId="0" applyNumberFormat="1" applyFont="1" applyFill="1" applyBorder="1" applyAlignment="1"/>
    <xf numFmtId="0" fontId="4" fillId="3" borderId="0" xfId="0" applyNumberFormat="1" applyFont="1" applyFill="1" applyBorder="1" applyAlignment="1"/>
    <xf numFmtId="0" fontId="4" fillId="4" borderId="0" xfId="0" applyNumberFormat="1" applyFont="1" applyFill="1" applyBorder="1" applyAlignment="1"/>
    <xf numFmtId="0" fontId="4" fillId="5" borderId="0" xfId="0" applyNumberFormat="1" applyFont="1" applyFill="1" applyBorder="1" applyAlignment="1"/>
    <xf numFmtId="0" fontId="5" fillId="6" borderId="3" xfId="0" applyNumberFormat="1" applyFont="1" applyFill="1" applyBorder="1" applyAlignment="1">
      <alignment horizontal="center" vertical="center" wrapText="1"/>
    </xf>
    <xf numFmtId="0" fontId="5" fillId="6" borderId="3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 wrapText="1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4" borderId="3" xfId="0" applyNumberFormat="1" applyFont="1" applyFill="1" applyBorder="1" applyAlignment="1">
      <alignment horizontal="center" vertical="center" wrapText="1"/>
    </xf>
    <xf numFmtId="0" fontId="5" fillId="5" borderId="3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/>
    </xf>
    <xf numFmtId="0" fontId="7" fillId="4" borderId="3" xfId="0" applyNumberFormat="1" applyFont="1" applyFill="1" applyBorder="1" applyAlignment="1"/>
    <xf numFmtId="0" fontId="7" fillId="4" borderId="3" xfId="0" applyNumberFormat="1" applyFont="1" applyFill="1" applyBorder="1" applyAlignment="1">
      <alignment wrapText="1"/>
    </xf>
    <xf numFmtId="0" fontId="6" fillId="4" borderId="3" xfId="0" applyNumberFormat="1" applyFont="1" applyFill="1" applyBorder="1" applyAlignment="1">
      <alignment horizontal="center" vertical="center" wrapText="1"/>
    </xf>
    <xf numFmtId="0" fontId="8" fillId="4" borderId="3" xfId="0" applyNumberFormat="1" applyFont="1" applyFill="1" applyBorder="1" applyAlignment="1">
      <alignment wrapText="1"/>
    </xf>
    <xf numFmtId="0" fontId="7" fillId="4" borderId="3" xfId="0" applyNumberFormat="1" applyFont="1" applyFill="1" applyBorder="1" applyAlignment="1">
      <alignment vertical="center" wrapText="1"/>
    </xf>
    <xf numFmtId="0" fontId="7" fillId="7" borderId="3" xfId="0" applyNumberFormat="1" applyFont="1" applyFill="1" applyBorder="1" applyAlignment="1"/>
    <xf numFmtId="0" fontId="8" fillId="8" borderId="3" xfId="0" applyNumberFormat="1" applyFont="1" applyFill="1" applyBorder="1" applyAlignment="1"/>
    <xf numFmtId="0" fontId="7" fillId="9" borderId="3" xfId="0" applyNumberFormat="1" applyFont="1" applyFill="1" applyBorder="1" applyAlignment="1"/>
    <xf numFmtId="0" fontId="7" fillId="10" borderId="3" xfId="0" applyNumberFormat="1" applyFont="1" applyFill="1" applyBorder="1" applyAlignment="1"/>
    <xf numFmtId="0" fontId="5" fillId="11" borderId="3" xfId="0" applyNumberFormat="1" applyFont="1" applyFill="1" applyBorder="1">
      <alignment vertical="center"/>
    </xf>
    <xf numFmtId="164" fontId="5" fillId="11" borderId="3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right" vertical="center" wrapText="1"/>
    </xf>
    <xf numFmtId="0" fontId="5" fillId="3" borderId="3" xfId="0" applyNumberFormat="1" applyFont="1" applyFill="1" applyBorder="1" applyAlignment="1">
      <alignment horizontal="right" vertical="center" wrapText="1"/>
    </xf>
    <xf numFmtId="0" fontId="5" fillId="4" borderId="3" xfId="0" applyNumberFormat="1" applyFont="1" applyFill="1" applyBorder="1" applyAlignment="1">
      <alignment horizontal="right" vertical="center" wrapText="1"/>
    </xf>
    <xf numFmtId="0" fontId="5" fillId="5" borderId="3" xfId="0" applyNumberFormat="1" applyFont="1" applyFill="1" applyBorder="1" applyAlignment="1">
      <alignment horizontal="right" vertical="center" wrapText="1"/>
    </xf>
    <xf numFmtId="0" fontId="6" fillId="11" borderId="3" xfId="0" applyNumberFormat="1" applyFont="1" applyFill="1" applyBorder="1">
      <alignment vertical="center"/>
    </xf>
    <xf numFmtId="164" fontId="6" fillId="11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/>
    <xf numFmtId="0" fontId="7" fillId="8" borderId="3" xfId="0" applyNumberFormat="1" applyFont="1" applyFill="1" applyBorder="1" applyAlignment="1"/>
    <xf numFmtId="0" fontId="7" fillId="7" borderId="3" xfId="0" applyNumberFormat="1" applyFont="1" applyFill="1" applyBorder="1" applyAlignment="1">
      <alignment vertical="top"/>
    </xf>
    <xf numFmtId="0" fontId="9" fillId="2" borderId="3" xfId="0" applyNumberFormat="1" applyFont="1" applyFill="1" applyBorder="1" applyAlignment="1"/>
    <xf numFmtId="0" fontId="9" fillId="3" borderId="3" xfId="0" applyNumberFormat="1" applyFont="1" applyFill="1" applyBorder="1" applyAlignment="1"/>
    <xf numFmtId="0" fontId="9" fillId="4" borderId="3" xfId="0" applyNumberFormat="1" applyFont="1" applyFill="1" applyBorder="1" applyAlignment="1"/>
    <xf numFmtId="0" fontId="9" fillId="5" borderId="3" xfId="0" applyNumberFormat="1" applyFont="1" applyFill="1" applyBorder="1" applyAlignment="1"/>
    <xf numFmtId="0" fontId="10" fillId="9" borderId="3" xfId="0" applyNumberFormat="1" applyFont="1" applyFill="1" applyBorder="1" applyAlignment="1"/>
    <xf numFmtId="0" fontId="8" fillId="7" borderId="3" xfId="0" applyNumberFormat="1" applyFont="1" applyFill="1" applyBorder="1" applyAlignment="1"/>
    <xf numFmtId="0" fontId="10" fillId="8" borderId="3" xfId="0" applyNumberFormat="1" applyFont="1" applyFill="1" applyBorder="1" applyAlignment="1"/>
    <xf numFmtId="0" fontId="11" fillId="11" borderId="3" xfId="0" applyNumberFormat="1" applyFont="1" applyFill="1" applyBorder="1">
      <alignment vertical="center"/>
    </xf>
    <xf numFmtId="164" fontId="11" fillId="11" borderId="3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/>
    <xf numFmtId="0" fontId="1" fillId="0" borderId="1" xfId="0" applyFont="1" applyFill="1" applyBorder="1" applyAlignment="1">
      <alignment horizontal="center" wrapText="1"/>
    </xf>
    <xf numFmtId="0" fontId="12" fillId="0" borderId="4" xfId="0" applyFont="1" applyFill="1" applyBorder="1" applyAlignment="1">
      <alignment horizontal="center"/>
    </xf>
    <xf numFmtId="0" fontId="4" fillId="0" borderId="4" xfId="0" applyFont="1" applyBorder="1" applyAlignment="1"/>
    <xf numFmtId="0" fontId="4" fillId="0" borderId="4" xfId="0" applyFont="1" applyFill="1" applyBorder="1" applyAlignment="1"/>
    <xf numFmtId="0" fontId="13" fillId="0" borderId="0" xfId="0" applyFont="1" applyAlignment="1"/>
    <xf numFmtId="0" fontId="13" fillId="0" borderId="3" xfId="0" applyFont="1" applyBorder="1" applyAlignment="1">
      <alignment wrapText="1"/>
    </xf>
    <xf numFmtId="0" fontId="13" fillId="0" borderId="3" xfId="0" quotePrefix="1" applyFont="1" applyBorder="1" applyAlignment="1"/>
    <xf numFmtId="164" fontId="14" fillId="11" borderId="3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/>
    <xf numFmtId="0" fontId="13" fillId="0" borderId="3" xfId="0" applyFont="1" applyBorder="1" applyAlignment="1"/>
    <xf numFmtId="0" fontId="15" fillId="0" borderId="0" xfId="0" applyFont="1" applyAlignment="1"/>
    <xf numFmtId="0" fontId="15" fillId="0" borderId="1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www.wps.cn/officeDocument/2020/cellImage" Target="NUL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r>
              <a:rPr lang="fr-FR" sz="1000" b="1"/>
              <a:t>Présentation graphique de consommation generale des artesunaté plus amodiaquine de 2015 à 2019 de l'HGR</a:t>
            </a:r>
            <a:r>
              <a:rPr lang="fr-FR" sz="1000" b="1" baseline="0"/>
              <a:t> Rutshuru</a:t>
            </a:r>
            <a:endParaRPr lang="fr-FR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'Tendance de consommation'!$B$1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'Tendance de consommation'!$A$2:$A$13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'Tendance de consommation'!$B$2:$B$13</c:f>
              <c:numCache>
                <c:formatCode>General</c:formatCode>
                <c:ptCount val="12"/>
                <c:pt idx="0">
                  <c:v>9342</c:v>
                </c:pt>
                <c:pt idx="1">
                  <c:v>7028</c:v>
                </c:pt>
                <c:pt idx="2">
                  <c:v>7203</c:v>
                </c:pt>
                <c:pt idx="3">
                  <c:v>7106</c:v>
                </c:pt>
                <c:pt idx="4">
                  <c:v>11000</c:v>
                </c:pt>
                <c:pt idx="5">
                  <c:v>13399</c:v>
                </c:pt>
                <c:pt idx="6">
                  <c:v>10337</c:v>
                </c:pt>
                <c:pt idx="7">
                  <c:v>7865</c:v>
                </c:pt>
                <c:pt idx="8">
                  <c:v>6710</c:v>
                </c:pt>
                <c:pt idx="9">
                  <c:v>8474</c:v>
                </c:pt>
                <c:pt idx="10">
                  <c:v>12166</c:v>
                </c:pt>
                <c:pt idx="11">
                  <c:v>10310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4-444D-9BFC-A7CB38D090F4}"/>
            </c:ext>
          </c:extLst>
        </c:ser>
        <c:ser>
          <c:idx val="1"/>
          <c:order val="1"/>
          <c:tx>
            <c:strRef>
              <c:f>'Tendance de consommation'!$C$1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'Tendance de consommation'!$A$2:$A$13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'Tendance de consommation'!$C$2:$C$13</c:f>
              <c:numCache>
                <c:formatCode>General</c:formatCode>
                <c:ptCount val="12"/>
                <c:pt idx="0">
                  <c:v>16284</c:v>
                </c:pt>
                <c:pt idx="1">
                  <c:v>15928</c:v>
                </c:pt>
                <c:pt idx="2">
                  <c:v>9415</c:v>
                </c:pt>
                <c:pt idx="3">
                  <c:v>7297</c:v>
                </c:pt>
                <c:pt idx="4">
                  <c:v>9704</c:v>
                </c:pt>
                <c:pt idx="5">
                  <c:v>8827</c:v>
                </c:pt>
                <c:pt idx="6">
                  <c:v>6378</c:v>
                </c:pt>
                <c:pt idx="7">
                  <c:v>5330</c:v>
                </c:pt>
                <c:pt idx="8">
                  <c:v>5178</c:v>
                </c:pt>
                <c:pt idx="9">
                  <c:v>5269</c:v>
                </c:pt>
                <c:pt idx="10">
                  <c:v>5987</c:v>
                </c:pt>
                <c:pt idx="11">
                  <c:v>5807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44-444D-9BFC-A7CB38D090F4}"/>
            </c:ext>
          </c:extLst>
        </c:ser>
        <c:ser>
          <c:idx val="2"/>
          <c:order val="2"/>
          <c:tx>
            <c:strRef>
              <c:f>'Tendance de consommation'!$D$1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'Tendance de consommation'!$A$2:$A$13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'Tendance de consommation'!$D$2:$D$13</c:f>
              <c:numCache>
                <c:formatCode>General</c:formatCode>
                <c:ptCount val="12"/>
                <c:pt idx="0">
                  <c:v>6360</c:v>
                </c:pt>
                <c:pt idx="1">
                  <c:v>7535</c:v>
                </c:pt>
                <c:pt idx="2">
                  <c:v>4897</c:v>
                </c:pt>
                <c:pt idx="3">
                  <c:v>5276</c:v>
                </c:pt>
                <c:pt idx="4">
                  <c:v>7731</c:v>
                </c:pt>
                <c:pt idx="5">
                  <c:v>7771</c:v>
                </c:pt>
                <c:pt idx="6">
                  <c:v>5986</c:v>
                </c:pt>
                <c:pt idx="7">
                  <c:v>6214</c:v>
                </c:pt>
                <c:pt idx="8">
                  <c:v>6977</c:v>
                </c:pt>
                <c:pt idx="9">
                  <c:v>7206</c:v>
                </c:pt>
                <c:pt idx="10">
                  <c:v>7199</c:v>
                </c:pt>
                <c:pt idx="11">
                  <c:v>7008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44-444D-9BFC-A7CB38D090F4}"/>
            </c:ext>
          </c:extLst>
        </c:ser>
        <c:ser>
          <c:idx val="3"/>
          <c:order val="3"/>
          <c:tx>
            <c:strRef>
              <c:f>'Tendance de consommation'!$E$1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'Tendance de consommation'!$A$2:$A$13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'Tendance de consommation'!$E$2:$E$13</c:f>
              <c:numCache>
                <c:formatCode>General</c:formatCode>
                <c:ptCount val="12"/>
                <c:pt idx="0">
                  <c:v>5826</c:v>
                </c:pt>
                <c:pt idx="1">
                  <c:v>5104</c:v>
                </c:pt>
                <c:pt idx="2">
                  <c:v>5008</c:v>
                </c:pt>
                <c:pt idx="3">
                  <c:v>6400</c:v>
                </c:pt>
                <c:pt idx="4">
                  <c:v>7558</c:v>
                </c:pt>
                <c:pt idx="5">
                  <c:v>7744</c:v>
                </c:pt>
                <c:pt idx="6">
                  <c:v>5671</c:v>
                </c:pt>
                <c:pt idx="7">
                  <c:v>5414</c:v>
                </c:pt>
                <c:pt idx="8">
                  <c:v>4619</c:v>
                </c:pt>
                <c:pt idx="9">
                  <c:v>4829</c:v>
                </c:pt>
                <c:pt idx="10">
                  <c:v>5611</c:v>
                </c:pt>
                <c:pt idx="11">
                  <c:v>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44-444D-9BFC-A7CB38D090F4}"/>
            </c:ext>
          </c:extLst>
        </c:ser>
        <c:ser>
          <c:idx val="4"/>
          <c:order val="4"/>
          <c:tx>
            <c:strRef>
              <c:f>'Tendance de consommation'!$F$1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'Tendance de consommation'!$A$2:$A$13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'Tendance de consommation'!$F$2:$F$13</c:f>
              <c:numCache>
                <c:formatCode>General</c:formatCode>
                <c:ptCount val="12"/>
                <c:pt idx="0">
                  <c:v>5797</c:v>
                </c:pt>
                <c:pt idx="1">
                  <c:v>5160</c:v>
                </c:pt>
                <c:pt idx="2">
                  <c:v>5126</c:v>
                </c:pt>
                <c:pt idx="3">
                  <c:v>4860</c:v>
                </c:pt>
                <c:pt idx="4">
                  <c:v>6149</c:v>
                </c:pt>
                <c:pt idx="5">
                  <c:v>8666</c:v>
                </c:pt>
                <c:pt idx="6">
                  <c:v>8111</c:v>
                </c:pt>
                <c:pt idx="7">
                  <c:v>6784</c:v>
                </c:pt>
                <c:pt idx="8">
                  <c:v>6020</c:v>
                </c:pt>
                <c:pt idx="9">
                  <c:v>5761</c:v>
                </c:pt>
                <c:pt idx="10">
                  <c:v>5440</c:v>
                </c:pt>
                <c:pt idx="11">
                  <c:v>5374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44-444D-9BFC-A7CB38D09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755808"/>
        <c:axId val="1255423216"/>
      </c:lineChart>
      <c:catAx>
        <c:axId val="9177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255423216"/>
        <c:crosses val="autoZero"/>
        <c:auto val="1"/>
        <c:lblAlgn val="ctr"/>
        <c:lblOffset val="100"/>
        <c:noMultiLvlLbl val="1"/>
      </c:catAx>
      <c:valAx>
        <c:axId val="125542321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9177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 Narrow" panose="020B060602020203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266592</xdr:colOff>
      <xdr:row>0</xdr:row>
      <xdr:rowOff>25151</xdr:rowOff>
    </xdr:from>
    <xdr:to>
      <xdr:col>14</xdr:col>
      <xdr:colOff>494715</xdr:colOff>
      <xdr:row>13</xdr:row>
      <xdr:rowOff>101203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"/>
  <sheetViews>
    <sheetView workbookViewId="0">
      <selection activeCell="E12" sqref="E12"/>
    </sheetView>
  </sheetViews>
  <sheetFormatPr defaultColWidth="9.01171875" defaultRowHeight="15" x14ac:dyDescent="0.2"/>
  <cols>
    <col min="1" max="1" width="33.2265625" customWidth="1"/>
    <col min="6" max="6" width="16.27734375" customWidth="1"/>
  </cols>
  <sheetData>
    <row r="1" spans="1:9" x14ac:dyDescent="0.2">
      <c r="A1" t="s">
        <v>31</v>
      </c>
    </row>
    <row r="3" spans="1:9" x14ac:dyDescent="0.2">
      <c r="A3" s="1" t="s">
        <v>32</v>
      </c>
      <c r="B3" s="1"/>
    </row>
    <row r="4" spans="1:9" x14ac:dyDescent="0.2">
      <c r="A4" s="2" t="s">
        <v>33</v>
      </c>
      <c r="B4" s="2">
        <v>0.99987154638100595</v>
      </c>
    </row>
    <row r="5" spans="1:9" x14ac:dyDescent="0.2">
      <c r="A5" s="2" t="s">
        <v>34</v>
      </c>
      <c r="B5" s="2">
        <v>0.99974310926234422</v>
      </c>
    </row>
    <row r="6" spans="1:9" x14ac:dyDescent="0.2">
      <c r="A6" s="2" t="s">
        <v>35</v>
      </c>
      <c r="B6" s="2">
        <v>0.99972442629960556</v>
      </c>
    </row>
    <row r="7" spans="1:9" x14ac:dyDescent="0.2">
      <c r="A7" s="2" t="s">
        <v>36</v>
      </c>
      <c r="B7" s="2">
        <v>41.515120728782826</v>
      </c>
    </row>
    <row r="8" spans="1:9" x14ac:dyDescent="0.2">
      <c r="A8" s="3" t="s">
        <v>16</v>
      </c>
      <c r="B8" s="3">
        <v>60</v>
      </c>
    </row>
    <row r="10" spans="1:9" x14ac:dyDescent="0.2">
      <c r="A10" t="s">
        <v>37</v>
      </c>
    </row>
    <row r="11" spans="1:9" x14ac:dyDescent="0.2">
      <c r="A11" s="4"/>
      <c r="B11" s="4" t="s">
        <v>41</v>
      </c>
      <c r="C11" s="4" t="s">
        <v>42</v>
      </c>
      <c r="D11" s="4" t="s">
        <v>43</v>
      </c>
      <c r="E11" s="4" t="s">
        <v>18</v>
      </c>
      <c r="F11" s="4" t="s">
        <v>44</v>
      </c>
    </row>
    <row r="12" spans="1:9" x14ac:dyDescent="0.2">
      <c r="A12" s="2" t="s">
        <v>38</v>
      </c>
      <c r="B12" s="2">
        <v>4</v>
      </c>
      <c r="C12" s="2">
        <v>368905621.81129819</v>
      </c>
      <c r="D12" s="2">
        <v>92226405.452824548</v>
      </c>
      <c r="E12" s="2">
        <v>53510.951300916837</v>
      </c>
      <c r="F12" s="2">
        <v>5.2822561182066095E-98</v>
      </c>
    </row>
    <row r="13" spans="1:9" x14ac:dyDescent="0.2">
      <c r="A13" s="2" t="s">
        <v>39</v>
      </c>
      <c r="B13" s="2">
        <v>55</v>
      </c>
      <c r="C13" s="2">
        <v>94792.788701897749</v>
      </c>
      <c r="D13" s="2">
        <v>1723.5052491254137</v>
      </c>
      <c r="E13" s="2"/>
      <c r="F13" s="2"/>
    </row>
    <row r="14" spans="1:9" x14ac:dyDescent="0.2">
      <c r="A14" s="3" t="s">
        <v>17</v>
      </c>
      <c r="B14" s="3">
        <v>59</v>
      </c>
      <c r="C14" s="3">
        <v>369000414.60000008</v>
      </c>
      <c r="D14" s="3"/>
      <c r="E14" s="3"/>
      <c r="F14" s="3"/>
    </row>
    <row r="16" spans="1:9" x14ac:dyDescent="0.2">
      <c r="A16" s="4"/>
      <c r="B16" s="4" t="s">
        <v>19</v>
      </c>
      <c r="C16" s="4" t="s">
        <v>36</v>
      </c>
      <c r="D16" s="4" t="s">
        <v>45</v>
      </c>
      <c r="E16" s="4" t="s">
        <v>46</v>
      </c>
      <c r="F16" s="4" t="s">
        <v>47</v>
      </c>
      <c r="G16" s="4" t="s">
        <v>48</v>
      </c>
      <c r="H16" s="4" t="s">
        <v>49</v>
      </c>
      <c r="I16" s="4" t="s">
        <v>50</v>
      </c>
    </row>
    <row r="17" spans="1:9" x14ac:dyDescent="0.2">
      <c r="A17" s="2" t="s">
        <v>40</v>
      </c>
      <c r="B17" s="2">
        <v>31.031398922579086</v>
      </c>
      <c r="C17" s="2">
        <v>32.485283458601728</v>
      </c>
      <c r="D17" s="2">
        <v>0.95524482531065402</v>
      </c>
      <c r="E17" s="2">
        <v>0.34363378126039013</v>
      </c>
      <c r="F17" s="2">
        <v>-34.070563926300878</v>
      </c>
      <c r="G17" s="2">
        <v>96.13336177145905</v>
      </c>
      <c r="H17" s="2">
        <v>-34.070563926300878</v>
      </c>
      <c r="I17" s="2">
        <v>96.13336177145905</v>
      </c>
    </row>
    <row r="18" spans="1:9" x14ac:dyDescent="0.2">
      <c r="A18" s="2" t="s">
        <v>27</v>
      </c>
      <c r="B18" s="2">
        <v>0.99596048129351977</v>
      </c>
      <c r="C18" s="2">
        <v>3.2783665210863351E-3</v>
      </c>
      <c r="D18" s="2">
        <v>303.79778309946062</v>
      </c>
      <c r="E18" s="2">
        <v>2.1908640238065799E-90</v>
      </c>
      <c r="F18" s="2">
        <v>0.98939048796922691</v>
      </c>
      <c r="G18" s="2">
        <v>1.0025304746178125</v>
      </c>
      <c r="H18" s="2">
        <v>0.98939048796922691</v>
      </c>
      <c r="I18" s="2">
        <v>1.0025304746178125</v>
      </c>
    </row>
    <row r="19" spans="1:9" x14ac:dyDescent="0.2">
      <c r="A19" s="2" t="s">
        <v>29</v>
      </c>
      <c r="B19" s="2">
        <v>0.99665179109055224</v>
      </c>
      <c r="C19" s="2">
        <v>9.5081956159997413E-3</v>
      </c>
      <c r="D19" s="2">
        <v>104.82028676539372</v>
      </c>
      <c r="E19" s="2">
        <v>5.0895051389582134E-65</v>
      </c>
      <c r="F19" s="2">
        <v>0.97759694126781527</v>
      </c>
      <c r="G19" s="2">
        <v>1.0157066409132893</v>
      </c>
      <c r="H19" s="2">
        <v>0.97759694126781527</v>
      </c>
      <c r="I19" s="2">
        <v>1.0157066409132893</v>
      </c>
    </row>
    <row r="20" spans="1:9" x14ac:dyDescent="0.2">
      <c r="A20" s="2" t="s">
        <v>28</v>
      </c>
      <c r="B20" s="2">
        <v>1.1021636868011271</v>
      </c>
      <c r="C20" s="2">
        <v>0.1277862018523124</v>
      </c>
      <c r="D20" s="2">
        <v>8.6250602242246899</v>
      </c>
      <c r="E20" s="2">
        <v>8.4539380857629186E-12</v>
      </c>
      <c r="F20" s="2">
        <v>0.84607441560266672</v>
      </c>
      <c r="G20" s="2">
        <v>1.3582529579995875</v>
      </c>
      <c r="H20" s="2">
        <v>0.84607441560266672</v>
      </c>
      <c r="I20" s="2">
        <v>1.3582529579995875</v>
      </c>
    </row>
    <row r="21" spans="1:9" x14ac:dyDescent="0.2">
      <c r="A21" s="3" t="s">
        <v>26</v>
      </c>
      <c r="B21" s="3">
        <v>0.9358485639996319</v>
      </c>
      <c r="C21" s="3">
        <v>0.15199410474175754</v>
      </c>
      <c r="D21" s="3">
        <v>6.1571372494325765</v>
      </c>
      <c r="E21" s="3">
        <v>8.9578480161827091E-8</v>
      </c>
      <c r="F21" s="3">
        <v>0.63124557130120873</v>
      </c>
      <c r="G21" s="3">
        <v>1.240451556698055</v>
      </c>
      <c r="H21" s="3">
        <v>0.63124557130120873</v>
      </c>
      <c r="I21" s="3">
        <v>1.240451556698055</v>
      </c>
    </row>
    <row r="25" spans="1:9" x14ac:dyDescent="0.2">
      <c r="A25" t="s">
        <v>51</v>
      </c>
    </row>
    <row r="27" spans="1:9" x14ac:dyDescent="0.2">
      <c r="A27" s="4" t="s">
        <v>20</v>
      </c>
      <c r="B27" s="4" t="s">
        <v>52</v>
      </c>
      <c r="C27" s="4" t="s">
        <v>53</v>
      </c>
    </row>
    <row r="28" spans="1:9" x14ac:dyDescent="0.2">
      <c r="A28" s="2">
        <v>1</v>
      </c>
      <c r="B28" s="2">
        <v>9327.4914221015388</v>
      </c>
      <c r="C28" s="2">
        <v>14.508577898461226</v>
      </c>
    </row>
    <row r="29" spans="1:9" x14ac:dyDescent="0.2">
      <c r="A29" s="2">
        <v>2</v>
      </c>
      <c r="B29" s="2">
        <v>7029.0251212325511</v>
      </c>
      <c r="C29" s="2">
        <v>-1.0251212325511005</v>
      </c>
    </row>
    <row r="30" spans="1:9" x14ac:dyDescent="0.2">
      <c r="A30" s="2">
        <v>3</v>
      </c>
      <c r="B30" s="2">
        <v>7087.4042352978622</v>
      </c>
      <c r="C30" s="2">
        <v>115.59576470213779</v>
      </c>
    </row>
    <row r="31" spans="1:9" x14ac:dyDescent="0.2">
      <c r="A31" s="2">
        <v>4</v>
      </c>
      <c r="B31" s="2">
        <v>7103.7715802555995</v>
      </c>
      <c r="C31" s="2">
        <v>2.2284197444005258</v>
      </c>
    </row>
    <row r="32" spans="1:9" x14ac:dyDescent="0.2">
      <c r="A32" s="2">
        <v>5</v>
      </c>
      <c r="B32" s="2">
        <v>11020.537336249668</v>
      </c>
      <c r="C32" s="2">
        <v>-20.537336249668442</v>
      </c>
    </row>
    <row r="33" spans="1:3" x14ac:dyDescent="0.2">
      <c r="A33" s="2">
        <v>6</v>
      </c>
      <c r="B33" s="2">
        <v>13375.424319522857</v>
      </c>
      <c r="C33" s="2">
        <v>23.575680477142669</v>
      </c>
    </row>
    <row r="34" spans="1:3" x14ac:dyDescent="0.2">
      <c r="A34" s="2">
        <v>7</v>
      </c>
      <c r="B34" s="2">
        <v>10320.830498669366</v>
      </c>
      <c r="C34" s="2">
        <v>16.169501330634375</v>
      </c>
    </row>
    <row r="35" spans="1:3" x14ac:dyDescent="0.2">
      <c r="A35" s="2">
        <v>8</v>
      </c>
      <c r="B35" s="2">
        <v>7863.2790031703216</v>
      </c>
      <c r="C35" s="2">
        <v>1.72099682967837</v>
      </c>
    </row>
    <row r="36" spans="1:3" x14ac:dyDescent="0.2">
      <c r="A36" s="2">
        <v>9</v>
      </c>
      <c r="B36" s="2">
        <v>6701.6663415568401</v>
      </c>
      <c r="C36" s="2">
        <v>8.3336584431599476</v>
      </c>
    </row>
    <row r="37" spans="1:3" x14ac:dyDescent="0.2">
      <c r="A37" s="2">
        <v>10</v>
      </c>
      <c r="B37" s="2">
        <v>8472.6122834092166</v>
      </c>
      <c r="C37" s="2">
        <v>1.3877165907833842</v>
      </c>
    </row>
    <row r="38" spans="1:3" x14ac:dyDescent="0.2">
      <c r="A38" s="2">
        <v>11</v>
      </c>
      <c r="B38" s="2">
        <v>12340.425893986105</v>
      </c>
      <c r="C38" s="2">
        <v>-174.42589398610471</v>
      </c>
    </row>
    <row r="39" spans="1:3" x14ac:dyDescent="0.2">
      <c r="A39" s="2">
        <v>12</v>
      </c>
      <c r="B39" s="2">
        <v>10307.588598632552</v>
      </c>
      <c r="C39" s="2">
        <v>2.4114013674479793</v>
      </c>
    </row>
    <row r="40" spans="1:3" x14ac:dyDescent="0.2">
      <c r="A40" s="2">
        <v>13</v>
      </c>
      <c r="B40" s="2">
        <v>16251.778383091892</v>
      </c>
      <c r="C40" s="2">
        <v>32.221616908107535</v>
      </c>
    </row>
    <row r="41" spans="1:3" x14ac:dyDescent="0.2">
      <c r="A41" s="2">
        <v>14</v>
      </c>
      <c r="B41" s="2">
        <v>15891.507942146574</v>
      </c>
      <c r="C41" s="2">
        <v>36.492057853425649</v>
      </c>
    </row>
    <row r="42" spans="1:3" x14ac:dyDescent="0.2">
      <c r="A42" s="2">
        <v>15</v>
      </c>
      <c r="B42" s="2">
        <v>9410.1702073110191</v>
      </c>
      <c r="C42" s="2">
        <v>4.8297926889808878</v>
      </c>
    </row>
    <row r="43" spans="1:3" x14ac:dyDescent="0.2">
      <c r="A43" s="2">
        <v>16</v>
      </c>
      <c r="B43" s="2">
        <v>7295.0108525072119</v>
      </c>
      <c r="C43" s="2">
        <v>1.9891474927881063</v>
      </c>
    </row>
    <row r="44" spans="1:3" x14ac:dyDescent="0.2">
      <c r="A44" s="2">
        <v>17</v>
      </c>
      <c r="B44" s="2">
        <v>9695.8314132305477</v>
      </c>
      <c r="C44" s="2">
        <v>8.168586769452304</v>
      </c>
    </row>
    <row r="45" spans="1:3" x14ac:dyDescent="0.2">
      <c r="A45" s="2">
        <v>18</v>
      </c>
      <c r="B45" s="2">
        <v>8824.9615145525404</v>
      </c>
      <c r="C45" s="2">
        <v>2.0384854474596068</v>
      </c>
    </row>
    <row r="46" spans="1:3" x14ac:dyDescent="0.2">
      <c r="A46" s="2">
        <v>19</v>
      </c>
      <c r="B46" s="2">
        <v>6380.0056362525174</v>
      </c>
      <c r="C46" s="2">
        <v>-2.0056362525174336</v>
      </c>
    </row>
    <row r="47" spans="1:3" x14ac:dyDescent="0.2">
      <c r="A47" s="2">
        <v>20</v>
      </c>
      <c r="B47" s="2">
        <v>5345.7251096551372</v>
      </c>
      <c r="C47" s="2">
        <v>-15.725109655137203</v>
      </c>
    </row>
    <row r="48" spans="1:3" x14ac:dyDescent="0.2">
      <c r="A48" s="2">
        <v>21</v>
      </c>
      <c r="B48" s="2">
        <v>5192.4071086466765</v>
      </c>
      <c r="C48" s="2">
        <v>-14.407108646676534</v>
      </c>
    </row>
    <row r="49" spans="1:3" x14ac:dyDescent="0.2">
      <c r="A49" s="2">
        <v>22</v>
      </c>
      <c r="B49" s="2">
        <v>5284.7658408067482</v>
      </c>
      <c r="C49" s="2">
        <v>-15.765840806748201</v>
      </c>
    </row>
    <row r="50" spans="1:3" x14ac:dyDescent="0.2">
      <c r="A50" s="2">
        <v>23</v>
      </c>
      <c r="B50" s="2">
        <v>5990.1832673674789</v>
      </c>
      <c r="C50" s="2">
        <v>-3.1832673674789476</v>
      </c>
    </row>
    <row r="51" spans="1:3" x14ac:dyDescent="0.2">
      <c r="A51" s="2">
        <v>24</v>
      </c>
      <c r="B51" s="2">
        <v>5817.2830429728801</v>
      </c>
      <c r="C51" s="2">
        <v>-10.283042972880139</v>
      </c>
    </row>
    <row r="52" spans="1:3" x14ac:dyDescent="0.2">
      <c r="A52" s="2">
        <v>25</v>
      </c>
      <c r="B52" s="2">
        <v>6365.2507986808287</v>
      </c>
      <c r="C52" s="2">
        <v>-5.250798680828666</v>
      </c>
    </row>
    <row r="53" spans="1:3" x14ac:dyDescent="0.2">
      <c r="A53" s="2">
        <v>26</v>
      </c>
      <c r="B53" s="2">
        <v>7554.5567972522522</v>
      </c>
      <c r="C53" s="2">
        <v>-19.556797252252181</v>
      </c>
    </row>
    <row r="54" spans="1:3" x14ac:dyDescent="0.2">
      <c r="A54" s="2">
        <v>27</v>
      </c>
      <c r="B54" s="2">
        <v>4901.2722934525063</v>
      </c>
      <c r="C54" s="2">
        <v>-4.2722934525063465</v>
      </c>
    </row>
    <row r="55" spans="1:3" x14ac:dyDescent="0.2">
      <c r="A55" s="2">
        <v>28</v>
      </c>
      <c r="B55" s="2">
        <v>5273.6627321306369</v>
      </c>
      <c r="C55" s="2">
        <v>2.3372678693631315</v>
      </c>
    </row>
    <row r="56" spans="1:3" x14ac:dyDescent="0.2">
      <c r="A56" s="2">
        <v>29</v>
      </c>
      <c r="B56" s="2">
        <v>7725.2351641513842</v>
      </c>
      <c r="C56" s="2">
        <v>5.7648358486158031</v>
      </c>
    </row>
    <row r="57" spans="1:3" x14ac:dyDescent="0.2">
      <c r="A57" s="2">
        <v>30</v>
      </c>
      <c r="B57" s="2">
        <v>7755.2612164752663</v>
      </c>
      <c r="C57" s="2">
        <v>15.738783524733662</v>
      </c>
    </row>
    <row r="58" spans="1:3" x14ac:dyDescent="0.2">
      <c r="A58" s="2">
        <v>31</v>
      </c>
      <c r="B58" s="2">
        <v>5994.2453512030334</v>
      </c>
      <c r="C58" s="2">
        <v>-8.2453512030333513</v>
      </c>
    </row>
    <row r="59" spans="1:3" x14ac:dyDescent="0.2">
      <c r="A59" s="2">
        <v>32</v>
      </c>
      <c r="B59" s="2">
        <v>6222.9133822993917</v>
      </c>
      <c r="C59" s="2">
        <v>-8.913382299391742</v>
      </c>
    </row>
    <row r="60" spans="1:3" x14ac:dyDescent="0.2">
      <c r="A60" s="2">
        <v>33</v>
      </c>
      <c r="B60" s="2">
        <v>6983.115034952466</v>
      </c>
      <c r="C60" s="2">
        <v>-6.1150349524659759</v>
      </c>
    </row>
    <row r="61" spans="1:3" x14ac:dyDescent="0.2">
      <c r="A61" s="2">
        <v>34</v>
      </c>
      <c r="B61" s="2">
        <v>7216.5185202702987</v>
      </c>
      <c r="C61" s="2">
        <v>-10.518520270298723</v>
      </c>
    </row>
    <row r="62" spans="1:3" x14ac:dyDescent="0.2">
      <c r="A62" s="2">
        <v>35</v>
      </c>
      <c r="B62" s="2">
        <v>7201.541280855442</v>
      </c>
      <c r="C62" s="2">
        <v>-2.5412808554419826</v>
      </c>
    </row>
    <row r="63" spans="1:3" x14ac:dyDescent="0.2">
      <c r="A63" s="2">
        <v>36</v>
      </c>
      <c r="B63" s="2">
        <v>7017.1570710182841</v>
      </c>
      <c r="C63" s="2">
        <v>-9.157071018284114</v>
      </c>
    </row>
    <row r="64" spans="1:3" x14ac:dyDescent="0.2">
      <c r="A64" s="2">
        <v>37</v>
      </c>
      <c r="B64" s="2">
        <v>5839.3850294145359</v>
      </c>
      <c r="C64" s="2">
        <v>-13.385029414535893</v>
      </c>
    </row>
    <row r="65" spans="1:3" x14ac:dyDescent="0.2">
      <c r="A65" s="2">
        <v>38</v>
      </c>
      <c r="B65" s="2">
        <v>5115.6902655808954</v>
      </c>
      <c r="C65" s="2">
        <v>-11.690265580895357</v>
      </c>
    </row>
    <row r="66" spans="1:3" x14ac:dyDescent="0.2">
      <c r="A66" s="2">
        <v>39</v>
      </c>
      <c r="B66" s="2">
        <v>5017.4162249106994</v>
      </c>
      <c r="C66" s="2">
        <v>-9.4162249106993841</v>
      </c>
    </row>
    <row r="67" spans="1:3" x14ac:dyDescent="0.2">
      <c r="A67" s="2">
        <v>40</v>
      </c>
      <c r="B67" s="2">
        <v>6409.6300352443131</v>
      </c>
      <c r="C67" s="2">
        <v>-9.6300352443131487</v>
      </c>
    </row>
    <row r="68" spans="1:3" x14ac:dyDescent="0.2">
      <c r="A68" s="2">
        <v>41</v>
      </c>
      <c r="B68" s="2">
        <v>7555.6106621218605</v>
      </c>
      <c r="C68" s="2">
        <v>2.3893378781394858</v>
      </c>
    </row>
    <row r="69" spans="1:3" x14ac:dyDescent="0.2">
      <c r="A69" s="2">
        <v>42</v>
      </c>
      <c r="B69" s="2">
        <v>7739.7961487042458</v>
      </c>
      <c r="C69" s="2">
        <v>4.203851295754248</v>
      </c>
    </row>
    <row r="70" spans="1:3" x14ac:dyDescent="0.2">
      <c r="A70" s="2">
        <v>43</v>
      </c>
      <c r="B70" s="2">
        <v>5680.9504307477746</v>
      </c>
      <c r="C70" s="2">
        <v>-9.9504307477745897</v>
      </c>
    </row>
    <row r="71" spans="1:3" x14ac:dyDescent="0.2">
      <c r="A71" s="2">
        <v>44</v>
      </c>
      <c r="B71" s="2">
        <v>5423.4043980826136</v>
      </c>
      <c r="C71" s="2">
        <v>-9.4043980826136249</v>
      </c>
    </row>
    <row r="72" spans="1:3" x14ac:dyDescent="0.2">
      <c r="A72" s="2">
        <v>45</v>
      </c>
      <c r="B72" s="2">
        <v>4633.5386724228538</v>
      </c>
      <c r="C72" s="2">
        <v>-14.538672422853779</v>
      </c>
    </row>
    <row r="73" spans="1:3" x14ac:dyDescent="0.2">
      <c r="A73" s="2">
        <v>46</v>
      </c>
      <c r="B73" s="2">
        <v>4839.1888405424243</v>
      </c>
      <c r="C73" s="2">
        <v>-10.188840542424259</v>
      </c>
    </row>
    <row r="74" spans="1:3" x14ac:dyDescent="0.2">
      <c r="A74" s="2">
        <v>47</v>
      </c>
      <c r="B74" s="2">
        <v>5621.5131919099795</v>
      </c>
      <c r="C74" s="2">
        <v>-10.513191909979469</v>
      </c>
    </row>
    <row r="75" spans="1:3" x14ac:dyDescent="0.2">
      <c r="A75" s="2">
        <v>48</v>
      </c>
      <c r="B75" s="2">
        <v>5876.6158407036664</v>
      </c>
      <c r="C75" s="2">
        <v>-10.615840703666436</v>
      </c>
    </row>
    <row r="76" spans="1:3" x14ac:dyDescent="0.2">
      <c r="A76" s="2">
        <v>49</v>
      </c>
      <c r="B76" s="2">
        <v>5800.7257968264767</v>
      </c>
      <c r="C76" s="2">
        <v>-3.7257968264766532</v>
      </c>
    </row>
    <row r="77" spans="1:3" x14ac:dyDescent="0.2">
      <c r="A77" s="2">
        <v>50</v>
      </c>
      <c r="B77" s="2">
        <v>5164.5206178962726</v>
      </c>
      <c r="C77" s="2">
        <v>-4.5206178962725971</v>
      </c>
    </row>
    <row r="78" spans="1:3" x14ac:dyDescent="0.2">
      <c r="A78" s="2">
        <v>51</v>
      </c>
      <c r="B78" s="2">
        <v>5142.8952368959626</v>
      </c>
      <c r="C78" s="2">
        <v>-16.895236895962626</v>
      </c>
    </row>
    <row r="79" spans="1:3" x14ac:dyDescent="0.2">
      <c r="A79" s="2">
        <v>52</v>
      </c>
      <c r="B79" s="2">
        <v>4866.3655352000978</v>
      </c>
      <c r="C79" s="2">
        <v>-6.3655352000978382</v>
      </c>
    </row>
    <row r="80" spans="1:3" x14ac:dyDescent="0.2">
      <c r="A80" s="2">
        <v>53</v>
      </c>
      <c r="B80" s="2">
        <v>6118.4665456946068</v>
      </c>
      <c r="C80" s="2">
        <v>30.533454305393207</v>
      </c>
    </row>
    <row r="81" spans="1:3" x14ac:dyDescent="0.2">
      <c r="A81" s="2">
        <v>54</v>
      </c>
      <c r="B81" s="2">
        <v>8654.3677626609278</v>
      </c>
      <c r="C81" s="2">
        <v>11.632237339072162</v>
      </c>
    </row>
    <row r="82" spans="1:3" x14ac:dyDescent="0.2">
      <c r="A82" s="2">
        <v>55</v>
      </c>
      <c r="B82" s="2">
        <v>8099.690435024796</v>
      </c>
      <c r="C82" s="2">
        <v>11.309564975204012</v>
      </c>
    </row>
    <row r="83" spans="1:3" x14ac:dyDescent="0.2">
      <c r="A83" s="2">
        <v>56</v>
      </c>
      <c r="B83" s="2">
        <v>6798.3194310031358</v>
      </c>
      <c r="C83" s="2">
        <v>-14.319431003135833</v>
      </c>
    </row>
    <row r="84" spans="1:3" x14ac:dyDescent="0.2">
      <c r="A84" s="2">
        <v>57</v>
      </c>
      <c r="B84" s="2">
        <v>6028.6899191006878</v>
      </c>
      <c r="C84" s="2">
        <v>-8.6899191006878027</v>
      </c>
    </row>
    <row r="85" spans="1:3" x14ac:dyDescent="0.2">
      <c r="A85" s="2">
        <v>58</v>
      </c>
      <c r="B85" s="2">
        <v>5810.7514111828732</v>
      </c>
      <c r="C85" s="2">
        <v>-49.751411182873198</v>
      </c>
    </row>
    <row r="86" spans="1:3" x14ac:dyDescent="0.2">
      <c r="A86" s="2">
        <v>59</v>
      </c>
      <c r="B86" s="2">
        <v>5241.391241031617</v>
      </c>
      <c r="C86" s="2">
        <v>198.60875896838297</v>
      </c>
    </row>
    <row r="87" spans="1:3" x14ac:dyDescent="0.2">
      <c r="A87" s="3">
        <v>60</v>
      </c>
      <c r="B87" s="3">
        <v>5382.6597317291871</v>
      </c>
      <c r="C87" s="3">
        <v>-8.659731729187115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7"/>
  <sheetViews>
    <sheetView workbookViewId="0">
      <selection activeCell="B17" sqref="B17"/>
    </sheetView>
  </sheetViews>
  <sheetFormatPr defaultColWidth="9.01171875" defaultRowHeight="15" x14ac:dyDescent="0.2"/>
  <cols>
    <col min="1" max="1" width="29.45703125" customWidth="1"/>
    <col min="2" max="2" width="20.58203125" customWidth="1"/>
    <col min="3" max="3" width="17.890625" customWidth="1"/>
    <col min="4" max="9" width="12.23828125" customWidth="1"/>
  </cols>
  <sheetData>
    <row r="1" spans="1:9" x14ac:dyDescent="0.2">
      <c r="A1" t="s">
        <v>31</v>
      </c>
    </row>
    <row r="3" spans="1:9" x14ac:dyDescent="0.2">
      <c r="A3" s="1" t="s">
        <v>32</v>
      </c>
      <c r="B3" s="1"/>
    </row>
    <row r="4" spans="1:9" x14ac:dyDescent="0.2">
      <c r="A4" s="2" t="s">
        <v>33</v>
      </c>
      <c r="B4" s="2">
        <v>0.99987154638100595</v>
      </c>
    </row>
    <row r="5" spans="1:9" x14ac:dyDescent="0.2">
      <c r="A5" s="2" t="s">
        <v>34</v>
      </c>
      <c r="B5" s="2">
        <v>0.99974310926234422</v>
      </c>
    </row>
    <row r="6" spans="1:9" x14ac:dyDescent="0.2">
      <c r="A6" s="2" t="s">
        <v>35</v>
      </c>
      <c r="B6" s="2">
        <v>0.99972442629960556</v>
      </c>
    </row>
    <row r="7" spans="1:9" x14ac:dyDescent="0.2">
      <c r="A7" s="2" t="s">
        <v>36</v>
      </c>
      <c r="B7" s="2">
        <v>41.515120728782826</v>
      </c>
    </row>
    <row r="8" spans="1:9" x14ac:dyDescent="0.2">
      <c r="A8" s="3" t="s">
        <v>16</v>
      </c>
      <c r="B8" s="3">
        <v>60</v>
      </c>
    </row>
    <row r="10" spans="1:9" x14ac:dyDescent="0.2">
      <c r="A10" t="s">
        <v>37</v>
      </c>
    </row>
    <row r="11" spans="1:9" x14ac:dyDescent="0.2">
      <c r="A11" s="4"/>
      <c r="B11" s="4" t="s">
        <v>41</v>
      </c>
      <c r="C11" s="4" t="s">
        <v>42</v>
      </c>
      <c r="D11" s="4" t="s">
        <v>43</v>
      </c>
      <c r="E11" s="4" t="s">
        <v>18</v>
      </c>
      <c r="F11" s="4" t="s">
        <v>44</v>
      </c>
    </row>
    <row r="12" spans="1:9" x14ac:dyDescent="0.2">
      <c r="A12" s="2" t="s">
        <v>38</v>
      </c>
      <c r="B12" s="2">
        <v>4</v>
      </c>
      <c r="C12" s="2">
        <v>368905621.81129819</v>
      </c>
      <c r="D12" s="2">
        <v>92226405.452824548</v>
      </c>
      <c r="E12" s="2">
        <v>53510.951300916837</v>
      </c>
      <c r="F12" s="2">
        <v>5.2822561182066095E-98</v>
      </c>
    </row>
    <row r="13" spans="1:9" x14ac:dyDescent="0.2">
      <c r="A13" s="2" t="s">
        <v>39</v>
      </c>
      <c r="B13" s="2">
        <v>55</v>
      </c>
      <c r="C13" s="2">
        <v>94792.788701897749</v>
      </c>
      <c r="D13" s="2">
        <v>1723.5052491254137</v>
      </c>
      <c r="E13" s="2"/>
      <c r="F13" s="2"/>
    </row>
    <row r="14" spans="1:9" x14ac:dyDescent="0.2">
      <c r="A14" s="3" t="s">
        <v>17</v>
      </c>
      <c r="B14" s="3">
        <v>59</v>
      </c>
      <c r="C14" s="3">
        <v>369000414.60000008</v>
      </c>
      <c r="D14" s="3"/>
      <c r="E14" s="3"/>
      <c r="F14" s="3"/>
    </row>
    <row r="16" spans="1:9" x14ac:dyDescent="0.2">
      <c r="A16" s="4"/>
      <c r="B16" s="4" t="s">
        <v>19</v>
      </c>
      <c r="C16" s="4" t="s">
        <v>36</v>
      </c>
      <c r="D16" s="4" t="s">
        <v>45</v>
      </c>
      <c r="E16" s="4" t="s">
        <v>46</v>
      </c>
      <c r="F16" s="4" t="s">
        <v>47</v>
      </c>
      <c r="G16" s="4" t="s">
        <v>48</v>
      </c>
      <c r="H16" s="4" t="s">
        <v>49</v>
      </c>
      <c r="I16" s="4" t="s">
        <v>50</v>
      </c>
    </row>
    <row r="17" spans="1:9" x14ac:dyDescent="0.2">
      <c r="A17" s="2" t="s">
        <v>40</v>
      </c>
      <c r="B17" s="2">
        <v>31.031398922579086</v>
      </c>
      <c r="C17" s="2">
        <v>32.485283458601728</v>
      </c>
      <c r="D17" s="2">
        <v>0.95524482531065402</v>
      </c>
      <c r="E17" s="2">
        <v>0.34363378126039013</v>
      </c>
      <c r="F17" s="2">
        <v>-34.070563926300878</v>
      </c>
      <c r="G17" s="2">
        <v>96.13336177145905</v>
      </c>
      <c r="H17" s="2">
        <v>-34.070563926300878</v>
      </c>
      <c r="I17" s="2">
        <v>96.13336177145905</v>
      </c>
    </row>
    <row r="18" spans="1:9" x14ac:dyDescent="0.2">
      <c r="A18" s="2" t="s">
        <v>27</v>
      </c>
      <c r="B18" s="2">
        <v>0.99596048129351977</v>
      </c>
      <c r="C18" s="2">
        <v>3.2783665210863351E-3</v>
      </c>
      <c r="D18" s="2">
        <v>303.79778309946062</v>
      </c>
      <c r="E18" s="2">
        <v>2.1908640238065799E-90</v>
      </c>
      <c r="F18" s="2">
        <v>0.98939048796922691</v>
      </c>
      <c r="G18" s="2">
        <v>1.0025304746178125</v>
      </c>
      <c r="H18" s="2">
        <v>0.98939048796922691</v>
      </c>
      <c r="I18" s="2">
        <v>1.0025304746178125</v>
      </c>
    </row>
    <row r="19" spans="1:9" x14ac:dyDescent="0.2">
      <c r="A19" s="2" t="s">
        <v>29</v>
      </c>
      <c r="B19" s="2">
        <v>0.99665179109055224</v>
      </c>
      <c r="C19" s="2">
        <v>9.5081956159997413E-3</v>
      </c>
      <c r="D19" s="2">
        <v>104.82028676539372</v>
      </c>
      <c r="E19" s="2">
        <v>5.0895051389582134E-65</v>
      </c>
      <c r="F19" s="2">
        <v>0.97759694126781527</v>
      </c>
      <c r="G19" s="2">
        <v>1.0157066409132893</v>
      </c>
      <c r="H19" s="2">
        <v>0.97759694126781527</v>
      </c>
      <c r="I19" s="2">
        <v>1.0157066409132893</v>
      </c>
    </row>
    <row r="20" spans="1:9" x14ac:dyDescent="0.2">
      <c r="A20" s="2" t="s">
        <v>28</v>
      </c>
      <c r="B20" s="2">
        <v>1.1021636868011271</v>
      </c>
      <c r="C20" s="2">
        <v>0.1277862018523124</v>
      </c>
      <c r="D20" s="2">
        <v>8.6250602242246899</v>
      </c>
      <c r="E20" s="2">
        <v>8.4539380857629186E-12</v>
      </c>
      <c r="F20" s="2">
        <v>0.84607441560266672</v>
      </c>
      <c r="G20" s="2">
        <v>1.3582529579995875</v>
      </c>
      <c r="H20" s="2">
        <v>0.84607441560266672</v>
      </c>
      <c r="I20" s="2">
        <v>1.3582529579995875</v>
      </c>
    </row>
    <row r="21" spans="1:9" x14ac:dyDescent="0.2">
      <c r="A21" s="3" t="s">
        <v>26</v>
      </c>
      <c r="B21" s="3">
        <v>0.9358485639996319</v>
      </c>
      <c r="C21" s="3">
        <v>0.15199410474175754</v>
      </c>
      <c r="D21" s="3">
        <v>6.1571372494325765</v>
      </c>
      <c r="E21" s="3">
        <v>8.9578480161827091E-8</v>
      </c>
      <c r="F21" s="3">
        <v>0.63124557130120873</v>
      </c>
      <c r="G21" s="3">
        <v>1.240451556698055</v>
      </c>
      <c r="H21" s="3">
        <v>0.63124557130120873</v>
      </c>
      <c r="I21" s="3">
        <v>1.240451556698055</v>
      </c>
    </row>
    <row r="25" spans="1:9" x14ac:dyDescent="0.2">
      <c r="A25" t="s">
        <v>51</v>
      </c>
    </row>
    <row r="27" spans="1:9" x14ac:dyDescent="0.2">
      <c r="A27" s="4" t="s">
        <v>20</v>
      </c>
      <c r="B27" s="4" t="s">
        <v>52</v>
      </c>
      <c r="C27" s="4" t="s">
        <v>53</v>
      </c>
    </row>
    <row r="28" spans="1:9" x14ac:dyDescent="0.2">
      <c r="A28" s="2">
        <v>1</v>
      </c>
      <c r="B28" s="2">
        <v>9327.4914221015388</v>
      </c>
      <c r="C28" s="2">
        <v>14.508577898461226</v>
      </c>
    </row>
    <row r="29" spans="1:9" x14ac:dyDescent="0.2">
      <c r="A29" s="2">
        <v>2</v>
      </c>
      <c r="B29" s="2">
        <v>7029.0251212325511</v>
      </c>
      <c r="C29" s="2">
        <v>-1.0251212325511005</v>
      </c>
    </row>
    <row r="30" spans="1:9" x14ac:dyDescent="0.2">
      <c r="A30" s="2">
        <v>3</v>
      </c>
      <c r="B30" s="2">
        <v>7087.4042352978622</v>
      </c>
      <c r="C30" s="2">
        <v>115.59576470213779</v>
      </c>
    </row>
    <row r="31" spans="1:9" x14ac:dyDescent="0.2">
      <c r="A31" s="2">
        <v>4</v>
      </c>
      <c r="B31" s="2">
        <v>7103.7715802555995</v>
      </c>
      <c r="C31" s="2">
        <v>2.2284197444005258</v>
      </c>
    </row>
    <row r="32" spans="1:9" x14ac:dyDescent="0.2">
      <c r="A32" s="2">
        <v>5</v>
      </c>
      <c r="B32" s="2">
        <v>11020.537336249668</v>
      </c>
      <c r="C32" s="2">
        <v>-20.537336249668442</v>
      </c>
    </row>
    <row r="33" spans="1:3" x14ac:dyDescent="0.2">
      <c r="A33" s="2">
        <v>6</v>
      </c>
      <c r="B33" s="2">
        <v>13375.424319522857</v>
      </c>
      <c r="C33" s="2">
        <v>23.575680477142669</v>
      </c>
    </row>
    <row r="34" spans="1:3" x14ac:dyDescent="0.2">
      <c r="A34" s="2">
        <v>7</v>
      </c>
      <c r="B34" s="2">
        <v>10320.830498669366</v>
      </c>
      <c r="C34" s="2">
        <v>16.169501330634375</v>
      </c>
    </row>
    <row r="35" spans="1:3" x14ac:dyDescent="0.2">
      <c r="A35" s="2">
        <v>8</v>
      </c>
      <c r="B35" s="2">
        <v>7863.2790031703216</v>
      </c>
      <c r="C35" s="2">
        <v>1.72099682967837</v>
      </c>
    </row>
    <row r="36" spans="1:3" x14ac:dyDescent="0.2">
      <c r="A36" s="2">
        <v>9</v>
      </c>
      <c r="B36" s="2">
        <v>6701.6663415568401</v>
      </c>
      <c r="C36" s="2">
        <v>8.3336584431599476</v>
      </c>
    </row>
    <row r="37" spans="1:3" x14ac:dyDescent="0.2">
      <c r="A37" s="2">
        <v>10</v>
      </c>
      <c r="B37" s="2">
        <v>8472.6122834092166</v>
      </c>
      <c r="C37" s="2">
        <v>1.3877165907833842</v>
      </c>
    </row>
    <row r="38" spans="1:3" x14ac:dyDescent="0.2">
      <c r="A38" s="2">
        <v>11</v>
      </c>
      <c r="B38" s="2">
        <v>12340.425893986105</v>
      </c>
      <c r="C38" s="2">
        <v>-174.42589398610471</v>
      </c>
    </row>
    <row r="39" spans="1:3" x14ac:dyDescent="0.2">
      <c r="A39" s="2">
        <v>12</v>
      </c>
      <c r="B39" s="2">
        <v>10307.588598632552</v>
      </c>
      <c r="C39" s="2">
        <v>2.4114013674479793</v>
      </c>
    </row>
    <row r="40" spans="1:3" x14ac:dyDescent="0.2">
      <c r="A40" s="2">
        <v>13</v>
      </c>
      <c r="B40" s="2">
        <v>16251.778383091892</v>
      </c>
      <c r="C40" s="2">
        <v>32.221616908107535</v>
      </c>
    </row>
    <row r="41" spans="1:3" x14ac:dyDescent="0.2">
      <c r="A41" s="2">
        <v>14</v>
      </c>
      <c r="B41" s="2">
        <v>15891.507942146574</v>
      </c>
      <c r="C41" s="2">
        <v>36.492057853425649</v>
      </c>
    </row>
    <row r="42" spans="1:3" x14ac:dyDescent="0.2">
      <c r="A42" s="2">
        <v>15</v>
      </c>
      <c r="B42" s="2">
        <v>9410.1702073110191</v>
      </c>
      <c r="C42" s="2">
        <v>4.8297926889808878</v>
      </c>
    </row>
    <row r="43" spans="1:3" x14ac:dyDescent="0.2">
      <c r="A43" s="2">
        <v>16</v>
      </c>
      <c r="B43" s="2">
        <v>7295.0108525072119</v>
      </c>
      <c r="C43" s="2">
        <v>1.9891474927881063</v>
      </c>
    </row>
    <row r="44" spans="1:3" x14ac:dyDescent="0.2">
      <c r="A44" s="2">
        <v>17</v>
      </c>
      <c r="B44" s="2">
        <v>9695.8314132305477</v>
      </c>
      <c r="C44" s="2">
        <v>8.168586769452304</v>
      </c>
    </row>
    <row r="45" spans="1:3" x14ac:dyDescent="0.2">
      <c r="A45" s="2">
        <v>18</v>
      </c>
      <c r="B45" s="2">
        <v>8824.9615145525404</v>
      </c>
      <c r="C45" s="2">
        <v>2.0384854474596068</v>
      </c>
    </row>
    <row r="46" spans="1:3" x14ac:dyDescent="0.2">
      <c r="A46" s="2">
        <v>19</v>
      </c>
      <c r="B46" s="2">
        <v>6380.0056362525174</v>
      </c>
      <c r="C46" s="2">
        <v>-2.0056362525174336</v>
      </c>
    </row>
    <row r="47" spans="1:3" x14ac:dyDescent="0.2">
      <c r="A47" s="2">
        <v>20</v>
      </c>
      <c r="B47" s="2">
        <v>5345.7251096551372</v>
      </c>
      <c r="C47" s="2">
        <v>-15.725109655137203</v>
      </c>
    </row>
    <row r="48" spans="1:3" x14ac:dyDescent="0.2">
      <c r="A48" s="2">
        <v>21</v>
      </c>
      <c r="B48" s="2">
        <v>5192.4071086466765</v>
      </c>
      <c r="C48" s="2">
        <v>-14.407108646676534</v>
      </c>
    </row>
    <row r="49" spans="1:3" x14ac:dyDescent="0.2">
      <c r="A49" s="2">
        <v>22</v>
      </c>
      <c r="B49" s="2">
        <v>5284.7658408067482</v>
      </c>
      <c r="C49" s="2">
        <v>-15.765840806748201</v>
      </c>
    </row>
    <row r="50" spans="1:3" x14ac:dyDescent="0.2">
      <c r="A50" s="2">
        <v>23</v>
      </c>
      <c r="B50" s="2">
        <v>5990.1832673674789</v>
      </c>
      <c r="C50" s="2">
        <v>-3.1832673674789476</v>
      </c>
    </row>
    <row r="51" spans="1:3" x14ac:dyDescent="0.2">
      <c r="A51" s="2">
        <v>24</v>
      </c>
      <c r="B51" s="2">
        <v>5817.2830429728801</v>
      </c>
      <c r="C51" s="2">
        <v>-10.283042972880139</v>
      </c>
    </row>
    <row r="52" spans="1:3" x14ac:dyDescent="0.2">
      <c r="A52" s="2">
        <v>25</v>
      </c>
      <c r="B52" s="2">
        <v>6365.2507986808287</v>
      </c>
      <c r="C52" s="2">
        <v>-5.250798680828666</v>
      </c>
    </row>
    <row r="53" spans="1:3" x14ac:dyDescent="0.2">
      <c r="A53" s="2">
        <v>26</v>
      </c>
      <c r="B53" s="2">
        <v>7554.5567972522522</v>
      </c>
      <c r="C53" s="2">
        <v>-19.556797252252181</v>
      </c>
    </row>
    <row r="54" spans="1:3" x14ac:dyDescent="0.2">
      <c r="A54" s="2">
        <v>27</v>
      </c>
      <c r="B54" s="2">
        <v>4901.2722934525063</v>
      </c>
      <c r="C54" s="2">
        <v>-4.2722934525063465</v>
      </c>
    </row>
    <row r="55" spans="1:3" x14ac:dyDescent="0.2">
      <c r="A55" s="2">
        <v>28</v>
      </c>
      <c r="B55" s="2">
        <v>5273.6627321306369</v>
      </c>
      <c r="C55" s="2">
        <v>2.3372678693631315</v>
      </c>
    </row>
    <row r="56" spans="1:3" x14ac:dyDescent="0.2">
      <c r="A56" s="2">
        <v>29</v>
      </c>
      <c r="B56" s="2">
        <v>7725.2351641513842</v>
      </c>
      <c r="C56" s="2">
        <v>5.7648358486158031</v>
      </c>
    </row>
    <row r="57" spans="1:3" x14ac:dyDescent="0.2">
      <c r="A57" s="2">
        <v>30</v>
      </c>
      <c r="B57" s="2">
        <v>7755.2612164752663</v>
      </c>
      <c r="C57" s="2">
        <v>15.738783524733662</v>
      </c>
    </row>
    <row r="58" spans="1:3" x14ac:dyDescent="0.2">
      <c r="A58" s="2">
        <v>31</v>
      </c>
      <c r="B58" s="2">
        <v>5994.2453512030334</v>
      </c>
      <c r="C58" s="2">
        <v>-8.2453512030333513</v>
      </c>
    </row>
    <row r="59" spans="1:3" x14ac:dyDescent="0.2">
      <c r="A59" s="2">
        <v>32</v>
      </c>
      <c r="B59" s="2">
        <v>6222.9133822993917</v>
      </c>
      <c r="C59" s="2">
        <v>-8.913382299391742</v>
      </c>
    </row>
    <row r="60" spans="1:3" x14ac:dyDescent="0.2">
      <c r="A60" s="2">
        <v>33</v>
      </c>
      <c r="B60" s="2">
        <v>6983.115034952466</v>
      </c>
      <c r="C60" s="2">
        <v>-6.1150349524659759</v>
      </c>
    </row>
    <row r="61" spans="1:3" x14ac:dyDescent="0.2">
      <c r="A61" s="2">
        <v>34</v>
      </c>
      <c r="B61" s="2">
        <v>7216.5185202702987</v>
      </c>
      <c r="C61" s="2">
        <v>-10.518520270298723</v>
      </c>
    </row>
    <row r="62" spans="1:3" x14ac:dyDescent="0.2">
      <c r="A62" s="2">
        <v>35</v>
      </c>
      <c r="B62" s="2">
        <v>7201.541280855442</v>
      </c>
      <c r="C62" s="2">
        <v>-2.5412808554419826</v>
      </c>
    </row>
    <row r="63" spans="1:3" x14ac:dyDescent="0.2">
      <c r="A63" s="2">
        <v>36</v>
      </c>
      <c r="B63" s="2">
        <v>7017.1570710182841</v>
      </c>
      <c r="C63" s="2">
        <v>-9.157071018284114</v>
      </c>
    </row>
    <row r="64" spans="1:3" x14ac:dyDescent="0.2">
      <c r="A64" s="2">
        <v>37</v>
      </c>
      <c r="B64" s="2">
        <v>5839.3850294145359</v>
      </c>
      <c r="C64" s="2">
        <v>-13.385029414535893</v>
      </c>
    </row>
    <row r="65" spans="1:3" x14ac:dyDescent="0.2">
      <c r="A65" s="2">
        <v>38</v>
      </c>
      <c r="B65" s="2">
        <v>5115.6902655808954</v>
      </c>
      <c r="C65" s="2">
        <v>-11.690265580895357</v>
      </c>
    </row>
    <row r="66" spans="1:3" x14ac:dyDescent="0.2">
      <c r="A66" s="2">
        <v>39</v>
      </c>
      <c r="B66" s="2">
        <v>5017.4162249106994</v>
      </c>
      <c r="C66" s="2">
        <v>-9.4162249106993841</v>
      </c>
    </row>
    <row r="67" spans="1:3" x14ac:dyDescent="0.2">
      <c r="A67" s="2">
        <v>40</v>
      </c>
      <c r="B67" s="2">
        <v>6409.6300352443131</v>
      </c>
      <c r="C67" s="2">
        <v>-9.6300352443131487</v>
      </c>
    </row>
    <row r="68" spans="1:3" x14ac:dyDescent="0.2">
      <c r="A68" s="2">
        <v>41</v>
      </c>
      <c r="B68" s="2">
        <v>7555.6106621218605</v>
      </c>
      <c r="C68" s="2">
        <v>2.3893378781394858</v>
      </c>
    </row>
    <row r="69" spans="1:3" x14ac:dyDescent="0.2">
      <c r="A69" s="2">
        <v>42</v>
      </c>
      <c r="B69" s="2">
        <v>7739.7961487042458</v>
      </c>
      <c r="C69" s="2">
        <v>4.203851295754248</v>
      </c>
    </row>
    <row r="70" spans="1:3" x14ac:dyDescent="0.2">
      <c r="A70" s="2">
        <v>43</v>
      </c>
      <c r="B70" s="2">
        <v>5680.9504307477746</v>
      </c>
      <c r="C70" s="2">
        <v>-9.9504307477745897</v>
      </c>
    </row>
    <row r="71" spans="1:3" x14ac:dyDescent="0.2">
      <c r="A71" s="2">
        <v>44</v>
      </c>
      <c r="B71" s="2">
        <v>5423.4043980826136</v>
      </c>
      <c r="C71" s="2">
        <v>-9.4043980826136249</v>
      </c>
    </row>
    <row r="72" spans="1:3" x14ac:dyDescent="0.2">
      <c r="A72" s="2">
        <v>45</v>
      </c>
      <c r="B72" s="2">
        <v>4633.5386724228538</v>
      </c>
      <c r="C72" s="2">
        <v>-14.538672422853779</v>
      </c>
    </row>
    <row r="73" spans="1:3" x14ac:dyDescent="0.2">
      <c r="A73" s="2">
        <v>46</v>
      </c>
      <c r="B73" s="2">
        <v>4839.1888405424243</v>
      </c>
      <c r="C73" s="2">
        <v>-10.188840542424259</v>
      </c>
    </row>
    <row r="74" spans="1:3" x14ac:dyDescent="0.2">
      <c r="A74" s="2">
        <v>47</v>
      </c>
      <c r="B74" s="2">
        <v>5621.5131919099795</v>
      </c>
      <c r="C74" s="2">
        <v>-10.513191909979469</v>
      </c>
    </row>
    <row r="75" spans="1:3" x14ac:dyDescent="0.2">
      <c r="A75" s="2">
        <v>48</v>
      </c>
      <c r="B75" s="2">
        <v>5876.6158407036664</v>
      </c>
      <c r="C75" s="2">
        <v>-10.615840703666436</v>
      </c>
    </row>
    <row r="76" spans="1:3" x14ac:dyDescent="0.2">
      <c r="A76" s="2">
        <v>49</v>
      </c>
      <c r="B76" s="2">
        <v>5800.7257968264767</v>
      </c>
      <c r="C76" s="2">
        <v>-3.7257968264766532</v>
      </c>
    </row>
    <row r="77" spans="1:3" x14ac:dyDescent="0.2">
      <c r="A77" s="2">
        <v>50</v>
      </c>
      <c r="B77" s="2">
        <v>5164.5206178962726</v>
      </c>
      <c r="C77" s="2">
        <v>-4.5206178962725971</v>
      </c>
    </row>
    <row r="78" spans="1:3" x14ac:dyDescent="0.2">
      <c r="A78" s="2">
        <v>51</v>
      </c>
      <c r="B78" s="2">
        <v>5142.8952368959626</v>
      </c>
      <c r="C78" s="2">
        <v>-16.895236895962626</v>
      </c>
    </row>
    <row r="79" spans="1:3" x14ac:dyDescent="0.2">
      <c r="A79" s="2">
        <v>52</v>
      </c>
      <c r="B79" s="2">
        <v>4866.3655352000978</v>
      </c>
      <c r="C79" s="2">
        <v>-6.3655352000978382</v>
      </c>
    </row>
    <row r="80" spans="1:3" x14ac:dyDescent="0.2">
      <c r="A80" s="2">
        <v>53</v>
      </c>
      <c r="B80" s="2">
        <v>6118.4665456946068</v>
      </c>
      <c r="C80" s="2">
        <v>30.533454305393207</v>
      </c>
    </row>
    <row r="81" spans="1:3" x14ac:dyDescent="0.2">
      <c r="A81" s="2">
        <v>54</v>
      </c>
      <c r="B81" s="2">
        <v>8654.3677626609278</v>
      </c>
      <c r="C81" s="2">
        <v>11.632237339072162</v>
      </c>
    </row>
    <row r="82" spans="1:3" x14ac:dyDescent="0.2">
      <c r="A82" s="2">
        <v>55</v>
      </c>
      <c r="B82" s="2">
        <v>8099.690435024796</v>
      </c>
      <c r="C82" s="2">
        <v>11.309564975204012</v>
      </c>
    </row>
    <row r="83" spans="1:3" x14ac:dyDescent="0.2">
      <c r="A83" s="2">
        <v>56</v>
      </c>
      <c r="B83" s="2">
        <v>6798.3194310031358</v>
      </c>
      <c r="C83" s="2">
        <v>-14.319431003135833</v>
      </c>
    </row>
    <row r="84" spans="1:3" x14ac:dyDescent="0.2">
      <c r="A84" s="2">
        <v>57</v>
      </c>
      <c r="B84" s="2">
        <v>6028.6899191006878</v>
      </c>
      <c r="C84" s="2">
        <v>-8.6899191006878027</v>
      </c>
    </row>
    <row r="85" spans="1:3" x14ac:dyDescent="0.2">
      <c r="A85" s="2">
        <v>58</v>
      </c>
      <c r="B85" s="2">
        <v>5810.7514111828732</v>
      </c>
      <c r="C85" s="2">
        <v>-49.751411182873198</v>
      </c>
    </row>
    <row r="86" spans="1:3" x14ac:dyDescent="0.2">
      <c r="A86" s="2">
        <v>59</v>
      </c>
      <c r="B86" s="2">
        <v>5241.391241031617</v>
      </c>
      <c r="C86" s="2">
        <v>198.60875896838297</v>
      </c>
    </row>
    <row r="87" spans="1:3" x14ac:dyDescent="0.2">
      <c r="A87" s="3">
        <v>60</v>
      </c>
      <c r="B87" s="3">
        <v>5382.6597317291871</v>
      </c>
      <c r="C87" s="3">
        <v>-8.659731729187115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I84"/>
  <sheetViews>
    <sheetView workbookViewId="0">
      <selection activeCell="C6" sqref="C6"/>
    </sheetView>
  </sheetViews>
  <sheetFormatPr defaultColWidth="9.953125" defaultRowHeight="15" x14ac:dyDescent="0.2"/>
  <cols>
    <col min="1" max="1" width="46.6796875" customWidth="1"/>
    <col min="2" max="2" width="24.48046875" customWidth="1"/>
    <col min="6" max="6" width="18.6953125" customWidth="1"/>
    <col min="7" max="7" width="16.94921875" customWidth="1"/>
    <col min="8" max="8" width="19.1015625" customWidth="1"/>
    <col min="9" max="9" width="17.484375" customWidth="1"/>
  </cols>
  <sheetData>
    <row r="1" spans="1:9" x14ac:dyDescent="0.2">
      <c r="A1" t="s">
        <v>82</v>
      </c>
    </row>
    <row r="3" spans="1:9" x14ac:dyDescent="0.2">
      <c r="A3" s="1" t="s">
        <v>83</v>
      </c>
      <c r="B3" s="1"/>
    </row>
    <row r="4" spans="1:9" x14ac:dyDescent="0.2">
      <c r="A4" s="5" t="s">
        <v>84</v>
      </c>
      <c r="B4" s="5">
        <v>0.13719488307842459</v>
      </c>
    </row>
    <row r="5" spans="1:9" x14ac:dyDescent="0.2">
      <c r="A5" s="5" t="s">
        <v>85</v>
      </c>
      <c r="B5" s="5">
        <v>1.8822435942902591E-2</v>
      </c>
    </row>
    <row r="6" spans="1:9" x14ac:dyDescent="0.2">
      <c r="A6" s="5" t="s">
        <v>85</v>
      </c>
      <c r="B6" s="5">
        <v>1.9055813901940142E-3</v>
      </c>
    </row>
    <row r="7" spans="1:9" x14ac:dyDescent="0.2">
      <c r="A7" s="5" t="s">
        <v>86</v>
      </c>
      <c r="B7" s="5">
        <v>2498.4647973660472</v>
      </c>
    </row>
    <row r="8" spans="1:9" x14ac:dyDescent="0.2">
      <c r="A8" s="3" t="s">
        <v>16</v>
      </c>
      <c r="B8" s="3">
        <v>60</v>
      </c>
    </row>
    <row r="10" spans="1:9" x14ac:dyDescent="0.2">
      <c r="A10" t="s">
        <v>87</v>
      </c>
    </row>
    <row r="11" spans="1:9" x14ac:dyDescent="0.2">
      <c r="A11" s="4"/>
      <c r="B11" s="4" t="s">
        <v>91</v>
      </c>
      <c r="C11" s="4" t="s">
        <v>92</v>
      </c>
      <c r="D11" s="4" t="s">
        <v>93</v>
      </c>
      <c r="E11" s="4" t="s">
        <v>18</v>
      </c>
      <c r="F11" s="4" t="s">
        <v>94</v>
      </c>
    </row>
    <row r="12" spans="1:9" x14ac:dyDescent="0.2">
      <c r="A12" s="2" t="s">
        <v>88</v>
      </c>
      <c r="B12" s="2">
        <v>1</v>
      </c>
      <c r="C12" s="2">
        <v>6945486.6667129993</v>
      </c>
      <c r="D12" s="2">
        <v>6945486.6667129993</v>
      </c>
      <c r="E12" s="2">
        <v>1.1126439542443729</v>
      </c>
      <c r="F12" s="2">
        <v>0.29588220882031879</v>
      </c>
    </row>
    <row r="13" spans="1:9" x14ac:dyDescent="0.2">
      <c r="A13" s="2" t="s">
        <v>89</v>
      </c>
      <c r="B13" s="2">
        <v>58</v>
      </c>
      <c r="C13" s="2">
        <v>362054927.93328708</v>
      </c>
      <c r="D13" s="2">
        <v>6242326.3436773634</v>
      </c>
      <c r="E13" s="2"/>
      <c r="F13" s="2"/>
    </row>
    <row r="14" spans="1:9" x14ac:dyDescent="0.2">
      <c r="A14" s="3" t="s">
        <v>17</v>
      </c>
      <c r="B14" s="3">
        <v>59</v>
      </c>
      <c r="C14" s="3">
        <v>369000414.60000008</v>
      </c>
      <c r="D14" s="3"/>
      <c r="E14" s="3"/>
      <c r="F14" s="3"/>
    </row>
    <row r="16" spans="1:9" ht="42.75" customHeight="1" x14ac:dyDescent="0.2">
      <c r="A16" s="4"/>
      <c r="B16" s="6" t="s">
        <v>19</v>
      </c>
      <c r="C16" s="6" t="s">
        <v>86</v>
      </c>
      <c r="D16" s="6" t="s">
        <v>95</v>
      </c>
      <c r="E16" s="6" t="s">
        <v>96</v>
      </c>
      <c r="F16" s="6" t="s">
        <v>97</v>
      </c>
      <c r="G16" s="6" t="s">
        <v>98</v>
      </c>
      <c r="H16" s="6" t="s">
        <v>99</v>
      </c>
      <c r="I16" s="6" t="s">
        <v>100</v>
      </c>
    </row>
    <row r="17" spans="1:9" x14ac:dyDescent="0.2">
      <c r="A17" s="2" t="s">
        <v>90</v>
      </c>
      <c r="B17" s="2">
        <v>8082.4669016546359</v>
      </c>
      <c r="C17" s="2">
        <v>846.69662761505867</v>
      </c>
      <c r="D17" s="2">
        <v>9.5458829503325262</v>
      </c>
      <c r="E17" s="2">
        <v>1.6879505680973488E-13</v>
      </c>
      <c r="F17" s="2">
        <v>6387.6194583907654</v>
      </c>
      <c r="G17" s="2">
        <v>9777.3143449185063</v>
      </c>
      <c r="H17" s="2">
        <v>6387.6194583907654</v>
      </c>
      <c r="I17" s="2">
        <v>9777.3143449185063</v>
      </c>
    </row>
    <row r="18" spans="1:9" x14ac:dyDescent="0.2">
      <c r="A18" s="3" t="s">
        <v>21</v>
      </c>
      <c r="B18" s="3">
        <v>-0.67068270432463584</v>
      </c>
      <c r="C18" s="3">
        <v>0.63582705063392853</v>
      </c>
      <c r="D18" s="3">
        <v>-1.0548193941354898</v>
      </c>
      <c r="E18" s="3">
        <v>0.29588220882032018</v>
      </c>
      <c r="F18" s="3">
        <v>-1.9434288284710681</v>
      </c>
      <c r="G18" s="3">
        <v>0.60206341982179656</v>
      </c>
      <c r="H18" s="3">
        <v>-1.9434288284710681</v>
      </c>
      <c r="I18" s="3">
        <v>0.60206341982179656</v>
      </c>
    </row>
    <row r="22" spans="1:9" x14ac:dyDescent="0.2">
      <c r="A22" t="s">
        <v>101</v>
      </c>
    </row>
    <row r="24" spans="1:9" x14ac:dyDescent="0.2">
      <c r="A24" s="4" t="s">
        <v>20</v>
      </c>
      <c r="B24" s="4" t="s">
        <v>103</v>
      </c>
      <c r="C24" s="4" t="s">
        <v>89</v>
      </c>
    </row>
    <row r="25" spans="1:9" x14ac:dyDescent="0.2">
      <c r="A25" s="2">
        <v>1</v>
      </c>
      <c r="B25" s="2">
        <v>7635.1215378701036</v>
      </c>
      <c r="C25" s="2">
        <v>1706.8784621298964</v>
      </c>
    </row>
    <row r="26" spans="1:9" x14ac:dyDescent="0.2">
      <c r="A26" s="2">
        <v>2</v>
      </c>
      <c r="B26" s="2">
        <v>7755.1737419442134</v>
      </c>
      <c r="C26" s="2">
        <v>-727.17374194421336</v>
      </c>
    </row>
    <row r="27" spans="1:9" x14ac:dyDescent="0.2">
      <c r="A27" s="2">
        <v>3</v>
      </c>
      <c r="B27" s="2">
        <v>7780.6596847085493</v>
      </c>
      <c r="C27" s="2">
        <v>-577.65968470854932</v>
      </c>
    </row>
    <row r="28" spans="1:9" x14ac:dyDescent="0.2">
      <c r="A28" s="2">
        <v>4</v>
      </c>
      <c r="B28" s="2">
        <v>7733.7118954058251</v>
      </c>
      <c r="C28" s="2">
        <v>-627.71189540582509</v>
      </c>
    </row>
    <row r="29" spans="1:9" x14ac:dyDescent="0.2">
      <c r="A29" s="2">
        <v>5</v>
      </c>
      <c r="B29" s="2">
        <v>7516.4106992046436</v>
      </c>
      <c r="C29" s="2">
        <v>3483.5893007953564</v>
      </c>
    </row>
    <row r="30" spans="1:9" x14ac:dyDescent="0.2">
      <c r="A30" s="2">
        <v>6</v>
      </c>
      <c r="B30" s="2">
        <v>7420.5030724862199</v>
      </c>
      <c r="C30" s="2">
        <v>5978.4969275137801</v>
      </c>
    </row>
    <row r="31" spans="1:9" x14ac:dyDescent="0.2">
      <c r="A31" s="2">
        <v>7</v>
      </c>
      <c r="B31" s="2">
        <v>7487.5713429186835</v>
      </c>
      <c r="C31" s="2">
        <v>2849.4286570813165</v>
      </c>
    </row>
    <row r="32" spans="1:9" x14ac:dyDescent="0.2">
      <c r="A32" s="2">
        <v>8</v>
      </c>
      <c r="B32" s="2">
        <v>7720.9689240236576</v>
      </c>
      <c r="C32" s="2">
        <v>144.03107597634244</v>
      </c>
    </row>
    <row r="33" spans="1:3" x14ac:dyDescent="0.2">
      <c r="A33" s="2">
        <v>9</v>
      </c>
      <c r="B33" s="2">
        <v>7740.4187224490715</v>
      </c>
      <c r="C33" s="2">
        <v>-1030.4187224490715</v>
      </c>
    </row>
    <row r="34" spans="1:3" x14ac:dyDescent="0.2">
      <c r="A34" s="2">
        <v>10</v>
      </c>
      <c r="B34" s="2">
        <v>7612.9890086273908</v>
      </c>
      <c r="C34" s="2">
        <v>861.01099137260917</v>
      </c>
    </row>
    <row r="35" spans="1:3" x14ac:dyDescent="0.2">
      <c r="A35" s="2">
        <v>11</v>
      </c>
      <c r="B35" s="2">
        <v>7415.8082935559478</v>
      </c>
      <c r="C35" s="2">
        <v>4750.1917064440522</v>
      </c>
    </row>
    <row r="36" spans="1:3" x14ac:dyDescent="0.2">
      <c r="A36" s="2">
        <v>12</v>
      </c>
      <c r="B36" s="2">
        <v>7615.6717394446896</v>
      </c>
      <c r="C36" s="2">
        <v>2694.3282605553104</v>
      </c>
    </row>
    <row r="37" spans="1:3" x14ac:dyDescent="0.2">
      <c r="A37" s="2">
        <v>13</v>
      </c>
      <c r="B37" s="2">
        <v>7346.0572923061854</v>
      </c>
      <c r="C37" s="2">
        <v>8937.9427076938155</v>
      </c>
    </row>
    <row r="38" spans="1:3" x14ac:dyDescent="0.2">
      <c r="A38" s="2">
        <v>14</v>
      </c>
      <c r="B38" s="2">
        <v>7234.0532806839719</v>
      </c>
      <c r="C38" s="2">
        <v>8693.9467193160272</v>
      </c>
    </row>
    <row r="39" spans="1:3" x14ac:dyDescent="0.2">
      <c r="A39" s="2">
        <v>15</v>
      </c>
      <c r="B39" s="2">
        <v>7562.017123098718</v>
      </c>
      <c r="C39" s="2">
        <v>1852.982876901282</v>
      </c>
    </row>
    <row r="40" spans="1:3" x14ac:dyDescent="0.2">
      <c r="A40" s="2">
        <v>16</v>
      </c>
      <c r="B40" s="2">
        <v>7702.1898083025671</v>
      </c>
      <c r="C40" s="2">
        <v>-405.18980830256714</v>
      </c>
    </row>
    <row r="41" spans="1:3" x14ac:dyDescent="0.2">
      <c r="A41" s="2">
        <v>17</v>
      </c>
      <c r="B41" s="2">
        <v>7501.6556797095009</v>
      </c>
      <c r="C41" s="2">
        <v>2202.3443202904991</v>
      </c>
    </row>
    <row r="42" spans="1:3" x14ac:dyDescent="0.2">
      <c r="A42" s="2">
        <v>18</v>
      </c>
      <c r="B42" s="2">
        <v>7614.3303740360398</v>
      </c>
      <c r="C42" s="2">
        <v>1212.6696259639602</v>
      </c>
    </row>
    <row r="43" spans="1:3" x14ac:dyDescent="0.2">
      <c r="A43" s="2">
        <v>19</v>
      </c>
      <c r="B43" s="2">
        <v>7715.60346238906</v>
      </c>
      <c r="C43" s="2">
        <v>-1337.60346238906</v>
      </c>
    </row>
    <row r="44" spans="1:3" x14ac:dyDescent="0.2">
      <c r="A44" s="2">
        <v>20</v>
      </c>
      <c r="B44" s="2">
        <v>7680.0572790598544</v>
      </c>
      <c r="C44" s="2">
        <v>-2350.0572790598544</v>
      </c>
    </row>
    <row r="45" spans="1:3" x14ac:dyDescent="0.2">
      <c r="A45" s="2">
        <v>21</v>
      </c>
      <c r="B45" s="2">
        <v>7722.980972136631</v>
      </c>
      <c r="C45" s="2">
        <v>-2544.980972136631</v>
      </c>
    </row>
    <row r="46" spans="1:3" x14ac:dyDescent="0.2">
      <c r="A46" s="2">
        <v>22</v>
      </c>
      <c r="B46" s="2">
        <v>7737.0653089274483</v>
      </c>
      <c r="C46" s="2">
        <v>-2468.0653089274483</v>
      </c>
    </row>
    <row r="47" spans="1:3" x14ac:dyDescent="0.2">
      <c r="A47" s="2">
        <v>23</v>
      </c>
      <c r="B47" s="2">
        <v>7726.3343856582542</v>
      </c>
      <c r="C47" s="2">
        <v>-1739.3343856582542</v>
      </c>
    </row>
    <row r="48" spans="1:3" x14ac:dyDescent="0.2">
      <c r="A48" s="2">
        <v>24</v>
      </c>
      <c r="B48" s="2">
        <v>7683.4106925814776</v>
      </c>
      <c r="C48" s="2">
        <v>-1876.4106925814776</v>
      </c>
    </row>
    <row r="49" spans="1:3" x14ac:dyDescent="0.2">
      <c r="A49" s="2">
        <v>25</v>
      </c>
      <c r="B49" s="2">
        <v>7150.2179426433922</v>
      </c>
      <c r="C49" s="2">
        <v>-790.21794264339223</v>
      </c>
    </row>
    <row r="50" spans="1:3" x14ac:dyDescent="0.2">
      <c r="A50" s="2">
        <v>26</v>
      </c>
      <c r="B50" s="2">
        <v>7393.675764313235</v>
      </c>
      <c r="C50" s="2">
        <v>141.32423568676495</v>
      </c>
    </row>
    <row r="51" spans="1:3" x14ac:dyDescent="0.2">
      <c r="A51" s="2">
        <v>27</v>
      </c>
      <c r="B51" s="2">
        <v>7284.3544835083194</v>
      </c>
      <c r="C51" s="2">
        <v>-2387.3544835083194</v>
      </c>
    </row>
    <row r="52" spans="1:3" x14ac:dyDescent="0.2">
      <c r="A52" s="2">
        <v>28</v>
      </c>
      <c r="B52" s="2">
        <v>7117.3544901314854</v>
      </c>
      <c r="C52" s="2">
        <v>-1841.3544901314854</v>
      </c>
    </row>
    <row r="53" spans="1:3" x14ac:dyDescent="0.2">
      <c r="A53" s="2">
        <v>29</v>
      </c>
      <c r="B53" s="2">
        <v>6639.1577219480196</v>
      </c>
      <c r="C53" s="2">
        <v>1091.8422780519804</v>
      </c>
    </row>
    <row r="54" spans="1:3" x14ac:dyDescent="0.2">
      <c r="A54" s="2">
        <v>30</v>
      </c>
      <c r="B54" s="2">
        <v>6764.5753876567269</v>
      </c>
      <c r="C54" s="2">
        <v>1006.4246123432731</v>
      </c>
    </row>
    <row r="55" spans="1:3" x14ac:dyDescent="0.2">
      <c r="A55" s="2">
        <v>31</v>
      </c>
      <c r="B55" s="2">
        <v>7163.6315967298851</v>
      </c>
      <c r="C55" s="2">
        <v>-1177.6315967298851</v>
      </c>
    </row>
    <row r="56" spans="1:3" x14ac:dyDescent="0.2">
      <c r="A56" s="2">
        <v>32</v>
      </c>
      <c r="B56" s="2">
        <v>7083.1496722109287</v>
      </c>
      <c r="C56" s="2">
        <v>-869.14967221092866</v>
      </c>
    </row>
    <row r="57" spans="1:3" x14ac:dyDescent="0.2">
      <c r="A57" s="2">
        <v>33</v>
      </c>
      <c r="B57" s="2">
        <v>6957.7320065022213</v>
      </c>
      <c r="C57" s="2">
        <v>19.267993497778662</v>
      </c>
    </row>
    <row r="58" spans="1:3" x14ac:dyDescent="0.2">
      <c r="A58" s="2">
        <v>34</v>
      </c>
      <c r="B58" s="2">
        <v>6800.1215709859316</v>
      </c>
      <c r="C58" s="2">
        <v>405.87842901406839</v>
      </c>
    </row>
    <row r="59" spans="1:3" x14ac:dyDescent="0.2">
      <c r="A59" s="2">
        <v>35</v>
      </c>
      <c r="B59" s="2">
        <v>6798.1095228729582</v>
      </c>
      <c r="C59" s="2">
        <v>400.89047712704178</v>
      </c>
    </row>
    <row r="60" spans="1:3" x14ac:dyDescent="0.2">
      <c r="A60" s="2">
        <v>36</v>
      </c>
      <c r="B60" s="2">
        <v>6741.1014930053643</v>
      </c>
      <c r="C60" s="2">
        <v>266.89850699463568</v>
      </c>
    </row>
    <row r="61" spans="1:3" x14ac:dyDescent="0.2">
      <c r="A61" s="2">
        <v>37</v>
      </c>
      <c r="B61" s="2">
        <v>7033.5191520909057</v>
      </c>
      <c r="C61" s="2">
        <v>-1207.5191520909057</v>
      </c>
    </row>
    <row r="62" spans="1:3" x14ac:dyDescent="0.2">
      <c r="A62" s="2">
        <v>38</v>
      </c>
      <c r="B62" s="2">
        <v>7308.4990608640064</v>
      </c>
      <c r="C62" s="2">
        <v>-2204.4990608640064</v>
      </c>
    </row>
    <row r="63" spans="1:3" x14ac:dyDescent="0.2">
      <c r="A63" s="2">
        <v>39</v>
      </c>
      <c r="B63" s="2">
        <v>7272.9528775348008</v>
      </c>
      <c r="C63" s="2">
        <v>-2264.9528775348008</v>
      </c>
    </row>
    <row r="64" spans="1:3" x14ac:dyDescent="0.2">
      <c r="A64" s="2">
        <v>40</v>
      </c>
      <c r="B64" s="2">
        <v>6991.2661417184536</v>
      </c>
      <c r="C64" s="2">
        <v>-591.26614171845358</v>
      </c>
    </row>
    <row r="65" spans="1:3" x14ac:dyDescent="0.2">
      <c r="A65" s="2">
        <v>41</v>
      </c>
      <c r="B65" s="2">
        <v>6725.0051081015727</v>
      </c>
      <c r="C65" s="2">
        <v>832.99489189842734</v>
      </c>
    </row>
    <row r="66" spans="1:3" x14ac:dyDescent="0.2">
      <c r="A66" s="2">
        <v>42</v>
      </c>
      <c r="B66" s="2">
        <v>6748.4790027529352</v>
      </c>
      <c r="C66" s="2">
        <v>995.52099724706477</v>
      </c>
    </row>
    <row r="67" spans="1:3" x14ac:dyDescent="0.2">
      <c r="A67" s="2">
        <v>43</v>
      </c>
      <c r="B67" s="2">
        <v>7168.9970583644817</v>
      </c>
      <c r="C67" s="2">
        <v>-1497.9970583644817</v>
      </c>
    </row>
    <row r="68" spans="1:3" x14ac:dyDescent="0.2">
      <c r="A68" s="2">
        <v>44</v>
      </c>
      <c r="B68" s="2">
        <v>7177.0452508163771</v>
      </c>
      <c r="C68" s="2">
        <v>-1763.0452508163771</v>
      </c>
    </row>
    <row r="69" spans="1:3" x14ac:dyDescent="0.2">
      <c r="A69" s="2">
        <v>45</v>
      </c>
      <c r="B69" s="2">
        <v>7350.7520712364585</v>
      </c>
      <c r="C69" s="2">
        <v>-2731.7520712364585</v>
      </c>
    </row>
    <row r="70" spans="1:3" x14ac:dyDescent="0.2">
      <c r="A70" s="2">
        <v>46</v>
      </c>
      <c r="B70" s="2">
        <v>7160.2781832082619</v>
      </c>
      <c r="C70" s="2">
        <v>-2331.2781832082619</v>
      </c>
    </row>
    <row r="71" spans="1:3" x14ac:dyDescent="0.2">
      <c r="A71" s="2">
        <v>47</v>
      </c>
      <c r="B71" s="2">
        <v>6995.9609206487257</v>
      </c>
      <c r="C71" s="2">
        <v>-1384.9609206487257</v>
      </c>
    </row>
    <row r="72" spans="1:3" x14ac:dyDescent="0.2">
      <c r="A72" s="2">
        <v>48</v>
      </c>
      <c r="B72" s="2">
        <v>6935.5994772595086</v>
      </c>
      <c r="C72" s="2">
        <v>-1069.5994772595086</v>
      </c>
    </row>
    <row r="73" spans="1:3" x14ac:dyDescent="0.2">
      <c r="A73" s="2">
        <v>49</v>
      </c>
      <c r="B73" s="2">
        <v>6973.1577087016885</v>
      </c>
      <c r="C73" s="2">
        <v>-1176.1577087016885</v>
      </c>
    </row>
    <row r="74" spans="1:3" x14ac:dyDescent="0.2">
      <c r="A74" s="2">
        <v>50</v>
      </c>
      <c r="B74" s="2">
        <v>6977.1818049276362</v>
      </c>
      <c r="C74" s="2">
        <v>-1817.1818049276362</v>
      </c>
    </row>
    <row r="75" spans="1:3" x14ac:dyDescent="0.2">
      <c r="A75" s="2">
        <v>51</v>
      </c>
      <c r="B75" s="2">
        <v>7025.4709596390094</v>
      </c>
      <c r="C75" s="2">
        <v>-1899.4709596390094</v>
      </c>
    </row>
    <row r="76" spans="1:3" x14ac:dyDescent="0.2">
      <c r="A76" s="2">
        <v>52</v>
      </c>
      <c r="B76" s="2">
        <v>7254.1737618137104</v>
      </c>
      <c r="C76" s="2">
        <v>-2394.1737618137104</v>
      </c>
    </row>
    <row r="77" spans="1:3" x14ac:dyDescent="0.2">
      <c r="A77" s="2">
        <v>53</v>
      </c>
      <c r="B77" s="2">
        <v>7032.8484693865812</v>
      </c>
      <c r="C77" s="2">
        <v>-883.8484693865812</v>
      </c>
    </row>
    <row r="78" spans="1:3" x14ac:dyDescent="0.2">
      <c r="A78" s="2">
        <v>54</v>
      </c>
      <c r="B78" s="2">
        <v>6680.7400496161472</v>
      </c>
      <c r="C78" s="2">
        <v>1985.2599503838528</v>
      </c>
    </row>
    <row r="79" spans="1:3" x14ac:dyDescent="0.2">
      <c r="A79" s="2">
        <v>55</v>
      </c>
      <c r="B79" s="2">
        <v>6704.2139442675089</v>
      </c>
      <c r="C79" s="2">
        <v>1406.7860557324911</v>
      </c>
    </row>
    <row r="80" spans="1:3" x14ac:dyDescent="0.2">
      <c r="A80" s="2">
        <v>56</v>
      </c>
      <c r="B80" s="2">
        <v>7018.7641325957629</v>
      </c>
      <c r="C80" s="2">
        <v>-234.76413259576293</v>
      </c>
    </row>
    <row r="81" spans="1:3" x14ac:dyDescent="0.2">
      <c r="A81" s="2">
        <v>57</v>
      </c>
      <c r="B81" s="2">
        <v>7127.4147306963541</v>
      </c>
      <c r="C81" s="2">
        <v>-1107.4147306963541</v>
      </c>
    </row>
    <row r="82" spans="1:3" x14ac:dyDescent="0.2">
      <c r="A82" s="2">
        <v>58</v>
      </c>
      <c r="B82" s="2">
        <v>7113.3303939055368</v>
      </c>
      <c r="C82" s="2">
        <v>-1352.3303939055368</v>
      </c>
    </row>
    <row r="83" spans="1:3" x14ac:dyDescent="0.2">
      <c r="A83" s="2">
        <v>59</v>
      </c>
      <c r="B83" s="2">
        <v>7020.1054980044128</v>
      </c>
      <c r="C83" s="2">
        <v>-1580.1054980044128</v>
      </c>
    </row>
    <row r="84" spans="1:3" x14ac:dyDescent="0.2">
      <c r="A84" s="3">
        <v>60</v>
      </c>
      <c r="B84" s="3">
        <v>7052.2982678119952</v>
      </c>
      <c r="C84" s="3">
        <v>-1678.2982678119952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01"/>
  <sheetViews>
    <sheetView tabSelected="1" topLeftCell="W1" workbookViewId="0">
      <selection activeCell="AH4" sqref="AH4"/>
    </sheetView>
  </sheetViews>
  <sheetFormatPr defaultColWidth="11.02734375" defaultRowHeight="15" x14ac:dyDescent="0.15"/>
  <cols>
    <col min="1" max="1" width="11.97265625" style="7" hidden="1" customWidth="1"/>
    <col min="2" max="2" width="0" style="7" hidden="1" customWidth="1"/>
    <col min="3" max="3" width="18.16015625" style="8" hidden="1" customWidth="1"/>
    <col min="4" max="4" width="18.16015625" style="9" hidden="1" customWidth="1"/>
    <col min="5" max="5" width="18.16015625" style="10" hidden="1" customWidth="1"/>
    <col min="6" max="6" width="18.16015625" style="11" hidden="1" customWidth="1"/>
    <col min="7" max="7" width="18.16015625" style="8" hidden="1" customWidth="1"/>
    <col min="8" max="8" width="18.16015625" style="9" hidden="1" customWidth="1"/>
    <col min="9" max="9" width="18.16015625" style="10" hidden="1" customWidth="1"/>
    <col min="10" max="10" width="18.16015625" style="11" hidden="1" customWidth="1"/>
    <col min="11" max="11" width="18.16015625" style="8" hidden="1" customWidth="1"/>
    <col min="12" max="12" width="18.16015625" style="9" hidden="1" customWidth="1"/>
    <col min="13" max="13" width="18.16015625" style="10" hidden="1" customWidth="1"/>
    <col min="14" max="14" width="18.16015625" style="11" hidden="1" customWidth="1"/>
    <col min="15" max="15" width="4.70703125" style="7" customWidth="1"/>
    <col min="16" max="16" width="13.31640625" style="7" customWidth="1"/>
    <col min="17" max="17" width="11.43359375" style="7"/>
    <col min="18" max="18" width="7.93359375" style="7" customWidth="1"/>
    <col min="19" max="20" width="8.47265625" style="7" customWidth="1"/>
    <col min="21" max="21" width="9.28125" style="7" customWidth="1"/>
    <col min="22" max="22" width="9.01171875" style="7" customWidth="1"/>
    <col min="23" max="23" width="8.47265625" style="7" customWidth="1"/>
    <col min="24" max="25" width="11.43359375" style="7"/>
    <col min="31" max="31" width="11.43359375" style="7"/>
    <col min="32" max="32" width="12.9140625" style="7" customWidth="1"/>
    <col min="33" max="33" width="20.58203125" style="7" customWidth="1"/>
    <col min="34" max="34" width="13.85546875" style="7" customWidth="1"/>
    <col min="35" max="35" width="15.46875" style="7" customWidth="1"/>
    <col min="36" max="36" width="14.125" style="7" customWidth="1"/>
    <col min="37" max="241" width="11.43359375" style="7"/>
    <col min="242" max="242" width="11.97265625" style="7" customWidth="1"/>
    <col min="243" max="497" width="11.43359375" style="7"/>
    <col min="498" max="498" width="11.97265625" style="7" customWidth="1"/>
    <col min="499" max="753" width="11.43359375" style="7"/>
    <col min="754" max="754" width="11.97265625" style="7" customWidth="1"/>
    <col min="755" max="1009" width="11.43359375" style="7"/>
    <col min="1010" max="1010" width="11.97265625" style="7" customWidth="1"/>
    <col min="1011" max="1265" width="11.43359375" style="7"/>
    <col min="1266" max="1266" width="11.97265625" style="7" customWidth="1"/>
    <col min="1267" max="1521" width="11.43359375" style="7"/>
    <col min="1522" max="1522" width="11.97265625" style="7" customWidth="1"/>
    <col min="1523" max="1777" width="11.43359375" style="7"/>
    <col min="1778" max="1778" width="11.97265625" style="7" customWidth="1"/>
    <col min="1779" max="2033" width="11.43359375" style="7"/>
    <col min="2034" max="2034" width="11.97265625" style="7" customWidth="1"/>
    <col min="2035" max="2289" width="11.43359375" style="7"/>
    <col min="2290" max="2290" width="11.97265625" style="7" customWidth="1"/>
    <col min="2291" max="2545" width="11.43359375" style="7"/>
    <col min="2546" max="2546" width="11.97265625" style="7" customWidth="1"/>
    <col min="2547" max="2801" width="11.43359375" style="7"/>
    <col min="2802" max="2802" width="11.97265625" style="7" customWidth="1"/>
    <col min="2803" max="3057" width="11.43359375" style="7"/>
    <col min="3058" max="3058" width="11.97265625" style="7" customWidth="1"/>
    <col min="3059" max="3313" width="11.43359375" style="7"/>
    <col min="3314" max="3314" width="11.97265625" style="7" customWidth="1"/>
    <col min="3315" max="3569" width="11.43359375" style="7"/>
    <col min="3570" max="3570" width="11.97265625" style="7" customWidth="1"/>
    <col min="3571" max="3825" width="11.43359375" style="7"/>
    <col min="3826" max="3826" width="11.97265625" style="7" customWidth="1"/>
    <col min="3827" max="4081" width="11.43359375" style="7"/>
    <col min="4082" max="4082" width="11.97265625" style="7" customWidth="1"/>
    <col min="4083" max="4337" width="11.43359375" style="7"/>
    <col min="4338" max="4338" width="11.97265625" style="7" customWidth="1"/>
    <col min="4339" max="4593" width="11.43359375" style="7"/>
    <col min="4594" max="4594" width="11.97265625" style="7" customWidth="1"/>
    <col min="4595" max="4849" width="11.43359375" style="7"/>
    <col min="4850" max="4850" width="11.97265625" style="7" customWidth="1"/>
    <col min="4851" max="5105" width="11.43359375" style="7"/>
    <col min="5106" max="5106" width="11.97265625" style="7" customWidth="1"/>
    <col min="5107" max="5361" width="11.43359375" style="7"/>
    <col min="5362" max="5362" width="11.97265625" style="7" customWidth="1"/>
    <col min="5363" max="5617" width="11.43359375" style="7"/>
    <col min="5618" max="5618" width="11.97265625" style="7" customWidth="1"/>
    <col min="5619" max="5873" width="11.43359375" style="7"/>
    <col min="5874" max="5874" width="11.97265625" style="7" customWidth="1"/>
    <col min="5875" max="6129" width="11.43359375" style="7"/>
    <col min="6130" max="6130" width="11.97265625" style="7" customWidth="1"/>
    <col min="6131" max="6385" width="11.43359375" style="7"/>
    <col min="6386" max="6386" width="11.97265625" style="7" customWidth="1"/>
    <col min="6387" max="6641" width="11.43359375" style="7"/>
    <col min="6642" max="6642" width="11.97265625" style="7" customWidth="1"/>
    <col min="6643" max="6897" width="11.43359375" style="7"/>
    <col min="6898" max="6898" width="11.97265625" style="7" customWidth="1"/>
    <col min="6899" max="7153" width="11.43359375" style="7"/>
    <col min="7154" max="7154" width="11.97265625" style="7" customWidth="1"/>
    <col min="7155" max="7409" width="11.43359375" style="7"/>
    <col min="7410" max="7410" width="11.97265625" style="7" customWidth="1"/>
    <col min="7411" max="7665" width="11.43359375" style="7"/>
    <col min="7666" max="7666" width="11.97265625" style="7" customWidth="1"/>
    <col min="7667" max="7921" width="11.43359375" style="7"/>
    <col min="7922" max="7922" width="11.97265625" style="7" customWidth="1"/>
    <col min="7923" max="8177" width="11.43359375" style="7"/>
    <col min="8178" max="8178" width="11.97265625" style="7" customWidth="1"/>
    <col min="8179" max="8433" width="11.43359375" style="7"/>
    <col min="8434" max="8434" width="11.97265625" style="7" customWidth="1"/>
    <col min="8435" max="8689" width="11.43359375" style="7"/>
    <col min="8690" max="8690" width="11.97265625" style="7" customWidth="1"/>
    <col min="8691" max="8945" width="11.43359375" style="7"/>
    <col min="8946" max="8946" width="11.97265625" style="7" customWidth="1"/>
    <col min="8947" max="9201" width="11.43359375" style="7"/>
    <col min="9202" max="9202" width="11.97265625" style="7" customWidth="1"/>
    <col min="9203" max="9457" width="11.43359375" style="7"/>
    <col min="9458" max="9458" width="11.97265625" style="7" customWidth="1"/>
    <col min="9459" max="9713" width="11.43359375" style="7"/>
    <col min="9714" max="9714" width="11.97265625" style="7" customWidth="1"/>
    <col min="9715" max="9969" width="11.43359375" style="7"/>
    <col min="9970" max="9970" width="11.97265625" style="7" customWidth="1"/>
    <col min="9971" max="10225" width="11.43359375" style="7"/>
    <col min="10226" max="10226" width="11.97265625" style="7" customWidth="1"/>
    <col min="10227" max="10481" width="11.43359375" style="7"/>
    <col min="10482" max="10482" width="11.97265625" style="7" customWidth="1"/>
    <col min="10483" max="10737" width="11.43359375" style="7"/>
    <col min="10738" max="10738" width="11.97265625" style="7" customWidth="1"/>
    <col min="10739" max="10993" width="11.43359375" style="7"/>
    <col min="10994" max="10994" width="11.97265625" style="7" customWidth="1"/>
    <col min="10995" max="11249" width="11.43359375" style="7"/>
    <col min="11250" max="11250" width="11.97265625" style="7" customWidth="1"/>
    <col min="11251" max="11505" width="11.43359375" style="7"/>
    <col min="11506" max="11506" width="11.97265625" style="7" customWidth="1"/>
    <col min="11507" max="11761" width="11.43359375" style="7"/>
    <col min="11762" max="11762" width="11.97265625" style="7" customWidth="1"/>
    <col min="11763" max="12017" width="11.43359375" style="7"/>
    <col min="12018" max="12018" width="11.97265625" style="7" customWidth="1"/>
    <col min="12019" max="12273" width="11.43359375" style="7"/>
    <col min="12274" max="12274" width="11.97265625" style="7" customWidth="1"/>
    <col min="12275" max="12529" width="11.43359375" style="7"/>
    <col min="12530" max="12530" width="11.97265625" style="7" customWidth="1"/>
    <col min="12531" max="12785" width="11.43359375" style="7"/>
    <col min="12786" max="12786" width="11.97265625" style="7" customWidth="1"/>
    <col min="12787" max="13041" width="11.43359375" style="7"/>
    <col min="13042" max="13042" width="11.97265625" style="7" customWidth="1"/>
    <col min="13043" max="13297" width="11.43359375" style="7"/>
    <col min="13298" max="13298" width="11.97265625" style="7" customWidth="1"/>
    <col min="13299" max="13553" width="11.43359375" style="7"/>
    <col min="13554" max="13554" width="11.97265625" style="7" customWidth="1"/>
    <col min="13555" max="13809" width="11.43359375" style="7"/>
    <col min="13810" max="13810" width="11.97265625" style="7" customWidth="1"/>
    <col min="13811" max="14065" width="11.43359375" style="7"/>
    <col min="14066" max="14066" width="11.97265625" style="7" customWidth="1"/>
    <col min="14067" max="14321" width="11.43359375" style="7"/>
    <col min="14322" max="14322" width="11.97265625" style="7" customWidth="1"/>
    <col min="14323" max="14577" width="11.43359375" style="7"/>
    <col min="14578" max="14578" width="11.97265625" style="7" customWidth="1"/>
    <col min="14579" max="14833" width="11.43359375" style="7"/>
    <col min="14834" max="14834" width="11.97265625" style="7" customWidth="1"/>
    <col min="14835" max="15089" width="11.43359375" style="7"/>
    <col min="15090" max="15090" width="11.97265625" style="7" customWidth="1"/>
    <col min="15091" max="15345" width="11.43359375" style="7"/>
    <col min="15346" max="15346" width="11.97265625" style="7" customWidth="1"/>
    <col min="15347" max="15601" width="11.43359375" style="7"/>
    <col min="15602" max="15602" width="11.97265625" style="7" customWidth="1"/>
    <col min="15603" max="15857" width="11.43359375" style="7"/>
    <col min="15858" max="15858" width="11.97265625" style="7" customWidth="1"/>
    <col min="15859" max="16113" width="11.43359375" style="7"/>
    <col min="16114" max="16114" width="11.97265625" style="7" customWidth="1"/>
    <col min="16115" max="16384" width="11.43359375" style="7"/>
  </cols>
  <sheetData>
    <row r="1" spans="1:36" ht="28.5" customHeight="1" x14ac:dyDescent="0.15">
      <c r="A1" s="12" t="s">
        <v>0</v>
      </c>
      <c r="B1" s="13" t="s">
        <v>1</v>
      </c>
      <c r="C1" s="14" t="s">
        <v>2</v>
      </c>
      <c r="D1" s="15" t="s">
        <v>3</v>
      </c>
      <c r="E1" s="16" t="s">
        <v>4</v>
      </c>
      <c r="F1" s="17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4" t="s">
        <v>10</v>
      </c>
      <c r="L1" s="15" t="s">
        <v>11</v>
      </c>
      <c r="M1" s="16" t="s">
        <v>12</v>
      </c>
      <c r="N1" s="17" t="s">
        <v>13</v>
      </c>
      <c r="O1" s="18" t="s">
        <v>30</v>
      </c>
      <c r="P1" s="18" t="s">
        <v>0</v>
      </c>
      <c r="Q1" s="19" t="s">
        <v>1</v>
      </c>
      <c r="R1" s="20" t="s">
        <v>15</v>
      </c>
      <c r="S1" s="21" t="s">
        <v>25</v>
      </c>
      <c r="T1" s="22" t="s">
        <v>27</v>
      </c>
      <c r="U1" s="23" t="s">
        <v>29</v>
      </c>
      <c r="V1" s="24" t="s">
        <v>28</v>
      </c>
      <c r="W1" s="24" t="s">
        <v>26</v>
      </c>
      <c r="Y1" s="19" t="s">
        <v>1</v>
      </c>
      <c r="Z1" s="25" t="s">
        <v>21</v>
      </c>
      <c r="AA1" s="26" t="s">
        <v>22</v>
      </c>
      <c r="AB1" s="27" t="s">
        <v>23</v>
      </c>
      <c r="AC1" s="28" t="s">
        <v>24</v>
      </c>
      <c r="AE1" s="19" t="s">
        <v>1</v>
      </c>
      <c r="AF1" s="21" t="s">
        <v>102</v>
      </c>
      <c r="AG1" s="22" t="s">
        <v>116</v>
      </c>
      <c r="AH1" s="23" t="s">
        <v>117</v>
      </c>
      <c r="AI1" s="24" t="s">
        <v>118</v>
      </c>
      <c r="AJ1" s="24" t="s">
        <v>119</v>
      </c>
    </row>
    <row r="2" spans="1:36" x14ac:dyDescent="0.15">
      <c r="A2" s="29" t="s">
        <v>14</v>
      </c>
      <c r="B2" s="30">
        <v>42005</v>
      </c>
      <c r="C2" s="31">
        <v>640</v>
      </c>
      <c r="D2" s="32">
        <v>5977</v>
      </c>
      <c r="E2" s="33">
        <v>5068</v>
      </c>
      <c r="F2" s="34">
        <v>7946</v>
      </c>
      <c r="G2" s="31">
        <v>397</v>
      </c>
      <c r="H2" s="32">
        <v>1731</v>
      </c>
      <c r="I2" s="33">
        <v>2209</v>
      </c>
      <c r="J2" s="34">
        <v>2894</v>
      </c>
      <c r="K2" s="31">
        <v>198</v>
      </c>
      <c r="L2" s="32">
        <v>999</v>
      </c>
      <c r="M2" s="33">
        <v>394</v>
      </c>
      <c r="N2" s="34">
        <v>271</v>
      </c>
      <c r="O2" s="35">
        <v>1</v>
      </c>
      <c r="P2" s="35" t="s">
        <v>14</v>
      </c>
      <c r="Q2" s="36">
        <v>42005</v>
      </c>
      <c r="R2" s="25" t="s">
        <v>21</v>
      </c>
      <c r="S2" s="25">
        <v>667</v>
      </c>
      <c r="T2" s="25">
        <v>397</v>
      </c>
      <c r="U2" s="25">
        <v>198</v>
      </c>
      <c r="V2" s="25">
        <v>28</v>
      </c>
      <c r="W2" s="25">
        <v>32</v>
      </c>
      <c r="Y2" s="36">
        <v>42005</v>
      </c>
      <c r="Z2" s="25">
        <v>667</v>
      </c>
      <c r="AA2" s="26">
        <v>2789</v>
      </c>
      <c r="AB2" s="27">
        <v>2680</v>
      </c>
      <c r="AC2" s="28">
        <v>3206</v>
      </c>
      <c r="AE2" s="36">
        <v>42005</v>
      </c>
      <c r="AF2" s="37">
        <v>9342</v>
      </c>
      <c r="AG2" s="37">
        <v>7231</v>
      </c>
      <c r="AH2" s="37">
        <v>1862</v>
      </c>
      <c r="AI2" s="37">
        <v>131</v>
      </c>
      <c r="AJ2" s="37">
        <v>101</v>
      </c>
    </row>
    <row r="3" spans="1:36" x14ac:dyDescent="0.15">
      <c r="A3" s="29" t="s">
        <v>14</v>
      </c>
      <c r="B3" s="30">
        <v>42036</v>
      </c>
      <c r="C3" s="31">
        <v>755</v>
      </c>
      <c r="D3" s="32">
        <v>4799</v>
      </c>
      <c r="E3" s="33">
        <v>3674</v>
      </c>
      <c r="F3" s="34">
        <v>7420</v>
      </c>
      <c r="G3" s="31">
        <v>255</v>
      </c>
      <c r="H3" s="32">
        <v>1601</v>
      </c>
      <c r="I3" s="33">
        <v>1408</v>
      </c>
      <c r="J3" s="34">
        <v>2364</v>
      </c>
      <c r="K3" s="31">
        <v>108</v>
      </c>
      <c r="L3" s="32">
        <v>608</v>
      </c>
      <c r="M3" s="33">
        <v>245</v>
      </c>
      <c r="N3" s="34">
        <v>159</v>
      </c>
      <c r="O3" s="35">
        <v>2</v>
      </c>
      <c r="P3" s="35" t="s">
        <v>14</v>
      </c>
      <c r="Q3" s="36">
        <v>42036</v>
      </c>
      <c r="R3" s="25" t="s">
        <v>21</v>
      </c>
      <c r="S3" s="25">
        <v>488</v>
      </c>
      <c r="T3" s="25">
        <v>255</v>
      </c>
      <c r="U3" s="25">
        <v>125</v>
      </c>
      <c r="V3" s="25">
        <v>50</v>
      </c>
      <c r="W3" s="25">
        <v>56</v>
      </c>
      <c r="Y3" s="36">
        <v>42036</v>
      </c>
      <c r="Z3" s="25">
        <v>488</v>
      </c>
      <c r="AA3" s="38">
        <v>2268</v>
      </c>
      <c r="AB3" s="27">
        <v>1698</v>
      </c>
      <c r="AC3" s="28">
        <v>2574</v>
      </c>
      <c r="AE3" s="36">
        <v>42036</v>
      </c>
      <c r="AF3" s="37">
        <v>7028</v>
      </c>
      <c r="AG3" s="37">
        <v>5628</v>
      </c>
      <c r="AH3" s="37">
        <v>1137</v>
      </c>
      <c r="AI3" s="37">
        <v>120</v>
      </c>
      <c r="AJ3" s="37">
        <v>136</v>
      </c>
    </row>
    <row r="4" spans="1:36" x14ac:dyDescent="0.15">
      <c r="A4" s="29" t="s">
        <v>14</v>
      </c>
      <c r="B4" s="30">
        <v>42064</v>
      </c>
      <c r="C4" s="31">
        <v>1001</v>
      </c>
      <c r="D4" s="32">
        <v>6658</v>
      </c>
      <c r="E4" s="33">
        <v>1227</v>
      </c>
      <c r="F4" s="34">
        <v>6922</v>
      </c>
      <c r="G4" s="31">
        <v>259</v>
      </c>
      <c r="H4" s="32">
        <v>1868</v>
      </c>
      <c r="I4" s="33">
        <v>1431</v>
      </c>
      <c r="J4" s="34">
        <v>2202</v>
      </c>
      <c r="K4" s="31">
        <v>129</v>
      </c>
      <c r="L4" s="32">
        <v>610</v>
      </c>
      <c r="M4" s="33">
        <v>219</v>
      </c>
      <c r="N4" s="34">
        <v>159</v>
      </c>
      <c r="O4" s="35">
        <v>3</v>
      </c>
      <c r="P4" s="35" t="s">
        <v>14</v>
      </c>
      <c r="Q4" s="36">
        <v>42064</v>
      </c>
      <c r="R4" s="25" t="s">
        <v>21</v>
      </c>
      <c r="S4" s="25">
        <v>450</v>
      </c>
      <c r="T4" s="25">
        <v>259</v>
      </c>
      <c r="U4" s="25">
        <v>129</v>
      </c>
      <c r="V4" s="25">
        <v>21</v>
      </c>
      <c r="W4" s="25">
        <v>25</v>
      </c>
      <c r="Y4" s="36">
        <v>42064</v>
      </c>
      <c r="Z4" s="25">
        <v>450</v>
      </c>
      <c r="AA4" s="38">
        <v>2535</v>
      </c>
      <c r="AB4" s="27">
        <v>1720</v>
      </c>
      <c r="AC4" s="28">
        <v>2498</v>
      </c>
      <c r="AE4" s="36">
        <v>42064</v>
      </c>
      <c r="AF4" s="37">
        <v>7203</v>
      </c>
      <c r="AG4" s="37">
        <v>5760</v>
      </c>
      <c r="AH4" s="37">
        <v>1117</v>
      </c>
      <c r="AI4" s="37">
        <v>93</v>
      </c>
      <c r="AJ4" s="37">
        <v>111</v>
      </c>
    </row>
    <row r="5" spans="1:36" x14ac:dyDescent="0.15">
      <c r="A5" s="29" t="s">
        <v>14</v>
      </c>
      <c r="B5" s="30">
        <v>42095</v>
      </c>
      <c r="C5" s="31">
        <v>764</v>
      </c>
      <c r="D5" s="32">
        <v>4610</v>
      </c>
      <c r="E5" s="33">
        <v>739</v>
      </c>
      <c r="F5" s="34">
        <v>5524</v>
      </c>
      <c r="G5" s="31">
        <v>299</v>
      </c>
      <c r="H5" s="32">
        <v>1393</v>
      </c>
      <c r="I5" s="33">
        <v>1631</v>
      </c>
      <c r="J5" s="34">
        <v>2097</v>
      </c>
      <c r="K5" s="31">
        <v>100</v>
      </c>
      <c r="L5" s="32">
        <v>657</v>
      </c>
      <c r="M5" s="33">
        <v>382</v>
      </c>
      <c r="N5" s="34">
        <v>176</v>
      </c>
      <c r="O5" s="35">
        <v>4</v>
      </c>
      <c r="P5" s="35" t="s">
        <v>14</v>
      </c>
      <c r="Q5" s="36">
        <v>42095</v>
      </c>
      <c r="R5" s="25" t="s">
        <v>21</v>
      </c>
      <c r="S5" s="25">
        <v>520</v>
      </c>
      <c r="T5" s="25">
        <v>299</v>
      </c>
      <c r="U5" s="25">
        <v>100</v>
      </c>
      <c r="V5" s="25">
        <v>33</v>
      </c>
      <c r="W5" s="25">
        <v>87</v>
      </c>
      <c r="Y5" s="36">
        <v>42095</v>
      </c>
      <c r="Z5" s="25">
        <v>520</v>
      </c>
      <c r="AA5" s="38">
        <v>2150</v>
      </c>
      <c r="AB5" s="27">
        <v>2044</v>
      </c>
      <c r="AC5" s="28">
        <v>2392</v>
      </c>
      <c r="AE5" s="36">
        <v>42095</v>
      </c>
      <c r="AF5" s="37">
        <v>7106</v>
      </c>
      <c r="AG5" s="37">
        <v>5420</v>
      </c>
      <c r="AH5" s="37">
        <v>1315</v>
      </c>
      <c r="AI5" s="37">
        <v>135</v>
      </c>
      <c r="AJ5" s="37">
        <v>230</v>
      </c>
    </row>
    <row r="6" spans="1:36" x14ac:dyDescent="0.15">
      <c r="A6" s="29" t="s">
        <v>14</v>
      </c>
      <c r="B6" s="30">
        <v>42125</v>
      </c>
      <c r="C6" s="31">
        <v>864</v>
      </c>
      <c r="D6" s="32">
        <v>11164</v>
      </c>
      <c r="E6" s="33">
        <v>314</v>
      </c>
      <c r="F6" s="34">
        <v>7100</v>
      </c>
      <c r="G6" s="31">
        <v>449</v>
      </c>
      <c r="H6" s="32">
        <v>2838</v>
      </c>
      <c r="I6" s="33">
        <v>2603</v>
      </c>
      <c r="J6" s="34">
        <v>2860</v>
      </c>
      <c r="K6" s="31">
        <v>279</v>
      </c>
      <c r="L6" s="32">
        <v>1000</v>
      </c>
      <c r="M6" s="33">
        <v>500</v>
      </c>
      <c r="N6" s="34">
        <v>223</v>
      </c>
      <c r="O6" s="35">
        <v>5</v>
      </c>
      <c r="P6" s="35" t="s">
        <v>14</v>
      </c>
      <c r="Q6" s="36">
        <v>42125</v>
      </c>
      <c r="R6" s="25" t="s">
        <v>21</v>
      </c>
      <c r="S6" s="25">
        <v>844</v>
      </c>
      <c r="T6" s="25">
        <v>449</v>
      </c>
      <c r="U6" s="25">
        <v>279</v>
      </c>
      <c r="V6" s="25">
        <v>30</v>
      </c>
      <c r="W6" s="25">
        <v>75</v>
      </c>
      <c r="Y6" s="36">
        <v>42125</v>
      </c>
      <c r="Z6" s="25">
        <v>844</v>
      </c>
      <c r="AA6" s="38">
        <v>3888</v>
      </c>
      <c r="AB6" s="27">
        <v>3138</v>
      </c>
      <c r="AC6" s="28">
        <v>3130</v>
      </c>
      <c r="AE6" s="36">
        <v>42125</v>
      </c>
      <c r="AF6" s="37">
        <v>11000</v>
      </c>
      <c r="AG6" s="37">
        <v>8800</v>
      </c>
      <c r="AH6" s="37">
        <v>2002</v>
      </c>
      <c r="AI6" s="37">
        <v>76</v>
      </c>
      <c r="AJ6" s="37">
        <v>156</v>
      </c>
    </row>
    <row r="7" spans="1:36" x14ac:dyDescent="0.15">
      <c r="A7" s="29" t="s">
        <v>14</v>
      </c>
      <c r="B7" s="30">
        <v>42156</v>
      </c>
      <c r="C7" s="31">
        <v>2143</v>
      </c>
      <c r="D7" s="32">
        <v>10418</v>
      </c>
      <c r="E7" s="33">
        <v>7701</v>
      </c>
      <c r="F7" s="34">
        <v>12899</v>
      </c>
      <c r="G7" s="31">
        <v>647</v>
      </c>
      <c r="H7" s="32">
        <v>2640</v>
      </c>
      <c r="I7" s="33">
        <v>2892</v>
      </c>
      <c r="J7" s="34">
        <v>4737</v>
      </c>
      <c r="K7" s="31">
        <v>255</v>
      </c>
      <c r="L7" s="32">
        <v>1191</v>
      </c>
      <c r="M7" s="33">
        <v>519</v>
      </c>
      <c r="N7" s="34">
        <v>234</v>
      </c>
      <c r="O7" s="35">
        <v>6</v>
      </c>
      <c r="P7" s="35" t="s">
        <v>14</v>
      </c>
      <c r="Q7" s="36">
        <v>42156</v>
      </c>
      <c r="R7" s="25" t="s">
        <v>21</v>
      </c>
      <c r="S7" s="25">
        <v>987</v>
      </c>
      <c r="T7" s="25">
        <v>647</v>
      </c>
      <c r="U7" s="25">
        <v>255</v>
      </c>
      <c r="V7" s="25">
        <v>40</v>
      </c>
      <c r="W7" s="25">
        <v>43</v>
      </c>
      <c r="Y7" s="36">
        <v>42156</v>
      </c>
      <c r="Z7" s="25">
        <v>987</v>
      </c>
      <c r="AA7" s="38">
        <v>3934</v>
      </c>
      <c r="AB7" s="27">
        <v>3446</v>
      </c>
      <c r="AC7" s="28">
        <v>5032</v>
      </c>
      <c r="AE7" s="36">
        <v>42156</v>
      </c>
      <c r="AF7" s="37">
        <v>13399</v>
      </c>
      <c r="AG7" s="37">
        <v>10916</v>
      </c>
      <c r="AH7" s="37">
        <v>2199</v>
      </c>
      <c r="AI7" s="37">
        <v>130</v>
      </c>
      <c r="AJ7" s="37">
        <v>147</v>
      </c>
    </row>
    <row r="8" spans="1:36" x14ac:dyDescent="0.15">
      <c r="A8" s="29" t="s">
        <v>14</v>
      </c>
      <c r="B8" s="30">
        <v>42186</v>
      </c>
      <c r="C8" s="31">
        <v>1821</v>
      </c>
      <c r="D8" s="32">
        <v>14607</v>
      </c>
      <c r="E8" s="33">
        <v>5686</v>
      </c>
      <c r="F8" s="34">
        <v>9758</v>
      </c>
      <c r="G8" s="31">
        <v>390</v>
      </c>
      <c r="H8" s="32">
        <v>2298</v>
      </c>
      <c r="I8" s="33">
        <v>1782</v>
      </c>
      <c r="J8" s="34">
        <v>2966</v>
      </c>
      <c r="K8" s="31">
        <v>378</v>
      </c>
      <c r="L8" s="32">
        <v>1270</v>
      </c>
      <c r="M8" s="33">
        <v>601</v>
      </c>
      <c r="N8" s="34">
        <v>403</v>
      </c>
      <c r="O8" s="35">
        <v>7</v>
      </c>
      <c r="P8" s="35" t="s">
        <v>14</v>
      </c>
      <c r="Q8" s="36">
        <v>42186</v>
      </c>
      <c r="R8" s="25" t="s">
        <v>21</v>
      </c>
      <c r="S8" s="25">
        <v>887</v>
      </c>
      <c r="T8" s="25">
        <v>390</v>
      </c>
      <c r="U8" s="25">
        <v>378</v>
      </c>
      <c r="V8" s="25">
        <v>24</v>
      </c>
      <c r="W8" s="25">
        <v>94</v>
      </c>
      <c r="Y8" s="36">
        <v>42186</v>
      </c>
      <c r="Z8" s="25">
        <v>887</v>
      </c>
      <c r="AA8" s="38">
        <v>3612</v>
      </c>
      <c r="AB8" s="27">
        <v>2412</v>
      </c>
      <c r="AC8" s="28">
        <v>3426</v>
      </c>
      <c r="AE8" s="36">
        <v>42186</v>
      </c>
      <c r="AF8" s="37">
        <v>10337</v>
      </c>
      <c r="AG8" s="37">
        <v>7436</v>
      </c>
      <c r="AH8" s="37">
        <v>2652</v>
      </c>
      <c r="AI8" s="37">
        <v>80</v>
      </c>
      <c r="AJ8" s="37">
        <v>163</v>
      </c>
    </row>
    <row r="9" spans="1:36" x14ac:dyDescent="0.15">
      <c r="A9" s="29" t="s">
        <v>14</v>
      </c>
      <c r="B9" s="30">
        <v>42217</v>
      </c>
      <c r="C9" s="31">
        <v>541</v>
      </c>
      <c r="D9" s="32">
        <v>18440</v>
      </c>
      <c r="E9" s="33">
        <v>1487</v>
      </c>
      <c r="F9" s="34">
        <v>9047</v>
      </c>
      <c r="G9" s="31">
        <v>338</v>
      </c>
      <c r="H9" s="32">
        <v>1723</v>
      </c>
      <c r="I9" s="33">
        <v>1460</v>
      </c>
      <c r="J9" s="34">
        <v>2442</v>
      </c>
      <c r="K9" s="31">
        <v>139</v>
      </c>
      <c r="L9" s="32">
        <v>796</v>
      </c>
      <c r="M9" s="33">
        <v>327</v>
      </c>
      <c r="N9" s="34">
        <v>379</v>
      </c>
      <c r="O9" s="35">
        <v>8</v>
      </c>
      <c r="P9" s="35" t="s">
        <v>14</v>
      </c>
      <c r="Q9" s="36">
        <v>42217</v>
      </c>
      <c r="R9" s="25" t="s">
        <v>21</v>
      </c>
      <c r="S9" s="25">
        <v>539</v>
      </c>
      <c r="T9" s="39">
        <v>338</v>
      </c>
      <c r="U9" s="25">
        <v>139</v>
      </c>
      <c r="V9" s="25">
        <v>29</v>
      </c>
      <c r="W9" s="25">
        <v>31</v>
      </c>
      <c r="Y9" s="36">
        <v>42217</v>
      </c>
      <c r="Z9" s="25">
        <v>539</v>
      </c>
      <c r="AA9" s="38">
        <v>2618</v>
      </c>
      <c r="AB9" s="27">
        <v>1820</v>
      </c>
      <c r="AC9" s="28">
        <v>2888</v>
      </c>
      <c r="AE9" s="36">
        <v>42217</v>
      </c>
      <c r="AF9" s="37">
        <v>7865</v>
      </c>
      <c r="AG9" s="37">
        <v>5963</v>
      </c>
      <c r="AH9" s="37">
        <v>1641</v>
      </c>
      <c r="AI9" s="37">
        <v>121</v>
      </c>
      <c r="AJ9" s="37">
        <v>133</v>
      </c>
    </row>
    <row r="10" spans="1:36" x14ac:dyDescent="0.15">
      <c r="A10" s="29" t="s">
        <v>14</v>
      </c>
      <c r="B10" s="30">
        <v>42248</v>
      </c>
      <c r="C10" s="31">
        <v>1650</v>
      </c>
      <c r="D10" s="32">
        <v>3017</v>
      </c>
      <c r="E10" s="33">
        <v>4035</v>
      </c>
      <c r="F10" s="34">
        <v>3493</v>
      </c>
      <c r="G10" s="31">
        <v>324</v>
      </c>
      <c r="H10" s="32">
        <v>1504</v>
      </c>
      <c r="I10" s="33">
        <v>1382</v>
      </c>
      <c r="J10" s="34">
        <v>1905</v>
      </c>
      <c r="K10" s="31">
        <v>109</v>
      </c>
      <c r="L10" s="32">
        <v>678</v>
      </c>
      <c r="M10" s="33">
        <v>294</v>
      </c>
      <c r="N10" s="34">
        <v>243</v>
      </c>
      <c r="O10" s="35">
        <v>9</v>
      </c>
      <c r="P10" s="35" t="s">
        <v>14</v>
      </c>
      <c r="Q10" s="36">
        <v>42248</v>
      </c>
      <c r="R10" s="25" t="s">
        <v>21</v>
      </c>
      <c r="S10" s="25">
        <v>510</v>
      </c>
      <c r="T10" s="25">
        <v>324</v>
      </c>
      <c r="U10" s="25">
        <v>109</v>
      </c>
      <c r="V10" s="25">
        <v>27</v>
      </c>
      <c r="W10" s="25">
        <v>46</v>
      </c>
      <c r="Y10" s="36">
        <v>42248</v>
      </c>
      <c r="Z10" s="25">
        <v>510</v>
      </c>
      <c r="AA10" s="38">
        <v>2240</v>
      </c>
      <c r="AB10" s="27">
        <v>1700</v>
      </c>
      <c r="AC10" s="28">
        <v>2260</v>
      </c>
      <c r="AE10" s="36">
        <v>42248</v>
      </c>
      <c r="AF10" s="37">
        <v>6710</v>
      </c>
      <c r="AG10" s="37">
        <v>5115</v>
      </c>
      <c r="AH10" s="37">
        <v>1324</v>
      </c>
      <c r="AI10" s="37">
        <v>75</v>
      </c>
      <c r="AJ10" s="37">
        <v>186</v>
      </c>
    </row>
    <row r="11" spans="1:36" x14ac:dyDescent="0.15">
      <c r="A11" s="29" t="s">
        <v>14</v>
      </c>
      <c r="B11" s="30">
        <v>42278</v>
      </c>
      <c r="C11" s="31">
        <v>306</v>
      </c>
      <c r="D11" s="32">
        <v>8544</v>
      </c>
      <c r="E11" s="33">
        <v>479</v>
      </c>
      <c r="F11" s="34">
        <v>6178</v>
      </c>
      <c r="G11" s="31">
        <v>408</v>
      </c>
      <c r="H11" s="32">
        <v>1667</v>
      </c>
      <c r="I11" s="33">
        <v>1452</v>
      </c>
      <c r="J11" s="34">
        <v>2581</v>
      </c>
      <c r="K11" s="31">
        <v>226</v>
      </c>
      <c r="L11" s="32">
        <v>1018</v>
      </c>
      <c r="M11" s="33">
        <v>535</v>
      </c>
      <c r="N11" s="34">
        <v>314</v>
      </c>
      <c r="O11" s="35">
        <v>10</v>
      </c>
      <c r="P11" s="35" t="s">
        <v>14</v>
      </c>
      <c r="Q11" s="36">
        <v>42278</v>
      </c>
      <c r="R11" s="25" t="s">
        <v>21</v>
      </c>
      <c r="S11" s="25">
        <v>700</v>
      </c>
      <c r="T11" s="25">
        <v>408</v>
      </c>
      <c r="U11" s="25">
        <v>226</v>
      </c>
      <c r="V11" s="25">
        <v>17</v>
      </c>
      <c r="W11" s="25">
        <v>47</v>
      </c>
      <c r="Y11" s="36">
        <v>42278</v>
      </c>
      <c r="Z11" s="25">
        <v>700</v>
      </c>
      <c r="AA11" s="38">
        <v>2728</v>
      </c>
      <c r="AB11" s="27">
        <v>2028</v>
      </c>
      <c r="AC11" s="28">
        <v>3018</v>
      </c>
      <c r="AE11" s="36">
        <v>42278</v>
      </c>
      <c r="AF11" s="37">
        <v>8474</v>
      </c>
      <c r="AG11" s="37">
        <v>6108</v>
      </c>
      <c r="AH11" s="37">
        <v>2093</v>
      </c>
      <c r="AI11" s="37">
        <v>129</v>
      </c>
      <c r="AJ11" s="37">
        <v>139</v>
      </c>
    </row>
    <row r="12" spans="1:36" x14ac:dyDescent="0.15">
      <c r="A12" s="29" t="s">
        <v>14</v>
      </c>
      <c r="B12" s="30">
        <v>42309</v>
      </c>
      <c r="C12" s="31">
        <v>487</v>
      </c>
      <c r="D12" s="32">
        <v>8792</v>
      </c>
      <c r="E12" s="33">
        <v>548</v>
      </c>
      <c r="F12" s="34">
        <v>12158</v>
      </c>
      <c r="G12" s="31">
        <v>618</v>
      </c>
      <c r="H12" s="32">
        <v>4888</v>
      </c>
      <c r="I12" s="33">
        <v>1483</v>
      </c>
      <c r="J12" s="34">
        <v>2810</v>
      </c>
      <c r="K12" s="31">
        <v>282</v>
      </c>
      <c r="L12" s="32">
        <v>1142</v>
      </c>
      <c r="M12" s="33">
        <v>499</v>
      </c>
      <c r="N12" s="34">
        <v>355</v>
      </c>
      <c r="O12" s="35">
        <v>11</v>
      </c>
      <c r="P12" s="35" t="s">
        <v>14</v>
      </c>
      <c r="Q12" s="36">
        <v>42309</v>
      </c>
      <c r="R12" s="25" t="s">
        <v>21</v>
      </c>
      <c r="S12" s="25">
        <v>994</v>
      </c>
      <c r="T12" s="25">
        <v>618</v>
      </c>
      <c r="U12" s="25">
        <v>282</v>
      </c>
      <c r="V12" s="25">
        <v>27</v>
      </c>
      <c r="W12" s="25">
        <v>64</v>
      </c>
      <c r="Y12" s="36">
        <v>42309</v>
      </c>
      <c r="Z12" s="25">
        <v>994</v>
      </c>
      <c r="AA12" s="38">
        <v>6090</v>
      </c>
      <c r="AB12" s="27">
        <v>2020</v>
      </c>
      <c r="AC12" s="28">
        <v>3062</v>
      </c>
      <c r="AE12" s="36">
        <v>42309</v>
      </c>
      <c r="AF12" s="37">
        <v>12166</v>
      </c>
      <c r="AG12" s="37">
        <v>9799</v>
      </c>
      <c r="AH12" s="37">
        <v>2278</v>
      </c>
      <c r="AI12" s="37">
        <v>100</v>
      </c>
      <c r="AJ12" s="37">
        <v>181</v>
      </c>
    </row>
    <row r="13" spans="1:36" x14ac:dyDescent="0.15">
      <c r="A13" s="29" t="s">
        <v>14</v>
      </c>
      <c r="B13" s="30">
        <v>42339</v>
      </c>
      <c r="C13" s="31">
        <v>312</v>
      </c>
      <c r="D13" s="32">
        <v>3542</v>
      </c>
      <c r="E13" s="33">
        <v>604</v>
      </c>
      <c r="F13" s="34">
        <v>5577</v>
      </c>
      <c r="G13" s="31">
        <v>348</v>
      </c>
      <c r="H13" s="32">
        <v>2793</v>
      </c>
      <c r="I13" s="33">
        <v>1551</v>
      </c>
      <c r="J13" s="34">
        <v>3373</v>
      </c>
      <c r="K13" s="31">
        <v>242</v>
      </c>
      <c r="L13" s="32">
        <v>996</v>
      </c>
      <c r="M13" s="33">
        <v>393</v>
      </c>
      <c r="N13" s="34">
        <v>335</v>
      </c>
      <c r="O13" s="35">
        <v>12</v>
      </c>
      <c r="P13" s="35" t="s">
        <v>14</v>
      </c>
      <c r="Q13" s="36">
        <v>42339</v>
      </c>
      <c r="R13" s="25" t="s">
        <v>21</v>
      </c>
      <c r="S13" s="25">
        <v>696</v>
      </c>
      <c r="T13" s="25">
        <v>348</v>
      </c>
      <c r="U13" s="25">
        <v>242</v>
      </c>
      <c r="V13" s="25">
        <v>31</v>
      </c>
      <c r="W13" s="25">
        <v>70</v>
      </c>
      <c r="Y13" s="36">
        <v>42339</v>
      </c>
      <c r="Z13" s="25">
        <v>696</v>
      </c>
      <c r="AA13" s="38">
        <v>3890</v>
      </c>
      <c r="AB13" s="27">
        <v>1972</v>
      </c>
      <c r="AC13" s="28">
        <v>3752</v>
      </c>
      <c r="AE13" s="36">
        <v>42339</v>
      </c>
      <c r="AF13" s="37">
        <v>10310</v>
      </c>
      <c r="AG13" s="37">
        <v>8065</v>
      </c>
      <c r="AH13" s="37">
        <v>1966</v>
      </c>
      <c r="AI13" s="37">
        <v>142</v>
      </c>
      <c r="AJ13" s="37">
        <v>137</v>
      </c>
    </row>
    <row r="14" spans="1:36" x14ac:dyDescent="0.15">
      <c r="A14" s="29" t="s">
        <v>14</v>
      </c>
      <c r="B14" s="30">
        <v>42370</v>
      </c>
      <c r="C14" s="31">
        <v>2517</v>
      </c>
      <c r="D14" s="32">
        <v>10894</v>
      </c>
      <c r="E14" s="33">
        <v>6267</v>
      </c>
      <c r="F14" s="34">
        <v>13484</v>
      </c>
      <c r="G14" s="31">
        <v>617</v>
      </c>
      <c r="H14" s="32">
        <v>3183</v>
      </c>
      <c r="I14" s="33">
        <v>3391</v>
      </c>
      <c r="J14" s="34">
        <v>5006</v>
      </c>
      <c r="K14" s="31">
        <v>365</v>
      </c>
      <c r="L14" s="32">
        <v>1552</v>
      </c>
      <c r="M14" s="33">
        <v>1255</v>
      </c>
      <c r="N14" s="34">
        <v>613</v>
      </c>
      <c r="O14" s="35">
        <v>13</v>
      </c>
      <c r="P14" s="35" t="s">
        <v>14</v>
      </c>
      <c r="Q14" s="36">
        <v>42370</v>
      </c>
      <c r="R14" s="25" t="s">
        <v>21</v>
      </c>
      <c r="S14" s="25">
        <v>1098</v>
      </c>
      <c r="T14" s="25">
        <v>617</v>
      </c>
      <c r="U14" s="25">
        <v>365</v>
      </c>
      <c r="V14" s="25">
        <v>83</v>
      </c>
      <c r="W14" s="25">
        <v>29</v>
      </c>
      <c r="Y14" s="36">
        <v>42370</v>
      </c>
      <c r="Z14" s="25">
        <v>1098</v>
      </c>
      <c r="AA14" s="38">
        <v>4796</v>
      </c>
      <c r="AB14" s="27">
        <v>4698</v>
      </c>
      <c r="AC14" s="28">
        <v>5692</v>
      </c>
      <c r="AE14" s="36">
        <v>42370</v>
      </c>
      <c r="AF14" s="37">
        <v>16284</v>
      </c>
      <c r="AG14" s="37">
        <v>12197</v>
      </c>
      <c r="AH14" s="37">
        <v>3785</v>
      </c>
      <c r="AI14" s="37">
        <v>148</v>
      </c>
      <c r="AJ14" s="37">
        <v>147</v>
      </c>
    </row>
    <row r="15" spans="1:36" x14ac:dyDescent="0.15">
      <c r="A15" s="29" t="s">
        <v>14</v>
      </c>
      <c r="B15" s="30">
        <v>42401</v>
      </c>
      <c r="C15" s="31">
        <v>2475</v>
      </c>
      <c r="D15" s="32">
        <v>15394</v>
      </c>
      <c r="E15" s="33">
        <v>6796</v>
      </c>
      <c r="F15" s="34">
        <v>13089</v>
      </c>
      <c r="G15" s="31">
        <v>758</v>
      </c>
      <c r="H15" s="32">
        <v>3682</v>
      </c>
      <c r="I15" s="33">
        <v>2959</v>
      </c>
      <c r="J15" s="34">
        <v>4563</v>
      </c>
      <c r="K15" s="31">
        <v>391</v>
      </c>
      <c r="L15" s="32">
        <v>1602</v>
      </c>
      <c r="M15" s="33">
        <v>795</v>
      </c>
      <c r="N15" s="34">
        <v>870</v>
      </c>
      <c r="O15" s="35">
        <v>14</v>
      </c>
      <c r="P15" s="35" t="s">
        <v>14</v>
      </c>
      <c r="Q15" s="36">
        <v>42401</v>
      </c>
      <c r="R15" s="25" t="s">
        <v>21</v>
      </c>
      <c r="S15" s="25">
        <v>1265</v>
      </c>
      <c r="T15" s="25">
        <v>758</v>
      </c>
      <c r="U15" s="25">
        <v>391</v>
      </c>
      <c r="V15" s="25">
        <v>45</v>
      </c>
      <c r="W15" s="25">
        <v>68</v>
      </c>
      <c r="Y15" s="36">
        <v>42401</v>
      </c>
      <c r="Z15" s="25">
        <v>1265</v>
      </c>
      <c r="AA15" s="38">
        <v>5345</v>
      </c>
      <c r="AB15" s="27">
        <v>3812</v>
      </c>
      <c r="AC15" s="28">
        <v>5506</v>
      </c>
      <c r="AE15" s="36">
        <v>42401</v>
      </c>
      <c r="AF15" s="37">
        <v>15928</v>
      </c>
      <c r="AG15" s="37">
        <v>11962</v>
      </c>
      <c r="AH15" s="37">
        <v>3658</v>
      </c>
      <c r="AI15" s="37">
        <v>122</v>
      </c>
      <c r="AJ15" s="37">
        <v>178</v>
      </c>
    </row>
    <row r="16" spans="1:36" x14ac:dyDescent="0.15">
      <c r="A16" s="29" t="s">
        <v>14</v>
      </c>
      <c r="B16" s="30">
        <v>42430</v>
      </c>
      <c r="C16" s="31">
        <v>1473</v>
      </c>
      <c r="D16" s="32">
        <v>8991</v>
      </c>
      <c r="E16" s="33">
        <v>1995</v>
      </c>
      <c r="F16" s="34">
        <v>3059</v>
      </c>
      <c r="G16" s="31">
        <v>462</v>
      </c>
      <c r="H16" s="32">
        <v>2205</v>
      </c>
      <c r="I16" s="33">
        <v>1418</v>
      </c>
      <c r="J16" s="34">
        <v>3025</v>
      </c>
      <c r="K16" s="31">
        <v>202</v>
      </c>
      <c r="L16" s="32">
        <v>830</v>
      </c>
      <c r="M16" s="33">
        <v>519</v>
      </c>
      <c r="N16" s="34">
        <v>450</v>
      </c>
      <c r="O16" s="35">
        <v>15</v>
      </c>
      <c r="P16" s="35" t="s">
        <v>14</v>
      </c>
      <c r="Q16" s="36">
        <v>42430</v>
      </c>
      <c r="R16" s="25" t="s">
        <v>21</v>
      </c>
      <c r="S16" s="25">
        <v>776</v>
      </c>
      <c r="T16" s="25">
        <v>462</v>
      </c>
      <c r="U16" s="25">
        <v>202</v>
      </c>
      <c r="V16" s="25">
        <v>43</v>
      </c>
      <c r="W16" s="25">
        <v>68</v>
      </c>
      <c r="Y16" s="36">
        <v>42430</v>
      </c>
      <c r="Z16" s="25">
        <v>776</v>
      </c>
      <c r="AA16" s="38">
        <v>3114</v>
      </c>
      <c r="AB16" s="27">
        <v>1995</v>
      </c>
      <c r="AC16" s="28">
        <v>3530</v>
      </c>
      <c r="AE16" s="36">
        <v>42430</v>
      </c>
      <c r="AF16" s="37">
        <v>9415</v>
      </c>
      <c r="AG16" s="37">
        <v>7110</v>
      </c>
      <c r="AH16" s="37">
        <v>2001</v>
      </c>
      <c r="AI16" s="37">
        <v>154</v>
      </c>
      <c r="AJ16" s="37">
        <v>143</v>
      </c>
    </row>
    <row r="17" spans="1:36" x14ac:dyDescent="0.15">
      <c r="A17" s="29" t="s">
        <v>14</v>
      </c>
      <c r="B17" s="30">
        <v>42461</v>
      </c>
      <c r="C17" s="31">
        <v>827</v>
      </c>
      <c r="D17" s="32">
        <v>3227</v>
      </c>
      <c r="E17" s="33">
        <v>1797</v>
      </c>
      <c r="F17" s="34">
        <v>622</v>
      </c>
      <c r="G17" s="31">
        <v>301</v>
      </c>
      <c r="H17" s="32">
        <v>1536</v>
      </c>
      <c r="I17" s="33">
        <v>1400</v>
      </c>
      <c r="J17" s="34">
        <v>2095</v>
      </c>
      <c r="K17" s="31">
        <v>186</v>
      </c>
      <c r="L17" s="32">
        <v>647</v>
      </c>
      <c r="M17" s="33">
        <v>472</v>
      </c>
      <c r="N17" s="34">
        <v>377</v>
      </c>
      <c r="O17" s="35">
        <v>16</v>
      </c>
      <c r="P17" s="35" t="s">
        <v>14</v>
      </c>
      <c r="Q17" s="36">
        <v>42461</v>
      </c>
      <c r="R17" s="25" t="s">
        <v>21</v>
      </c>
      <c r="S17" s="25">
        <v>567</v>
      </c>
      <c r="T17" s="25">
        <v>301</v>
      </c>
      <c r="U17" s="25">
        <v>186</v>
      </c>
      <c r="V17" s="25">
        <v>44</v>
      </c>
      <c r="W17" s="25">
        <v>32</v>
      </c>
      <c r="Y17" s="36">
        <v>42461</v>
      </c>
      <c r="Z17" s="25">
        <v>567</v>
      </c>
      <c r="AA17" s="38">
        <v>2218</v>
      </c>
      <c r="AB17" s="27">
        <v>1928</v>
      </c>
      <c r="AC17" s="28">
        <v>2584</v>
      </c>
      <c r="AE17" s="36">
        <v>42461</v>
      </c>
      <c r="AF17" s="37">
        <v>7297</v>
      </c>
      <c r="AG17" s="37">
        <v>5332</v>
      </c>
      <c r="AH17" s="37">
        <v>1682</v>
      </c>
      <c r="AI17" s="37">
        <v>119</v>
      </c>
      <c r="AJ17" s="37">
        <v>156</v>
      </c>
    </row>
    <row r="18" spans="1:36" x14ac:dyDescent="0.15">
      <c r="A18" s="29" t="s">
        <v>14</v>
      </c>
      <c r="B18" s="30">
        <v>42491</v>
      </c>
      <c r="C18" s="31">
        <v>2572</v>
      </c>
      <c r="D18" s="32">
        <v>10312</v>
      </c>
      <c r="E18" s="33">
        <v>5481</v>
      </c>
      <c r="F18" s="34">
        <v>8788</v>
      </c>
      <c r="G18" s="31">
        <v>570</v>
      </c>
      <c r="H18" s="32">
        <v>2050</v>
      </c>
      <c r="I18" s="33">
        <v>1769</v>
      </c>
      <c r="J18" s="34">
        <v>2707</v>
      </c>
      <c r="K18" s="31">
        <v>255</v>
      </c>
      <c r="L18" s="32">
        <v>968</v>
      </c>
      <c r="M18" s="33">
        <v>603</v>
      </c>
      <c r="N18" s="34">
        <v>591</v>
      </c>
      <c r="O18" s="35">
        <v>17</v>
      </c>
      <c r="P18" s="35" t="s">
        <v>14</v>
      </c>
      <c r="Q18" s="36">
        <v>42491</v>
      </c>
      <c r="R18" s="25" t="s">
        <v>21</v>
      </c>
      <c r="S18" s="25">
        <v>866</v>
      </c>
      <c r="T18" s="25">
        <v>570</v>
      </c>
      <c r="U18" s="25">
        <v>255</v>
      </c>
      <c r="V18" s="25">
        <v>26</v>
      </c>
      <c r="W18" s="25">
        <v>13</v>
      </c>
      <c r="Y18" s="36">
        <v>42491</v>
      </c>
      <c r="Z18" s="25">
        <v>866</v>
      </c>
      <c r="AA18" s="38">
        <v>3070</v>
      </c>
      <c r="AB18" s="27">
        <v>2416</v>
      </c>
      <c r="AC18" s="28">
        <v>3352</v>
      </c>
      <c r="AE18" s="36">
        <v>42491</v>
      </c>
      <c r="AF18" s="37">
        <v>9704</v>
      </c>
      <c r="AG18" s="37">
        <v>7096</v>
      </c>
      <c r="AH18" s="37">
        <v>2417</v>
      </c>
      <c r="AI18" s="37">
        <v>104</v>
      </c>
      <c r="AJ18" s="37">
        <v>79</v>
      </c>
    </row>
    <row r="19" spans="1:36" x14ac:dyDescent="0.15">
      <c r="A19" s="29" t="s">
        <v>14</v>
      </c>
      <c r="B19" s="30">
        <v>42522</v>
      </c>
      <c r="C19" s="31">
        <v>994</v>
      </c>
      <c r="D19" s="32">
        <v>5517</v>
      </c>
      <c r="E19" s="33">
        <v>2848</v>
      </c>
      <c r="F19" s="34">
        <v>5985</v>
      </c>
      <c r="G19" s="31">
        <v>437</v>
      </c>
      <c r="H19" s="32">
        <v>1869</v>
      </c>
      <c r="I19" s="33">
        <v>1521</v>
      </c>
      <c r="J19" s="34">
        <v>2551</v>
      </c>
      <c r="K19" s="31">
        <v>202</v>
      </c>
      <c r="L19" s="32">
        <v>854</v>
      </c>
      <c r="M19" s="33">
        <v>581</v>
      </c>
      <c r="N19" s="34">
        <v>598</v>
      </c>
      <c r="O19" s="35">
        <v>18</v>
      </c>
      <c r="P19" s="35" t="s">
        <v>14</v>
      </c>
      <c r="Q19" s="36">
        <v>42522</v>
      </c>
      <c r="R19" s="25" t="s">
        <v>21</v>
      </c>
      <c r="S19" s="25">
        <v>698</v>
      </c>
      <c r="T19" s="25">
        <v>437</v>
      </c>
      <c r="U19" s="25">
        <v>202</v>
      </c>
      <c r="V19" s="25">
        <v>21</v>
      </c>
      <c r="W19" s="25">
        <v>36</v>
      </c>
      <c r="Y19" s="36">
        <v>42522</v>
      </c>
      <c r="Z19" s="25">
        <v>698</v>
      </c>
      <c r="AA19" s="38">
        <v>2805</v>
      </c>
      <c r="AB19" s="27">
        <v>2142</v>
      </c>
      <c r="AC19" s="28">
        <v>3182</v>
      </c>
      <c r="AE19" s="36">
        <v>42522</v>
      </c>
      <c r="AF19" s="37">
        <v>8827</v>
      </c>
      <c r="AG19" s="37">
        <v>6378</v>
      </c>
      <c r="AH19" s="37">
        <v>2235</v>
      </c>
      <c r="AI19" s="37">
        <v>123</v>
      </c>
      <c r="AJ19" s="37">
        <v>84</v>
      </c>
    </row>
    <row r="20" spans="1:36" x14ac:dyDescent="0.15">
      <c r="A20" s="29" t="s">
        <v>14</v>
      </c>
      <c r="B20" s="30">
        <v>42552</v>
      </c>
      <c r="C20" s="31">
        <v>419</v>
      </c>
      <c r="D20" s="32">
        <v>2095</v>
      </c>
      <c r="E20" s="33">
        <v>1153</v>
      </c>
      <c r="F20" s="34">
        <v>2278</v>
      </c>
      <c r="G20" s="31">
        <v>350</v>
      </c>
      <c r="H20" s="32">
        <v>1644</v>
      </c>
      <c r="I20" s="33">
        <v>786</v>
      </c>
      <c r="J20" s="34">
        <v>1933</v>
      </c>
      <c r="K20" s="31">
        <v>149</v>
      </c>
      <c r="L20" s="32">
        <v>536</v>
      </c>
      <c r="M20" s="33">
        <v>344</v>
      </c>
      <c r="N20" s="34">
        <v>386</v>
      </c>
      <c r="O20" s="35">
        <v>19</v>
      </c>
      <c r="P20" s="35" t="s">
        <v>14</v>
      </c>
      <c r="Q20" s="36">
        <v>42552</v>
      </c>
      <c r="R20" s="25" t="s">
        <v>21</v>
      </c>
      <c r="S20" s="25">
        <v>547</v>
      </c>
      <c r="T20" s="25">
        <v>350</v>
      </c>
      <c r="U20" s="25">
        <v>149</v>
      </c>
      <c r="V20" s="25">
        <v>19</v>
      </c>
      <c r="W20" s="25">
        <v>27</v>
      </c>
      <c r="Y20" s="36">
        <v>42552</v>
      </c>
      <c r="Z20" s="25">
        <v>547</v>
      </c>
      <c r="AA20" s="38">
        <v>2221</v>
      </c>
      <c r="AB20" s="27">
        <v>1228</v>
      </c>
      <c r="AC20" s="28">
        <v>2382</v>
      </c>
      <c r="AE20" s="36">
        <v>42552</v>
      </c>
      <c r="AF20" s="37">
        <v>6378</v>
      </c>
      <c r="AG20" s="37">
        <v>4713</v>
      </c>
      <c r="AH20" s="37">
        <v>1415</v>
      </c>
      <c r="AI20" s="37">
        <v>93</v>
      </c>
      <c r="AJ20" s="37">
        <v>152</v>
      </c>
    </row>
    <row r="21" spans="1:36" x14ac:dyDescent="0.15">
      <c r="A21" s="29" t="s">
        <v>14</v>
      </c>
      <c r="B21" s="30">
        <v>42583</v>
      </c>
      <c r="C21" s="31">
        <v>408</v>
      </c>
      <c r="D21" s="32">
        <v>7486</v>
      </c>
      <c r="E21" s="33">
        <v>729</v>
      </c>
      <c r="F21" s="34">
        <v>4344</v>
      </c>
      <c r="G21" s="31">
        <v>354</v>
      </c>
      <c r="H21" s="32">
        <v>1233</v>
      </c>
      <c r="I21" s="33">
        <v>697</v>
      </c>
      <c r="J21" s="34">
        <v>1530</v>
      </c>
      <c r="K21" s="31">
        <v>185</v>
      </c>
      <c r="L21" s="32">
        <v>424</v>
      </c>
      <c r="M21" s="33">
        <v>217</v>
      </c>
      <c r="N21" s="34">
        <v>357</v>
      </c>
      <c r="O21" s="35">
        <v>20</v>
      </c>
      <c r="P21" s="35" t="s">
        <v>14</v>
      </c>
      <c r="Q21" s="36">
        <v>42583</v>
      </c>
      <c r="R21" s="25" t="s">
        <v>21</v>
      </c>
      <c r="S21" s="25">
        <v>600</v>
      </c>
      <c r="T21" s="25">
        <v>354</v>
      </c>
      <c r="U21" s="25">
        <v>185</v>
      </c>
      <c r="V21" s="25">
        <v>23</v>
      </c>
      <c r="W21" s="25">
        <v>37</v>
      </c>
      <c r="Y21" s="36">
        <v>42583</v>
      </c>
      <c r="Z21" s="25">
        <v>600</v>
      </c>
      <c r="AA21" s="38">
        <v>1736</v>
      </c>
      <c r="AB21" s="27">
        <v>1064</v>
      </c>
      <c r="AC21" s="28">
        <v>1930</v>
      </c>
      <c r="AE21" s="36">
        <v>42583</v>
      </c>
      <c r="AF21" s="37">
        <v>5330</v>
      </c>
      <c r="AG21" s="37">
        <v>3814</v>
      </c>
      <c r="AH21" s="37">
        <v>1183</v>
      </c>
      <c r="AI21" s="37">
        <v>181</v>
      </c>
      <c r="AJ21" s="37">
        <v>147</v>
      </c>
    </row>
    <row r="22" spans="1:36" x14ac:dyDescent="0.15">
      <c r="A22" s="29" t="s">
        <v>14</v>
      </c>
      <c r="B22" s="30">
        <v>42614</v>
      </c>
      <c r="C22" s="31">
        <v>712</v>
      </c>
      <c r="D22" s="32">
        <v>12790</v>
      </c>
      <c r="E22" s="33">
        <v>1588</v>
      </c>
      <c r="F22" s="34">
        <v>1770</v>
      </c>
      <c r="G22" s="31">
        <v>262</v>
      </c>
      <c r="H22" s="32">
        <v>1209</v>
      </c>
      <c r="I22" s="33">
        <v>544</v>
      </c>
      <c r="J22" s="34">
        <v>1266</v>
      </c>
      <c r="K22" s="31">
        <v>214</v>
      </c>
      <c r="L22" s="32">
        <v>502</v>
      </c>
      <c r="M22" s="33">
        <v>332</v>
      </c>
      <c r="N22" s="34">
        <v>590</v>
      </c>
      <c r="O22" s="35">
        <v>21</v>
      </c>
      <c r="P22" s="35" t="s">
        <v>14</v>
      </c>
      <c r="Q22" s="36">
        <v>42614</v>
      </c>
      <c r="R22" s="25" t="s">
        <v>21</v>
      </c>
      <c r="S22" s="25">
        <v>536</v>
      </c>
      <c r="T22" s="25">
        <v>262</v>
      </c>
      <c r="U22" s="25">
        <v>214</v>
      </c>
      <c r="V22" s="25">
        <v>38</v>
      </c>
      <c r="W22" s="25">
        <v>20</v>
      </c>
      <c r="Y22" s="36">
        <v>42614</v>
      </c>
      <c r="Z22" s="25">
        <v>536</v>
      </c>
      <c r="AA22" s="38">
        <v>1754</v>
      </c>
      <c r="AB22" s="27">
        <v>996</v>
      </c>
      <c r="AC22" s="28">
        <v>1892</v>
      </c>
      <c r="AE22" s="36">
        <v>42614</v>
      </c>
      <c r="AF22" s="37">
        <v>5178</v>
      </c>
      <c r="AG22" s="37">
        <v>3281</v>
      </c>
      <c r="AH22" s="37">
        <v>1638</v>
      </c>
      <c r="AI22" s="37">
        <v>152</v>
      </c>
      <c r="AJ22" s="37">
        <v>100</v>
      </c>
    </row>
    <row r="23" spans="1:36" x14ac:dyDescent="0.15">
      <c r="A23" s="29" t="s">
        <v>14</v>
      </c>
      <c r="B23" s="30">
        <v>42644</v>
      </c>
      <c r="C23" s="31">
        <v>4402</v>
      </c>
      <c r="D23" s="32">
        <v>8436</v>
      </c>
      <c r="E23" s="33">
        <v>2381</v>
      </c>
      <c r="F23" s="34">
        <v>4114</v>
      </c>
      <c r="G23" s="31">
        <v>279</v>
      </c>
      <c r="H23" s="32">
        <v>994</v>
      </c>
      <c r="I23" s="33">
        <v>845</v>
      </c>
      <c r="J23" s="34">
        <v>1411</v>
      </c>
      <c r="K23" s="31">
        <v>158</v>
      </c>
      <c r="L23" s="32">
        <v>486</v>
      </c>
      <c r="M23" s="33">
        <v>279</v>
      </c>
      <c r="N23" s="34">
        <v>342</v>
      </c>
      <c r="O23" s="35">
        <v>22</v>
      </c>
      <c r="P23" s="35" t="s">
        <v>14</v>
      </c>
      <c r="Q23" s="36">
        <v>42644</v>
      </c>
      <c r="R23" s="25" t="s">
        <v>21</v>
      </c>
      <c r="S23" s="25">
        <v>515</v>
      </c>
      <c r="T23" s="25">
        <v>279</v>
      </c>
      <c r="U23" s="25">
        <v>158</v>
      </c>
      <c r="V23" s="25">
        <v>41</v>
      </c>
      <c r="W23" s="25">
        <v>36</v>
      </c>
      <c r="Y23" s="36">
        <v>42644</v>
      </c>
      <c r="Z23" s="25">
        <v>515</v>
      </c>
      <c r="AA23" s="38">
        <v>1674</v>
      </c>
      <c r="AB23" s="27">
        <v>1298</v>
      </c>
      <c r="AC23" s="28">
        <v>1782</v>
      </c>
      <c r="AE23" s="36">
        <v>42644</v>
      </c>
      <c r="AF23" s="37">
        <v>5269</v>
      </c>
      <c r="AG23" s="37">
        <v>3529</v>
      </c>
      <c r="AH23" s="37">
        <v>1265</v>
      </c>
      <c r="AI23" s="37">
        <v>242</v>
      </c>
      <c r="AJ23" s="37">
        <v>226</v>
      </c>
    </row>
    <row r="24" spans="1:36" x14ac:dyDescent="0.15">
      <c r="A24" s="29" t="s">
        <v>14</v>
      </c>
      <c r="B24" s="30">
        <v>42675</v>
      </c>
      <c r="C24" s="31">
        <v>577</v>
      </c>
      <c r="D24" s="32">
        <v>4657</v>
      </c>
      <c r="E24" s="33">
        <v>1453</v>
      </c>
      <c r="F24" s="34">
        <v>2289</v>
      </c>
      <c r="G24" s="31">
        <v>310</v>
      </c>
      <c r="H24" s="32">
        <v>1078</v>
      </c>
      <c r="I24" s="33">
        <v>915</v>
      </c>
      <c r="J24" s="34">
        <v>1663</v>
      </c>
      <c r="K24" s="31">
        <v>170</v>
      </c>
      <c r="L24" s="32">
        <v>726</v>
      </c>
      <c r="M24" s="33">
        <v>351</v>
      </c>
      <c r="N24" s="34">
        <v>526</v>
      </c>
      <c r="O24" s="35">
        <v>23</v>
      </c>
      <c r="P24" s="35" t="s">
        <v>14</v>
      </c>
      <c r="Q24" s="36">
        <v>42675</v>
      </c>
      <c r="R24" s="25" t="s">
        <v>21</v>
      </c>
      <c r="S24" s="25">
        <v>531</v>
      </c>
      <c r="T24" s="25">
        <v>310</v>
      </c>
      <c r="U24" s="25">
        <v>170</v>
      </c>
      <c r="V24" s="25">
        <v>28</v>
      </c>
      <c r="W24" s="25">
        <v>22</v>
      </c>
      <c r="Y24" s="36">
        <v>42675</v>
      </c>
      <c r="Z24" s="25">
        <v>531</v>
      </c>
      <c r="AA24" s="38">
        <v>1862</v>
      </c>
      <c r="AB24" s="27">
        <v>1378</v>
      </c>
      <c r="AC24" s="28">
        <v>2216</v>
      </c>
      <c r="AE24" s="36">
        <v>42675</v>
      </c>
      <c r="AF24" s="37">
        <v>5987</v>
      </c>
      <c r="AG24" s="37">
        <v>3966</v>
      </c>
      <c r="AH24" s="37">
        <v>1773</v>
      </c>
      <c r="AI24" s="37">
        <v>94</v>
      </c>
      <c r="AJ24" s="37">
        <v>148</v>
      </c>
    </row>
    <row r="25" spans="1:36" x14ac:dyDescent="0.15">
      <c r="A25" s="29" t="s">
        <v>14</v>
      </c>
      <c r="B25" s="30">
        <v>42705</v>
      </c>
      <c r="C25" s="31">
        <v>462</v>
      </c>
      <c r="D25" s="32">
        <v>1925</v>
      </c>
      <c r="E25" s="33">
        <v>1394</v>
      </c>
      <c r="F25" s="34">
        <v>2256</v>
      </c>
      <c r="G25" s="31">
        <v>251</v>
      </c>
      <c r="H25" s="32">
        <v>924</v>
      </c>
      <c r="I25" s="33">
        <v>758</v>
      </c>
      <c r="J25" s="34">
        <v>1901</v>
      </c>
      <c r="K25" s="31">
        <v>198</v>
      </c>
      <c r="L25" s="32">
        <v>519</v>
      </c>
      <c r="M25" s="33">
        <v>320</v>
      </c>
      <c r="N25" s="34">
        <v>487</v>
      </c>
      <c r="O25" s="35">
        <v>24</v>
      </c>
      <c r="P25" s="35" t="s">
        <v>14</v>
      </c>
      <c r="Q25" s="36">
        <v>42705</v>
      </c>
      <c r="R25" s="25" t="s">
        <v>21</v>
      </c>
      <c r="S25" s="25">
        <v>595</v>
      </c>
      <c r="T25" s="25">
        <v>251</v>
      </c>
      <c r="U25" s="25">
        <v>198</v>
      </c>
      <c r="V25" s="25">
        <v>90</v>
      </c>
      <c r="W25" s="25">
        <v>54</v>
      </c>
      <c r="Y25" s="36">
        <v>42705</v>
      </c>
      <c r="Z25" s="25">
        <v>595</v>
      </c>
      <c r="AA25" s="38">
        <v>1560</v>
      </c>
      <c r="AB25" s="27">
        <v>1230</v>
      </c>
      <c r="AC25" s="28">
        <v>2422</v>
      </c>
      <c r="AE25" s="36">
        <v>42705</v>
      </c>
      <c r="AF25" s="37">
        <v>5807</v>
      </c>
      <c r="AG25" s="37">
        <v>3834</v>
      </c>
      <c r="AH25" s="37">
        <v>1524</v>
      </c>
      <c r="AI25" s="37">
        <v>206</v>
      </c>
      <c r="AJ25" s="37">
        <v>237</v>
      </c>
    </row>
    <row r="26" spans="1:36" x14ac:dyDescent="0.15">
      <c r="A26" s="29" t="s">
        <v>14</v>
      </c>
      <c r="B26" s="30">
        <v>42736</v>
      </c>
      <c r="C26" s="40">
        <v>801</v>
      </c>
      <c r="D26" s="41">
        <v>3384</v>
      </c>
      <c r="E26" s="42">
        <v>3436</v>
      </c>
      <c r="F26" s="43">
        <v>2217</v>
      </c>
      <c r="G26" s="40">
        <v>1060</v>
      </c>
      <c r="H26" s="41">
        <v>2154</v>
      </c>
      <c r="I26" s="42">
        <v>671</v>
      </c>
      <c r="J26" s="43">
        <v>1024</v>
      </c>
      <c r="K26" s="40">
        <v>271</v>
      </c>
      <c r="L26" s="41">
        <v>318</v>
      </c>
      <c r="M26" s="42">
        <v>271</v>
      </c>
      <c r="N26" s="43">
        <v>318</v>
      </c>
      <c r="O26" s="35">
        <v>25</v>
      </c>
      <c r="P26" s="35" t="s">
        <v>14</v>
      </c>
      <c r="Q26" s="36">
        <v>42736</v>
      </c>
      <c r="R26" s="25" t="s">
        <v>21</v>
      </c>
      <c r="S26" s="25">
        <v>1390</v>
      </c>
      <c r="T26" s="25">
        <v>1060</v>
      </c>
      <c r="U26" s="25">
        <v>271</v>
      </c>
      <c r="V26" s="25">
        <v>22</v>
      </c>
      <c r="W26" s="25">
        <v>35</v>
      </c>
      <c r="Y26" s="36">
        <v>42736</v>
      </c>
      <c r="Z26" s="25">
        <v>1390</v>
      </c>
      <c r="AA26" s="38">
        <v>2560</v>
      </c>
      <c r="AB26" s="27">
        <v>1028</v>
      </c>
      <c r="AC26" s="28">
        <v>1382</v>
      </c>
      <c r="AE26" s="36">
        <v>42736</v>
      </c>
      <c r="AF26" s="37">
        <v>6360</v>
      </c>
      <c r="AG26" s="37">
        <v>4909</v>
      </c>
      <c r="AH26" s="37">
        <v>1178</v>
      </c>
      <c r="AI26" s="37">
        <v>127</v>
      </c>
      <c r="AJ26" s="37">
        <v>140</v>
      </c>
    </row>
    <row r="27" spans="1:36" x14ac:dyDescent="0.15">
      <c r="A27" s="29" t="s">
        <v>14</v>
      </c>
      <c r="B27" s="30">
        <v>42767</v>
      </c>
      <c r="C27" s="40">
        <v>509</v>
      </c>
      <c r="D27" s="41">
        <v>1265</v>
      </c>
      <c r="E27" s="42">
        <v>2104</v>
      </c>
      <c r="F27" s="43">
        <v>430</v>
      </c>
      <c r="G27" s="40">
        <v>760</v>
      </c>
      <c r="H27" s="41">
        <v>1402</v>
      </c>
      <c r="I27" s="42">
        <v>390</v>
      </c>
      <c r="J27" s="43">
        <v>627</v>
      </c>
      <c r="K27" s="40">
        <v>226</v>
      </c>
      <c r="L27" s="41">
        <v>1190</v>
      </c>
      <c r="M27" s="42">
        <v>2646</v>
      </c>
      <c r="N27" s="43">
        <v>94</v>
      </c>
      <c r="O27" s="35">
        <v>26</v>
      </c>
      <c r="P27" s="35" t="s">
        <v>14</v>
      </c>
      <c r="Q27" s="36">
        <v>42767</v>
      </c>
      <c r="R27" s="25" t="s">
        <v>21</v>
      </c>
      <c r="S27" s="25">
        <v>1027</v>
      </c>
      <c r="T27" s="25">
        <v>760</v>
      </c>
      <c r="U27" s="25">
        <v>226</v>
      </c>
      <c r="V27" s="25">
        <v>19</v>
      </c>
      <c r="W27" s="25">
        <v>21</v>
      </c>
      <c r="Y27" s="36">
        <v>42767</v>
      </c>
      <c r="Z27" s="25">
        <v>1027</v>
      </c>
      <c r="AA27" s="38">
        <v>2638</v>
      </c>
      <c r="AB27" s="27">
        <v>3090</v>
      </c>
      <c r="AC27" s="28">
        <v>780</v>
      </c>
      <c r="AE27" s="36">
        <v>42767</v>
      </c>
      <c r="AF27" s="37">
        <v>7535</v>
      </c>
      <c r="AG27" s="37">
        <v>3179</v>
      </c>
      <c r="AH27" s="37">
        <v>4156</v>
      </c>
      <c r="AI27" s="37">
        <v>79</v>
      </c>
      <c r="AJ27" s="37">
        <v>137</v>
      </c>
    </row>
    <row r="28" spans="1:36" x14ac:dyDescent="0.15">
      <c r="A28" s="29" t="s">
        <v>14</v>
      </c>
      <c r="B28" s="30">
        <v>42795</v>
      </c>
      <c r="C28" s="40">
        <v>310</v>
      </c>
      <c r="D28" s="41">
        <v>1423</v>
      </c>
      <c r="E28" s="42">
        <v>797</v>
      </c>
      <c r="F28" s="43">
        <v>1855</v>
      </c>
      <c r="G28" s="40">
        <v>890</v>
      </c>
      <c r="H28" s="41">
        <v>1655</v>
      </c>
      <c r="I28" s="42">
        <v>365</v>
      </c>
      <c r="J28" s="43">
        <v>634</v>
      </c>
      <c r="K28" s="40">
        <v>246</v>
      </c>
      <c r="L28" s="41">
        <v>281</v>
      </c>
      <c r="M28" s="42">
        <v>299</v>
      </c>
      <c r="N28" s="43">
        <v>281</v>
      </c>
      <c r="O28" s="35">
        <v>27</v>
      </c>
      <c r="P28" s="35" t="s">
        <v>14</v>
      </c>
      <c r="Q28" s="36">
        <v>42795</v>
      </c>
      <c r="R28" s="25" t="s">
        <v>21</v>
      </c>
      <c r="S28" s="25">
        <v>1190</v>
      </c>
      <c r="T28" s="25">
        <v>890</v>
      </c>
      <c r="U28" s="25">
        <v>246</v>
      </c>
      <c r="V28" s="25">
        <v>23</v>
      </c>
      <c r="W28" s="25">
        <v>28</v>
      </c>
      <c r="Y28" s="36">
        <v>42795</v>
      </c>
      <c r="Z28" s="25">
        <v>1190</v>
      </c>
      <c r="AA28" s="38">
        <v>1984</v>
      </c>
      <c r="AB28" s="27">
        <v>728</v>
      </c>
      <c r="AC28" s="28">
        <v>995</v>
      </c>
      <c r="AE28" s="36">
        <v>42795</v>
      </c>
      <c r="AF28" s="37">
        <v>4897</v>
      </c>
      <c r="AG28" s="37">
        <v>3544</v>
      </c>
      <c r="AH28" s="37">
        <v>1107</v>
      </c>
      <c r="AI28" s="37">
        <v>93</v>
      </c>
      <c r="AJ28" s="37">
        <v>144</v>
      </c>
    </row>
    <row r="29" spans="1:36" x14ac:dyDescent="0.15">
      <c r="A29" s="29" t="s">
        <v>14</v>
      </c>
      <c r="B29" s="30">
        <v>42826</v>
      </c>
      <c r="C29" s="40">
        <v>419</v>
      </c>
      <c r="D29" s="41">
        <v>1937</v>
      </c>
      <c r="E29" s="42">
        <v>1339</v>
      </c>
      <c r="F29" s="43">
        <v>2250</v>
      </c>
      <c r="G29" s="40">
        <v>1234</v>
      </c>
      <c r="H29" s="41">
        <v>1796</v>
      </c>
      <c r="I29" s="42">
        <v>488</v>
      </c>
      <c r="J29" s="43">
        <v>561</v>
      </c>
      <c r="K29" s="40">
        <v>146</v>
      </c>
      <c r="L29" s="41">
        <v>323</v>
      </c>
      <c r="M29" s="42">
        <v>146</v>
      </c>
      <c r="N29" s="43">
        <v>323</v>
      </c>
      <c r="O29" s="35">
        <v>28</v>
      </c>
      <c r="P29" s="35" t="s">
        <v>14</v>
      </c>
      <c r="Q29" s="36">
        <v>42826</v>
      </c>
      <c r="R29" s="25" t="s">
        <v>21</v>
      </c>
      <c r="S29" s="25">
        <v>1439</v>
      </c>
      <c r="T29" s="25">
        <v>1234</v>
      </c>
      <c r="U29" s="25">
        <v>146</v>
      </c>
      <c r="V29" s="25">
        <v>21</v>
      </c>
      <c r="W29" s="25">
        <v>33</v>
      </c>
      <c r="Y29" s="36">
        <v>42826</v>
      </c>
      <c r="Z29" s="25">
        <v>1439</v>
      </c>
      <c r="AA29" s="38">
        <v>2172</v>
      </c>
      <c r="AB29" s="27">
        <v>705</v>
      </c>
      <c r="AC29" s="28">
        <v>960</v>
      </c>
      <c r="AE29" s="36">
        <v>42826</v>
      </c>
      <c r="AF29" s="37">
        <v>5276</v>
      </c>
      <c r="AG29" s="37">
        <v>4079</v>
      </c>
      <c r="AH29" s="37">
        <v>938</v>
      </c>
      <c r="AI29" s="37">
        <v>96</v>
      </c>
      <c r="AJ29" s="37">
        <v>149</v>
      </c>
    </row>
    <row r="30" spans="1:36" x14ac:dyDescent="0.15">
      <c r="A30" s="29" t="s">
        <v>14</v>
      </c>
      <c r="B30" s="30">
        <v>42856</v>
      </c>
      <c r="C30" s="40">
        <v>672</v>
      </c>
      <c r="D30" s="41">
        <v>2377</v>
      </c>
      <c r="E30" s="42">
        <v>1844</v>
      </c>
      <c r="F30" s="43">
        <v>2285</v>
      </c>
      <c r="G30" s="40">
        <v>1825</v>
      </c>
      <c r="H30" s="41">
        <v>2834</v>
      </c>
      <c r="I30" s="42">
        <v>796</v>
      </c>
      <c r="J30" s="43">
        <v>841</v>
      </c>
      <c r="K30" s="40">
        <v>291</v>
      </c>
      <c r="L30" s="41">
        <v>303</v>
      </c>
      <c r="M30" s="42">
        <v>291</v>
      </c>
      <c r="N30" s="43">
        <v>303</v>
      </c>
      <c r="O30" s="35">
        <v>29</v>
      </c>
      <c r="P30" s="35" t="s">
        <v>14</v>
      </c>
      <c r="Q30" s="36">
        <v>42856</v>
      </c>
      <c r="R30" s="25" t="s">
        <v>21</v>
      </c>
      <c r="S30" s="25">
        <v>2152</v>
      </c>
      <c r="T30" s="25">
        <v>1825</v>
      </c>
      <c r="U30" s="25">
        <v>291</v>
      </c>
      <c r="V30" s="25">
        <v>13</v>
      </c>
      <c r="W30" s="25">
        <v>22</v>
      </c>
      <c r="Y30" s="36">
        <v>42856</v>
      </c>
      <c r="Z30" s="25">
        <v>2152</v>
      </c>
      <c r="AA30" s="38">
        <v>3190</v>
      </c>
      <c r="AB30" s="27">
        <v>1185</v>
      </c>
      <c r="AC30" s="28">
        <v>1204</v>
      </c>
      <c r="AE30" s="36">
        <v>42856</v>
      </c>
      <c r="AF30" s="37">
        <v>7731</v>
      </c>
      <c r="AG30" s="37">
        <v>6296</v>
      </c>
      <c r="AH30" s="37">
        <v>1188</v>
      </c>
      <c r="AI30" s="37">
        <v>79</v>
      </c>
      <c r="AJ30" s="37">
        <v>163</v>
      </c>
    </row>
    <row r="31" spans="1:36" x14ac:dyDescent="0.15">
      <c r="A31" s="29" t="s">
        <v>14</v>
      </c>
      <c r="B31" s="30">
        <v>42887</v>
      </c>
      <c r="C31" s="40">
        <v>725</v>
      </c>
      <c r="D31" s="41">
        <v>2883</v>
      </c>
      <c r="E31" s="42">
        <v>1502</v>
      </c>
      <c r="F31" s="43">
        <v>3979</v>
      </c>
      <c r="G31" s="40">
        <v>1597</v>
      </c>
      <c r="H31" s="41">
        <v>2727</v>
      </c>
      <c r="I31" s="42">
        <v>817</v>
      </c>
      <c r="J31" s="43">
        <v>819</v>
      </c>
      <c r="K31" s="40">
        <v>295</v>
      </c>
      <c r="L31" s="41">
        <v>450</v>
      </c>
      <c r="M31" s="42">
        <v>295</v>
      </c>
      <c r="N31" s="43">
        <v>450</v>
      </c>
      <c r="O31" s="35">
        <v>30</v>
      </c>
      <c r="P31" s="35" t="s">
        <v>14</v>
      </c>
      <c r="Q31" s="36">
        <v>42887</v>
      </c>
      <c r="R31" s="25" t="s">
        <v>21</v>
      </c>
      <c r="S31" s="25">
        <v>1965</v>
      </c>
      <c r="T31" s="25">
        <v>1597</v>
      </c>
      <c r="U31" s="25">
        <v>295</v>
      </c>
      <c r="V31" s="25">
        <v>18</v>
      </c>
      <c r="W31" s="25">
        <v>52</v>
      </c>
      <c r="Y31" s="36">
        <v>42887</v>
      </c>
      <c r="Z31" s="25">
        <v>1965</v>
      </c>
      <c r="AA31" s="38">
        <v>3224</v>
      </c>
      <c r="AB31" s="44">
        <v>1212</v>
      </c>
      <c r="AC31" s="28">
        <v>1370</v>
      </c>
      <c r="AE31" s="36">
        <v>42887</v>
      </c>
      <c r="AF31" s="37">
        <v>7771</v>
      </c>
      <c r="AG31" s="37">
        <v>5960</v>
      </c>
      <c r="AH31" s="37">
        <v>1490</v>
      </c>
      <c r="AI31" s="37">
        <v>68</v>
      </c>
      <c r="AJ31" s="37">
        <v>244</v>
      </c>
    </row>
    <row r="32" spans="1:36" x14ac:dyDescent="0.15">
      <c r="A32" s="29" t="s">
        <v>14</v>
      </c>
      <c r="B32" s="30">
        <v>42917</v>
      </c>
      <c r="C32" s="40">
        <v>557</v>
      </c>
      <c r="D32" s="41">
        <v>1963</v>
      </c>
      <c r="E32" s="42">
        <v>1180</v>
      </c>
      <c r="F32" s="43">
        <v>2463</v>
      </c>
      <c r="G32" s="40">
        <v>990</v>
      </c>
      <c r="H32" s="41">
        <v>2130</v>
      </c>
      <c r="I32" s="42">
        <v>667</v>
      </c>
      <c r="J32" s="43">
        <v>672</v>
      </c>
      <c r="K32" s="40">
        <v>311</v>
      </c>
      <c r="L32" s="41">
        <v>264</v>
      </c>
      <c r="M32" s="42">
        <v>311</v>
      </c>
      <c r="N32" s="43">
        <v>264</v>
      </c>
      <c r="O32" s="35">
        <v>31</v>
      </c>
      <c r="P32" s="35" t="s">
        <v>14</v>
      </c>
      <c r="Q32" s="36">
        <v>42917</v>
      </c>
      <c r="R32" s="25" t="s">
        <v>21</v>
      </c>
      <c r="S32" s="25">
        <v>1370</v>
      </c>
      <c r="T32" s="25">
        <v>990</v>
      </c>
      <c r="U32" s="25">
        <v>311</v>
      </c>
      <c r="V32" s="25">
        <v>16</v>
      </c>
      <c r="W32" s="25">
        <v>52</v>
      </c>
      <c r="Y32" s="36">
        <v>42917</v>
      </c>
      <c r="Z32" s="25">
        <v>1370</v>
      </c>
      <c r="AA32" s="38">
        <v>2456</v>
      </c>
      <c r="AB32" s="27">
        <v>1116</v>
      </c>
      <c r="AC32" s="28">
        <v>1044</v>
      </c>
      <c r="AE32" s="36">
        <v>42917</v>
      </c>
      <c r="AF32" s="37">
        <v>5986</v>
      </c>
      <c r="AG32" s="37">
        <v>4459</v>
      </c>
      <c r="AH32" s="37">
        <v>1150</v>
      </c>
      <c r="AI32" s="37">
        <v>168</v>
      </c>
      <c r="AJ32" s="37">
        <v>204</v>
      </c>
    </row>
    <row r="33" spans="1:36" x14ac:dyDescent="0.15">
      <c r="A33" s="29" t="s">
        <v>14</v>
      </c>
      <c r="B33" s="30">
        <v>42948</v>
      </c>
      <c r="C33" s="40">
        <v>440</v>
      </c>
      <c r="D33" s="41">
        <v>1601</v>
      </c>
      <c r="E33" s="42">
        <v>2027</v>
      </c>
      <c r="F33" s="43">
        <v>3117</v>
      </c>
      <c r="G33" s="40">
        <v>1226</v>
      </c>
      <c r="H33" s="41">
        <v>2536</v>
      </c>
      <c r="I33" s="42">
        <v>622</v>
      </c>
      <c r="J33" s="43">
        <v>607</v>
      </c>
      <c r="K33" s="40">
        <v>220</v>
      </c>
      <c r="L33" s="41">
        <v>219</v>
      </c>
      <c r="M33" s="42">
        <v>220</v>
      </c>
      <c r="N33" s="43">
        <v>219</v>
      </c>
      <c r="O33" s="35">
        <v>32</v>
      </c>
      <c r="P33" s="35" t="s">
        <v>14</v>
      </c>
      <c r="Q33" s="36">
        <v>42948</v>
      </c>
      <c r="R33" s="25" t="s">
        <v>21</v>
      </c>
      <c r="S33" s="25">
        <v>1490</v>
      </c>
      <c r="T33" s="25">
        <v>1226</v>
      </c>
      <c r="U33" s="25">
        <v>220</v>
      </c>
      <c r="V33" s="25">
        <v>14</v>
      </c>
      <c r="W33" s="25">
        <v>28</v>
      </c>
      <c r="Y33" s="36">
        <v>42948</v>
      </c>
      <c r="Z33" s="25">
        <v>1490</v>
      </c>
      <c r="AA33" s="38">
        <v>2874</v>
      </c>
      <c r="AB33" s="27">
        <v>932</v>
      </c>
      <c r="AC33" s="28">
        <v>918</v>
      </c>
      <c r="AE33" s="36">
        <v>42948</v>
      </c>
      <c r="AF33" s="37">
        <v>6214</v>
      </c>
      <c r="AG33" s="37">
        <v>4991</v>
      </c>
      <c r="AH33" s="37">
        <v>878</v>
      </c>
      <c r="AI33" s="37">
        <v>184</v>
      </c>
      <c r="AJ33" s="37">
        <v>153</v>
      </c>
    </row>
    <row r="34" spans="1:36" x14ac:dyDescent="0.15">
      <c r="A34" s="29" t="s">
        <v>14</v>
      </c>
      <c r="B34" s="30">
        <v>42979</v>
      </c>
      <c r="C34" s="40">
        <v>533</v>
      </c>
      <c r="D34" s="41">
        <v>4372</v>
      </c>
      <c r="E34" s="42">
        <v>2636</v>
      </c>
      <c r="F34" s="43">
        <v>1312</v>
      </c>
      <c r="G34" s="40">
        <v>1414</v>
      </c>
      <c r="H34" s="41">
        <v>2749</v>
      </c>
      <c r="I34" s="42">
        <v>705</v>
      </c>
      <c r="J34" s="43">
        <v>765</v>
      </c>
      <c r="K34" s="40">
        <v>212</v>
      </c>
      <c r="L34" s="41">
        <v>277</v>
      </c>
      <c r="M34" s="42">
        <v>212</v>
      </c>
      <c r="N34" s="43">
        <v>277</v>
      </c>
      <c r="O34" s="35">
        <v>33</v>
      </c>
      <c r="P34" s="35" t="s">
        <v>14</v>
      </c>
      <c r="Q34" s="36">
        <v>42979</v>
      </c>
      <c r="R34" s="45" t="s">
        <v>21</v>
      </c>
      <c r="S34" s="45">
        <v>1677</v>
      </c>
      <c r="T34" s="45">
        <v>1414</v>
      </c>
      <c r="U34" s="45">
        <v>212</v>
      </c>
      <c r="V34" s="45">
        <v>24</v>
      </c>
      <c r="W34" s="45">
        <v>25</v>
      </c>
      <c r="Y34" s="36">
        <v>42979</v>
      </c>
      <c r="Z34" s="45">
        <v>1677</v>
      </c>
      <c r="AA34" s="38">
        <v>3126</v>
      </c>
      <c r="AB34" s="27">
        <v>1016</v>
      </c>
      <c r="AC34" s="28">
        <v>1158</v>
      </c>
      <c r="AE34" s="36">
        <v>42979</v>
      </c>
      <c r="AF34" s="37">
        <v>6977</v>
      </c>
      <c r="AG34" s="37">
        <v>5633</v>
      </c>
      <c r="AH34" s="37">
        <v>978</v>
      </c>
      <c r="AI34" s="37">
        <v>176</v>
      </c>
      <c r="AJ34" s="37">
        <v>185</v>
      </c>
    </row>
    <row r="35" spans="1:36" x14ac:dyDescent="0.15">
      <c r="A35" s="29" t="s">
        <v>14</v>
      </c>
      <c r="B35" s="30">
        <v>43009</v>
      </c>
      <c r="C35" s="40">
        <v>1536</v>
      </c>
      <c r="D35" s="41">
        <v>8955</v>
      </c>
      <c r="E35" s="42">
        <v>984</v>
      </c>
      <c r="F35" s="43">
        <v>312</v>
      </c>
      <c r="G35" s="40">
        <v>1647</v>
      </c>
      <c r="H35" s="41">
        <v>3161</v>
      </c>
      <c r="I35" s="42">
        <v>499</v>
      </c>
      <c r="J35" s="43">
        <v>719</v>
      </c>
      <c r="K35" s="40">
        <v>205</v>
      </c>
      <c r="L35" s="41">
        <v>177</v>
      </c>
      <c r="M35" s="42">
        <v>205</v>
      </c>
      <c r="N35" s="43">
        <v>177</v>
      </c>
      <c r="O35" s="35">
        <v>34</v>
      </c>
      <c r="P35" s="35" t="s">
        <v>14</v>
      </c>
      <c r="Q35" s="36">
        <v>43009</v>
      </c>
      <c r="R35" s="25" t="s">
        <v>21</v>
      </c>
      <c r="S35" s="25">
        <v>1912</v>
      </c>
      <c r="T35" s="25">
        <v>1647</v>
      </c>
      <c r="U35" s="25">
        <v>205</v>
      </c>
      <c r="V35" s="25">
        <v>24</v>
      </c>
      <c r="W35" s="25">
        <v>35</v>
      </c>
      <c r="Y35" s="36">
        <v>43009</v>
      </c>
      <c r="Z35" s="25">
        <v>1912</v>
      </c>
      <c r="AA35" s="38">
        <v>3412</v>
      </c>
      <c r="AB35" s="27">
        <v>902</v>
      </c>
      <c r="AC35" s="28">
        <v>980</v>
      </c>
      <c r="AE35" s="36">
        <v>43009</v>
      </c>
      <c r="AF35" s="37">
        <v>7206</v>
      </c>
      <c r="AG35" s="37">
        <v>6026</v>
      </c>
      <c r="AH35" s="37">
        <v>764</v>
      </c>
      <c r="AI35" s="37">
        <v>227</v>
      </c>
      <c r="AJ35" s="37">
        <v>184</v>
      </c>
    </row>
    <row r="36" spans="1:36" x14ac:dyDescent="0.15">
      <c r="A36" s="29" t="s">
        <v>14</v>
      </c>
      <c r="B36" s="30">
        <v>43040</v>
      </c>
      <c r="C36" s="40">
        <v>1298</v>
      </c>
      <c r="D36" s="41">
        <v>3971</v>
      </c>
      <c r="E36" s="42">
        <v>2162</v>
      </c>
      <c r="F36" s="43">
        <v>3296</v>
      </c>
      <c r="G36" s="40">
        <v>1734</v>
      </c>
      <c r="H36" s="41">
        <v>2868</v>
      </c>
      <c r="I36" s="42">
        <v>653</v>
      </c>
      <c r="J36" s="43">
        <v>792</v>
      </c>
      <c r="K36" s="40">
        <v>119</v>
      </c>
      <c r="L36" s="41">
        <v>270</v>
      </c>
      <c r="M36" s="42">
        <v>119</v>
      </c>
      <c r="N36" s="43">
        <v>270</v>
      </c>
      <c r="O36" s="35">
        <v>35</v>
      </c>
      <c r="P36" s="35" t="s">
        <v>14</v>
      </c>
      <c r="Q36" s="36">
        <v>43040</v>
      </c>
      <c r="R36" s="25" t="s">
        <v>21</v>
      </c>
      <c r="S36" s="25">
        <v>1915</v>
      </c>
      <c r="T36" s="25">
        <v>1734</v>
      </c>
      <c r="U36" s="25">
        <v>119</v>
      </c>
      <c r="V36" s="25">
        <v>32</v>
      </c>
      <c r="W36" s="25">
        <v>29</v>
      </c>
      <c r="Y36" s="36">
        <v>43040</v>
      </c>
      <c r="Z36" s="25">
        <v>1915</v>
      </c>
      <c r="AA36" s="38">
        <v>3262</v>
      </c>
      <c r="AB36" s="27">
        <v>848</v>
      </c>
      <c r="AC36" s="28">
        <v>1174</v>
      </c>
      <c r="AE36" s="36">
        <v>43040</v>
      </c>
      <c r="AF36" s="37">
        <v>7199</v>
      </c>
      <c r="AG36" s="37">
        <v>6047</v>
      </c>
      <c r="AH36" s="37">
        <v>778</v>
      </c>
      <c r="AI36" s="37">
        <v>158</v>
      </c>
      <c r="AJ36" s="37">
        <v>212</v>
      </c>
    </row>
    <row r="37" spans="1:36" x14ac:dyDescent="0.15">
      <c r="A37" s="29" t="s">
        <v>14</v>
      </c>
      <c r="B37" s="30">
        <v>43070</v>
      </c>
      <c r="C37" s="40">
        <v>513</v>
      </c>
      <c r="D37" s="41">
        <v>1465</v>
      </c>
      <c r="E37" s="42">
        <v>1334</v>
      </c>
      <c r="F37" s="43">
        <v>2341</v>
      </c>
      <c r="G37" s="40">
        <v>1601</v>
      </c>
      <c r="H37" s="41">
        <v>2540</v>
      </c>
      <c r="I37" s="42">
        <v>516</v>
      </c>
      <c r="J37" s="43">
        <v>581</v>
      </c>
      <c r="K37" s="40">
        <v>343</v>
      </c>
      <c r="L37" s="41">
        <v>331</v>
      </c>
      <c r="M37" s="42">
        <v>343</v>
      </c>
      <c r="N37" s="43">
        <v>331</v>
      </c>
      <c r="O37" s="35">
        <v>36</v>
      </c>
      <c r="P37" s="35" t="s">
        <v>14</v>
      </c>
      <c r="Q37" s="36">
        <v>43070</v>
      </c>
      <c r="R37" s="25" t="s">
        <v>21</v>
      </c>
      <c r="S37" s="25">
        <v>2000</v>
      </c>
      <c r="T37" s="25">
        <v>1601</v>
      </c>
      <c r="U37" s="25">
        <v>343</v>
      </c>
      <c r="V37" s="25">
        <v>21</v>
      </c>
      <c r="W37" s="25">
        <v>33</v>
      </c>
      <c r="Y37" s="36">
        <v>43070</v>
      </c>
      <c r="Z37" s="25">
        <v>2000</v>
      </c>
      <c r="AA37" s="38">
        <v>2990</v>
      </c>
      <c r="AB37" s="27">
        <v>976</v>
      </c>
      <c r="AC37" s="28">
        <v>1042</v>
      </c>
      <c r="AE37" s="36">
        <v>43070</v>
      </c>
      <c r="AF37" s="37">
        <v>7008</v>
      </c>
      <c r="AG37" s="37">
        <v>5238</v>
      </c>
      <c r="AH37" s="37">
        <v>1348</v>
      </c>
      <c r="AI37" s="37">
        <v>225</v>
      </c>
      <c r="AJ37" s="37">
        <v>190</v>
      </c>
    </row>
    <row r="38" spans="1:36" x14ac:dyDescent="0.15">
      <c r="A38" s="29" t="s">
        <v>14</v>
      </c>
      <c r="B38" s="30">
        <v>43101</v>
      </c>
      <c r="C38" s="40">
        <v>594</v>
      </c>
      <c r="D38" s="41">
        <v>1152</v>
      </c>
      <c r="E38" s="42">
        <v>1210</v>
      </c>
      <c r="F38" s="43">
        <v>2342</v>
      </c>
      <c r="G38" s="40">
        <v>1094</v>
      </c>
      <c r="H38" s="41">
        <v>2348</v>
      </c>
      <c r="I38" s="42">
        <v>368</v>
      </c>
      <c r="J38" s="43">
        <v>342</v>
      </c>
      <c r="K38" s="40">
        <v>390</v>
      </c>
      <c r="L38" s="41">
        <v>283</v>
      </c>
      <c r="M38" s="42">
        <v>390</v>
      </c>
      <c r="N38" s="43">
        <v>283</v>
      </c>
      <c r="O38" s="35">
        <v>37</v>
      </c>
      <c r="P38" s="35" t="s">
        <v>14</v>
      </c>
      <c r="Q38" s="36">
        <v>43101</v>
      </c>
      <c r="R38" s="25" t="s">
        <v>21</v>
      </c>
      <c r="S38" s="25">
        <v>1564</v>
      </c>
      <c r="T38" s="25">
        <v>1094</v>
      </c>
      <c r="U38" s="25">
        <v>390</v>
      </c>
      <c r="V38" s="25">
        <v>51</v>
      </c>
      <c r="W38" s="25">
        <v>26</v>
      </c>
      <c r="Y38" s="36">
        <v>43101</v>
      </c>
      <c r="Z38" s="25">
        <v>1564</v>
      </c>
      <c r="AA38" s="38">
        <v>2676</v>
      </c>
      <c r="AB38" s="27">
        <v>850</v>
      </c>
      <c r="AC38" s="28">
        <v>736</v>
      </c>
      <c r="AE38" s="36">
        <v>43101</v>
      </c>
      <c r="AF38" s="37">
        <v>5826</v>
      </c>
      <c r="AG38" s="37">
        <v>4152</v>
      </c>
      <c r="AH38" s="37">
        <v>1346</v>
      </c>
      <c r="AI38" s="37">
        <v>199</v>
      </c>
      <c r="AJ38" s="37">
        <v>120</v>
      </c>
    </row>
    <row r="39" spans="1:36" x14ac:dyDescent="0.15">
      <c r="A39" s="29" t="s">
        <v>14</v>
      </c>
      <c r="B39" s="30">
        <v>43132</v>
      </c>
      <c r="C39" s="40">
        <v>504</v>
      </c>
      <c r="D39" s="41">
        <v>991</v>
      </c>
      <c r="E39" s="42">
        <v>1097</v>
      </c>
      <c r="F39" s="43">
        <v>1935</v>
      </c>
      <c r="G39" s="40">
        <v>807</v>
      </c>
      <c r="H39" s="41">
        <v>1893</v>
      </c>
      <c r="I39" s="42">
        <v>284</v>
      </c>
      <c r="J39" s="43">
        <v>367</v>
      </c>
      <c r="K39" s="40">
        <v>277</v>
      </c>
      <c r="L39" s="41">
        <v>452</v>
      </c>
      <c r="M39" s="42">
        <v>277</v>
      </c>
      <c r="N39" s="43">
        <v>452</v>
      </c>
      <c r="O39" s="35">
        <v>38</v>
      </c>
      <c r="P39" s="35" t="s">
        <v>14</v>
      </c>
      <c r="Q39" s="36">
        <v>43132</v>
      </c>
      <c r="R39" s="25" t="s">
        <v>21</v>
      </c>
      <c r="S39" s="25">
        <v>1154</v>
      </c>
      <c r="T39" s="25">
        <v>807</v>
      </c>
      <c r="U39" s="25">
        <v>277</v>
      </c>
      <c r="V39" s="25">
        <v>32</v>
      </c>
      <c r="W39" s="25">
        <v>37</v>
      </c>
      <c r="Y39" s="36">
        <v>43132</v>
      </c>
      <c r="Z39" s="25">
        <v>1154</v>
      </c>
      <c r="AA39" s="38">
        <v>2388</v>
      </c>
      <c r="AB39" s="27">
        <v>605</v>
      </c>
      <c r="AC39" s="28">
        <v>957</v>
      </c>
      <c r="AE39" s="36">
        <v>43132</v>
      </c>
      <c r="AF39" s="37">
        <v>5104</v>
      </c>
      <c r="AG39" s="37">
        <v>3351</v>
      </c>
      <c r="AH39" s="37">
        <v>1458</v>
      </c>
      <c r="AI39" s="37">
        <v>142</v>
      </c>
      <c r="AJ39" s="37">
        <v>147</v>
      </c>
    </row>
    <row r="40" spans="1:36" x14ac:dyDescent="0.15">
      <c r="A40" s="29" t="s">
        <v>14</v>
      </c>
      <c r="B40" s="30">
        <v>43160</v>
      </c>
      <c r="C40" s="40">
        <v>328</v>
      </c>
      <c r="D40" s="41">
        <v>1336</v>
      </c>
      <c r="E40" s="42">
        <v>1062</v>
      </c>
      <c r="F40" s="43">
        <v>1905</v>
      </c>
      <c r="G40" s="40">
        <v>829</v>
      </c>
      <c r="H40" s="41">
        <v>1760</v>
      </c>
      <c r="I40" s="42">
        <v>305</v>
      </c>
      <c r="J40" s="43">
        <v>351</v>
      </c>
      <c r="K40" s="40">
        <v>320</v>
      </c>
      <c r="L40" s="41">
        <v>423</v>
      </c>
      <c r="M40" s="42">
        <v>320</v>
      </c>
      <c r="N40" s="43">
        <v>423</v>
      </c>
      <c r="O40" s="35">
        <v>39</v>
      </c>
      <c r="P40" s="35" t="s">
        <v>14</v>
      </c>
      <c r="Q40" s="36">
        <v>43160</v>
      </c>
      <c r="R40" s="25" t="s">
        <v>21</v>
      </c>
      <c r="S40" s="25">
        <v>1207</v>
      </c>
      <c r="T40" s="25">
        <v>829</v>
      </c>
      <c r="U40" s="25">
        <v>320</v>
      </c>
      <c r="V40" s="25">
        <v>26</v>
      </c>
      <c r="W40" s="25">
        <v>29</v>
      </c>
      <c r="Y40" s="36">
        <v>43160</v>
      </c>
      <c r="Z40" s="25">
        <v>1207</v>
      </c>
      <c r="AA40" s="38">
        <v>2227</v>
      </c>
      <c r="AB40" s="27">
        <v>732</v>
      </c>
      <c r="AC40" s="28">
        <v>842</v>
      </c>
      <c r="AE40" s="36">
        <v>43160</v>
      </c>
      <c r="AF40" s="37">
        <v>5008</v>
      </c>
      <c r="AG40" s="37">
        <v>3245</v>
      </c>
      <c r="AH40" s="37">
        <v>1486</v>
      </c>
      <c r="AI40" s="37">
        <v>125</v>
      </c>
      <c r="AJ40" s="37">
        <v>145</v>
      </c>
    </row>
    <row r="41" spans="1:36" x14ac:dyDescent="0.15">
      <c r="A41" s="29" t="s">
        <v>14</v>
      </c>
      <c r="B41" s="30">
        <v>43191</v>
      </c>
      <c r="C41" s="40">
        <v>291</v>
      </c>
      <c r="D41" s="41">
        <v>1549</v>
      </c>
      <c r="E41" s="42">
        <v>1093</v>
      </c>
      <c r="F41" s="43">
        <v>2232</v>
      </c>
      <c r="G41" s="40">
        <v>1325</v>
      </c>
      <c r="H41" s="41">
        <v>2437</v>
      </c>
      <c r="I41" s="42">
        <v>466</v>
      </c>
      <c r="J41" s="43">
        <v>499</v>
      </c>
      <c r="K41" s="40">
        <v>218</v>
      </c>
      <c r="L41" s="41">
        <v>442</v>
      </c>
      <c r="M41" s="42">
        <v>218</v>
      </c>
      <c r="N41" s="43">
        <v>442</v>
      </c>
      <c r="O41" s="35">
        <v>40</v>
      </c>
      <c r="P41" s="35" t="s">
        <v>14</v>
      </c>
      <c r="Q41" s="36">
        <v>43191</v>
      </c>
      <c r="R41" s="25" t="s">
        <v>21</v>
      </c>
      <c r="S41" s="25">
        <v>1627</v>
      </c>
      <c r="T41" s="25">
        <v>1325</v>
      </c>
      <c r="U41" s="25">
        <v>218</v>
      </c>
      <c r="V41" s="25">
        <v>34</v>
      </c>
      <c r="W41" s="25">
        <v>49</v>
      </c>
      <c r="Y41" s="36">
        <v>43191</v>
      </c>
      <c r="Z41" s="25">
        <v>1627</v>
      </c>
      <c r="AA41" s="38">
        <v>2930</v>
      </c>
      <c r="AB41" s="27">
        <v>768</v>
      </c>
      <c r="AC41" s="28">
        <v>1075</v>
      </c>
      <c r="AE41" s="36">
        <v>43191</v>
      </c>
      <c r="AF41" s="37">
        <v>6400</v>
      </c>
      <c r="AG41" s="37">
        <v>4727</v>
      </c>
      <c r="AH41" s="37">
        <v>1320</v>
      </c>
      <c r="AI41" s="37">
        <v>177</v>
      </c>
      <c r="AJ41" s="37">
        <v>171</v>
      </c>
    </row>
    <row r="42" spans="1:36" x14ac:dyDescent="0.15">
      <c r="A42" s="29" t="s">
        <v>14</v>
      </c>
      <c r="B42" s="30">
        <v>43221</v>
      </c>
      <c r="C42" s="40">
        <v>313</v>
      </c>
      <c r="D42" s="41">
        <v>2480</v>
      </c>
      <c r="E42" s="42">
        <v>1900</v>
      </c>
      <c r="F42" s="43">
        <v>2966</v>
      </c>
      <c r="G42" s="40">
        <v>1582</v>
      </c>
      <c r="H42" s="41">
        <v>3123</v>
      </c>
      <c r="I42" s="42">
        <v>607</v>
      </c>
      <c r="J42" s="43">
        <v>672</v>
      </c>
      <c r="K42" s="40">
        <v>387</v>
      </c>
      <c r="L42" s="41">
        <v>269</v>
      </c>
      <c r="M42" s="42">
        <v>387</v>
      </c>
      <c r="N42" s="43">
        <v>269</v>
      </c>
      <c r="O42" s="35">
        <v>41</v>
      </c>
      <c r="P42" s="35" t="s">
        <v>14</v>
      </c>
      <c r="Q42" s="36">
        <v>43221</v>
      </c>
      <c r="R42" s="25" t="s">
        <v>21</v>
      </c>
      <c r="S42" s="25">
        <v>2024</v>
      </c>
      <c r="T42" s="25">
        <v>1582</v>
      </c>
      <c r="U42" s="25">
        <v>387</v>
      </c>
      <c r="V42" s="25">
        <v>29</v>
      </c>
      <c r="W42" s="25">
        <v>25</v>
      </c>
      <c r="Y42" s="36">
        <v>43221</v>
      </c>
      <c r="Z42" s="25">
        <v>2024</v>
      </c>
      <c r="AA42" s="38">
        <v>3438</v>
      </c>
      <c r="AB42" s="27">
        <v>1050</v>
      </c>
      <c r="AC42" s="28">
        <v>1046</v>
      </c>
      <c r="AE42" s="36">
        <v>43221</v>
      </c>
      <c r="AF42" s="37">
        <v>7558</v>
      </c>
      <c r="AG42" s="37">
        <v>5984</v>
      </c>
      <c r="AH42" s="37">
        <v>1312</v>
      </c>
      <c r="AI42" s="37">
        <v>100</v>
      </c>
      <c r="AJ42" s="37">
        <v>157</v>
      </c>
    </row>
    <row r="43" spans="1:36" x14ac:dyDescent="0.15">
      <c r="A43" s="29" t="s">
        <v>14</v>
      </c>
      <c r="B43" s="30">
        <v>43252</v>
      </c>
      <c r="C43" s="40">
        <v>255</v>
      </c>
      <c r="D43" s="41">
        <v>4076</v>
      </c>
      <c r="E43" s="42">
        <v>2806</v>
      </c>
      <c r="F43" s="43">
        <v>1404</v>
      </c>
      <c r="G43" s="40">
        <v>1754</v>
      </c>
      <c r="H43" s="41">
        <v>3379</v>
      </c>
      <c r="I43" s="42">
        <v>631</v>
      </c>
      <c r="J43" s="43">
        <v>860</v>
      </c>
      <c r="K43" s="40">
        <v>195</v>
      </c>
      <c r="L43" s="41">
        <v>221</v>
      </c>
      <c r="M43" s="42">
        <v>195</v>
      </c>
      <c r="N43" s="43">
        <v>221</v>
      </c>
      <c r="O43" s="35">
        <v>42</v>
      </c>
      <c r="P43" s="35" t="s">
        <v>14</v>
      </c>
      <c r="Q43" s="36">
        <v>43252</v>
      </c>
      <c r="R43" s="25" t="s">
        <v>21</v>
      </c>
      <c r="S43" s="25">
        <v>1989</v>
      </c>
      <c r="T43" s="25">
        <v>1754</v>
      </c>
      <c r="U43" s="25">
        <v>195</v>
      </c>
      <c r="V43" s="25">
        <v>15</v>
      </c>
      <c r="W43" s="25">
        <v>24</v>
      </c>
      <c r="Y43" s="36">
        <v>43252</v>
      </c>
      <c r="Z43" s="25">
        <v>1989</v>
      </c>
      <c r="AA43" s="38">
        <v>3666</v>
      </c>
      <c r="AB43" s="27">
        <v>904</v>
      </c>
      <c r="AC43" s="28">
        <v>1185</v>
      </c>
      <c r="AE43" s="36">
        <v>43252</v>
      </c>
      <c r="AF43" s="37">
        <v>7744</v>
      </c>
      <c r="AG43" s="37">
        <v>6624</v>
      </c>
      <c r="AH43" s="37">
        <v>832</v>
      </c>
      <c r="AI43" s="37">
        <v>105</v>
      </c>
      <c r="AJ43" s="37">
        <v>178</v>
      </c>
    </row>
    <row r="44" spans="1:36" x14ac:dyDescent="0.15">
      <c r="A44" s="29" t="s">
        <v>14</v>
      </c>
      <c r="B44" s="30">
        <v>43282</v>
      </c>
      <c r="C44" s="40">
        <v>603</v>
      </c>
      <c r="D44" s="41">
        <v>3745</v>
      </c>
      <c r="E44" s="42">
        <v>2361</v>
      </c>
      <c r="F44" s="43">
        <v>2447</v>
      </c>
      <c r="G44" s="40">
        <v>1192</v>
      </c>
      <c r="H44" s="41">
        <v>2406</v>
      </c>
      <c r="I44" s="42">
        <v>548</v>
      </c>
      <c r="J44" s="43">
        <v>551</v>
      </c>
      <c r="K44" s="40">
        <v>118</v>
      </c>
      <c r="L44" s="41">
        <v>199</v>
      </c>
      <c r="M44" s="42">
        <v>118</v>
      </c>
      <c r="N44" s="43">
        <v>199</v>
      </c>
      <c r="O44" s="35">
        <v>43</v>
      </c>
      <c r="P44" s="35" t="s">
        <v>14</v>
      </c>
      <c r="Q44" s="36">
        <v>43282</v>
      </c>
      <c r="R44" s="25" t="s">
        <v>21</v>
      </c>
      <c r="S44" s="25">
        <v>1362</v>
      </c>
      <c r="T44" s="25">
        <v>1192</v>
      </c>
      <c r="U44" s="25">
        <v>118</v>
      </c>
      <c r="V44" s="25">
        <v>17</v>
      </c>
      <c r="W44" s="25">
        <v>34</v>
      </c>
      <c r="Y44" s="36">
        <v>43282</v>
      </c>
      <c r="Z44" s="25">
        <v>1362</v>
      </c>
      <c r="AA44" s="38">
        <v>2662</v>
      </c>
      <c r="AB44" s="27">
        <v>802</v>
      </c>
      <c r="AC44" s="28">
        <v>845</v>
      </c>
      <c r="AE44" s="36">
        <v>43282</v>
      </c>
      <c r="AF44" s="37">
        <v>5671</v>
      </c>
      <c r="AG44" s="37">
        <v>4697</v>
      </c>
      <c r="AH44" s="37">
        <v>634</v>
      </c>
      <c r="AI44" s="37">
        <v>165</v>
      </c>
      <c r="AJ44" s="37">
        <v>169</v>
      </c>
    </row>
    <row r="45" spans="1:36" x14ac:dyDescent="0.15">
      <c r="A45" s="29" t="s">
        <v>14</v>
      </c>
      <c r="B45" s="30">
        <v>43313</v>
      </c>
      <c r="C45" s="40">
        <v>310</v>
      </c>
      <c r="D45" s="41">
        <v>2035</v>
      </c>
      <c r="E45" s="42">
        <v>1840</v>
      </c>
      <c r="F45" s="43">
        <v>3067</v>
      </c>
      <c r="G45" s="40">
        <v>916</v>
      </c>
      <c r="H45" s="41">
        <v>2231</v>
      </c>
      <c r="I45" s="42">
        <v>308</v>
      </c>
      <c r="J45" s="43">
        <v>350</v>
      </c>
      <c r="K45" s="40">
        <v>394</v>
      </c>
      <c r="L45" s="41">
        <v>239</v>
      </c>
      <c r="M45" s="42">
        <v>494</v>
      </c>
      <c r="N45" s="43">
        <v>239</v>
      </c>
      <c r="O45" s="35">
        <v>44</v>
      </c>
      <c r="P45" s="35" t="s">
        <v>14</v>
      </c>
      <c r="Q45" s="36">
        <v>43313</v>
      </c>
      <c r="R45" s="25" t="s">
        <v>21</v>
      </c>
      <c r="S45" s="25">
        <v>1350</v>
      </c>
      <c r="T45" s="25">
        <v>916</v>
      </c>
      <c r="U45" s="25">
        <v>394</v>
      </c>
      <c r="V45" s="25">
        <v>14</v>
      </c>
      <c r="W45" s="25">
        <v>24</v>
      </c>
      <c r="Y45" s="36">
        <v>43313</v>
      </c>
      <c r="Z45" s="25">
        <v>1350</v>
      </c>
      <c r="AA45" s="38">
        <v>2506</v>
      </c>
      <c r="AB45" s="27">
        <v>868</v>
      </c>
      <c r="AC45" s="28">
        <v>690</v>
      </c>
      <c r="AE45" s="36">
        <v>43313</v>
      </c>
      <c r="AF45" s="37">
        <v>5414</v>
      </c>
      <c r="AG45" s="37">
        <v>3805</v>
      </c>
      <c r="AH45" s="37">
        <v>1366</v>
      </c>
      <c r="AI45" s="37">
        <v>123</v>
      </c>
      <c r="AJ45" s="37">
        <v>113</v>
      </c>
    </row>
    <row r="46" spans="1:36" x14ac:dyDescent="0.15">
      <c r="A46" s="29" t="s">
        <v>14</v>
      </c>
      <c r="B46" s="30">
        <v>43344</v>
      </c>
      <c r="C46" s="40">
        <v>223</v>
      </c>
      <c r="D46" s="41">
        <v>1319</v>
      </c>
      <c r="E46" s="42">
        <v>1918</v>
      </c>
      <c r="F46" s="43">
        <v>919</v>
      </c>
      <c r="G46" s="40">
        <v>866</v>
      </c>
      <c r="H46" s="41">
        <v>1758</v>
      </c>
      <c r="I46" s="42">
        <v>271</v>
      </c>
      <c r="J46" s="43">
        <v>279</v>
      </c>
      <c r="K46" s="40">
        <v>177</v>
      </c>
      <c r="L46" s="41">
        <v>398</v>
      </c>
      <c r="M46" s="42">
        <v>177</v>
      </c>
      <c r="N46" s="43">
        <v>398</v>
      </c>
      <c r="O46" s="35">
        <v>45</v>
      </c>
      <c r="P46" s="35" t="s">
        <v>14</v>
      </c>
      <c r="Q46" s="36">
        <v>43344</v>
      </c>
      <c r="R46" s="25" t="s">
        <v>21</v>
      </c>
      <c r="S46" s="25">
        <v>1091</v>
      </c>
      <c r="T46" s="25">
        <v>866</v>
      </c>
      <c r="U46" s="25">
        <v>177</v>
      </c>
      <c r="V46" s="25">
        <v>18</v>
      </c>
      <c r="W46" s="25">
        <v>29</v>
      </c>
      <c r="Y46" s="36">
        <v>43344</v>
      </c>
      <c r="Z46" s="25">
        <v>1091</v>
      </c>
      <c r="AA46" s="38">
        <v>2262</v>
      </c>
      <c r="AB46" s="27">
        <v>538</v>
      </c>
      <c r="AC46" s="28">
        <v>728</v>
      </c>
      <c r="AE46" s="36">
        <v>43344</v>
      </c>
      <c r="AF46" s="37">
        <v>4619</v>
      </c>
      <c r="AG46" s="37">
        <v>3174</v>
      </c>
      <c r="AH46" s="37">
        <v>1150</v>
      </c>
      <c r="AI46" s="37">
        <v>143</v>
      </c>
      <c r="AJ46" s="37">
        <v>147</v>
      </c>
    </row>
    <row r="47" spans="1:36" x14ac:dyDescent="0.15">
      <c r="A47" s="29" t="s">
        <v>14</v>
      </c>
      <c r="B47" s="30">
        <v>43374</v>
      </c>
      <c r="C47" s="40">
        <v>155</v>
      </c>
      <c r="D47" s="41">
        <v>2847</v>
      </c>
      <c r="E47" s="42">
        <v>569</v>
      </c>
      <c r="F47" s="43">
        <v>2201</v>
      </c>
      <c r="G47" s="40">
        <v>1237</v>
      </c>
      <c r="H47" s="41">
        <v>1811</v>
      </c>
      <c r="I47" s="42">
        <v>272</v>
      </c>
      <c r="J47" s="43">
        <v>252</v>
      </c>
      <c r="K47" s="40">
        <v>89</v>
      </c>
      <c r="L47" s="41">
        <v>413</v>
      </c>
      <c r="M47" s="42">
        <v>89</v>
      </c>
      <c r="N47" s="43">
        <v>413</v>
      </c>
      <c r="O47" s="35">
        <v>46</v>
      </c>
      <c r="P47" s="35" t="s">
        <v>14</v>
      </c>
      <c r="Q47" s="36">
        <v>43374</v>
      </c>
      <c r="R47" s="25" t="s">
        <v>21</v>
      </c>
      <c r="S47" s="25">
        <v>1375</v>
      </c>
      <c r="T47" s="25">
        <v>1237</v>
      </c>
      <c r="U47" s="25">
        <v>89</v>
      </c>
      <c r="V47" s="25">
        <v>21</v>
      </c>
      <c r="W47" s="25">
        <v>26</v>
      </c>
      <c r="Y47" s="36">
        <v>43374</v>
      </c>
      <c r="Z47" s="25">
        <v>1375</v>
      </c>
      <c r="AA47" s="38">
        <v>2262</v>
      </c>
      <c r="AB47" s="27">
        <v>482</v>
      </c>
      <c r="AC47" s="28">
        <v>710</v>
      </c>
      <c r="AE47" s="36">
        <v>43374</v>
      </c>
      <c r="AF47" s="37">
        <v>4829</v>
      </c>
      <c r="AG47" s="37">
        <v>3572</v>
      </c>
      <c r="AH47" s="37">
        <v>1004</v>
      </c>
      <c r="AI47" s="37">
        <v>113</v>
      </c>
      <c r="AJ47" s="37">
        <v>134</v>
      </c>
    </row>
    <row r="48" spans="1:36" x14ac:dyDescent="0.15">
      <c r="A48" s="29" t="s">
        <v>14</v>
      </c>
      <c r="B48" s="30">
        <v>43405</v>
      </c>
      <c r="C48" s="40">
        <v>403</v>
      </c>
      <c r="D48" s="41">
        <v>3265</v>
      </c>
      <c r="E48" s="42">
        <v>3324</v>
      </c>
      <c r="F48" s="43">
        <v>2682</v>
      </c>
      <c r="G48" s="40">
        <v>1185</v>
      </c>
      <c r="H48" s="41">
        <v>2187</v>
      </c>
      <c r="I48" s="42">
        <v>379</v>
      </c>
      <c r="J48" s="43">
        <v>369</v>
      </c>
      <c r="K48" s="40">
        <v>376</v>
      </c>
      <c r="L48" s="41">
        <v>238</v>
      </c>
      <c r="M48" s="42">
        <v>376</v>
      </c>
      <c r="N48" s="43">
        <v>238</v>
      </c>
      <c r="O48" s="35">
        <v>47</v>
      </c>
      <c r="P48" s="35" t="s">
        <v>14</v>
      </c>
      <c r="Q48" s="36">
        <v>43405</v>
      </c>
      <c r="R48" s="25" t="s">
        <v>21</v>
      </c>
      <c r="S48" s="25">
        <v>1620</v>
      </c>
      <c r="T48" s="25">
        <v>1185</v>
      </c>
      <c r="U48" s="25">
        <v>376</v>
      </c>
      <c r="V48" s="25">
        <v>34</v>
      </c>
      <c r="W48" s="25">
        <v>24</v>
      </c>
      <c r="Y48" s="36">
        <v>43405</v>
      </c>
      <c r="Z48" s="25">
        <v>1620</v>
      </c>
      <c r="AA48" s="38">
        <v>2480</v>
      </c>
      <c r="AB48" s="27">
        <v>825</v>
      </c>
      <c r="AC48" s="28">
        <v>686</v>
      </c>
      <c r="AE48" s="36">
        <v>43405</v>
      </c>
      <c r="AF48" s="37">
        <v>5611</v>
      </c>
      <c r="AG48" s="37">
        <v>4120</v>
      </c>
      <c r="AH48" s="37">
        <v>1228</v>
      </c>
      <c r="AI48" s="37">
        <v>131</v>
      </c>
      <c r="AJ48" s="37">
        <v>127</v>
      </c>
    </row>
    <row r="49" spans="1:36" x14ac:dyDescent="0.15">
      <c r="A49" s="29" t="s">
        <v>14</v>
      </c>
      <c r="B49" s="30">
        <v>43435</v>
      </c>
      <c r="C49" s="40">
        <v>724</v>
      </c>
      <c r="D49" s="41">
        <v>2847</v>
      </c>
      <c r="E49" s="42">
        <v>421</v>
      </c>
      <c r="F49" s="43">
        <v>2669</v>
      </c>
      <c r="G49" s="40">
        <v>1401</v>
      </c>
      <c r="H49" s="41">
        <v>2340</v>
      </c>
      <c r="I49" s="42">
        <v>358</v>
      </c>
      <c r="J49" s="43">
        <v>470</v>
      </c>
      <c r="K49" s="40">
        <v>253</v>
      </c>
      <c r="L49" s="41">
        <v>181</v>
      </c>
      <c r="M49" s="42">
        <v>353</v>
      </c>
      <c r="N49" s="43">
        <v>181</v>
      </c>
      <c r="O49" s="35">
        <v>48</v>
      </c>
      <c r="P49" s="35" t="s">
        <v>14</v>
      </c>
      <c r="Q49" s="36">
        <v>43435</v>
      </c>
      <c r="R49" s="25" t="s">
        <v>21</v>
      </c>
      <c r="S49" s="25">
        <v>1710</v>
      </c>
      <c r="T49" s="25">
        <v>1401</v>
      </c>
      <c r="U49" s="25">
        <v>253</v>
      </c>
      <c r="V49" s="25">
        <v>26</v>
      </c>
      <c r="W49" s="25">
        <v>27</v>
      </c>
      <c r="Y49" s="36">
        <v>43435</v>
      </c>
      <c r="Z49" s="25">
        <v>1710</v>
      </c>
      <c r="AA49" s="38">
        <v>2578</v>
      </c>
      <c r="AB49" s="27">
        <v>788</v>
      </c>
      <c r="AC49" s="28">
        <v>790</v>
      </c>
      <c r="AE49" s="36">
        <v>43435</v>
      </c>
      <c r="AF49" s="37">
        <v>5866</v>
      </c>
      <c r="AG49" s="37">
        <v>4569</v>
      </c>
      <c r="AH49" s="37">
        <v>968</v>
      </c>
      <c r="AI49" s="37">
        <v>174</v>
      </c>
      <c r="AJ49" s="37">
        <v>148</v>
      </c>
    </row>
    <row r="50" spans="1:36" x14ac:dyDescent="0.15">
      <c r="A50" s="29" t="s">
        <v>14</v>
      </c>
      <c r="B50" s="30">
        <v>43466</v>
      </c>
      <c r="C50" s="40">
        <v>973</v>
      </c>
      <c r="D50" s="41">
        <v>3900</v>
      </c>
      <c r="E50" s="42">
        <v>635</v>
      </c>
      <c r="F50" s="43">
        <v>1097</v>
      </c>
      <c r="G50" s="40">
        <v>1460</v>
      </c>
      <c r="H50" s="41">
        <v>2526</v>
      </c>
      <c r="I50" s="42">
        <v>504</v>
      </c>
      <c r="J50" s="43">
        <v>446</v>
      </c>
      <c r="K50" s="40">
        <v>113</v>
      </c>
      <c r="L50" s="41">
        <v>202</v>
      </c>
      <c r="M50" s="42">
        <v>113</v>
      </c>
      <c r="N50" s="43">
        <v>202</v>
      </c>
      <c r="O50" s="35">
        <v>49</v>
      </c>
      <c r="P50" s="35" t="s">
        <v>14</v>
      </c>
      <c r="Q50" s="36">
        <v>43466</v>
      </c>
      <c r="R50" s="38" t="s">
        <v>21</v>
      </c>
      <c r="S50" s="38">
        <v>1654</v>
      </c>
      <c r="T50" s="38">
        <v>1460</v>
      </c>
      <c r="U50" s="38">
        <v>113</v>
      </c>
      <c r="V50" s="38">
        <v>17</v>
      </c>
      <c r="W50" s="38">
        <v>63</v>
      </c>
      <c r="Y50" s="36">
        <v>43466</v>
      </c>
      <c r="Z50" s="38">
        <v>1654</v>
      </c>
      <c r="AA50" s="38">
        <v>2792</v>
      </c>
      <c r="AB50" s="27">
        <v>645</v>
      </c>
      <c r="AC50" s="28">
        <v>706</v>
      </c>
      <c r="AE50" s="36">
        <v>43466</v>
      </c>
      <c r="AF50" s="37">
        <v>5797</v>
      </c>
      <c r="AG50" s="37">
        <v>4936</v>
      </c>
      <c r="AH50" s="37">
        <v>630</v>
      </c>
      <c r="AI50" s="37">
        <v>80</v>
      </c>
      <c r="AJ50" s="37">
        <v>147</v>
      </c>
    </row>
    <row r="51" spans="1:36" x14ac:dyDescent="0.15">
      <c r="A51" s="29" t="s">
        <v>14</v>
      </c>
      <c r="B51" s="30">
        <v>43497</v>
      </c>
      <c r="C51" s="40">
        <v>1631</v>
      </c>
      <c r="D51" s="41">
        <v>1240</v>
      </c>
      <c r="E51" s="42">
        <v>196</v>
      </c>
      <c r="F51" s="43">
        <v>1870</v>
      </c>
      <c r="G51" s="40">
        <v>1145</v>
      </c>
      <c r="H51" s="41">
        <v>2012</v>
      </c>
      <c r="I51" s="42">
        <v>340</v>
      </c>
      <c r="J51" s="43">
        <v>348</v>
      </c>
      <c r="K51" s="40">
        <v>432</v>
      </c>
      <c r="L51" s="41">
        <v>194</v>
      </c>
      <c r="M51" s="42">
        <v>232</v>
      </c>
      <c r="N51" s="43">
        <v>194</v>
      </c>
      <c r="O51" s="35">
        <v>50</v>
      </c>
      <c r="P51" s="35" t="s">
        <v>14</v>
      </c>
      <c r="Q51" s="36">
        <v>43497</v>
      </c>
      <c r="R51" s="38" t="s">
        <v>21</v>
      </c>
      <c r="S51" s="38">
        <v>1648</v>
      </c>
      <c r="T51" s="38">
        <v>1145</v>
      </c>
      <c r="U51" s="38">
        <v>432</v>
      </c>
      <c r="V51" s="38">
        <v>19</v>
      </c>
      <c r="W51" s="38">
        <v>50</v>
      </c>
      <c r="Y51" s="36">
        <v>43497</v>
      </c>
      <c r="Z51" s="38">
        <v>1648</v>
      </c>
      <c r="AA51" s="38">
        <v>2272</v>
      </c>
      <c r="AB51" s="27">
        <v>620</v>
      </c>
      <c r="AC51" s="28">
        <v>620</v>
      </c>
      <c r="AE51" s="36">
        <v>43497</v>
      </c>
      <c r="AF51" s="37">
        <v>5160</v>
      </c>
      <c r="AG51" s="37">
        <v>3845</v>
      </c>
      <c r="AH51" s="37">
        <v>1052</v>
      </c>
      <c r="AI51" s="37">
        <v>96</v>
      </c>
      <c r="AJ51" s="37">
        <v>160</v>
      </c>
    </row>
    <row r="52" spans="1:36" x14ac:dyDescent="0.15">
      <c r="A52" s="29" t="s">
        <v>14</v>
      </c>
      <c r="B52" s="30">
        <v>43525</v>
      </c>
      <c r="C52" s="40">
        <v>447</v>
      </c>
      <c r="D52" s="41">
        <v>839</v>
      </c>
      <c r="E52" s="42">
        <v>135</v>
      </c>
      <c r="F52" s="43">
        <v>1569</v>
      </c>
      <c r="G52" s="40">
        <v>1178</v>
      </c>
      <c r="H52" s="41">
        <v>1976</v>
      </c>
      <c r="I52" s="42">
        <v>193</v>
      </c>
      <c r="J52" s="43">
        <v>391</v>
      </c>
      <c r="K52" s="40">
        <v>332</v>
      </c>
      <c r="L52" s="41">
        <v>236</v>
      </c>
      <c r="M52" s="42">
        <v>332</v>
      </c>
      <c r="N52" s="43">
        <v>236</v>
      </c>
      <c r="O52" s="35">
        <v>51</v>
      </c>
      <c r="P52" s="35" t="s">
        <v>14</v>
      </c>
      <c r="Q52" s="36">
        <v>43525</v>
      </c>
      <c r="R52" s="38" t="s">
        <v>21</v>
      </c>
      <c r="S52" s="38">
        <v>1576</v>
      </c>
      <c r="T52" s="38">
        <v>1178</v>
      </c>
      <c r="U52" s="38">
        <v>332</v>
      </c>
      <c r="V52" s="38">
        <v>40</v>
      </c>
      <c r="W52" s="38">
        <v>25</v>
      </c>
      <c r="Y52" s="36">
        <v>43525</v>
      </c>
      <c r="Z52" s="38">
        <v>1576</v>
      </c>
      <c r="AA52" s="38">
        <v>2314</v>
      </c>
      <c r="AB52" s="27">
        <v>558</v>
      </c>
      <c r="AC52" s="28">
        <v>678</v>
      </c>
      <c r="AE52" s="36">
        <v>43525</v>
      </c>
      <c r="AF52" s="37">
        <v>5126</v>
      </c>
      <c r="AG52" s="37">
        <v>3738</v>
      </c>
      <c r="AH52" s="37">
        <v>1136</v>
      </c>
      <c r="AI52" s="37">
        <v>154</v>
      </c>
      <c r="AJ52" s="37">
        <v>93</v>
      </c>
    </row>
    <row r="53" spans="1:36" x14ac:dyDescent="0.15">
      <c r="A53" s="29" t="s">
        <v>14</v>
      </c>
      <c r="B53" s="30">
        <v>43556</v>
      </c>
      <c r="C53" s="40">
        <v>461</v>
      </c>
      <c r="D53" s="41">
        <v>872</v>
      </c>
      <c r="E53" s="42">
        <v>140</v>
      </c>
      <c r="F53" s="43">
        <v>2780</v>
      </c>
      <c r="G53" s="40">
        <v>1040</v>
      </c>
      <c r="H53" s="41">
        <v>1859</v>
      </c>
      <c r="I53" s="42">
        <v>479</v>
      </c>
      <c r="J53" s="43">
        <v>524</v>
      </c>
      <c r="K53" s="40">
        <v>142</v>
      </c>
      <c r="L53" s="41">
        <v>210</v>
      </c>
      <c r="M53" s="42">
        <v>142</v>
      </c>
      <c r="N53" s="43">
        <v>210</v>
      </c>
      <c r="O53" s="35">
        <v>52</v>
      </c>
      <c r="P53" s="35" t="s">
        <v>14</v>
      </c>
      <c r="Q53" s="36">
        <v>43556</v>
      </c>
      <c r="R53" s="38" t="s">
        <v>21</v>
      </c>
      <c r="S53" s="38">
        <v>1235</v>
      </c>
      <c r="T53" s="38">
        <v>1040</v>
      </c>
      <c r="U53" s="38">
        <v>142</v>
      </c>
      <c r="V53" s="38">
        <v>22</v>
      </c>
      <c r="W53" s="38">
        <v>29</v>
      </c>
      <c r="Y53" s="36">
        <v>43556</v>
      </c>
      <c r="Z53" s="38">
        <v>1235</v>
      </c>
      <c r="AA53" s="38">
        <v>2120</v>
      </c>
      <c r="AB53" s="27">
        <v>685</v>
      </c>
      <c r="AC53" s="28">
        <v>820</v>
      </c>
      <c r="AE53" s="36">
        <v>43556</v>
      </c>
      <c r="AF53" s="37">
        <v>4860</v>
      </c>
      <c r="AG53" s="37">
        <v>3902</v>
      </c>
      <c r="AH53" s="37">
        <v>704</v>
      </c>
      <c r="AI53" s="37">
        <v>98</v>
      </c>
      <c r="AJ53" s="37">
        <v>149</v>
      </c>
    </row>
    <row r="54" spans="1:36" x14ac:dyDescent="0.15">
      <c r="A54" s="29" t="s">
        <v>14</v>
      </c>
      <c r="B54" s="30">
        <v>43586</v>
      </c>
      <c r="C54" s="40">
        <v>520</v>
      </c>
      <c r="D54" s="41">
        <v>2850</v>
      </c>
      <c r="E54" s="42">
        <v>290</v>
      </c>
      <c r="F54" s="43">
        <v>2467</v>
      </c>
      <c r="G54" s="40">
        <v>1252</v>
      </c>
      <c r="H54" s="41">
        <v>2455</v>
      </c>
      <c r="I54" s="42">
        <v>446</v>
      </c>
      <c r="J54" s="43">
        <v>623</v>
      </c>
      <c r="K54" s="40">
        <v>231</v>
      </c>
      <c r="L54" s="41">
        <v>183</v>
      </c>
      <c r="M54" s="42">
        <v>331</v>
      </c>
      <c r="N54" s="43">
        <v>183</v>
      </c>
      <c r="O54" s="35">
        <v>53</v>
      </c>
      <c r="P54" s="35" t="s">
        <v>14</v>
      </c>
      <c r="Q54" s="36">
        <v>43586</v>
      </c>
      <c r="R54" s="38" t="s">
        <v>21</v>
      </c>
      <c r="S54" s="38">
        <v>1565</v>
      </c>
      <c r="T54" s="38">
        <v>1252</v>
      </c>
      <c r="U54" s="38">
        <v>231</v>
      </c>
      <c r="V54" s="38">
        <v>11</v>
      </c>
      <c r="W54" s="38">
        <v>70</v>
      </c>
      <c r="Y54" s="36">
        <v>43586</v>
      </c>
      <c r="Z54" s="38">
        <v>1565</v>
      </c>
      <c r="AA54" s="38">
        <v>2734</v>
      </c>
      <c r="AB54" s="27">
        <v>886</v>
      </c>
      <c r="AC54" s="28">
        <v>964</v>
      </c>
      <c r="AE54" s="36">
        <v>43586</v>
      </c>
      <c r="AF54" s="37">
        <v>6149</v>
      </c>
      <c r="AG54" s="37">
        <v>4776</v>
      </c>
      <c r="AH54" s="37">
        <v>928</v>
      </c>
      <c r="AI54" s="37">
        <v>195</v>
      </c>
      <c r="AJ54" s="37">
        <v>204</v>
      </c>
    </row>
    <row r="55" spans="1:36" x14ac:dyDescent="0.15">
      <c r="A55" s="29" t="s">
        <v>14</v>
      </c>
      <c r="B55" s="30">
        <v>43617</v>
      </c>
      <c r="C55" s="40">
        <v>608</v>
      </c>
      <c r="D55" s="41">
        <v>7314</v>
      </c>
      <c r="E55" s="42">
        <v>417</v>
      </c>
      <c r="F55" s="43">
        <v>2264</v>
      </c>
      <c r="G55" s="40">
        <v>1581</v>
      </c>
      <c r="H55" s="41">
        <v>3278</v>
      </c>
      <c r="I55" s="42">
        <v>605</v>
      </c>
      <c r="J55" s="43">
        <v>837</v>
      </c>
      <c r="K55" s="40">
        <v>436</v>
      </c>
      <c r="L55" s="41">
        <v>589</v>
      </c>
      <c r="M55" s="42">
        <v>536</v>
      </c>
      <c r="N55" s="43">
        <v>389</v>
      </c>
      <c r="O55" s="35">
        <v>54</v>
      </c>
      <c r="P55" s="35" t="s">
        <v>14</v>
      </c>
      <c r="Q55" s="36">
        <v>43617</v>
      </c>
      <c r="R55" s="38" t="s">
        <v>21</v>
      </c>
      <c r="S55" s="38">
        <v>2090</v>
      </c>
      <c r="T55" s="38">
        <v>1581</v>
      </c>
      <c r="U55" s="38">
        <v>436</v>
      </c>
      <c r="V55" s="38">
        <v>28</v>
      </c>
      <c r="W55" s="38">
        <v>44</v>
      </c>
      <c r="Y55" s="36">
        <v>43617</v>
      </c>
      <c r="Z55" s="38">
        <v>2090</v>
      </c>
      <c r="AA55" s="38">
        <v>3926</v>
      </c>
      <c r="AB55" s="27">
        <v>1300</v>
      </c>
      <c r="AC55" s="28">
        <v>1350</v>
      </c>
      <c r="AE55" s="36">
        <v>43617</v>
      </c>
      <c r="AF55" s="37">
        <v>8666</v>
      </c>
      <c r="AG55" s="37">
        <v>6301</v>
      </c>
      <c r="AH55" s="37">
        <v>1950</v>
      </c>
      <c r="AI55" s="37">
        <v>169</v>
      </c>
      <c r="AJ55" s="37">
        <v>233</v>
      </c>
    </row>
    <row r="56" spans="1:36" x14ac:dyDescent="0.15">
      <c r="A56" s="29" t="s">
        <v>14</v>
      </c>
      <c r="B56" s="30">
        <v>43647</v>
      </c>
      <c r="C56" s="40">
        <v>587</v>
      </c>
      <c r="D56" s="41">
        <v>601</v>
      </c>
      <c r="E56" s="42">
        <v>1500</v>
      </c>
      <c r="F56" s="43">
        <v>3186</v>
      </c>
      <c r="G56" s="40">
        <v>1666</v>
      </c>
      <c r="H56" s="41">
        <v>3509</v>
      </c>
      <c r="I56" s="42">
        <v>585</v>
      </c>
      <c r="J56" s="43">
        <v>719</v>
      </c>
      <c r="K56" s="40">
        <v>342</v>
      </c>
      <c r="L56" s="41">
        <v>320</v>
      </c>
      <c r="M56" s="42">
        <v>342</v>
      </c>
      <c r="N56" s="43">
        <v>320</v>
      </c>
      <c r="O56" s="35">
        <v>55</v>
      </c>
      <c r="P56" s="35" t="s">
        <v>14</v>
      </c>
      <c r="Q56" s="36">
        <v>43647</v>
      </c>
      <c r="R56" s="38" t="s">
        <v>21</v>
      </c>
      <c r="S56" s="38">
        <v>2055</v>
      </c>
      <c r="T56" s="38">
        <v>1666</v>
      </c>
      <c r="U56" s="38">
        <v>342</v>
      </c>
      <c r="V56" s="38">
        <v>20</v>
      </c>
      <c r="W56" s="38">
        <v>25</v>
      </c>
      <c r="Y56" s="36">
        <v>43647</v>
      </c>
      <c r="Z56" s="38">
        <v>2055</v>
      </c>
      <c r="AA56" s="38">
        <v>3882</v>
      </c>
      <c r="AB56" s="27">
        <v>1052</v>
      </c>
      <c r="AC56" s="28">
        <v>1122</v>
      </c>
      <c r="AE56" s="36">
        <v>43647</v>
      </c>
      <c r="AF56" s="37">
        <v>8111</v>
      </c>
      <c r="AG56" s="37">
        <v>6479</v>
      </c>
      <c r="AH56" s="37">
        <v>1324</v>
      </c>
      <c r="AI56" s="37">
        <v>82</v>
      </c>
      <c r="AJ56" s="37">
        <v>220</v>
      </c>
    </row>
    <row r="57" spans="1:36" x14ac:dyDescent="0.15">
      <c r="A57" s="29" t="s">
        <v>14</v>
      </c>
      <c r="B57" s="30">
        <v>43678</v>
      </c>
      <c r="C57" s="40">
        <v>697</v>
      </c>
      <c r="D57" s="41">
        <v>174</v>
      </c>
      <c r="E57" s="42">
        <v>1393</v>
      </c>
      <c r="F57" s="43">
        <v>2963</v>
      </c>
      <c r="G57" s="40">
        <v>1349</v>
      </c>
      <c r="H57" s="41">
        <v>3072</v>
      </c>
      <c r="I57" s="42">
        <v>560</v>
      </c>
      <c r="J57" s="43">
        <v>696</v>
      </c>
      <c r="K57" s="40">
        <v>107</v>
      </c>
      <c r="L57" s="41">
        <v>210</v>
      </c>
      <c r="M57" s="42">
        <v>107</v>
      </c>
      <c r="N57" s="43">
        <v>210</v>
      </c>
      <c r="O57" s="35">
        <v>56</v>
      </c>
      <c r="P57" s="35" t="s">
        <v>14</v>
      </c>
      <c r="Q57" s="36">
        <v>43678</v>
      </c>
      <c r="R57" s="38" t="s">
        <v>21</v>
      </c>
      <c r="S57" s="38">
        <v>1586</v>
      </c>
      <c r="T57" s="38">
        <v>1349</v>
      </c>
      <c r="U57" s="38">
        <v>107</v>
      </c>
      <c r="V57" s="38">
        <v>95</v>
      </c>
      <c r="W57" s="38">
        <v>33</v>
      </c>
      <c r="Y57" s="36">
        <v>43678</v>
      </c>
      <c r="Z57" s="38">
        <v>1586</v>
      </c>
      <c r="AA57" s="38">
        <v>3384</v>
      </c>
      <c r="AB57" s="27">
        <v>754</v>
      </c>
      <c r="AC57" s="28">
        <v>1060</v>
      </c>
      <c r="AE57" s="36">
        <v>43678</v>
      </c>
      <c r="AF57" s="37">
        <v>6784</v>
      </c>
      <c r="AG57" s="37">
        <v>5677</v>
      </c>
      <c r="AH57" s="37">
        <v>634</v>
      </c>
      <c r="AI57" s="37">
        <v>272</v>
      </c>
      <c r="AJ57" s="37">
        <v>194</v>
      </c>
    </row>
    <row r="58" spans="1:36" x14ac:dyDescent="0.15">
      <c r="A58" s="29" t="s">
        <v>14</v>
      </c>
      <c r="B58" s="30">
        <v>43709</v>
      </c>
      <c r="C58" s="40">
        <v>319</v>
      </c>
      <c r="D58" s="41">
        <v>122</v>
      </c>
      <c r="E58" s="42">
        <v>1164</v>
      </c>
      <c r="F58" s="43">
        <v>1594</v>
      </c>
      <c r="G58" s="40">
        <v>1196</v>
      </c>
      <c r="H58" s="41">
        <v>2174</v>
      </c>
      <c r="I58" s="42">
        <v>471</v>
      </c>
      <c r="J58" s="43">
        <v>488</v>
      </c>
      <c r="K58" s="40">
        <v>167</v>
      </c>
      <c r="L58" s="41">
        <v>513</v>
      </c>
      <c r="M58" s="42">
        <v>167</v>
      </c>
      <c r="N58" s="43">
        <v>513</v>
      </c>
      <c r="O58" s="35">
        <v>57</v>
      </c>
      <c r="P58" s="35" t="s">
        <v>14</v>
      </c>
      <c r="Q58" s="36">
        <v>43709</v>
      </c>
      <c r="R58" s="38" t="s">
        <v>21</v>
      </c>
      <c r="S58" s="38">
        <v>1424</v>
      </c>
      <c r="T58" s="38">
        <v>1196</v>
      </c>
      <c r="U58" s="38">
        <v>167</v>
      </c>
      <c r="V58" s="38">
        <v>31</v>
      </c>
      <c r="W58" s="38">
        <v>29</v>
      </c>
      <c r="Y58" s="36">
        <v>43709</v>
      </c>
      <c r="Z58" s="38">
        <v>1424</v>
      </c>
      <c r="AA58" s="38">
        <v>2746</v>
      </c>
      <c r="AB58" s="27">
        <v>730</v>
      </c>
      <c r="AC58" s="28">
        <v>1120</v>
      </c>
      <c r="AE58" s="36">
        <v>43709</v>
      </c>
      <c r="AF58" s="37">
        <v>6020</v>
      </c>
      <c r="AG58" s="37">
        <v>4329</v>
      </c>
      <c r="AH58" s="37">
        <v>1360</v>
      </c>
      <c r="AI58" s="37">
        <v>154</v>
      </c>
      <c r="AJ58" s="37">
        <v>172</v>
      </c>
    </row>
    <row r="59" spans="1:36" x14ac:dyDescent="0.15">
      <c r="A59" s="29" t="s">
        <v>14</v>
      </c>
      <c r="B59" s="30">
        <v>43739</v>
      </c>
      <c r="C59" s="40">
        <v>596</v>
      </c>
      <c r="D59" s="41">
        <v>1647</v>
      </c>
      <c r="E59" s="42">
        <v>1293</v>
      </c>
      <c r="F59" s="43">
        <v>2264</v>
      </c>
      <c r="G59" s="40">
        <v>1259</v>
      </c>
      <c r="H59" s="41">
        <v>2202</v>
      </c>
      <c r="I59" s="42">
        <v>535</v>
      </c>
      <c r="J59" s="43">
        <v>567</v>
      </c>
      <c r="K59" s="40">
        <v>121</v>
      </c>
      <c r="L59" s="41">
        <v>342</v>
      </c>
      <c r="M59" s="42">
        <v>121</v>
      </c>
      <c r="N59" s="43">
        <v>342</v>
      </c>
      <c r="O59" s="35">
        <v>58</v>
      </c>
      <c r="P59" s="35" t="s">
        <v>14</v>
      </c>
      <c r="Q59" s="36">
        <v>43739</v>
      </c>
      <c r="R59" s="38" t="s">
        <v>21</v>
      </c>
      <c r="S59" s="38">
        <v>1445</v>
      </c>
      <c r="T59" s="38">
        <v>1259</v>
      </c>
      <c r="U59" s="38">
        <v>121</v>
      </c>
      <c r="V59" s="38">
        <v>20</v>
      </c>
      <c r="W59" s="38">
        <v>44</v>
      </c>
      <c r="Y59" s="36">
        <v>43739</v>
      </c>
      <c r="Z59" s="38">
        <v>1445</v>
      </c>
      <c r="AA59" s="38">
        <v>2594</v>
      </c>
      <c r="AB59" s="27">
        <v>734</v>
      </c>
      <c r="AC59" s="28">
        <v>988</v>
      </c>
      <c r="AE59" s="36">
        <v>43739</v>
      </c>
      <c r="AF59" s="37">
        <v>5761</v>
      </c>
      <c r="AG59" s="37">
        <v>4563</v>
      </c>
      <c r="AH59" s="37">
        <v>926</v>
      </c>
      <c r="AI59" s="37">
        <v>150</v>
      </c>
      <c r="AJ59" s="37">
        <v>157</v>
      </c>
    </row>
    <row r="60" spans="1:36" x14ac:dyDescent="0.15">
      <c r="A60" s="29" t="s">
        <v>14</v>
      </c>
      <c r="B60" s="30">
        <v>43770</v>
      </c>
      <c r="C60" s="40">
        <v>584</v>
      </c>
      <c r="D60" s="41">
        <v>1554</v>
      </c>
      <c r="E60" s="42">
        <v>1018</v>
      </c>
      <c r="F60" s="43">
        <v>2042</v>
      </c>
      <c r="G60" s="40">
        <v>986</v>
      </c>
      <c r="H60" s="41">
        <v>1806</v>
      </c>
      <c r="I60" s="42">
        <v>396</v>
      </c>
      <c r="J60" s="43">
        <v>520</v>
      </c>
      <c r="K60" s="40">
        <v>339</v>
      </c>
      <c r="L60" s="41">
        <v>236</v>
      </c>
      <c r="M60" s="42">
        <v>339</v>
      </c>
      <c r="N60" s="43">
        <v>236</v>
      </c>
      <c r="O60" s="35">
        <v>59</v>
      </c>
      <c r="P60" s="35" t="s">
        <v>14</v>
      </c>
      <c r="Q60" s="36">
        <v>43770</v>
      </c>
      <c r="R60" s="38" t="s">
        <v>21</v>
      </c>
      <c r="S60" s="38">
        <v>1584</v>
      </c>
      <c r="T60" s="38">
        <v>986</v>
      </c>
      <c r="U60" s="38">
        <v>339</v>
      </c>
      <c r="V60" s="38">
        <v>22</v>
      </c>
      <c r="W60" s="38">
        <v>23</v>
      </c>
      <c r="Y60" s="36">
        <v>43770</v>
      </c>
      <c r="Z60" s="38">
        <v>1584</v>
      </c>
      <c r="AA60" s="38">
        <v>2094</v>
      </c>
      <c r="AB60" s="27">
        <v>854</v>
      </c>
      <c r="AC60" s="28">
        <v>908</v>
      </c>
      <c r="AE60" s="36">
        <v>43770</v>
      </c>
      <c r="AF60" s="37">
        <v>5440</v>
      </c>
      <c r="AG60" s="37">
        <v>3708</v>
      </c>
      <c r="AH60" s="37">
        <v>1150</v>
      </c>
      <c r="AI60" s="37">
        <v>178</v>
      </c>
      <c r="AJ60" s="37">
        <v>187</v>
      </c>
    </row>
    <row r="61" spans="1:36" x14ac:dyDescent="0.15">
      <c r="A61" s="29" t="s">
        <v>14</v>
      </c>
      <c r="B61" s="30">
        <v>43800</v>
      </c>
      <c r="C61" s="40">
        <v>426</v>
      </c>
      <c r="D61" s="41">
        <v>1782</v>
      </c>
      <c r="E61" s="42">
        <v>770</v>
      </c>
      <c r="F61" s="43">
        <v>1857</v>
      </c>
      <c r="G61" s="40">
        <v>1285</v>
      </c>
      <c r="H61" s="41">
        <v>2033</v>
      </c>
      <c r="I61" s="42">
        <v>253</v>
      </c>
      <c r="J61" s="43">
        <v>389</v>
      </c>
      <c r="K61" s="40">
        <v>176</v>
      </c>
      <c r="L61" s="41">
        <v>344</v>
      </c>
      <c r="M61" s="42">
        <v>176</v>
      </c>
      <c r="N61" s="43">
        <v>344</v>
      </c>
      <c r="O61" s="35">
        <v>60</v>
      </c>
      <c r="P61" s="35" t="s">
        <v>14</v>
      </c>
      <c r="Q61" s="36">
        <v>43800</v>
      </c>
      <c r="R61" s="38" t="s">
        <v>21</v>
      </c>
      <c r="S61" s="38">
        <v>1536</v>
      </c>
      <c r="T61" s="38">
        <v>1285</v>
      </c>
      <c r="U61" s="38">
        <v>176</v>
      </c>
      <c r="V61" s="38">
        <v>25</v>
      </c>
      <c r="W61" s="38">
        <v>49</v>
      </c>
      <c r="Y61" s="36">
        <v>43800</v>
      </c>
      <c r="Z61" s="38">
        <v>1536</v>
      </c>
      <c r="AA61" s="38">
        <v>2470</v>
      </c>
      <c r="AB61" s="27">
        <v>516</v>
      </c>
      <c r="AC61" s="28">
        <v>852</v>
      </c>
      <c r="AE61" s="36">
        <v>43800</v>
      </c>
      <c r="AF61" s="37">
        <v>5374</v>
      </c>
      <c r="AG61" s="37">
        <v>3960</v>
      </c>
      <c r="AH61" s="37">
        <v>1040</v>
      </c>
      <c r="AI61" s="37">
        <v>155</v>
      </c>
      <c r="AJ61" s="37">
        <v>214</v>
      </c>
    </row>
    <row r="62" spans="1:36" x14ac:dyDescent="0.15">
      <c r="O62" s="35">
        <v>61</v>
      </c>
      <c r="P62" s="35" t="s">
        <v>14</v>
      </c>
      <c r="Q62" s="36">
        <v>42005</v>
      </c>
      <c r="R62" s="26" t="s">
        <v>22</v>
      </c>
      <c r="S62" s="26">
        <v>2789</v>
      </c>
      <c r="T62" s="26">
        <v>1731</v>
      </c>
      <c r="U62" s="26">
        <v>999</v>
      </c>
      <c r="V62" s="26">
        <v>37</v>
      </c>
      <c r="W62" s="26">
        <v>20</v>
      </c>
    </row>
    <row r="63" spans="1:36" x14ac:dyDescent="0.15">
      <c r="O63" s="35">
        <v>62</v>
      </c>
      <c r="P63" s="35" t="s">
        <v>14</v>
      </c>
      <c r="Q63" s="36">
        <v>42036</v>
      </c>
      <c r="R63" s="38" t="s">
        <v>22</v>
      </c>
      <c r="S63" s="38">
        <v>2268</v>
      </c>
      <c r="T63" s="38">
        <v>1601</v>
      </c>
      <c r="U63" s="38">
        <v>608</v>
      </c>
      <c r="V63" s="38">
        <v>32</v>
      </c>
      <c r="W63" s="38">
        <v>26</v>
      </c>
    </row>
    <row r="64" spans="1:36" x14ac:dyDescent="0.15">
      <c r="O64" s="35">
        <v>63</v>
      </c>
      <c r="P64" s="35" t="s">
        <v>14</v>
      </c>
      <c r="Q64" s="36">
        <v>42064</v>
      </c>
      <c r="R64" s="38" t="s">
        <v>22</v>
      </c>
      <c r="S64" s="38">
        <v>2535</v>
      </c>
      <c r="T64" s="38">
        <v>1868</v>
      </c>
      <c r="U64" s="38">
        <v>610</v>
      </c>
      <c r="V64" s="38">
        <v>32</v>
      </c>
      <c r="W64" s="38">
        <v>23</v>
      </c>
    </row>
    <row r="65" spans="15:23" x14ac:dyDescent="0.15">
      <c r="O65" s="35">
        <v>64</v>
      </c>
      <c r="P65" s="35" t="s">
        <v>14</v>
      </c>
      <c r="Q65" s="36">
        <v>42095</v>
      </c>
      <c r="R65" s="38" t="s">
        <v>22</v>
      </c>
      <c r="S65" s="38">
        <v>2150</v>
      </c>
      <c r="T65" s="38">
        <v>1393</v>
      </c>
      <c r="U65" s="38">
        <v>657</v>
      </c>
      <c r="V65" s="38">
        <v>63</v>
      </c>
      <c r="W65" s="38">
        <v>35</v>
      </c>
    </row>
    <row r="66" spans="15:23" x14ac:dyDescent="0.15">
      <c r="O66" s="35">
        <v>65</v>
      </c>
      <c r="P66" s="35" t="s">
        <v>14</v>
      </c>
      <c r="Q66" s="36">
        <v>42125</v>
      </c>
      <c r="R66" s="38" t="s">
        <v>22</v>
      </c>
      <c r="S66" s="38">
        <v>3888</v>
      </c>
      <c r="T66" s="38">
        <v>2888</v>
      </c>
      <c r="U66" s="38">
        <v>1000</v>
      </c>
      <c r="V66" s="38">
        <v>17</v>
      </c>
      <c r="W66" s="38">
        <v>32</v>
      </c>
    </row>
    <row r="67" spans="15:23" x14ac:dyDescent="0.15">
      <c r="O67" s="35">
        <v>66</v>
      </c>
      <c r="P67" s="35" t="s">
        <v>14</v>
      </c>
      <c r="Q67" s="36">
        <v>42156</v>
      </c>
      <c r="R67" s="38" t="s">
        <v>22</v>
      </c>
      <c r="S67" s="38">
        <v>3934</v>
      </c>
      <c r="T67" s="38">
        <v>2640</v>
      </c>
      <c r="U67" s="38">
        <v>1191</v>
      </c>
      <c r="V67" s="38">
        <v>66</v>
      </c>
      <c r="W67" s="38">
        <v>35</v>
      </c>
    </row>
    <row r="68" spans="15:23" x14ac:dyDescent="0.15">
      <c r="O68" s="35">
        <v>67</v>
      </c>
      <c r="P68" s="35" t="s">
        <v>14</v>
      </c>
      <c r="Q68" s="36">
        <v>42186</v>
      </c>
      <c r="R68" s="38" t="s">
        <v>22</v>
      </c>
      <c r="S68" s="38">
        <v>3612</v>
      </c>
      <c r="T68" s="38">
        <v>2298</v>
      </c>
      <c r="U68" s="38">
        <v>1270</v>
      </c>
      <c r="V68" s="38">
        <v>12</v>
      </c>
      <c r="W68" s="38">
        <v>31</v>
      </c>
    </row>
    <row r="69" spans="15:23" x14ac:dyDescent="0.15">
      <c r="O69" s="35">
        <v>68</v>
      </c>
      <c r="P69" s="35" t="s">
        <v>14</v>
      </c>
      <c r="Q69" s="36">
        <v>42217</v>
      </c>
      <c r="R69" s="38" t="s">
        <v>22</v>
      </c>
      <c r="S69" s="38">
        <v>2618</v>
      </c>
      <c r="T69" s="38">
        <v>1723</v>
      </c>
      <c r="U69" s="38">
        <v>796</v>
      </c>
      <c r="V69" s="38">
        <v>51</v>
      </c>
      <c r="W69" s="38">
        <v>46</v>
      </c>
    </row>
    <row r="70" spans="15:23" x14ac:dyDescent="0.15">
      <c r="O70" s="35">
        <v>69</v>
      </c>
      <c r="P70" s="35" t="s">
        <v>14</v>
      </c>
      <c r="Q70" s="36">
        <v>42248</v>
      </c>
      <c r="R70" s="38" t="s">
        <v>22</v>
      </c>
      <c r="S70" s="38">
        <v>2240</v>
      </c>
      <c r="T70" s="38">
        <v>1504</v>
      </c>
      <c r="U70" s="38">
        <v>678</v>
      </c>
      <c r="V70" s="38">
        <v>23</v>
      </c>
      <c r="W70" s="38">
        <v>33</v>
      </c>
    </row>
    <row r="71" spans="15:23" x14ac:dyDescent="0.15">
      <c r="O71" s="35">
        <v>70</v>
      </c>
      <c r="P71" s="35" t="s">
        <v>14</v>
      </c>
      <c r="Q71" s="36">
        <v>42278</v>
      </c>
      <c r="R71" s="38" t="s">
        <v>22</v>
      </c>
      <c r="S71" s="38">
        <v>2728</v>
      </c>
      <c r="T71" s="38">
        <v>1667</v>
      </c>
      <c r="U71" s="38">
        <v>1018</v>
      </c>
      <c r="V71" s="38">
        <v>16</v>
      </c>
      <c r="W71" s="38">
        <v>26</v>
      </c>
    </row>
    <row r="72" spans="15:23" x14ac:dyDescent="0.15">
      <c r="O72" s="35">
        <v>71</v>
      </c>
      <c r="P72" s="35" t="s">
        <v>14</v>
      </c>
      <c r="Q72" s="36">
        <v>42309</v>
      </c>
      <c r="R72" s="38" t="s">
        <v>22</v>
      </c>
      <c r="S72" s="38">
        <v>6090</v>
      </c>
      <c r="T72" s="38">
        <v>4888</v>
      </c>
      <c r="U72" s="38">
        <v>1142</v>
      </c>
      <c r="V72" s="38">
        <v>35</v>
      </c>
      <c r="W72" s="38">
        <v>24</v>
      </c>
    </row>
    <row r="73" spans="15:23" x14ac:dyDescent="0.15">
      <c r="O73" s="35">
        <v>72</v>
      </c>
      <c r="P73" s="35" t="s">
        <v>14</v>
      </c>
      <c r="Q73" s="36">
        <v>42339</v>
      </c>
      <c r="R73" s="38" t="s">
        <v>22</v>
      </c>
      <c r="S73" s="38">
        <v>3890</v>
      </c>
      <c r="T73" s="38">
        <v>2793</v>
      </c>
      <c r="U73" s="38">
        <v>996</v>
      </c>
      <c r="V73" s="38">
        <v>86</v>
      </c>
      <c r="W73" s="38">
        <v>23</v>
      </c>
    </row>
    <row r="74" spans="15:23" x14ac:dyDescent="0.15">
      <c r="O74" s="35">
        <v>73</v>
      </c>
      <c r="P74" s="35" t="s">
        <v>14</v>
      </c>
      <c r="Q74" s="36">
        <v>42370</v>
      </c>
      <c r="R74" s="38" t="s">
        <v>22</v>
      </c>
      <c r="S74" s="38">
        <v>4796</v>
      </c>
      <c r="T74" s="38">
        <v>3183</v>
      </c>
      <c r="U74" s="38">
        <v>1552</v>
      </c>
      <c r="V74" s="38">
        <v>29</v>
      </c>
      <c r="W74" s="38">
        <v>31</v>
      </c>
    </row>
    <row r="75" spans="15:23" x14ac:dyDescent="0.15">
      <c r="O75" s="35">
        <v>74</v>
      </c>
      <c r="P75" s="35" t="s">
        <v>14</v>
      </c>
      <c r="Q75" s="36">
        <v>42401</v>
      </c>
      <c r="R75" s="38" t="s">
        <v>22</v>
      </c>
      <c r="S75" s="38">
        <v>5345</v>
      </c>
      <c r="T75" s="38">
        <v>3682</v>
      </c>
      <c r="U75" s="38">
        <v>1602</v>
      </c>
      <c r="V75" s="38">
        <v>21</v>
      </c>
      <c r="W75" s="38">
        <v>38</v>
      </c>
    </row>
    <row r="76" spans="15:23" x14ac:dyDescent="0.15">
      <c r="O76" s="35">
        <v>75</v>
      </c>
      <c r="P76" s="35" t="s">
        <v>14</v>
      </c>
      <c r="Q76" s="36">
        <v>42430</v>
      </c>
      <c r="R76" s="38" t="s">
        <v>22</v>
      </c>
      <c r="S76" s="38">
        <v>3114</v>
      </c>
      <c r="T76" s="38">
        <v>2205</v>
      </c>
      <c r="U76" s="38">
        <v>830</v>
      </c>
      <c r="V76" s="38">
        <v>55</v>
      </c>
      <c r="W76" s="38">
        <v>22</v>
      </c>
    </row>
    <row r="77" spans="15:23" x14ac:dyDescent="0.15">
      <c r="O77" s="35">
        <v>76</v>
      </c>
      <c r="P77" s="35" t="s">
        <v>14</v>
      </c>
      <c r="Q77" s="36">
        <v>42461</v>
      </c>
      <c r="R77" s="38" t="s">
        <v>22</v>
      </c>
      <c r="S77" s="38">
        <v>2218</v>
      </c>
      <c r="T77" s="38">
        <v>1536</v>
      </c>
      <c r="U77" s="38">
        <v>647</v>
      </c>
      <c r="V77" s="38">
        <v>19</v>
      </c>
      <c r="W77" s="38">
        <v>15</v>
      </c>
    </row>
    <row r="78" spans="15:23" x14ac:dyDescent="0.15">
      <c r="O78" s="35">
        <v>77</v>
      </c>
      <c r="P78" s="35" t="s">
        <v>14</v>
      </c>
      <c r="Q78" s="36">
        <v>42491</v>
      </c>
      <c r="R78" s="38" t="s">
        <v>22</v>
      </c>
      <c r="S78" s="38">
        <v>3070</v>
      </c>
      <c r="T78" s="38">
        <v>2050</v>
      </c>
      <c r="U78" s="38">
        <v>968</v>
      </c>
      <c r="V78" s="38">
        <v>30</v>
      </c>
      <c r="W78" s="38">
        <v>20</v>
      </c>
    </row>
    <row r="79" spans="15:23" x14ac:dyDescent="0.15">
      <c r="O79" s="35">
        <v>78</v>
      </c>
      <c r="P79" s="35" t="s">
        <v>14</v>
      </c>
      <c r="Q79" s="36">
        <v>42522</v>
      </c>
      <c r="R79" s="38" t="s">
        <v>22</v>
      </c>
      <c r="S79" s="38">
        <v>2805</v>
      </c>
      <c r="T79" s="38">
        <v>1869</v>
      </c>
      <c r="U79" s="38">
        <v>854</v>
      </c>
      <c r="V79" s="38">
        <v>64</v>
      </c>
      <c r="W79" s="38">
        <v>16</v>
      </c>
    </row>
    <row r="80" spans="15:23" x14ac:dyDescent="0.15">
      <c r="O80" s="35">
        <v>79</v>
      </c>
      <c r="P80" s="35" t="s">
        <v>14</v>
      </c>
      <c r="Q80" s="36">
        <v>42552</v>
      </c>
      <c r="R80" s="38" t="s">
        <v>22</v>
      </c>
      <c r="S80" s="38">
        <v>2221</v>
      </c>
      <c r="T80" s="38">
        <v>1644</v>
      </c>
      <c r="U80" s="38">
        <v>536</v>
      </c>
      <c r="V80" s="38">
        <v>24</v>
      </c>
      <c r="W80" s="38">
        <v>16</v>
      </c>
    </row>
    <row r="81" spans="15:23" x14ac:dyDescent="0.15">
      <c r="O81" s="35">
        <v>80</v>
      </c>
      <c r="P81" s="35" t="s">
        <v>14</v>
      </c>
      <c r="Q81" s="36">
        <v>42583</v>
      </c>
      <c r="R81" s="38" t="s">
        <v>22</v>
      </c>
      <c r="S81" s="38">
        <v>1736</v>
      </c>
      <c r="T81" s="38">
        <v>1233</v>
      </c>
      <c r="U81" s="38">
        <v>424</v>
      </c>
      <c r="V81" s="38">
        <v>65</v>
      </c>
      <c r="W81" s="38">
        <v>13</v>
      </c>
    </row>
    <row r="82" spans="15:23" x14ac:dyDescent="0.15">
      <c r="O82" s="35">
        <v>81</v>
      </c>
      <c r="P82" s="35" t="s">
        <v>14</v>
      </c>
      <c r="Q82" s="36">
        <v>42614</v>
      </c>
      <c r="R82" s="38" t="s">
        <v>22</v>
      </c>
      <c r="S82" s="38">
        <v>1754</v>
      </c>
      <c r="T82" s="38">
        <v>1209</v>
      </c>
      <c r="U82" s="38">
        <v>502</v>
      </c>
      <c r="V82" s="38">
        <v>31</v>
      </c>
      <c r="W82" s="38">
        <v>10</v>
      </c>
    </row>
    <row r="83" spans="15:23" x14ac:dyDescent="0.15">
      <c r="O83" s="35">
        <v>82</v>
      </c>
      <c r="P83" s="35" t="s">
        <v>14</v>
      </c>
      <c r="Q83" s="36">
        <v>42644</v>
      </c>
      <c r="R83" s="38" t="s">
        <v>22</v>
      </c>
      <c r="S83" s="38">
        <v>1674</v>
      </c>
      <c r="T83" s="38">
        <v>994</v>
      </c>
      <c r="U83" s="38">
        <v>486</v>
      </c>
      <c r="V83" s="38">
        <v>98</v>
      </c>
      <c r="W83" s="38">
        <v>94</v>
      </c>
    </row>
    <row r="84" spans="15:23" x14ac:dyDescent="0.15">
      <c r="O84" s="35">
        <v>83</v>
      </c>
      <c r="P84" s="35" t="s">
        <v>14</v>
      </c>
      <c r="Q84" s="36">
        <v>42675</v>
      </c>
      <c r="R84" s="38" t="s">
        <v>22</v>
      </c>
      <c r="S84" s="38">
        <v>1862</v>
      </c>
      <c r="T84" s="38">
        <v>1078</v>
      </c>
      <c r="U84" s="38">
        <v>726</v>
      </c>
      <c r="V84" s="38">
        <v>39</v>
      </c>
      <c r="W84" s="38">
        <v>18</v>
      </c>
    </row>
    <row r="85" spans="15:23" x14ac:dyDescent="0.15">
      <c r="O85" s="35">
        <v>84</v>
      </c>
      <c r="P85" s="35" t="s">
        <v>14</v>
      </c>
      <c r="Q85" s="36">
        <v>42705</v>
      </c>
      <c r="R85" s="38" t="s">
        <v>22</v>
      </c>
      <c r="S85" s="38">
        <v>1560</v>
      </c>
      <c r="T85" s="38">
        <v>924</v>
      </c>
      <c r="U85" s="38">
        <v>519</v>
      </c>
      <c r="V85" s="38">
        <v>21</v>
      </c>
      <c r="W85" s="38">
        <v>94</v>
      </c>
    </row>
    <row r="86" spans="15:23" x14ac:dyDescent="0.15">
      <c r="O86" s="35">
        <v>85</v>
      </c>
      <c r="P86" s="35" t="s">
        <v>14</v>
      </c>
      <c r="Q86" s="36">
        <v>42736</v>
      </c>
      <c r="R86" s="38" t="s">
        <v>22</v>
      </c>
      <c r="S86" s="38">
        <v>2560</v>
      </c>
      <c r="T86" s="38">
        <v>2154</v>
      </c>
      <c r="U86" s="38">
        <v>318</v>
      </c>
      <c r="V86" s="38">
        <v>62</v>
      </c>
      <c r="W86" s="38">
        <v>24</v>
      </c>
    </row>
    <row r="87" spans="15:23" x14ac:dyDescent="0.15">
      <c r="O87" s="35">
        <v>86</v>
      </c>
      <c r="P87" s="35" t="s">
        <v>14</v>
      </c>
      <c r="Q87" s="36">
        <v>42767</v>
      </c>
      <c r="R87" s="38" t="s">
        <v>22</v>
      </c>
      <c r="S87" s="38">
        <v>2638</v>
      </c>
      <c r="T87" s="38">
        <v>1402</v>
      </c>
      <c r="U87" s="38">
        <v>1190</v>
      </c>
      <c r="V87" s="38">
        <v>35</v>
      </c>
      <c r="W87" s="38">
        <v>10</v>
      </c>
    </row>
    <row r="88" spans="15:23" x14ac:dyDescent="0.15">
      <c r="O88" s="35">
        <v>87</v>
      </c>
      <c r="P88" s="35" t="s">
        <v>14</v>
      </c>
      <c r="Q88" s="36">
        <v>42795</v>
      </c>
      <c r="R88" s="38" t="s">
        <v>22</v>
      </c>
      <c r="S88" s="38">
        <v>1984</v>
      </c>
      <c r="T88" s="38">
        <v>1655</v>
      </c>
      <c r="U88" s="38">
        <v>281</v>
      </c>
      <c r="V88" s="38">
        <v>30</v>
      </c>
      <c r="W88" s="38">
        <v>16</v>
      </c>
    </row>
    <row r="89" spans="15:23" x14ac:dyDescent="0.15">
      <c r="O89" s="35">
        <v>88</v>
      </c>
      <c r="P89" s="35" t="s">
        <v>14</v>
      </c>
      <c r="Q89" s="36">
        <v>42826</v>
      </c>
      <c r="R89" s="38" t="s">
        <v>22</v>
      </c>
      <c r="S89" s="38">
        <v>2172</v>
      </c>
      <c r="T89" s="46">
        <v>1796</v>
      </c>
      <c r="U89" s="46">
        <v>323</v>
      </c>
      <c r="V89" s="46">
        <v>35</v>
      </c>
      <c r="W89" s="46">
        <v>17</v>
      </c>
    </row>
    <row r="90" spans="15:23" x14ac:dyDescent="0.15">
      <c r="O90" s="35">
        <v>89</v>
      </c>
      <c r="P90" s="35" t="s">
        <v>14</v>
      </c>
      <c r="Q90" s="36">
        <v>42856</v>
      </c>
      <c r="R90" s="38" t="s">
        <v>22</v>
      </c>
      <c r="S90" s="38">
        <v>3190</v>
      </c>
      <c r="T90" s="38">
        <v>2834</v>
      </c>
      <c r="U90" s="38">
        <v>303</v>
      </c>
      <c r="V90" s="38">
        <v>27</v>
      </c>
      <c r="W90" s="38">
        <v>24</v>
      </c>
    </row>
    <row r="91" spans="15:23" x14ac:dyDescent="0.15">
      <c r="O91" s="35">
        <v>90</v>
      </c>
      <c r="P91" s="35" t="s">
        <v>14</v>
      </c>
      <c r="Q91" s="36">
        <v>42887</v>
      </c>
      <c r="R91" s="38" t="s">
        <v>22</v>
      </c>
      <c r="S91" s="38">
        <v>3224</v>
      </c>
      <c r="T91" s="38">
        <v>2727</v>
      </c>
      <c r="U91" s="38">
        <v>450</v>
      </c>
      <c r="V91" s="38">
        <v>23</v>
      </c>
      <c r="W91" s="38">
        <v>22</v>
      </c>
    </row>
    <row r="92" spans="15:23" x14ac:dyDescent="0.15">
      <c r="O92" s="35">
        <v>91</v>
      </c>
      <c r="P92" s="35" t="s">
        <v>14</v>
      </c>
      <c r="Q92" s="36">
        <v>42917</v>
      </c>
      <c r="R92" s="38" t="s">
        <v>22</v>
      </c>
      <c r="S92" s="38">
        <v>2456</v>
      </c>
      <c r="T92" s="38">
        <v>2130</v>
      </c>
      <c r="U92" s="38">
        <v>264</v>
      </c>
      <c r="V92" s="38">
        <v>38</v>
      </c>
      <c r="W92" s="38">
        <v>23</v>
      </c>
    </row>
    <row r="93" spans="15:23" x14ac:dyDescent="0.15">
      <c r="O93" s="35">
        <v>92</v>
      </c>
      <c r="P93" s="35" t="s">
        <v>14</v>
      </c>
      <c r="Q93" s="36">
        <v>42948</v>
      </c>
      <c r="R93" s="38" t="s">
        <v>22</v>
      </c>
      <c r="S93" s="38">
        <v>2874</v>
      </c>
      <c r="T93" s="38">
        <v>2536</v>
      </c>
      <c r="U93" s="38">
        <v>219</v>
      </c>
      <c r="V93" s="38">
        <v>91</v>
      </c>
      <c r="W93" s="38">
        <v>26</v>
      </c>
    </row>
    <row r="94" spans="15:23" x14ac:dyDescent="0.15">
      <c r="O94" s="35">
        <v>93</v>
      </c>
      <c r="P94" s="35" t="s">
        <v>14</v>
      </c>
      <c r="Q94" s="36">
        <v>42979</v>
      </c>
      <c r="R94" s="38" t="s">
        <v>22</v>
      </c>
      <c r="S94" s="38">
        <v>3126</v>
      </c>
      <c r="T94" s="38">
        <v>2749</v>
      </c>
      <c r="U94" s="38">
        <v>277</v>
      </c>
      <c r="V94" s="38">
        <v>59</v>
      </c>
      <c r="W94" s="38">
        <v>40</v>
      </c>
    </row>
    <row r="95" spans="15:23" x14ac:dyDescent="0.15">
      <c r="O95" s="35">
        <v>94</v>
      </c>
      <c r="P95" s="35" t="s">
        <v>14</v>
      </c>
      <c r="Q95" s="36">
        <v>43009</v>
      </c>
      <c r="R95" s="38" t="s">
        <v>22</v>
      </c>
      <c r="S95" s="38">
        <v>3412</v>
      </c>
      <c r="T95" s="38">
        <v>3161</v>
      </c>
      <c r="U95" s="38">
        <v>177</v>
      </c>
      <c r="V95" s="38">
        <v>42</v>
      </c>
      <c r="W95" s="38">
        <v>31</v>
      </c>
    </row>
    <row r="96" spans="15:23" x14ac:dyDescent="0.15">
      <c r="O96" s="35">
        <v>95</v>
      </c>
      <c r="P96" s="35" t="s">
        <v>14</v>
      </c>
      <c r="Q96" s="36">
        <v>43040</v>
      </c>
      <c r="R96" s="38" t="s">
        <v>22</v>
      </c>
      <c r="S96" s="38">
        <v>3262</v>
      </c>
      <c r="T96" s="38">
        <v>2868</v>
      </c>
      <c r="U96" s="38">
        <v>270</v>
      </c>
      <c r="V96" s="38">
        <v>95</v>
      </c>
      <c r="W96" s="38">
        <v>28</v>
      </c>
    </row>
    <row r="97" spans="15:23" x14ac:dyDescent="0.15">
      <c r="O97" s="35">
        <v>96</v>
      </c>
      <c r="P97" s="35" t="s">
        <v>14</v>
      </c>
      <c r="Q97" s="36">
        <v>43070</v>
      </c>
      <c r="R97" s="38" t="s">
        <v>22</v>
      </c>
      <c r="S97" s="38">
        <v>2990</v>
      </c>
      <c r="T97" s="38">
        <v>2540</v>
      </c>
      <c r="U97" s="38">
        <v>331</v>
      </c>
      <c r="V97" s="38">
        <v>67</v>
      </c>
      <c r="W97" s="38">
        <v>50</v>
      </c>
    </row>
    <row r="98" spans="15:23" x14ac:dyDescent="0.15">
      <c r="O98" s="35">
        <v>97</v>
      </c>
      <c r="P98" s="35" t="s">
        <v>14</v>
      </c>
      <c r="Q98" s="36">
        <v>43101</v>
      </c>
      <c r="R98" s="38" t="s">
        <v>22</v>
      </c>
      <c r="S98" s="38">
        <v>2676</v>
      </c>
      <c r="T98" s="38">
        <v>2348</v>
      </c>
      <c r="U98" s="38">
        <v>283</v>
      </c>
      <c r="V98" s="38">
        <v>19</v>
      </c>
      <c r="W98" s="38">
        <v>24</v>
      </c>
    </row>
    <row r="99" spans="15:23" x14ac:dyDescent="0.15">
      <c r="O99" s="35">
        <v>98</v>
      </c>
      <c r="P99" s="35" t="s">
        <v>14</v>
      </c>
      <c r="Q99" s="36">
        <v>43132</v>
      </c>
      <c r="R99" s="38" t="s">
        <v>22</v>
      </c>
      <c r="S99" s="38">
        <v>2388</v>
      </c>
      <c r="T99" s="38">
        <v>1893</v>
      </c>
      <c r="U99" s="38">
        <v>452</v>
      </c>
      <c r="V99" s="38">
        <v>22</v>
      </c>
      <c r="W99" s="38">
        <v>19</v>
      </c>
    </row>
    <row r="100" spans="15:23" x14ac:dyDescent="0.15">
      <c r="O100" s="35">
        <v>99</v>
      </c>
      <c r="P100" s="35" t="s">
        <v>14</v>
      </c>
      <c r="Q100" s="36">
        <v>43160</v>
      </c>
      <c r="R100" s="38" t="s">
        <v>22</v>
      </c>
      <c r="S100" s="38">
        <v>2227</v>
      </c>
      <c r="T100" s="38">
        <v>1760</v>
      </c>
      <c r="U100" s="38">
        <v>423</v>
      </c>
      <c r="V100" s="38">
        <v>27</v>
      </c>
      <c r="W100" s="38">
        <v>16</v>
      </c>
    </row>
    <row r="101" spans="15:23" x14ac:dyDescent="0.15">
      <c r="O101" s="35">
        <v>100</v>
      </c>
      <c r="P101" s="35" t="s">
        <v>14</v>
      </c>
      <c r="Q101" s="36">
        <v>43191</v>
      </c>
      <c r="R101" s="38" t="s">
        <v>22</v>
      </c>
      <c r="S101" s="38">
        <v>2930</v>
      </c>
      <c r="T101" s="38">
        <v>2437</v>
      </c>
      <c r="U101" s="38">
        <v>442</v>
      </c>
      <c r="V101" s="38">
        <v>23</v>
      </c>
      <c r="W101" s="38">
        <v>27</v>
      </c>
    </row>
    <row r="102" spans="15:23" x14ac:dyDescent="0.15">
      <c r="O102" s="35">
        <v>101</v>
      </c>
      <c r="P102" s="35" t="s">
        <v>14</v>
      </c>
      <c r="Q102" s="36">
        <v>43221</v>
      </c>
      <c r="R102" s="38" t="s">
        <v>22</v>
      </c>
      <c r="S102" s="38">
        <v>3438</v>
      </c>
      <c r="T102" s="38">
        <v>3123</v>
      </c>
      <c r="U102" s="38">
        <v>269</v>
      </c>
      <c r="V102" s="38">
        <v>12</v>
      </c>
      <c r="W102" s="38">
        <v>33</v>
      </c>
    </row>
    <row r="103" spans="15:23" x14ac:dyDescent="0.15">
      <c r="O103" s="35">
        <v>102</v>
      </c>
      <c r="P103" s="35" t="s">
        <v>14</v>
      </c>
      <c r="Q103" s="36">
        <v>43252</v>
      </c>
      <c r="R103" s="38" t="s">
        <v>22</v>
      </c>
      <c r="S103" s="38">
        <v>3666</v>
      </c>
      <c r="T103" s="38">
        <v>3379</v>
      </c>
      <c r="U103" s="38">
        <v>221</v>
      </c>
      <c r="V103" s="38">
        <v>32</v>
      </c>
      <c r="W103" s="38">
        <v>33</v>
      </c>
    </row>
    <row r="104" spans="15:23" x14ac:dyDescent="0.15">
      <c r="O104" s="35">
        <v>103</v>
      </c>
      <c r="P104" s="35" t="s">
        <v>14</v>
      </c>
      <c r="Q104" s="36">
        <v>43282</v>
      </c>
      <c r="R104" s="38" t="s">
        <v>22</v>
      </c>
      <c r="S104" s="38">
        <v>2662</v>
      </c>
      <c r="T104" s="38">
        <v>2406</v>
      </c>
      <c r="U104" s="38">
        <v>199</v>
      </c>
      <c r="V104" s="38">
        <v>29</v>
      </c>
      <c r="W104" s="38">
        <v>26</v>
      </c>
    </row>
    <row r="105" spans="15:23" x14ac:dyDescent="0.15">
      <c r="O105" s="35">
        <v>104</v>
      </c>
      <c r="P105" s="35" t="s">
        <v>14</v>
      </c>
      <c r="Q105" s="36">
        <v>43313</v>
      </c>
      <c r="R105" s="38" t="s">
        <v>22</v>
      </c>
      <c r="S105" s="38">
        <v>2506</v>
      </c>
      <c r="T105" s="38">
        <v>2231</v>
      </c>
      <c r="U105" s="38">
        <v>239</v>
      </c>
      <c r="V105" s="38">
        <v>14</v>
      </c>
      <c r="W105" s="38">
        <v>21</v>
      </c>
    </row>
    <row r="106" spans="15:23" x14ac:dyDescent="0.15">
      <c r="O106" s="35">
        <v>105</v>
      </c>
      <c r="P106" s="35" t="s">
        <v>14</v>
      </c>
      <c r="Q106" s="36">
        <v>43344</v>
      </c>
      <c r="R106" s="38" t="s">
        <v>22</v>
      </c>
      <c r="S106" s="38">
        <v>2262</v>
      </c>
      <c r="T106" s="38">
        <v>1758</v>
      </c>
      <c r="U106" s="38">
        <v>398</v>
      </c>
      <c r="V106" s="38">
        <v>86</v>
      </c>
      <c r="W106" s="38">
        <v>18</v>
      </c>
    </row>
    <row r="107" spans="15:23" x14ac:dyDescent="0.15">
      <c r="O107" s="35">
        <v>106</v>
      </c>
      <c r="P107" s="35" t="s">
        <v>14</v>
      </c>
      <c r="Q107" s="36">
        <v>43374</v>
      </c>
      <c r="R107" s="38" t="s">
        <v>22</v>
      </c>
      <c r="S107" s="38">
        <v>2262</v>
      </c>
      <c r="T107" s="38">
        <v>1811</v>
      </c>
      <c r="U107" s="38">
        <v>413</v>
      </c>
      <c r="V107" s="38">
        <v>25</v>
      </c>
      <c r="W107" s="38">
        <v>11</v>
      </c>
    </row>
    <row r="108" spans="15:23" x14ac:dyDescent="0.15">
      <c r="O108" s="35">
        <v>107</v>
      </c>
      <c r="P108" s="35" t="s">
        <v>14</v>
      </c>
      <c r="Q108" s="36">
        <v>43405</v>
      </c>
      <c r="R108" s="38" t="s">
        <v>22</v>
      </c>
      <c r="S108" s="38">
        <v>2480</v>
      </c>
      <c r="T108" s="38">
        <v>2187</v>
      </c>
      <c r="U108" s="38">
        <v>238</v>
      </c>
      <c r="V108" s="38">
        <v>27</v>
      </c>
      <c r="W108" s="38">
        <v>27</v>
      </c>
    </row>
    <row r="109" spans="15:23" x14ac:dyDescent="0.15">
      <c r="O109" s="35">
        <v>108</v>
      </c>
      <c r="P109" s="35" t="s">
        <v>14</v>
      </c>
      <c r="Q109" s="36">
        <v>43435</v>
      </c>
      <c r="R109" s="38" t="s">
        <v>22</v>
      </c>
      <c r="S109" s="38">
        <v>2578</v>
      </c>
      <c r="T109" s="38">
        <v>2340</v>
      </c>
      <c r="U109" s="38">
        <v>181</v>
      </c>
      <c r="V109" s="38">
        <v>32</v>
      </c>
      <c r="W109" s="38">
        <v>23</v>
      </c>
    </row>
    <row r="110" spans="15:23" x14ac:dyDescent="0.15">
      <c r="O110" s="35">
        <v>109</v>
      </c>
      <c r="P110" s="35" t="s">
        <v>14</v>
      </c>
      <c r="Q110" s="36">
        <v>43466</v>
      </c>
      <c r="R110" s="38" t="s">
        <v>22</v>
      </c>
      <c r="S110" s="38">
        <v>2792</v>
      </c>
      <c r="T110" s="38">
        <v>2526</v>
      </c>
      <c r="U110" s="38">
        <v>202</v>
      </c>
      <c r="V110" s="38">
        <v>37</v>
      </c>
      <c r="W110" s="38">
        <v>26</v>
      </c>
    </row>
    <row r="111" spans="15:23" x14ac:dyDescent="0.15">
      <c r="O111" s="35">
        <v>110</v>
      </c>
      <c r="P111" s="35" t="s">
        <v>14</v>
      </c>
      <c r="Q111" s="36">
        <v>43497</v>
      </c>
      <c r="R111" s="38" t="s">
        <v>22</v>
      </c>
      <c r="S111" s="38">
        <v>2272</v>
      </c>
      <c r="T111" s="38">
        <v>2012</v>
      </c>
      <c r="U111" s="38">
        <v>194</v>
      </c>
      <c r="V111" s="38">
        <v>23</v>
      </c>
      <c r="W111" s="38">
        <v>42</v>
      </c>
    </row>
    <row r="112" spans="15:23" x14ac:dyDescent="0.15">
      <c r="O112" s="35">
        <v>111</v>
      </c>
      <c r="P112" s="35" t="s">
        <v>14</v>
      </c>
      <c r="Q112" s="36">
        <v>43525</v>
      </c>
      <c r="R112" s="38" t="s">
        <v>22</v>
      </c>
      <c r="S112" s="38">
        <v>2314</v>
      </c>
      <c r="T112" s="38">
        <v>1976</v>
      </c>
      <c r="U112" s="38">
        <v>236</v>
      </c>
      <c r="V112" s="38">
        <v>84</v>
      </c>
      <c r="W112" s="38">
        <v>16</v>
      </c>
    </row>
    <row r="113" spans="15:23" x14ac:dyDescent="0.15">
      <c r="O113" s="35">
        <v>112</v>
      </c>
      <c r="P113" s="35" t="s">
        <v>14</v>
      </c>
      <c r="Q113" s="36">
        <v>43556</v>
      </c>
      <c r="R113" s="38" t="s">
        <v>22</v>
      </c>
      <c r="S113" s="38">
        <v>2120</v>
      </c>
      <c r="T113" s="38">
        <v>1859</v>
      </c>
      <c r="U113" s="38">
        <v>210</v>
      </c>
      <c r="V113" s="38">
        <v>31</v>
      </c>
      <c r="W113" s="38">
        <v>19</v>
      </c>
    </row>
    <row r="114" spans="15:23" x14ac:dyDescent="0.15">
      <c r="O114" s="35">
        <v>113</v>
      </c>
      <c r="P114" s="35" t="s">
        <v>14</v>
      </c>
      <c r="Q114" s="36">
        <v>43586</v>
      </c>
      <c r="R114" s="38" t="s">
        <v>22</v>
      </c>
      <c r="S114" s="38">
        <v>2734</v>
      </c>
      <c r="T114" s="38">
        <v>2455</v>
      </c>
      <c r="U114" s="38">
        <v>183</v>
      </c>
      <c r="V114" s="38">
        <v>69</v>
      </c>
      <c r="W114" s="38">
        <v>25</v>
      </c>
    </row>
    <row r="115" spans="15:23" x14ac:dyDescent="0.15">
      <c r="O115" s="35">
        <v>114</v>
      </c>
      <c r="P115" s="35" t="s">
        <v>14</v>
      </c>
      <c r="Q115" s="36">
        <v>43617</v>
      </c>
      <c r="R115" s="38" t="s">
        <v>22</v>
      </c>
      <c r="S115" s="38">
        <v>3926</v>
      </c>
      <c r="T115" s="38">
        <v>3278</v>
      </c>
      <c r="U115" s="38">
        <v>589</v>
      </c>
      <c r="V115" s="38">
        <v>21</v>
      </c>
      <c r="W115" s="38">
        <v>37</v>
      </c>
    </row>
    <row r="116" spans="15:23" x14ac:dyDescent="0.15">
      <c r="O116" s="35">
        <v>115</v>
      </c>
      <c r="P116" s="35" t="s">
        <v>14</v>
      </c>
      <c r="Q116" s="36">
        <v>43647</v>
      </c>
      <c r="R116" s="38" t="s">
        <v>22</v>
      </c>
      <c r="S116" s="38">
        <v>3882</v>
      </c>
      <c r="T116" s="38">
        <v>3509</v>
      </c>
      <c r="U116" s="38">
        <v>320</v>
      </c>
      <c r="V116" s="38">
        <v>13</v>
      </c>
      <c r="W116" s="38">
        <v>39</v>
      </c>
    </row>
    <row r="117" spans="15:23" x14ac:dyDescent="0.15">
      <c r="O117" s="35">
        <v>116</v>
      </c>
      <c r="P117" s="35" t="s">
        <v>14</v>
      </c>
      <c r="Q117" s="36">
        <v>43678</v>
      </c>
      <c r="R117" s="38" t="s">
        <v>22</v>
      </c>
      <c r="S117" s="38">
        <v>3384</v>
      </c>
      <c r="T117" s="38">
        <v>3072</v>
      </c>
      <c r="U117" s="38">
        <v>210</v>
      </c>
      <c r="V117" s="38">
        <v>69</v>
      </c>
      <c r="W117" s="38">
        <v>32</v>
      </c>
    </row>
    <row r="118" spans="15:23" x14ac:dyDescent="0.15">
      <c r="O118" s="35">
        <v>117</v>
      </c>
      <c r="P118" s="35" t="s">
        <v>14</v>
      </c>
      <c r="Q118" s="36">
        <v>43709</v>
      </c>
      <c r="R118" s="38" t="s">
        <v>22</v>
      </c>
      <c r="S118" s="38">
        <v>2746</v>
      </c>
      <c r="T118" s="38">
        <v>2174</v>
      </c>
      <c r="U118" s="38">
        <v>513</v>
      </c>
      <c r="V118" s="38">
        <v>34</v>
      </c>
      <c r="W118" s="38">
        <v>24</v>
      </c>
    </row>
    <row r="119" spans="15:23" x14ac:dyDescent="0.15">
      <c r="O119" s="35">
        <v>118</v>
      </c>
      <c r="P119" s="35" t="s">
        <v>14</v>
      </c>
      <c r="Q119" s="36">
        <v>43739</v>
      </c>
      <c r="R119" s="38" t="s">
        <v>22</v>
      </c>
      <c r="S119" s="38">
        <v>2594</v>
      </c>
      <c r="T119" s="38">
        <v>2202</v>
      </c>
      <c r="U119" s="38">
        <v>342</v>
      </c>
      <c r="V119" s="38">
        <v>27</v>
      </c>
      <c r="W119" s="38">
        <v>22</v>
      </c>
    </row>
    <row r="120" spans="15:23" x14ac:dyDescent="0.15">
      <c r="O120" s="35">
        <v>119</v>
      </c>
      <c r="P120" s="35" t="s">
        <v>14</v>
      </c>
      <c r="Q120" s="36">
        <v>43770</v>
      </c>
      <c r="R120" s="38" t="s">
        <v>22</v>
      </c>
      <c r="S120" s="38">
        <v>2094</v>
      </c>
      <c r="T120" s="38">
        <v>1806</v>
      </c>
      <c r="U120" s="38">
        <v>236</v>
      </c>
      <c r="V120" s="38">
        <v>35</v>
      </c>
      <c r="W120" s="38">
        <v>16</v>
      </c>
    </row>
    <row r="121" spans="15:23" x14ac:dyDescent="0.15">
      <c r="O121" s="35">
        <v>120</v>
      </c>
      <c r="P121" s="35" t="s">
        <v>14</v>
      </c>
      <c r="Q121" s="36">
        <v>43800</v>
      </c>
      <c r="R121" s="38" t="s">
        <v>22</v>
      </c>
      <c r="S121" s="38">
        <v>2470</v>
      </c>
      <c r="T121" s="38">
        <v>2033</v>
      </c>
      <c r="U121" s="38">
        <v>344</v>
      </c>
      <c r="V121" s="38">
        <v>68</v>
      </c>
      <c r="W121" s="38">
        <v>23</v>
      </c>
    </row>
    <row r="122" spans="15:23" x14ac:dyDescent="0.15">
      <c r="O122" s="35">
        <v>121</v>
      </c>
      <c r="P122" s="35" t="s">
        <v>14</v>
      </c>
      <c r="Q122" s="36">
        <v>42005</v>
      </c>
      <c r="R122" s="27" t="s">
        <v>23</v>
      </c>
      <c r="S122" s="27">
        <v>2680</v>
      </c>
      <c r="T122" s="27">
        <v>2209</v>
      </c>
      <c r="U122" s="27">
        <v>394</v>
      </c>
      <c r="V122" s="27">
        <v>55</v>
      </c>
      <c r="W122" s="27">
        <v>20</v>
      </c>
    </row>
    <row r="123" spans="15:23" x14ac:dyDescent="0.15">
      <c r="O123" s="35">
        <v>122</v>
      </c>
      <c r="P123" s="35" t="s">
        <v>14</v>
      </c>
      <c r="Q123" s="36">
        <v>42036</v>
      </c>
      <c r="R123" s="27" t="s">
        <v>23</v>
      </c>
      <c r="S123" s="27">
        <v>1698</v>
      </c>
      <c r="T123" s="27">
        <v>1408</v>
      </c>
      <c r="U123" s="27">
        <v>245</v>
      </c>
      <c r="V123" s="27">
        <v>25</v>
      </c>
      <c r="W123" s="27">
        <v>18</v>
      </c>
    </row>
    <row r="124" spans="15:23" x14ac:dyDescent="0.15">
      <c r="O124" s="35">
        <v>123</v>
      </c>
      <c r="P124" s="35" t="s">
        <v>14</v>
      </c>
      <c r="Q124" s="36">
        <v>42064</v>
      </c>
      <c r="R124" s="27" t="s">
        <v>23</v>
      </c>
      <c r="S124" s="27">
        <v>1720</v>
      </c>
      <c r="T124" s="27">
        <v>1431</v>
      </c>
      <c r="U124" s="27">
        <v>219</v>
      </c>
      <c r="V124" s="27">
        <v>25</v>
      </c>
      <c r="W124" s="27">
        <v>43</v>
      </c>
    </row>
    <row r="125" spans="15:23" x14ac:dyDescent="0.15">
      <c r="O125" s="35">
        <v>124</v>
      </c>
      <c r="P125" s="35" t="s">
        <v>14</v>
      </c>
      <c r="Q125" s="36">
        <v>42095</v>
      </c>
      <c r="R125" s="27" t="s">
        <v>23</v>
      </c>
      <c r="S125" s="27">
        <v>2044</v>
      </c>
      <c r="T125" s="27">
        <v>1631</v>
      </c>
      <c r="U125" s="27">
        <v>382</v>
      </c>
      <c r="V125" s="27">
        <v>18</v>
      </c>
      <c r="W125" s="27">
        <v>11</v>
      </c>
    </row>
    <row r="126" spans="15:23" x14ac:dyDescent="0.15">
      <c r="O126" s="35">
        <v>125</v>
      </c>
      <c r="P126" s="35" t="s">
        <v>14</v>
      </c>
      <c r="Q126" s="36">
        <v>42125</v>
      </c>
      <c r="R126" s="27" t="s">
        <v>23</v>
      </c>
      <c r="S126" s="27">
        <v>3138</v>
      </c>
      <c r="T126" s="27">
        <v>2603</v>
      </c>
      <c r="U126" s="27">
        <v>500</v>
      </c>
      <c r="V126" s="27">
        <v>10</v>
      </c>
      <c r="W126" s="27">
        <v>23</v>
      </c>
    </row>
    <row r="127" spans="15:23" x14ac:dyDescent="0.15">
      <c r="O127" s="35">
        <v>126</v>
      </c>
      <c r="P127" s="35" t="s">
        <v>14</v>
      </c>
      <c r="Q127" s="36">
        <v>42156</v>
      </c>
      <c r="R127" s="27" t="s">
        <v>23</v>
      </c>
      <c r="S127" s="27">
        <v>3446</v>
      </c>
      <c r="T127" s="27">
        <v>2892</v>
      </c>
      <c r="U127" s="27">
        <v>519</v>
      </c>
      <c r="V127" s="27">
        <v>11</v>
      </c>
      <c r="W127" s="27">
        <v>22</v>
      </c>
    </row>
    <row r="128" spans="15:23" x14ac:dyDescent="0.15">
      <c r="O128" s="35">
        <v>127</v>
      </c>
      <c r="P128" s="35" t="s">
        <v>14</v>
      </c>
      <c r="Q128" s="36">
        <v>42186</v>
      </c>
      <c r="R128" s="27" t="s">
        <v>23</v>
      </c>
      <c r="S128" s="27">
        <v>2412</v>
      </c>
      <c r="T128" s="27">
        <v>1782</v>
      </c>
      <c r="U128" s="27">
        <v>601</v>
      </c>
      <c r="V128" s="27">
        <v>15</v>
      </c>
      <c r="W128" s="27">
        <v>12</v>
      </c>
    </row>
    <row r="129" spans="15:23" x14ac:dyDescent="0.15">
      <c r="O129" s="35">
        <v>128</v>
      </c>
      <c r="P129" s="35" t="s">
        <v>14</v>
      </c>
      <c r="Q129" s="36">
        <v>42217</v>
      </c>
      <c r="R129" s="27" t="s">
        <v>23</v>
      </c>
      <c r="S129" s="27">
        <v>1820</v>
      </c>
      <c r="T129" s="27">
        <v>1460</v>
      </c>
      <c r="U129" s="27">
        <v>327</v>
      </c>
      <c r="V129" s="27">
        <v>18</v>
      </c>
      <c r="W129" s="27">
        <v>14</v>
      </c>
    </row>
    <row r="130" spans="15:23" x14ac:dyDescent="0.15">
      <c r="O130" s="35">
        <v>129</v>
      </c>
      <c r="P130" s="35" t="s">
        <v>14</v>
      </c>
      <c r="Q130" s="36">
        <v>42248</v>
      </c>
      <c r="R130" s="27" t="s">
        <v>23</v>
      </c>
      <c r="S130" s="27">
        <v>1700</v>
      </c>
      <c r="T130" s="27">
        <v>1382</v>
      </c>
      <c r="U130" s="27">
        <v>294</v>
      </c>
      <c r="V130" s="27">
        <v>10</v>
      </c>
      <c r="W130" s="27">
        <v>12</v>
      </c>
    </row>
    <row r="131" spans="15:23" x14ac:dyDescent="0.15">
      <c r="O131" s="35">
        <v>130</v>
      </c>
      <c r="P131" s="35" t="s">
        <v>14</v>
      </c>
      <c r="Q131" s="36">
        <v>42278</v>
      </c>
      <c r="R131" s="27" t="s">
        <v>23</v>
      </c>
      <c r="S131" s="27">
        <v>2028</v>
      </c>
      <c r="T131" s="27">
        <v>1452</v>
      </c>
      <c r="U131" s="27">
        <v>535</v>
      </c>
      <c r="V131" s="27">
        <v>25</v>
      </c>
      <c r="W131" s="27">
        <v>15</v>
      </c>
    </row>
    <row r="132" spans="15:23" x14ac:dyDescent="0.15">
      <c r="O132" s="35">
        <v>131</v>
      </c>
      <c r="P132" s="35" t="s">
        <v>14</v>
      </c>
      <c r="Q132" s="36">
        <v>42309</v>
      </c>
      <c r="R132" s="27" t="s">
        <v>23</v>
      </c>
      <c r="S132" s="27">
        <v>2020</v>
      </c>
      <c r="T132" s="27">
        <v>1483</v>
      </c>
      <c r="U132" s="27">
        <v>499</v>
      </c>
      <c r="V132" s="27">
        <v>23</v>
      </c>
      <c r="W132" s="27">
        <v>13</v>
      </c>
    </row>
    <row r="133" spans="15:23" x14ac:dyDescent="0.15">
      <c r="O133" s="35">
        <v>132</v>
      </c>
      <c r="P133" s="47" t="s">
        <v>14</v>
      </c>
      <c r="Q133" s="48">
        <v>42339</v>
      </c>
      <c r="R133" s="27" t="s">
        <v>23</v>
      </c>
      <c r="S133" s="27">
        <v>1972</v>
      </c>
      <c r="T133" s="27">
        <v>1551</v>
      </c>
      <c r="U133" s="27">
        <v>393</v>
      </c>
      <c r="V133" s="27">
        <v>15</v>
      </c>
      <c r="W133" s="27">
        <v>11</v>
      </c>
    </row>
    <row r="134" spans="15:23" x14ac:dyDescent="0.15">
      <c r="O134" s="35">
        <v>133</v>
      </c>
      <c r="P134" s="35" t="s">
        <v>14</v>
      </c>
      <c r="Q134" s="36">
        <v>42370</v>
      </c>
      <c r="R134" s="27" t="s">
        <v>23</v>
      </c>
      <c r="S134" s="27">
        <v>4698</v>
      </c>
      <c r="T134" s="27">
        <v>3391</v>
      </c>
      <c r="U134" s="27">
        <v>1255</v>
      </c>
      <c r="V134" s="27">
        <v>20</v>
      </c>
      <c r="W134" s="27">
        <v>31</v>
      </c>
    </row>
    <row r="135" spans="15:23" x14ac:dyDescent="0.15">
      <c r="O135" s="35">
        <v>134</v>
      </c>
      <c r="P135" s="35" t="s">
        <v>14</v>
      </c>
      <c r="Q135" s="36">
        <v>42401</v>
      </c>
      <c r="R135" s="27" t="s">
        <v>23</v>
      </c>
      <c r="S135" s="27">
        <v>3812</v>
      </c>
      <c r="T135" s="27">
        <v>2959</v>
      </c>
      <c r="U135" s="27">
        <v>795</v>
      </c>
      <c r="V135" s="27">
        <v>27</v>
      </c>
      <c r="W135" s="27">
        <v>29</v>
      </c>
    </row>
    <row r="136" spans="15:23" x14ac:dyDescent="0.15">
      <c r="O136" s="35">
        <v>135</v>
      </c>
      <c r="P136" s="35" t="s">
        <v>14</v>
      </c>
      <c r="Q136" s="36">
        <v>42430</v>
      </c>
      <c r="R136" s="27" t="s">
        <v>23</v>
      </c>
      <c r="S136" s="27">
        <v>1995</v>
      </c>
      <c r="T136" s="27">
        <v>1418</v>
      </c>
      <c r="U136" s="27">
        <v>519</v>
      </c>
      <c r="V136" s="27">
        <v>38</v>
      </c>
      <c r="W136" s="27">
        <v>18</v>
      </c>
    </row>
    <row r="137" spans="15:23" x14ac:dyDescent="0.15">
      <c r="O137" s="35">
        <v>136</v>
      </c>
      <c r="P137" s="35" t="s">
        <v>14</v>
      </c>
      <c r="Q137" s="36">
        <v>42461</v>
      </c>
      <c r="R137" s="27" t="s">
        <v>23</v>
      </c>
      <c r="S137" s="27">
        <v>1928</v>
      </c>
      <c r="T137" s="27">
        <v>1400</v>
      </c>
      <c r="U137" s="27">
        <v>472</v>
      </c>
      <c r="V137" s="27">
        <v>41</v>
      </c>
      <c r="W137" s="27">
        <v>14</v>
      </c>
    </row>
    <row r="138" spans="15:23" x14ac:dyDescent="0.15">
      <c r="O138" s="35">
        <v>137</v>
      </c>
      <c r="P138" s="35" t="s">
        <v>14</v>
      </c>
      <c r="Q138" s="36">
        <v>42491</v>
      </c>
      <c r="R138" s="27" t="s">
        <v>23</v>
      </c>
      <c r="S138" s="27">
        <v>2416</v>
      </c>
      <c r="T138" s="27">
        <v>1769</v>
      </c>
      <c r="U138" s="27">
        <v>603</v>
      </c>
      <c r="V138" s="27">
        <v>23</v>
      </c>
      <c r="W138" s="27">
        <v>19</v>
      </c>
    </row>
    <row r="139" spans="15:23" x14ac:dyDescent="0.15">
      <c r="O139" s="35">
        <v>138</v>
      </c>
      <c r="P139" s="35" t="s">
        <v>14</v>
      </c>
      <c r="Q139" s="36">
        <v>42522</v>
      </c>
      <c r="R139" s="27" t="s">
        <v>23</v>
      </c>
      <c r="S139" s="27">
        <v>2142</v>
      </c>
      <c r="T139" s="27">
        <v>1521</v>
      </c>
      <c r="U139" s="27">
        <v>581</v>
      </c>
      <c r="V139" s="27">
        <v>27</v>
      </c>
      <c r="W139" s="27">
        <v>11</v>
      </c>
    </row>
    <row r="140" spans="15:23" x14ac:dyDescent="0.15">
      <c r="O140" s="35">
        <v>139</v>
      </c>
      <c r="P140" s="35" t="s">
        <v>14</v>
      </c>
      <c r="Q140" s="36">
        <v>42552</v>
      </c>
      <c r="R140" s="27" t="s">
        <v>23</v>
      </c>
      <c r="S140" s="27">
        <v>1228</v>
      </c>
      <c r="T140" s="27">
        <v>786</v>
      </c>
      <c r="U140" s="27">
        <v>344</v>
      </c>
      <c r="V140" s="27">
        <v>21</v>
      </c>
      <c r="W140" s="27">
        <v>76</v>
      </c>
    </row>
    <row r="141" spans="15:23" x14ac:dyDescent="0.15">
      <c r="O141" s="35">
        <v>140</v>
      </c>
      <c r="P141" s="35" t="s">
        <v>14</v>
      </c>
      <c r="Q141" s="36">
        <v>42583</v>
      </c>
      <c r="R141" s="27" t="s">
        <v>23</v>
      </c>
      <c r="S141" s="27">
        <v>1064</v>
      </c>
      <c r="T141" s="27">
        <v>697</v>
      </c>
      <c r="U141" s="27">
        <v>217</v>
      </c>
      <c r="V141" s="27">
        <v>81</v>
      </c>
      <c r="W141" s="27">
        <v>67</v>
      </c>
    </row>
    <row r="142" spans="15:23" x14ac:dyDescent="0.15">
      <c r="O142" s="35">
        <v>141</v>
      </c>
      <c r="P142" s="35" t="s">
        <v>14</v>
      </c>
      <c r="Q142" s="36">
        <v>42614</v>
      </c>
      <c r="R142" s="27" t="s">
        <v>23</v>
      </c>
      <c r="S142" s="27">
        <v>996</v>
      </c>
      <c r="T142" s="27">
        <v>544</v>
      </c>
      <c r="U142" s="27">
        <v>332</v>
      </c>
      <c r="V142" s="27">
        <v>64</v>
      </c>
      <c r="W142" s="27">
        <v>54</v>
      </c>
    </row>
    <row r="143" spans="15:23" x14ac:dyDescent="0.15">
      <c r="O143" s="35">
        <v>142</v>
      </c>
      <c r="P143" s="35" t="s">
        <v>14</v>
      </c>
      <c r="Q143" s="36">
        <v>42644</v>
      </c>
      <c r="R143" s="27" t="s">
        <v>23</v>
      </c>
      <c r="S143" s="27">
        <v>1298</v>
      </c>
      <c r="T143" s="27">
        <v>845</v>
      </c>
      <c r="U143" s="27">
        <v>279</v>
      </c>
      <c r="V143" s="27">
        <v>87</v>
      </c>
      <c r="W143" s="27">
        <v>85</v>
      </c>
    </row>
    <row r="144" spans="15:23" x14ac:dyDescent="0.15">
      <c r="O144" s="35">
        <v>143</v>
      </c>
      <c r="P144" s="35" t="s">
        <v>14</v>
      </c>
      <c r="Q144" s="36">
        <v>42675</v>
      </c>
      <c r="R144" s="27" t="s">
        <v>23</v>
      </c>
      <c r="S144" s="27">
        <v>1378</v>
      </c>
      <c r="T144" s="27">
        <v>915</v>
      </c>
      <c r="U144" s="27">
        <v>351</v>
      </c>
      <c r="V144" s="27">
        <v>15</v>
      </c>
      <c r="W144" s="27">
        <v>95</v>
      </c>
    </row>
    <row r="145" spans="15:23" x14ac:dyDescent="0.15">
      <c r="O145" s="35">
        <v>144</v>
      </c>
      <c r="P145" s="35" t="s">
        <v>14</v>
      </c>
      <c r="Q145" s="36">
        <v>42705</v>
      </c>
      <c r="R145" s="27" t="s">
        <v>23</v>
      </c>
      <c r="S145" s="27">
        <v>1230</v>
      </c>
      <c r="T145" s="27">
        <v>758</v>
      </c>
      <c r="U145" s="27">
        <v>320</v>
      </c>
      <c r="V145" s="27">
        <v>73</v>
      </c>
      <c r="W145" s="27">
        <v>78</v>
      </c>
    </row>
    <row r="146" spans="15:23" x14ac:dyDescent="0.15">
      <c r="O146" s="35">
        <v>145</v>
      </c>
      <c r="P146" s="35" t="s">
        <v>14</v>
      </c>
      <c r="Q146" s="36">
        <v>42736</v>
      </c>
      <c r="R146" s="27" t="s">
        <v>23</v>
      </c>
      <c r="S146" s="27">
        <v>1028</v>
      </c>
      <c r="T146" s="27">
        <v>671</v>
      </c>
      <c r="U146" s="27">
        <v>271</v>
      </c>
      <c r="V146" s="27">
        <v>18</v>
      </c>
      <c r="W146" s="27">
        <v>67</v>
      </c>
    </row>
    <row r="147" spans="15:23" x14ac:dyDescent="0.15">
      <c r="O147" s="35">
        <v>146</v>
      </c>
      <c r="P147" s="35" t="s">
        <v>14</v>
      </c>
      <c r="Q147" s="36">
        <v>42767</v>
      </c>
      <c r="R147" s="27" t="s">
        <v>23</v>
      </c>
      <c r="S147" s="27">
        <v>3090</v>
      </c>
      <c r="T147" s="27">
        <v>390</v>
      </c>
      <c r="U147" s="27">
        <v>2646</v>
      </c>
      <c r="V147" s="27">
        <v>14</v>
      </c>
      <c r="W147" s="27">
        <v>39</v>
      </c>
    </row>
    <row r="148" spans="15:23" x14ac:dyDescent="0.15">
      <c r="O148" s="35">
        <v>147</v>
      </c>
      <c r="P148" s="35" t="s">
        <v>14</v>
      </c>
      <c r="Q148" s="36">
        <v>42795</v>
      </c>
      <c r="R148" s="27" t="s">
        <v>23</v>
      </c>
      <c r="S148" s="27">
        <v>728</v>
      </c>
      <c r="T148" s="27">
        <v>365</v>
      </c>
      <c r="U148" s="27">
        <v>299</v>
      </c>
      <c r="V148" s="27">
        <v>26</v>
      </c>
      <c r="W148" s="27">
        <v>36</v>
      </c>
    </row>
    <row r="149" spans="15:23" x14ac:dyDescent="0.15">
      <c r="O149" s="35">
        <v>148</v>
      </c>
      <c r="P149" s="35" t="s">
        <v>14</v>
      </c>
      <c r="Q149" s="36">
        <v>42826</v>
      </c>
      <c r="R149" s="27" t="s">
        <v>23</v>
      </c>
      <c r="S149" s="27">
        <v>705</v>
      </c>
      <c r="T149" s="27">
        <v>488</v>
      </c>
      <c r="U149" s="27">
        <v>146</v>
      </c>
      <c r="V149" s="27">
        <v>21</v>
      </c>
      <c r="W149" s="27">
        <v>48</v>
      </c>
    </row>
    <row r="150" spans="15:23" x14ac:dyDescent="0.15">
      <c r="O150" s="35">
        <v>149</v>
      </c>
      <c r="P150" s="35" t="s">
        <v>14</v>
      </c>
      <c r="Q150" s="36">
        <v>42856</v>
      </c>
      <c r="R150" s="27" t="s">
        <v>23</v>
      </c>
      <c r="S150" s="27">
        <v>1185</v>
      </c>
      <c r="T150" s="27">
        <v>796</v>
      </c>
      <c r="U150" s="27">
        <v>291</v>
      </c>
      <c r="V150" s="27">
        <v>21</v>
      </c>
      <c r="W150" s="27">
        <v>76</v>
      </c>
    </row>
    <row r="151" spans="15:23" x14ac:dyDescent="0.15">
      <c r="O151" s="35">
        <v>150</v>
      </c>
      <c r="P151" s="35" t="s">
        <v>14</v>
      </c>
      <c r="Q151" s="36">
        <v>42887</v>
      </c>
      <c r="R151" s="27" t="s">
        <v>23</v>
      </c>
      <c r="S151" s="44">
        <v>1212</v>
      </c>
      <c r="T151" s="27">
        <v>817</v>
      </c>
      <c r="U151" s="27">
        <v>295</v>
      </c>
      <c r="V151" s="27">
        <v>17</v>
      </c>
      <c r="W151" s="27">
        <v>81</v>
      </c>
    </row>
    <row r="152" spans="15:23" x14ac:dyDescent="0.15">
      <c r="O152" s="35">
        <v>151</v>
      </c>
      <c r="P152" s="35" t="s">
        <v>14</v>
      </c>
      <c r="Q152" s="36">
        <v>42917</v>
      </c>
      <c r="R152" s="27" t="s">
        <v>23</v>
      </c>
      <c r="S152" s="27">
        <v>1116</v>
      </c>
      <c r="T152" s="27">
        <v>667</v>
      </c>
      <c r="U152" s="27">
        <v>311</v>
      </c>
      <c r="V152" s="27">
        <v>70</v>
      </c>
      <c r="W152" s="27">
        <v>67</v>
      </c>
    </row>
    <row r="153" spans="15:23" x14ac:dyDescent="0.15">
      <c r="O153" s="35">
        <v>152</v>
      </c>
      <c r="P153" s="35" t="s">
        <v>14</v>
      </c>
      <c r="Q153" s="36">
        <v>42948</v>
      </c>
      <c r="R153" s="27" t="s">
        <v>23</v>
      </c>
      <c r="S153" s="27">
        <v>932</v>
      </c>
      <c r="T153" s="27">
        <v>622</v>
      </c>
      <c r="U153" s="27">
        <v>220</v>
      </c>
      <c r="V153" s="27">
        <v>25</v>
      </c>
      <c r="W153" s="27">
        <v>62</v>
      </c>
    </row>
    <row r="154" spans="15:23" x14ac:dyDescent="0.15">
      <c r="O154" s="35">
        <v>153</v>
      </c>
      <c r="P154" s="35" t="s">
        <v>14</v>
      </c>
      <c r="Q154" s="36">
        <v>42979</v>
      </c>
      <c r="R154" s="27" t="s">
        <v>23</v>
      </c>
      <c r="S154" s="27">
        <v>1016</v>
      </c>
      <c r="T154" s="27">
        <v>705</v>
      </c>
      <c r="U154" s="27">
        <v>212</v>
      </c>
      <c r="V154" s="27">
        <v>43</v>
      </c>
      <c r="W154" s="27">
        <v>55</v>
      </c>
    </row>
    <row r="155" spans="15:23" x14ac:dyDescent="0.15">
      <c r="O155" s="35">
        <v>154</v>
      </c>
      <c r="P155" s="35" t="s">
        <v>14</v>
      </c>
      <c r="Q155" s="36">
        <v>43009</v>
      </c>
      <c r="R155" s="27" t="s">
        <v>23</v>
      </c>
      <c r="S155" s="27">
        <v>902</v>
      </c>
      <c r="T155" s="27">
        <v>499</v>
      </c>
      <c r="U155" s="27">
        <v>205</v>
      </c>
      <c r="V155" s="27">
        <v>97</v>
      </c>
      <c r="W155" s="27">
        <v>99</v>
      </c>
    </row>
    <row r="156" spans="15:23" x14ac:dyDescent="0.15">
      <c r="O156" s="35">
        <v>155</v>
      </c>
      <c r="P156" s="35" t="s">
        <v>14</v>
      </c>
      <c r="Q156" s="36">
        <v>43040</v>
      </c>
      <c r="R156" s="27" t="s">
        <v>23</v>
      </c>
      <c r="S156" s="27">
        <v>848</v>
      </c>
      <c r="T156" s="27">
        <v>653</v>
      </c>
      <c r="U156" s="27">
        <v>119</v>
      </c>
      <c r="V156" s="27">
        <v>12</v>
      </c>
      <c r="W156" s="27">
        <v>63</v>
      </c>
    </row>
    <row r="157" spans="15:23" x14ac:dyDescent="0.15">
      <c r="O157" s="35">
        <v>156</v>
      </c>
      <c r="P157" s="35" t="s">
        <v>14</v>
      </c>
      <c r="Q157" s="36">
        <v>43070</v>
      </c>
      <c r="R157" s="27" t="s">
        <v>23</v>
      </c>
      <c r="S157" s="27">
        <v>976</v>
      </c>
      <c r="T157" s="27">
        <v>516</v>
      </c>
      <c r="U157" s="27">
        <v>343</v>
      </c>
      <c r="V157" s="27">
        <v>60</v>
      </c>
      <c r="W157" s="27">
        <v>56</v>
      </c>
    </row>
    <row r="158" spans="15:23" x14ac:dyDescent="0.15">
      <c r="O158" s="35">
        <v>157</v>
      </c>
      <c r="P158" s="35" t="s">
        <v>14</v>
      </c>
      <c r="Q158" s="36">
        <v>43101</v>
      </c>
      <c r="R158" s="27" t="s">
        <v>23</v>
      </c>
      <c r="S158" s="27">
        <v>850</v>
      </c>
      <c r="T158" s="27">
        <v>368</v>
      </c>
      <c r="U158" s="27">
        <v>390</v>
      </c>
      <c r="V158" s="27">
        <v>52</v>
      </c>
      <c r="W158" s="27">
        <v>38</v>
      </c>
    </row>
    <row r="159" spans="15:23" x14ac:dyDescent="0.15">
      <c r="O159" s="35">
        <v>158</v>
      </c>
      <c r="P159" s="35" t="s">
        <v>14</v>
      </c>
      <c r="Q159" s="36">
        <v>43132</v>
      </c>
      <c r="R159" s="27" t="s">
        <v>23</v>
      </c>
      <c r="S159" s="27">
        <v>605</v>
      </c>
      <c r="T159" s="27">
        <v>284</v>
      </c>
      <c r="U159" s="27">
        <v>277</v>
      </c>
      <c r="V159" s="27">
        <v>18</v>
      </c>
      <c r="W159" s="27">
        <v>24</v>
      </c>
    </row>
    <row r="160" spans="15:23" x14ac:dyDescent="0.15">
      <c r="O160" s="35">
        <v>159</v>
      </c>
      <c r="P160" s="35" t="s">
        <v>14</v>
      </c>
      <c r="Q160" s="36">
        <v>43160</v>
      </c>
      <c r="R160" s="27" t="s">
        <v>23</v>
      </c>
      <c r="S160" s="27">
        <v>732</v>
      </c>
      <c r="T160" s="27">
        <v>305</v>
      </c>
      <c r="U160" s="27">
        <v>320</v>
      </c>
      <c r="V160" s="27">
        <v>41</v>
      </c>
      <c r="W160" s="27">
        <v>65</v>
      </c>
    </row>
    <row r="161" spans="15:23" x14ac:dyDescent="0.15">
      <c r="O161" s="35">
        <v>160</v>
      </c>
      <c r="P161" s="35" t="s">
        <v>14</v>
      </c>
      <c r="Q161" s="36">
        <v>43191</v>
      </c>
      <c r="R161" s="27" t="s">
        <v>23</v>
      </c>
      <c r="S161" s="27">
        <v>768</v>
      </c>
      <c r="T161" s="27">
        <v>466</v>
      </c>
      <c r="U161" s="27">
        <v>218</v>
      </c>
      <c r="V161" s="27">
        <v>37</v>
      </c>
      <c r="W161" s="27">
        <v>46</v>
      </c>
    </row>
    <row r="162" spans="15:23" x14ac:dyDescent="0.15">
      <c r="O162" s="35">
        <v>161</v>
      </c>
      <c r="P162" s="35" t="s">
        <v>14</v>
      </c>
      <c r="Q162" s="36">
        <v>43221</v>
      </c>
      <c r="R162" s="27" t="s">
        <v>23</v>
      </c>
      <c r="S162" s="27">
        <v>1050</v>
      </c>
      <c r="T162" s="27">
        <v>607</v>
      </c>
      <c r="U162" s="27">
        <v>387</v>
      </c>
      <c r="V162" s="27">
        <v>17</v>
      </c>
      <c r="W162" s="27">
        <v>37</v>
      </c>
    </row>
    <row r="163" spans="15:23" x14ac:dyDescent="0.15">
      <c r="O163" s="35">
        <v>162</v>
      </c>
      <c r="P163" s="35" t="s">
        <v>14</v>
      </c>
      <c r="Q163" s="36">
        <v>43252</v>
      </c>
      <c r="R163" s="27" t="s">
        <v>23</v>
      </c>
      <c r="S163" s="27">
        <v>904</v>
      </c>
      <c r="T163" s="27">
        <v>631</v>
      </c>
      <c r="U163" s="27">
        <v>195</v>
      </c>
      <c r="V163" s="27">
        <v>15</v>
      </c>
      <c r="W163" s="27">
        <v>61</v>
      </c>
    </row>
    <row r="164" spans="15:23" x14ac:dyDescent="0.15">
      <c r="O164" s="35">
        <v>163</v>
      </c>
      <c r="P164" s="35" t="s">
        <v>14</v>
      </c>
      <c r="Q164" s="36">
        <v>43282</v>
      </c>
      <c r="R164" s="27" t="s">
        <v>23</v>
      </c>
      <c r="S164" s="27">
        <v>802</v>
      </c>
      <c r="T164" s="27">
        <v>548</v>
      </c>
      <c r="U164" s="27">
        <v>118</v>
      </c>
      <c r="V164" s="27">
        <v>77</v>
      </c>
      <c r="W164" s="27">
        <v>58</v>
      </c>
    </row>
    <row r="165" spans="15:23" x14ac:dyDescent="0.15">
      <c r="O165" s="35">
        <v>164</v>
      </c>
      <c r="P165" s="35" t="s">
        <v>14</v>
      </c>
      <c r="Q165" s="36">
        <v>43313</v>
      </c>
      <c r="R165" s="27" t="s">
        <v>23</v>
      </c>
      <c r="S165" s="27">
        <v>868</v>
      </c>
      <c r="T165" s="27">
        <v>308</v>
      </c>
      <c r="U165" s="27">
        <v>494</v>
      </c>
      <c r="V165" s="27">
        <v>26</v>
      </c>
      <c r="W165" s="27">
        <v>38</v>
      </c>
    </row>
    <row r="166" spans="15:23" x14ac:dyDescent="0.15">
      <c r="O166" s="35">
        <v>165</v>
      </c>
      <c r="P166" s="35" t="s">
        <v>14</v>
      </c>
      <c r="Q166" s="36">
        <v>43344</v>
      </c>
      <c r="R166" s="27" t="s">
        <v>23</v>
      </c>
      <c r="S166" s="27">
        <v>538</v>
      </c>
      <c r="T166" s="27">
        <v>271</v>
      </c>
      <c r="U166" s="27">
        <v>177</v>
      </c>
      <c r="V166" s="27">
        <v>18</v>
      </c>
      <c r="W166" s="27">
        <v>71</v>
      </c>
    </row>
    <row r="167" spans="15:23" x14ac:dyDescent="0.15">
      <c r="O167" s="35">
        <v>166</v>
      </c>
      <c r="P167" s="35" t="s">
        <v>14</v>
      </c>
      <c r="Q167" s="36">
        <v>43374</v>
      </c>
      <c r="R167" s="27" t="s">
        <v>23</v>
      </c>
      <c r="S167" s="27">
        <v>482</v>
      </c>
      <c r="T167" s="27">
        <v>272</v>
      </c>
      <c r="U167" s="27">
        <v>89</v>
      </c>
      <c r="V167" s="27">
        <v>48</v>
      </c>
      <c r="W167" s="27">
        <v>72</v>
      </c>
    </row>
    <row r="168" spans="15:23" x14ac:dyDescent="0.15">
      <c r="O168" s="35">
        <v>167</v>
      </c>
      <c r="P168" s="35" t="s">
        <v>14</v>
      </c>
      <c r="Q168" s="36">
        <v>43405</v>
      </c>
      <c r="R168" s="27" t="s">
        <v>23</v>
      </c>
      <c r="S168" s="27">
        <v>825</v>
      </c>
      <c r="T168" s="27">
        <v>379</v>
      </c>
      <c r="U168" s="27">
        <v>376</v>
      </c>
      <c r="V168" s="27">
        <v>31</v>
      </c>
      <c r="W168" s="27">
        <v>37</v>
      </c>
    </row>
    <row r="169" spans="15:23" x14ac:dyDescent="0.15">
      <c r="O169" s="35">
        <v>168</v>
      </c>
      <c r="P169" s="35" t="s">
        <v>14</v>
      </c>
      <c r="Q169" s="36">
        <v>43435</v>
      </c>
      <c r="R169" s="27" t="s">
        <v>23</v>
      </c>
      <c r="S169" s="27">
        <v>788</v>
      </c>
      <c r="T169" s="27">
        <v>358</v>
      </c>
      <c r="U169" s="27">
        <v>353</v>
      </c>
      <c r="V169" s="27">
        <v>18</v>
      </c>
      <c r="W169" s="27">
        <v>58</v>
      </c>
    </row>
    <row r="170" spans="15:23" x14ac:dyDescent="0.15">
      <c r="O170" s="35">
        <v>169</v>
      </c>
      <c r="P170" s="35" t="s">
        <v>14</v>
      </c>
      <c r="Q170" s="36">
        <v>43466</v>
      </c>
      <c r="R170" s="27" t="s">
        <v>23</v>
      </c>
      <c r="S170" s="27">
        <v>645</v>
      </c>
      <c r="T170" s="27">
        <v>504</v>
      </c>
      <c r="U170" s="27">
        <v>113</v>
      </c>
      <c r="V170" s="27">
        <v>13</v>
      </c>
      <c r="W170" s="27">
        <v>14</v>
      </c>
    </row>
    <row r="171" spans="15:23" x14ac:dyDescent="0.15">
      <c r="O171" s="35">
        <v>170</v>
      </c>
      <c r="P171" s="35" t="s">
        <v>14</v>
      </c>
      <c r="Q171" s="36">
        <v>43497</v>
      </c>
      <c r="R171" s="27" t="s">
        <v>23</v>
      </c>
      <c r="S171" s="27">
        <v>620</v>
      </c>
      <c r="T171" s="27">
        <v>340</v>
      </c>
      <c r="U171" s="27">
        <v>232</v>
      </c>
      <c r="V171" s="27">
        <v>16</v>
      </c>
      <c r="W171" s="27">
        <v>30</v>
      </c>
    </row>
    <row r="172" spans="15:23" x14ac:dyDescent="0.15">
      <c r="O172" s="35">
        <v>171</v>
      </c>
      <c r="P172" s="35" t="s">
        <v>14</v>
      </c>
      <c r="Q172" s="36">
        <v>43525</v>
      </c>
      <c r="R172" s="27" t="s">
        <v>23</v>
      </c>
      <c r="S172" s="27">
        <v>558</v>
      </c>
      <c r="T172" s="27">
        <v>193</v>
      </c>
      <c r="U172" s="27">
        <v>332</v>
      </c>
      <c r="V172" s="27">
        <v>19</v>
      </c>
      <c r="W172" s="27">
        <v>13</v>
      </c>
    </row>
    <row r="173" spans="15:23" x14ac:dyDescent="0.15">
      <c r="O173" s="35">
        <v>172</v>
      </c>
      <c r="P173" s="35" t="s">
        <v>14</v>
      </c>
      <c r="Q173" s="36">
        <v>43556</v>
      </c>
      <c r="R173" s="27" t="s">
        <v>23</v>
      </c>
      <c r="S173" s="27">
        <v>685</v>
      </c>
      <c r="T173" s="27">
        <v>479</v>
      </c>
      <c r="U173" s="27">
        <v>142</v>
      </c>
      <c r="V173" s="27">
        <v>13</v>
      </c>
      <c r="W173" s="27">
        <v>49</v>
      </c>
    </row>
    <row r="174" spans="15:23" x14ac:dyDescent="0.15">
      <c r="O174" s="35">
        <v>173</v>
      </c>
      <c r="P174" s="35" t="s">
        <v>14</v>
      </c>
      <c r="Q174" s="36">
        <v>43586</v>
      </c>
      <c r="R174" s="27" t="s">
        <v>23</v>
      </c>
      <c r="S174" s="27">
        <v>886</v>
      </c>
      <c r="T174" s="27">
        <v>446</v>
      </c>
      <c r="U174" s="27">
        <v>331</v>
      </c>
      <c r="V174" s="27">
        <v>21</v>
      </c>
      <c r="W174" s="27">
        <v>46</v>
      </c>
    </row>
    <row r="175" spans="15:23" x14ac:dyDescent="0.15">
      <c r="O175" s="35">
        <v>174</v>
      </c>
      <c r="P175" s="35" t="s">
        <v>14</v>
      </c>
      <c r="Q175" s="36">
        <v>43617</v>
      </c>
      <c r="R175" s="27" t="s">
        <v>23</v>
      </c>
      <c r="S175" s="27">
        <v>1300</v>
      </c>
      <c r="T175" s="27">
        <v>605</v>
      </c>
      <c r="U175" s="27">
        <v>536</v>
      </c>
      <c r="V175" s="27">
        <v>84</v>
      </c>
      <c r="W175" s="27">
        <v>65</v>
      </c>
    </row>
    <row r="176" spans="15:23" x14ac:dyDescent="0.15">
      <c r="O176" s="35">
        <v>175</v>
      </c>
      <c r="P176" s="35" t="s">
        <v>14</v>
      </c>
      <c r="Q176" s="36">
        <v>43647</v>
      </c>
      <c r="R176" s="27" t="s">
        <v>23</v>
      </c>
      <c r="S176" s="27">
        <v>1052</v>
      </c>
      <c r="T176" s="27">
        <v>585</v>
      </c>
      <c r="U176" s="27">
        <v>342</v>
      </c>
      <c r="V176" s="27">
        <v>39</v>
      </c>
      <c r="W176" s="27">
        <v>85</v>
      </c>
    </row>
    <row r="177" spans="15:23" x14ac:dyDescent="0.15">
      <c r="O177" s="35">
        <v>176</v>
      </c>
      <c r="P177" s="35" t="s">
        <v>14</v>
      </c>
      <c r="Q177" s="36">
        <v>43678</v>
      </c>
      <c r="R177" s="27" t="s">
        <v>23</v>
      </c>
      <c r="S177" s="27">
        <v>754</v>
      </c>
      <c r="T177" s="27">
        <v>560</v>
      </c>
      <c r="U177" s="27">
        <v>107</v>
      </c>
      <c r="V177" s="27">
        <v>25</v>
      </c>
      <c r="W177" s="27">
        <v>60</v>
      </c>
    </row>
    <row r="178" spans="15:23" x14ac:dyDescent="0.15">
      <c r="O178" s="35">
        <v>177</v>
      </c>
      <c r="P178" s="35" t="s">
        <v>14</v>
      </c>
      <c r="Q178" s="36">
        <v>43709</v>
      </c>
      <c r="R178" s="27" t="s">
        <v>23</v>
      </c>
      <c r="S178" s="27">
        <v>730</v>
      </c>
      <c r="T178" s="27">
        <v>471</v>
      </c>
      <c r="U178" s="27">
        <v>167</v>
      </c>
      <c r="V178" s="27">
        <v>20</v>
      </c>
      <c r="W178" s="27">
        <v>71</v>
      </c>
    </row>
    <row r="179" spans="15:23" x14ac:dyDescent="0.15">
      <c r="O179" s="35">
        <v>178</v>
      </c>
      <c r="P179" s="35" t="s">
        <v>14</v>
      </c>
      <c r="Q179" s="36">
        <v>43739</v>
      </c>
      <c r="R179" s="27" t="s">
        <v>23</v>
      </c>
      <c r="S179" s="27">
        <v>734</v>
      </c>
      <c r="T179" s="27">
        <v>535</v>
      </c>
      <c r="U179" s="27">
        <v>121</v>
      </c>
      <c r="V179" s="27">
        <v>82</v>
      </c>
      <c r="W179" s="27">
        <v>35</v>
      </c>
    </row>
    <row r="180" spans="15:23" x14ac:dyDescent="0.15">
      <c r="O180" s="35">
        <v>179</v>
      </c>
      <c r="P180" s="35" t="s">
        <v>14</v>
      </c>
      <c r="Q180" s="36">
        <v>43770</v>
      </c>
      <c r="R180" s="27" t="s">
        <v>23</v>
      </c>
      <c r="S180" s="27">
        <v>854</v>
      </c>
      <c r="T180" s="27">
        <v>396</v>
      </c>
      <c r="U180" s="27">
        <v>339</v>
      </c>
      <c r="V180" s="27">
        <v>22</v>
      </c>
      <c r="W180" s="27">
        <v>96</v>
      </c>
    </row>
    <row r="181" spans="15:23" x14ac:dyDescent="0.15">
      <c r="O181" s="35">
        <v>180</v>
      </c>
      <c r="P181" s="35" t="s">
        <v>14</v>
      </c>
      <c r="Q181" s="36">
        <v>43800</v>
      </c>
      <c r="R181" s="27" t="s">
        <v>23</v>
      </c>
      <c r="S181" s="27">
        <v>516</v>
      </c>
      <c r="T181" s="27">
        <v>253</v>
      </c>
      <c r="U181" s="27">
        <v>176</v>
      </c>
      <c r="V181" s="27">
        <v>33</v>
      </c>
      <c r="W181" s="27">
        <v>53</v>
      </c>
    </row>
    <row r="182" spans="15:23" x14ac:dyDescent="0.15">
      <c r="O182" s="35">
        <v>181</v>
      </c>
      <c r="P182" s="35" t="s">
        <v>14</v>
      </c>
      <c r="Q182" s="36">
        <v>42005</v>
      </c>
      <c r="R182" s="28" t="s">
        <v>24</v>
      </c>
      <c r="S182" s="28">
        <v>3206</v>
      </c>
      <c r="T182" s="28">
        <v>2894</v>
      </c>
      <c r="U182" s="28">
        <v>271</v>
      </c>
      <c r="V182" s="28">
        <v>11</v>
      </c>
      <c r="W182" s="28">
        <v>29</v>
      </c>
    </row>
    <row r="183" spans="15:23" x14ac:dyDescent="0.15">
      <c r="O183" s="35">
        <v>182</v>
      </c>
      <c r="P183" s="35" t="s">
        <v>14</v>
      </c>
      <c r="Q183" s="36">
        <v>42036</v>
      </c>
      <c r="R183" s="28" t="s">
        <v>24</v>
      </c>
      <c r="S183" s="28">
        <v>2574</v>
      </c>
      <c r="T183" s="28">
        <v>2364</v>
      </c>
      <c r="U183" s="28">
        <v>159</v>
      </c>
      <c r="V183" s="28">
        <v>13</v>
      </c>
      <c r="W183" s="28">
        <v>36</v>
      </c>
    </row>
    <row r="184" spans="15:23" x14ac:dyDescent="0.15">
      <c r="O184" s="35">
        <v>183</v>
      </c>
      <c r="P184" s="35" t="s">
        <v>14</v>
      </c>
      <c r="Q184" s="36">
        <v>42064</v>
      </c>
      <c r="R184" s="28" t="s">
        <v>24</v>
      </c>
      <c r="S184" s="28">
        <v>2498</v>
      </c>
      <c r="T184" s="28">
        <v>2202</v>
      </c>
      <c r="U184" s="28">
        <v>159</v>
      </c>
      <c r="V184" s="28">
        <v>15</v>
      </c>
      <c r="W184" s="28">
        <v>20</v>
      </c>
    </row>
    <row r="185" spans="15:23" x14ac:dyDescent="0.15">
      <c r="O185" s="35">
        <v>184</v>
      </c>
      <c r="P185" s="35" t="s">
        <v>14</v>
      </c>
      <c r="Q185" s="36">
        <v>42095</v>
      </c>
      <c r="R185" s="28" t="s">
        <v>24</v>
      </c>
      <c r="S185" s="28">
        <v>2392</v>
      </c>
      <c r="T185" s="28">
        <v>2097</v>
      </c>
      <c r="U185" s="28">
        <v>176</v>
      </c>
      <c r="V185" s="28">
        <v>21</v>
      </c>
      <c r="W185" s="28">
        <v>97</v>
      </c>
    </row>
    <row r="186" spans="15:23" x14ac:dyDescent="0.15">
      <c r="O186" s="35">
        <v>185</v>
      </c>
      <c r="P186" s="35" t="s">
        <v>14</v>
      </c>
      <c r="Q186" s="36">
        <v>42125</v>
      </c>
      <c r="R186" s="28" t="s">
        <v>24</v>
      </c>
      <c r="S186" s="28">
        <v>3130</v>
      </c>
      <c r="T186" s="28">
        <v>2860</v>
      </c>
      <c r="U186" s="28">
        <v>223</v>
      </c>
      <c r="V186" s="28">
        <v>19</v>
      </c>
      <c r="W186" s="28">
        <v>26</v>
      </c>
    </row>
    <row r="187" spans="15:23" x14ac:dyDescent="0.15">
      <c r="O187" s="35">
        <v>186</v>
      </c>
      <c r="P187" s="35" t="s">
        <v>14</v>
      </c>
      <c r="Q187" s="36">
        <v>42156</v>
      </c>
      <c r="R187" s="28" t="s">
        <v>24</v>
      </c>
      <c r="S187" s="28">
        <v>5032</v>
      </c>
      <c r="T187" s="28">
        <v>4737</v>
      </c>
      <c r="U187" s="28">
        <v>234</v>
      </c>
      <c r="V187" s="28">
        <v>13</v>
      </c>
      <c r="W187" s="28">
        <v>47</v>
      </c>
    </row>
    <row r="188" spans="15:23" x14ac:dyDescent="0.15">
      <c r="O188" s="35">
        <v>187</v>
      </c>
      <c r="P188" s="35" t="s">
        <v>14</v>
      </c>
      <c r="Q188" s="36">
        <v>42186</v>
      </c>
      <c r="R188" s="28" t="s">
        <v>24</v>
      </c>
      <c r="S188" s="28">
        <v>3426</v>
      </c>
      <c r="T188" s="28">
        <v>2966</v>
      </c>
      <c r="U188" s="28">
        <v>403</v>
      </c>
      <c r="V188" s="28">
        <v>29</v>
      </c>
      <c r="W188" s="28">
        <v>26</v>
      </c>
    </row>
    <row r="189" spans="15:23" x14ac:dyDescent="0.15">
      <c r="O189" s="35">
        <v>188</v>
      </c>
      <c r="P189" s="35" t="s">
        <v>14</v>
      </c>
      <c r="Q189" s="36">
        <v>42217</v>
      </c>
      <c r="R189" s="28" t="s">
        <v>24</v>
      </c>
      <c r="S189" s="28">
        <v>2888</v>
      </c>
      <c r="T189" s="28">
        <v>2442</v>
      </c>
      <c r="U189" s="28">
        <v>379</v>
      </c>
      <c r="V189" s="28">
        <v>23</v>
      </c>
      <c r="W189" s="28">
        <v>42</v>
      </c>
    </row>
    <row r="190" spans="15:23" x14ac:dyDescent="0.15">
      <c r="O190" s="35">
        <v>189</v>
      </c>
      <c r="P190" s="35" t="s">
        <v>14</v>
      </c>
      <c r="Q190" s="36">
        <v>42248</v>
      </c>
      <c r="R190" s="28" t="s">
        <v>24</v>
      </c>
      <c r="S190" s="28">
        <v>2260</v>
      </c>
      <c r="T190" s="28">
        <v>1905</v>
      </c>
      <c r="U190" s="28">
        <v>243</v>
      </c>
      <c r="V190" s="28">
        <v>15</v>
      </c>
      <c r="W190" s="28">
        <v>95</v>
      </c>
    </row>
    <row r="191" spans="15:23" x14ac:dyDescent="0.15">
      <c r="O191" s="35">
        <v>190</v>
      </c>
      <c r="P191" s="35" t="s">
        <v>14</v>
      </c>
      <c r="Q191" s="36">
        <v>42278</v>
      </c>
      <c r="R191" s="28" t="s">
        <v>24</v>
      </c>
      <c r="S191" s="28">
        <v>3018</v>
      </c>
      <c r="T191" s="28">
        <v>2581</v>
      </c>
      <c r="U191" s="28">
        <v>314</v>
      </c>
      <c r="V191" s="28">
        <v>71</v>
      </c>
      <c r="W191" s="28">
        <v>51</v>
      </c>
    </row>
    <row r="192" spans="15:23" x14ac:dyDescent="0.15">
      <c r="O192" s="35">
        <v>191</v>
      </c>
      <c r="P192" s="35" t="s">
        <v>14</v>
      </c>
      <c r="Q192" s="36">
        <v>42309</v>
      </c>
      <c r="R192" s="28" t="s">
        <v>24</v>
      </c>
      <c r="S192" s="28">
        <v>3062</v>
      </c>
      <c r="T192" s="28">
        <v>2810</v>
      </c>
      <c r="U192" s="28">
        <v>355</v>
      </c>
      <c r="V192" s="28">
        <v>15</v>
      </c>
      <c r="W192" s="28">
        <v>80</v>
      </c>
    </row>
    <row r="193" spans="15:23" x14ac:dyDescent="0.15">
      <c r="O193" s="35">
        <v>192</v>
      </c>
      <c r="P193" s="35" t="s">
        <v>14</v>
      </c>
      <c r="Q193" s="36">
        <v>42339</v>
      </c>
      <c r="R193" s="28" t="s">
        <v>24</v>
      </c>
      <c r="S193" s="28">
        <v>3752</v>
      </c>
      <c r="T193" s="28">
        <v>3373</v>
      </c>
      <c r="U193" s="28">
        <v>335</v>
      </c>
      <c r="V193" s="28">
        <v>10</v>
      </c>
      <c r="W193" s="28">
        <v>33</v>
      </c>
    </row>
    <row r="194" spans="15:23" x14ac:dyDescent="0.15">
      <c r="O194" s="35">
        <v>193</v>
      </c>
      <c r="P194" s="35" t="s">
        <v>14</v>
      </c>
      <c r="Q194" s="36">
        <v>42370</v>
      </c>
      <c r="R194" s="28" t="s">
        <v>24</v>
      </c>
      <c r="S194" s="28">
        <v>5692</v>
      </c>
      <c r="T194" s="28">
        <v>5006</v>
      </c>
      <c r="U194" s="28">
        <v>613</v>
      </c>
      <c r="V194" s="28">
        <v>16</v>
      </c>
      <c r="W194" s="28">
        <v>56</v>
      </c>
    </row>
    <row r="195" spans="15:23" x14ac:dyDescent="0.15">
      <c r="O195" s="35">
        <v>194</v>
      </c>
      <c r="P195" s="35" t="s">
        <v>14</v>
      </c>
      <c r="Q195" s="36">
        <v>42401</v>
      </c>
      <c r="R195" s="28" t="s">
        <v>24</v>
      </c>
      <c r="S195" s="28">
        <v>5506</v>
      </c>
      <c r="T195" s="28">
        <v>4563</v>
      </c>
      <c r="U195" s="28">
        <v>870</v>
      </c>
      <c r="V195" s="28">
        <v>29</v>
      </c>
      <c r="W195" s="28">
        <v>43</v>
      </c>
    </row>
    <row r="196" spans="15:23" x14ac:dyDescent="0.15">
      <c r="O196" s="35">
        <v>195</v>
      </c>
      <c r="P196" s="35" t="s">
        <v>14</v>
      </c>
      <c r="Q196" s="36">
        <v>42430</v>
      </c>
      <c r="R196" s="28" t="s">
        <v>24</v>
      </c>
      <c r="S196" s="28">
        <v>3530</v>
      </c>
      <c r="T196" s="28">
        <v>3025</v>
      </c>
      <c r="U196" s="28">
        <v>450</v>
      </c>
      <c r="V196" s="28">
        <v>18</v>
      </c>
      <c r="W196" s="28">
        <v>35</v>
      </c>
    </row>
    <row r="197" spans="15:23" x14ac:dyDescent="0.15">
      <c r="O197" s="35">
        <v>196</v>
      </c>
      <c r="P197" s="35" t="s">
        <v>14</v>
      </c>
      <c r="Q197" s="36">
        <v>42461</v>
      </c>
      <c r="R197" s="28" t="s">
        <v>24</v>
      </c>
      <c r="S197" s="28">
        <v>2584</v>
      </c>
      <c r="T197" s="28">
        <v>2095</v>
      </c>
      <c r="U197" s="28">
        <v>377</v>
      </c>
      <c r="V197" s="28">
        <v>15</v>
      </c>
      <c r="W197" s="28">
        <v>95</v>
      </c>
    </row>
    <row r="198" spans="15:23" x14ac:dyDescent="0.15">
      <c r="O198" s="35">
        <v>197</v>
      </c>
      <c r="P198" s="35" t="s">
        <v>14</v>
      </c>
      <c r="Q198" s="36">
        <v>42491</v>
      </c>
      <c r="R198" s="28" t="s">
        <v>24</v>
      </c>
      <c r="S198" s="28">
        <v>3352</v>
      </c>
      <c r="T198" s="28">
        <v>2707</v>
      </c>
      <c r="U198" s="28">
        <v>591</v>
      </c>
      <c r="V198" s="28">
        <v>25</v>
      </c>
      <c r="W198" s="28">
        <v>27</v>
      </c>
    </row>
    <row r="199" spans="15:23" x14ac:dyDescent="0.15">
      <c r="O199" s="35">
        <v>198</v>
      </c>
      <c r="P199" s="35" t="s">
        <v>14</v>
      </c>
      <c r="Q199" s="36">
        <v>42522</v>
      </c>
      <c r="R199" s="28" t="s">
        <v>24</v>
      </c>
      <c r="S199" s="28">
        <v>3182</v>
      </c>
      <c r="T199" s="28">
        <v>2551</v>
      </c>
      <c r="U199" s="28">
        <v>598</v>
      </c>
      <c r="V199" s="28">
        <v>11</v>
      </c>
      <c r="W199" s="28">
        <v>21</v>
      </c>
    </row>
    <row r="200" spans="15:23" x14ac:dyDescent="0.15">
      <c r="O200" s="35">
        <v>199</v>
      </c>
      <c r="P200" s="35" t="s">
        <v>14</v>
      </c>
      <c r="Q200" s="36">
        <v>42552</v>
      </c>
      <c r="R200" s="28" t="s">
        <v>24</v>
      </c>
      <c r="S200" s="28">
        <v>2382</v>
      </c>
      <c r="T200" s="28">
        <v>1933</v>
      </c>
      <c r="U200" s="28">
        <v>386</v>
      </c>
      <c r="V200" s="28">
        <v>29</v>
      </c>
      <c r="W200" s="28">
        <v>33</v>
      </c>
    </row>
    <row r="201" spans="15:23" x14ac:dyDescent="0.15">
      <c r="O201" s="35">
        <v>200</v>
      </c>
      <c r="P201" s="35" t="s">
        <v>14</v>
      </c>
      <c r="Q201" s="36">
        <v>42583</v>
      </c>
      <c r="R201" s="28" t="s">
        <v>24</v>
      </c>
      <c r="S201" s="28">
        <v>1930</v>
      </c>
      <c r="T201" s="28">
        <v>1530</v>
      </c>
      <c r="U201" s="28">
        <v>357</v>
      </c>
      <c r="V201" s="28">
        <v>12</v>
      </c>
      <c r="W201" s="28">
        <v>30</v>
      </c>
    </row>
    <row r="202" spans="15:23" x14ac:dyDescent="0.15">
      <c r="O202" s="35">
        <v>201</v>
      </c>
      <c r="P202" s="35" t="s">
        <v>14</v>
      </c>
      <c r="Q202" s="36">
        <v>42614</v>
      </c>
      <c r="R202" s="28" t="s">
        <v>24</v>
      </c>
      <c r="S202" s="28">
        <v>1892</v>
      </c>
      <c r="T202" s="28">
        <v>1266</v>
      </c>
      <c r="U202" s="28">
        <v>590</v>
      </c>
      <c r="V202" s="28">
        <v>19</v>
      </c>
      <c r="W202" s="28">
        <v>16</v>
      </c>
    </row>
    <row r="203" spans="15:23" x14ac:dyDescent="0.15">
      <c r="O203" s="35">
        <v>202</v>
      </c>
      <c r="P203" s="35" t="s">
        <v>14</v>
      </c>
      <c r="Q203" s="36">
        <v>42644</v>
      </c>
      <c r="R203" s="28" t="s">
        <v>24</v>
      </c>
      <c r="S203" s="28">
        <v>1782</v>
      </c>
      <c r="T203" s="28">
        <v>1411</v>
      </c>
      <c r="U203" s="28">
        <v>342</v>
      </c>
      <c r="V203" s="28">
        <v>16</v>
      </c>
      <c r="W203" s="28">
        <v>11</v>
      </c>
    </row>
    <row r="204" spans="15:23" x14ac:dyDescent="0.15">
      <c r="O204" s="35">
        <v>203</v>
      </c>
      <c r="P204" s="35" t="s">
        <v>14</v>
      </c>
      <c r="Q204" s="36">
        <v>42675</v>
      </c>
      <c r="R204" s="28" t="s">
        <v>24</v>
      </c>
      <c r="S204" s="28">
        <v>2216</v>
      </c>
      <c r="T204" s="28">
        <v>1663</v>
      </c>
      <c r="U204" s="28">
        <v>526</v>
      </c>
      <c r="V204" s="28">
        <v>12</v>
      </c>
      <c r="W204" s="28">
        <v>13</v>
      </c>
    </row>
    <row r="205" spans="15:23" x14ac:dyDescent="0.15">
      <c r="O205" s="35">
        <v>204</v>
      </c>
      <c r="P205" s="35" t="s">
        <v>14</v>
      </c>
      <c r="Q205" s="36">
        <v>42705</v>
      </c>
      <c r="R205" s="28" t="s">
        <v>24</v>
      </c>
      <c r="S205" s="28">
        <v>2422</v>
      </c>
      <c r="T205" s="28">
        <v>1901</v>
      </c>
      <c r="U205" s="28">
        <v>487</v>
      </c>
      <c r="V205" s="28">
        <v>22</v>
      </c>
      <c r="W205" s="28">
        <v>11</v>
      </c>
    </row>
    <row r="206" spans="15:23" x14ac:dyDescent="0.15">
      <c r="O206" s="35">
        <v>205</v>
      </c>
      <c r="P206" s="35" t="s">
        <v>14</v>
      </c>
      <c r="Q206" s="36">
        <v>42736</v>
      </c>
      <c r="R206" s="28" t="s">
        <v>24</v>
      </c>
      <c r="S206" s="28">
        <v>1382</v>
      </c>
      <c r="T206" s="28">
        <v>1024</v>
      </c>
      <c r="U206" s="28">
        <v>318</v>
      </c>
      <c r="V206" s="28">
        <v>25</v>
      </c>
      <c r="W206" s="28">
        <v>14</v>
      </c>
    </row>
    <row r="207" spans="15:23" x14ac:dyDescent="0.15">
      <c r="O207" s="35">
        <v>206</v>
      </c>
      <c r="P207" s="35" t="s">
        <v>14</v>
      </c>
      <c r="Q207" s="36">
        <v>42767</v>
      </c>
      <c r="R207" s="28" t="s">
        <v>24</v>
      </c>
      <c r="S207" s="28">
        <v>780</v>
      </c>
      <c r="T207" s="28">
        <v>627</v>
      </c>
      <c r="U207" s="28">
        <v>94</v>
      </c>
      <c r="V207" s="28">
        <v>11</v>
      </c>
      <c r="W207" s="28">
        <v>67</v>
      </c>
    </row>
    <row r="208" spans="15:23" x14ac:dyDescent="0.15">
      <c r="O208" s="35">
        <v>207</v>
      </c>
      <c r="P208" s="35" t="s">
        <v>14</v>
      </c>
      <c r="Q208" s="36">
        <v>42795</v>
      </c>
      <c r="R208" s="28" t="s">
        <v>24</v>
      </c>
      <c r="S208" s="28">
        <v>995</v>
      </c>
      <c r="T208" s="28">
        <v>634</v>
      </c>
      <c r="U208" s="28">
        <v>281</v>
      </c>
      <c r="V208" s="28">
        <v>14</v>
      </c>
      <c r="W208" s="28">
        <v>64</v>
      </c>
    </row>
    <row r="209" spans="15:23" x14ac:dyDescent="0.15">
      <c r="O209" s="35">
        <v>208</v>
      </c>
      <c r="P209" s="35" t="s">
        <v>14</v>
      </c>
      <c r="Q209" s="36">
        <v>42826</v>
      </c>
      <c r="R209" s="28" t="s">
        <v>24</v>
      </c>
      <c r="S209" s="28">
        <v>960</v>
      </c>
      <c r="T209" s="28">
        <v>561</v>
      </c>
      <c r="U209" s="28">
        <v>323</v>
      </c>
      <c r="V209" s="28">
        <v>19</v>
      </c>
      <c r="W209" s="28">
        <v>51</v>
      </c>
    </row>
    <row r="210" spans="15:23" x14ac:dyDescent="0.15">
      <c r="O210" s="35">
        <v>209</v>
      </c>
      <c r="P210" s="35" t="s">
        <v>14</v>
      </c>
      <c r="Q210" s="36">
        <v>42856</v>
      </c>
      <c r="R210" s="28" t="s">
        <v>24</v>
      </c>
      <c r="S210" s="28">
        <v>1204</v>
      </c>
      <c r="T210" s="28">
        <v>841</v>
      </c>
      <c r="U210" s="28">
        <v>303</v>
      </c>
      <c r="V210" s="28">
        <v>18</v>
      </c>
      <c r="W210" s="28">
        <v>41</v>
      </c>
    </row>
    <row r="211" spans="15:23" x14ac:dyDescent="0.15">
      <c r="O211" s="35">
        <v>210</v>
      </c>
      <c r="P211" s="35" t="s">
        <v>14</v>
      </c>
      <c r="Q211" s="36">
        <v>42887</v>
      </c>
      <c r="R211" s="28" t="s">
        <v>24</v>
      </c>
      <c r="S211" s="28">
        <v>1370</v>
      </c>
      <c r="T211" s="28">
        <v>819</v>
      </c>
      <c r="U211" s="28">
        <v>450</v>
      </c>
      <c r="V211" s="28">
        <v>10</v>
      </c>
      <c r="W211" s="28">
        <v>89</v>
      </c>
    </row>
    <row r="212" spans="15:23" x14ac:dyDescent="0.15">
      <c r="O212" s="35">
        <v>211</v>
      </c>
      <c r="P212" s="35" t="s">
        <v>14</v>
      </c>
      <c r="Q212" s="36">
        <v>42917</v>
      </c>
      <c r="R212" s="28" t="s">
        <v>24</v>
      </c>
      <c r="S212" s="28">
        <v>1044</v>
      </c>
      <c r="T212" s="28">
        <v>672</v>
      </c>
      <c r="U212" s="28">
        <v>264</v>
      </c>
      <c r="V212" s="28">
        <v>44</v>
      </c>
      <c r="W212" s="28">
        <v>62</v>
      </c>
    </row>
    <row r="213" spans="15:23" x14ac:dyDescent="0.15">
      <c r="O213" s="35">
        <v>212</v>
      </c>
      <c r="P213" s="35" t="s">
        <v>14</v>
      </c>
      <c r="Q213" s="36">
        <v>42948</v>
      </c>
      <c r="R213" s="28" t="s">
        <v>24</v>
      </c>
      <c r="S213" s="28">
        <v>918</v>
      </c>
      <c r="T213" s="28">
        <v>607</v>
      </c>
      <c r="U213" s="28">
        <v>219</v>
      </c>
      <c r="V213" s="28">
        <v>54</v>
      </c>
      <c r="W213" s="28">
        <v>37</v>
      </c>
    </row>
    <row r="214" spans="15:23" x14ac:dyDescent="0.15">
      <c r="O214" s="35">
        <v>213</v>
      </c>
      <c r="P214" s="35" t="s">
        <v>14</v>
      </c>
      <c r="Q214" s="36">
        <v>42979</v>
      </c>
      <c r="R214" s="28" t="s">
        <v>24</v>
      </c>
      <c r="S214" s="28">
        <v>1158</v>
      </c>
      <c r="T214" s="28">
        <v>765</v>
      </c>
      <c r="U214" s="28">
        <v>277</v>
      </c>
      <c r="V214" s="28">
        <v>50</v>
      </c>
      <c r="W214" s="28">
        <v>65</v>
      </c>
    </row>
    <row r="215" spans="15:23" x14ac:dyDescent="0.15">
      <c r="O215" s="35">
        <v>214</v>
      </c>
      <c r="P215" s="35" t="s">
        <v>14</v>
      </c>
      <c r="Q215" s="36">
        <v>43009</v>
      </c>
      <c r="R215" s="28" t="s">
        <v>24</v>
      </c>
      <c r="S215" s="28">
        <v>980</v>
      </c>
      <c r="T215" s="28">
        <v>719</v>
      </c>
      <c r="U215" s="28">
        <v>177</v>
      </c>
      <c r="V215" s="28">
        <v>64</v>
      </c>
      <c r="W215" s="28">
        <v>19</v>
      </c>
    </row>
    <row r="216" spans="15:23" x14ac:dyDescent="0.15">
      <c r="O216" s="35">
        <v>215</v>
      </c>
      <c r="P216" s="35" t="s">
        <v>14</v>
      </c>
      <c r="Q216" s="36">
        <v>43040</v>
      </c>
      <c r="R216" s="28" t="s">
        <v>24</v>
      </c>
      <c r="S216" s="28">
        <v>1174</v>
      </c>
      <c r="T216" s="28">
        <v>792</v>
      </c>
      <c r="U216" s="28">
        <v>270</v>
      </c>
      <c r="V216" s="28">
        <v>19</v>
      </c>
      <c r="W216" s="28">
        <v>92</v>
      </c>
    </row>
    <row r="217" spans="15:23" x14ac:dyDescent="0.15">
      <c r="O217" s="35">
        <v>216</v>
      </c>
      <c r="P217" s="35" t="s">
        <v>14</v>
      </c>
      <c r="Q217" s="36">
        <v>43070</v>
      </c>
      <c r="R217" s="28" t="s">
        <v>24</v>
      </c>
      <c r="S217" s="28">
        <v>1042</v>
      </c>
      <c r="T217" s="28">
        <v>581</v>
      </c>
      <c r="U217" s="28">
        <v>331</v>
      </c>
      <c r="V217" s="28">
        <v>77</v>
      </c>
      <c r="W217" s="28">
        <v>51</v>
      </c>
    </row>
    <row r="218" spans="15:23" x14ac:dyDescent="0.15">
      <c r="O218" s="35">
        <v>217</v>
      </c>
      <c r="P218" s="35" t="s">
        <v>14</v>
      </c>
      <c r="Q218" s="36">
        <v>43101</v>
      </c>
      <c r="R218" s="28" t="s">
        <v>24</v>
      </c>
      <c r="S218" s="28">
        <v>736</v>
      </c>
      <c r="T218" s="28">
        <v>342</v>
      </c>
      <c r="U218" s="28">
        <v>283</v>
      </c>
      <c r="V218" s="28">
        <v>77</v>
      </c>
      <c r="W218" s="28">
        <v>32</v>
      </c>
    </row>
    <row r="219" spans="15:23" x14ac:dyDescent="0.15">
      <c r="O219" s="35">
        <v>218</v>
      </c>
      <c r="P219" s="35" t="s">
        <v>14</v>
      </c>
      <c r="Q219" s="36">
        <v>43132</v>
      </c>
      <c r="R219" s="28" t="s">
        <v>24</v>
      </c>
      <c r="S219" s="28">
        <v>957</v>
      </c>
      <c r="T219" s="28">
        <v>367</v>
      </c>
      <c r="U219" s="28">
        <v>452</v>
      </c>
      <c r="V219" s="28">
        <v>70</v>
      </c>
      <c r="W219" s="28">
        <v>67</v>
      </c>
    </row>
    <row r="220" spans="15:23" x14ac:dyDescent="0.15">
      <c r="O220" s="35">
        <v>219</v>
      </c>
      <c r="P220" s="35" t="s">
        <v>14</v>
      </c>
      <c r="Q220" s="36">
        <v>43160</v>
      </c>
      <c r="R220" s="28" t="s">
        <v>24</v>
      </c>
      <c r="S220" s="28">
        <v>842</v>
      </c>
      <c r="T220" s="28">
        <v>351</v>
      </c>
      <c r="U220" s="28">
        <v>423</v>
      </c>
      <c r="V220" s="28">
        <v>31</v>
      </c>
      <c r="W220" s="28">
        <v>35</v>
      </c>
    </row>
    <row r="221" spans="15:23" x14ac:dyDescent="0.15">
      <c r="O221" s="35">
        <v>220</v>
      </c>
      <c r="P221" s="35" t="s">
        <v>14</v>
      </c>
      <c r="Q221" s="36">
        <v>43191</v>
      </c>
      <c r="R221" s="28" t="s">
        <v>24</v>
      </c>
      <c r="S221" s="28">
        <v>1075</v>
      </c>
      <c r="T221" s="28">
        <v>499</v>
      </c>
      <c r="U221" s="28">
        <v>442</v>
      </c>
      <c r="V221" s="28">
        <v>83</v>
      </c>
      <c r="W221" s="28">
        <v>49</v>
      </c>
    </row>
    <row r="222" spans="15:23" x14ac:dyDescent="0.15">
      <c r="O222" s="35">
        <v>221</v>
      </c>
      <c r="P222" s="35" t="s">
        <v>14</v>
      </c>
      <c r="Q222" s="36">
        <v>43221</v>
      </c>
      <c r="R222" s="28" t="s">
        <v>24</v>
      </c>
      <c r="S222" s="28">
        <v>1046</v>
      </c>
      <c r="T222" s="28">
        <v>672</v>
      </c>
      <c r="U222" s="28">
        <v>269</v>
      </c>
      <c r="V222" s="28">
        <v>42</v>
      </c>
      <c r="W222" s="28">
        <v>62</v>
      </c>
    </row>
    <row r="223" spans="15:23" x14ac:dyDescent="0.15">
      <c r="O223" s="35">
        <v>222</v>
      </c>
      <c r="P223" s="35" t="s">
        <v>14</v>
      </c>
      <c r="Q223" s="36">
        <v>43252</v>
      </c>
      <c r="R223" s="28" t="s">
        <v>24</v>
      </c>
      <c r="S223" s="28">
        <v>1185</v>
      </c>
      <c r="T223" s="28">
        <v>860</v>
      </c>
      <c r="U223" s="28">
        <v>221</v>
      </c>
      <c r="V223" s="28">
        <v>43</v>
      </c>
      <c r="W223" s="28">
        <v>60</v>
      </c>
    </row>
    <row r="224" spans="15:23" x14ac:dyDescent="0.15">
      <c r="O224" s="35">
        <v>223</v>
      </c>
      <c r="P224" s="35" t="s">
        <v>14</v>
      </c>
      <c r="Q224" s="36">
        <v>43282</v>
      </c>
      <c r="R224" s="28" t="s">
        <v>24</v>
      </c>
      <c r="S224" s="28">
        <v>845</v>
      </c>
      <c r="T224" s="28">
        <v>551</v>
      </c>
      <c r="U224" s="28">
        <v>199</v>
      </c>
      <c r="V224" s="28">
        <v>42</v>
      </c>
      <c r="W224" s="28">
        <v>51</v>
      </c>
    </row>
    <row r="225" spans="15:23" x14ac:dyDescent="0.15">
      <c r="O225" s="35">
        <v>224</v>
      </c>
      <c r="P225" s="35" t="s">
        <v>14</v>
      </c>
      <c r="Q225" s="36">
        <v>43313</v>
      </c>
      <c r="R225" s="28" t="s">
        <v>24</v>
      </c>
      <c r="S225" s="28">
        <v>690</v>
      </c>
      <c r="T225" s="28">
        <v>350</v>
      </c>
      <c r="U225" s="28">
        <v>239</v>
      </c>
      <c r="V225" s="28">
        <v>69</v>
      </c>
      <c r="W225" s="28">
        <v>30</v>
      </c>
    </row>
    <row r="226" spans="15:23" x14ac:dyDescent="0.15">
      <c r="O226" s="35">
        <v>225</v>
      </c>
      <c r="P226" s="35" t="s">
        <v>14</v>
      </c>
      <c r="Q226" s="36">
        <v>43344</v>
      </c>
      <c r="R226" s="28" t="s">
        <v>24</v>
      </c>
      <c r="S226" s="28">
        <v>728</v>
      </c>
      <c r="T226" s="28">
        <v>279</v>
      </c>
      <c r="U226" s="28">
        <v>398</v>
      </c>
      <c r="V226" s="28">
        <v>21</v>
      </c>
      <c r="W226" s="28">
        <v>29</v>
      </c>
    </row>
    <row r="227" spans="15:23" x14ac:dyDescent="0.15">
      <c r="O227" s="35">
        <v>226</v>
      </c>
      <c r="P227" s="35" t="s">
        <v>14</v>
      </c>
      <c r="Q227" s="36">
        <v>43374</v>
      </c>
      <c r="R227" s="28" t="s">
        <v>24</v>
      </c>
      <c r="S227" s="28">
        <v>710</v>
      </c>
      <c r="T227" s="28">
        <v>252</v>
      </c>
      <c r="U227" s="28">
        <v>413</v>
      </c>
      <c r="V227" s="28">
        <v>19</v>
      </c>
      <c r="W227" s="28">
        <v>25</v>
      </c>
    </row>
    <row r="228" spans="15:23" x14ac:dyDescent="0.15">
      <c r="O228" s="35">
        <v>227</v>
      </c>
      <c r="P228" s="35" t="s">
        <v>14</v>
      </c>
      <c r="Q228" s="36">
        <v>43405</v>
      </c>
      <c r="R228" s="28" t="s">
        <v>24</v>
      </c>
      <c r="S228" s="28">
        <v>686</v>
      </c>
      <c r="T228" s="28">
        <v>369</v>
      </c>
      <c r="U228" s="28">
        <v>238</v>
      </c>
      <c r="V228" s="28">
        <v>39</v>
      </c>
      <c r="W228" s="28">
        <v>39</v>
      </c>
    </row>
    <row r="229" spans="15:23" x14ac:dyDescent="0.15">
      <c r="O229" s="35">
        <v>228</v>
      </c>
      <c r="P229" s="35" t="s">
        <v>14</v>
      </c>
      <c r="Q229" s="36">
        <v>43435</v>
      </c>
      <c r="R229" s="28" t="s">
        <v>24</v>
      </c>
      <c r="S229" s="28">
        <v>790</v>
      </c>
      <c r="T229" s="28">
        <v>470</v>
      </c>
      <c r="U229" s="28">
        <v>181</v>
      </c>
      <c r="V229" s="28">
        <v>98</v>
      </c>
      <c r="W229" s="28">
        <v>40</v>
      </c>
    </row>
    <row r="230" spans="15:23" x14ac:dyDescent="0.15">
      <c r="O230" s="35">
        <v>229</v>
      </c>
      <c r="P230" s="35" t="s">
        <v>14</v>
      </c>
      <c r="Q230" s="36">
        <v>43466</v>
      </c>
      <c r="R230" s="28" t="s">
        <v>24</v>
      </c>
      <c r="S230" s="28">
        <v>706</v>
      </c>
      <c r="T230" s="28">
        <v>446</v>
      </c>
      <c r="U230" s="28">
        <v>202</v>
      </c>
      <c r="V230" s="28">
        <v>13</v>
      </c>
      <c r="W230" s="28">
        <v>44</v>
      </c>
    </row>
    <row r="231" spans="15:23" x14ac:dyDescent="0.15">
      <c r="O231" s="35">
        <v>230</v>
      </c>
      <c r="P231" s="35" t="s">
        <v>14</v>
      </c>
      <c r="Q231" s="36">
        <v>43497</v>
      </c>
      <c r="R231" s="28" t="s">
        <v>24</v>
      </c>
      <c r="S231" s="28">
        <v>620</v>
      </c>
      <c r="T231" s="28">
        <v>348</v>
      </c>
      <c r="U231" s="28">
        <v>194</v>
      </c>
      <c r="V231" s="28">
        <v>38</v>
      </c>
      <c r="W231" s="28">
        <v>38</v>
      </c>
    </row>
    <row r="232" spans="15:23" x14ac:dyDescent="0.15">
      <c r="O232" s="35">
        <v>231</v>
      </c>
      <c r="P232" s="35" t="s">
        <v>14</v>
      </c>
      <c r="Q232" s="36">
        <v>43525</v>
      </c>
      <c r="R232" s="28" t="s">
        <v>24</v>
      </c>
      <c r="S232" s="28">
        <v>678</v>
      </c>
      <c r="T232" s="28">
        <v>391</v>
      </c>
      <c r="U232" s="28">
        <v>236</v>
      </c>
      <c r="V232" s="28">
        <v>11</v>
      </c>
      <c r="W232" s="28">
        <v>39</v>
      </c>
    </row>
    <row r="233" spans="15:23" x14ac:dyDescent="0.15">
      <c r="O233" s="35">
        <v>232</v>
      </c>
      <c r="P233" s="35" t="s">
        <v>14</v>
      </c>
      <c r="Q233" s="36">
        <v>43556</v>
      </c>
      <c r="R233" s="28" t="s">
        <v>24</v>
      </c>
      <c r="S233" s="28">
        <v>820</v>
      </c>
      <c r="T233" s="28">
        <v>524</v>
      </c>
      <c r="U233" s="28">
        <v>210</v>
      </c>
      <c r="V233" s="28">
        <v>32</v>
      </c>
      <c r="W233" s="28">
        <v>52</v>
      </c>
    </row>
    <row r="234" spans="15:23" x14ac:dyDescent="0.15">
      <c r="O234" s="35">
        <v>233</v>
      </c>
      <c r="P234" s="35" t="s">
        <v>14</v>
      </c>
      <c r="Q234" s="36">
        <v>43586</v>
      </c>
      <c r="R234" s="28" t="s">
        <v>24</v>
      </c>
      <c r="S234" s="28">
        <v>964</v>
      </c>
      <c r="T234" s="28">
        <v>623</v>
      </c>
      <c r="U234" s="28">
        <v>183</v>
      </c>
      <c r="V234" s="28">
        <v>94</v>
      </c>
      <c r="W234" s="28">
        <v>63</v>
      </c>
    </row>
    <row r="235" spans="15:23" x14ac:dyDescent="0.15">
      <c r="O235" s="35">
        <v>234</v>
      </c>
      <c r="P235" s="35" t="s">
        <v>14</v>
      </c>
      <c r="Q235" s="36">
        <v>43617</v>
      </c>
      <c r="R235" s="28" t="s">
        <v>24</v>
      </c>
      <c r="S235" s="28">
        <v>1350</v>
      </c>
      <c r="T235" s="28">
        <v>837</v>
      </c>
      <c r="U235" s="28">
        <v>389</v>
      </c>
      <c r="V235" s="28">
        <v>36</v>
      </c>
      <c r="W235" s="28">
        <v>87</v>
      </c>
    </row>
    <row r="236" spans="15:23" x14ac:dyDescent="0.15">
      <c r="O236" s="35">
        <v>235</v>
      </c>
      <c r="P236" s="35" t="s">
        <v>14</v>
      </c>
      <c r="Q236" s="36">
        <v>43647</v>
      </c>
      <c r="R236" s="28" t="s">
        <v>24</v>
      </c>
      <c r="S236" s="28">
        <v>1122</v>
      </c>
      <c r="T236" s="28">
        <v>719</v>
      </c>
      <c r="U236" s="28">
        <v>320</v>
      </c>
      <c r="V236" s="28">
        <v>10</v>
      </c>
      <c r="W236" s="28">
        <v>71</v>
      </c>
    </row>
    <row r="237" spans="15:23" x14ac:dyDescent="0.15">
      <c r="O237" s="35">
        <v>236</v>
      </c>
      <c r="P237" s="35" t="s">
        <v>14</v>
      </c>
      <c r="Q237" s="36">
        <v>43678</v>
      </c>
      <c r="R237" s="28" t="s">
        <v>24</v>
      </c>
      <c r="S237" s="28">
        <v>1060</v>
      </c>
      <c r="T237" s="28">
        <v>696</v>
      </c>
      <c r="U237" s="28">
        <v>210</v>
      </c>
      <c r="V237" s="28">
        <v>83</v>
      </c>
      <c r="W237" s="28">
        <v>69</v>
      </c>
    </row>
    <row r="238" spans="15:23" x14ac:dyDescent="0.15">
      <c r="O238" s="35">
        <v>237</v>
      </c>
      <c r="P238" s="35" t="s">
        <v>14</v>
      </c>
      <c r="Q238" s="36">
        <v>43709</v>
      </c>
      <c r="R238" s="28" t="s">
        <v>24</v>
      </c>
      <c r="S238" s="28">
        <v>1120</v>
      </c>
      <c r="T238" s="28">
        <v>488</v>
      </c>
      <c r="U238" s="28">
        <v>513</v>
      </c>
      <c r="V238" s="28">
        <v>69</v>
      </c>
      <c r="W238" s="28">
        <v>48</v>
      </c>
    </row>
    <row r="239" spans="15:23" x14ac:dyDescent="0.15">
      <c r="O239" s="35">
        <v>238</v>
      </c>
      <c r="P239" s="35" t="s">
        <v>14</v>
      </c>
      <c r="Q239" s="36">
        <v>43739</v>
      </c>
      <c r="R239" s="28" t="s">
        <v>24</v>
      </c>
      <c r="S239" s="28">
        <v>988</v>
      </c>
      <c r="T239" s="28">
        <v>567</v>
      </c>
      <c r="U239" s="28">
        <v>342</v>
      </c>
      <c r="V239" s="28">
        <v>21</v>
      </c>
      <c r="W239" s="28">
        <v>56</v>
      </c>
    </row>
    <row r="240" spans="15:23" x14ac:dyDescent="0.15">
      <c r="O240" s="35">
        <v>239</v>
      </c>
      <c r="P240" s="35" t="s">
        <v>14</v>
      </c>
      <c r="Q240" s="36">
        <v>43770</v>
      </c>
      <c r="R240" s="28" t="s">
        <v>24</v>
      </c>
      <c r="S240" s="28">
        <v>908</v>
      </c>
      <c r="T240" s="28">
        <v>520</v>
      </c>
      <c r="U240" s="28">
        <v>236</v>
      </c>
      <c r="V240" s="28">
        <v>99</v>
      </c>
      <c r="W240" s="28">
        <v>52</v>
      </c>
    </row>
    <row r="241" spans="15:23" x14ac:dyDescent="0.15">
      <c r="O241" s="35">
        <v>240</v>
      </c>
      <c r="P241" s="35" t="s">
        <v>14</v>
      </c>
      <c r="Q241" s="36">
        <v>43800</v>
      </c>
      <c r="R241" s="28" t="s">
        <v>24</v>
      </c>
      <c r="S241" s="28">
        <v>852</v>
      </c>
      <c r="T241" s="28">
        <v>389</v>
      </c>
      <c r="U241" s="28">
        <v>344</v>
      </c>
      <c r="V241" s="28">
        <v>29</v>
      </c>
      <c r="W241" s="28">
        <v>89</v>
      </c>
    </row>
    <row r="242" spans="15:23" x14ac:dyDescent="0.15">
      <c r="Q242" s="49"/>
    </row>
    <row r="243" spans="15:23" x14ac:dyDescent="0.15">
      <c r="Q243" s="49"/>
    </row>
    <row r="244" spans="15:23" x14ac:dyDescent="0.15">
      <c r="Q244" s="49"/>
    </row>
    <row r="245" spans="15:23" x14ac:dyDescent="0.15">
      <c r="Q245" s="49"/>
    </row>
    <row r="246" spans="15:23" x14ac:dyDescent="0.15">
      <c r="Q246" s="49"/>
    </row>
    <row r="247" spans="15:23" x14ac:dyDescent="0.15">
      <c r="Q247" s="49"/>
    </row>
    <row r="248" spans="15:23" x14ac:dyDescent="0.15">
      <c r="Q248" s="49"/>
    </row>
    <row r="249" spans="15:23" x14ac:dyDescent="0.15">
      <c r="Q249" s="49"/>
    </row>
    <row r="250" spans="15:23" x14ac:dyDescent="0.15">
      <c r="Q250" s="49"/>
    </row>
    <row r="251" spans="15:23" x14ac:dyDescent="0.15">
      <c r="Q251" s="49"/>
    </row>
    <row r="252" spans="15:23" x14ac:dyDescent="0.15">
      <c r="Q252" s="49"/>
    </row>
    <row r="253" spans="15:23" x14ac:dyDescent="0.15">
      <c r="Q253" s="49"/>
    </row>
    <row r="254" spans="15:23" x14ac:dyDescent="0.15">
      <c r="Q254" s="49"/>
    </row>
    <row r="255" spans="15:23" x14ac:dyDescent="0.15">
      <c r="Q255" s="49"/>
    </row>
    <row r="256" spans="15:23" x14ac:dyDescent="0.15">
      <c r="Q256" s="49"/>
    </row>
    <row r="257" spans="17:17" x14ac:dyDescent="0.15">
      <c r="Q257" s="49"/>
    </row>
    <row r="258" spans="17:17" x14ac:dyDescent="0.15">
      <c r="Q258" s="49"/>
    </row>
    <row r="259" spans="17:17" x14ac:dyDescent="0.15">
      <c r="Q259" s="49"/>
    </row>
    <row r="260" spans="17:17" x14ac:dyDescent="0.15">
      <c r="Q260" s="49"/>
    </row>
    <row r="261" spans="17:17" x14ac:dyDescent="0.15">
      <c r="Q261" s="49"/>
    </row>
    <row r="262" spans="17:17" x14ac:dyDescent="0.15">
      <c r="Q262" s="49"/>
    </row>
    <row r="263" spans="17:17" x14ac:dyDescent="0.15">
      <c r="Q263" s="49"/>
    </row>
    <row r="264" spans="17:17" x14ac:dyDescent="0.15">
      <c r="Q264" s="49"/>
    </row>
    <row r="265" spans="17:17" x14ac:dyDescent="0.15">
      <c r="Q265" s="49"/>
    </row>
    <row r="266" spans="17:17" x14ac:dyDescent="0.15">
      <c r="Q266" s="49"/>
    </row>
    <row r="267" spans="17:17" x14ac:dyDescent="0.15">
      <c r="Q267" s="49"/>
    </row>
    <row r="268" spans="17:17" x14ac:dyDescent="0.15">
      <c r="Q268" s="49"/>
    </row>
    <row r="269" spans="17:17" x14ac:dyDescent="0.15">
      <c r="Q269" s="49"/>
    </row>
    <row r="270" spans="17:17" x14ac:dyDescent="0.15">
      <c r="Q270" s="49"/>
    </row>
    <row r="271" spans="17:17" x14ac:dyDescent="0.15">
      <c r="Q271" s="49"/>
    </row>
    <row r="272" spans="17:17" x14ac:dyDescent="0.15">
      <c r="Q272" s="49"/>
    </row>
    <row r="273" spans="17:17" x14ac:dyDescent="0.15">
      <c r="Q273" s="49"/>
    </row>
    <row r="274" spans="17:17" x14ac:dyDescent="0.15">
      <c r="Q274" s="49"/>
    </row>
    <row r="275" spans="17:17" x14ac:dyDescent="0.15">
      <c r="Q275" s="49"/>
    </row>
    <row r="276" spans="17:17" x14ac:dyDescent="0.15">
      <c r="Q276" s="49"/>
    </row>
    <row r="277" spans="17:17" x14ac:dyDescent="0.15">
      <c r="Q277" s="49"/>
    </row>
    <row r="278" spans="17:17" x14ac:dyDescent="0.15">
      <c r="Q278" s="49"/>
    </row>
    <row r="279" spans="17:17" x14ac:dyDescent="0.15">
      <c r="Q279" s="49"/>
    </row>
    <row r="280" spans="17:17" x14ac:dyDescent="0.15">
      <c r="Q280" s="49"/>
    </row>
    <row r="281" spans="17:17" x14ac:dyDescent="0.15">
      <c r="Q281" s="49"/>
    </row>
    <row r="282" spans="17:17" x14ac:dyDescent="0.15">
      <c r="Q282" s="49"/>
    </row>
    <row r="283" spans="17:17" x14ac:dyDescent="0.15">
      <c r="Q283" s="49"/>
    </row>
    <row r="284" spans="17:17" x14ac:dyDescent="0.15">
      <c r="Q284" s="49"/>
    </row>
    <row r="285" spans="17:17" x14ac:dyDescent="0.15">
      <c r="Q285" s="49"/>
    </row>
    <row r="286" spans="17:17" x14ac:dyDescent="0.15">
      <c r="Q286" s="49"/>
    </row>
    <row r="287" spans="17:17" x14ac:dyDescent="0.15">
      <c r="Q287" s="49"/>
    </row>
    <row r="288" spans="17:17" x14ac:dyDescent="0.15">
      <c r="Q288" s="49"/>
    </row>
    <row r="289" spans="17:17" x14ac:dyDescent="0.15">
      <c r="Q289" s="49"/>
    </row>
    <row r="290" spans="17:17" x14ac:dyDescent="0.15">
      <c r="Q290" s="49"/>
    </row>
    <row r="291" spans="17:17" x14ac:dyDescent="0.15">
      <c r="Q291" s="49"/>
    </row>
    <row r="292" spans="17:17" x14ac:dyDescent="0.15">
      <c r="Q292" s="49"/>
    </row>
    <row r="293" spans="17:17" x14ac:dyDescent="0.15">
      <c r="Q293" s="49"/>
    </row>
    <row r="294" spans="17:17" x14ac:dyDescent="0.15">
      <c r="Q294" s="49"/>
    </row>
    <row r="295" spans="17:17" x14ac:dyDescent="0.15">
      <c r="Q295" s="49"/>
    </row>
    <row r="296" spans="17:17" x14ac:dyDescent="0.15">
      <c r="Q296" s="49"/>
    </row>
    <row r="297" spans="17:17" x14ac:dyDescent="0.15">
      <c r="Q297" s="49"/>
    </row>
    <row r="298" spans="17:17" x14ac:dyDescent="0.15">
      <c r="Q298" s="49"/>
    </row>
    <row r="299" spans="17:17" x14ac:dyDescent="0.15">
      <c r="Q299" s="49"/>
    </row>
    <row r="300" spans="17:17" x14ac:dyDescent="0.15">
      <c r="Q300" s="49"/>
    </row>
    <row r="301" spans="17:17" x14ac:dyDescent="0.15">
      <c r="Q301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I87"/>
  <sheetViews>
    <sheetView topLeftCell="A72" workbookViewId="0">
      <selection activeCell="B87" sqref="B87"/>
    </sheetView>
  </sheetViews>
  <sheetFormatPr defaultColWidth="9.953125" defaultRowHeight="15" x14ac:dyDescent="0.2"/>
  <cols>
    <col min="1" max="1" width="34.4375" customWidth="1"/>
    <col min="2" max="2" width="17.08203125" customWidth="1"/>
    <col min="6" max="6" width="47.75390625" customWidth="1"/>
    <col min="7" max="7" width="43.8515625" customWidth="1"/>
    <col min="8" max="8" width="45.33203125" customWidth="1"/>
    <col min="9" max="9" width="51.25" customWidth="1"/>
  </cols>
  <sheetData>
    <row r="1" spans="1:9" x14ac:dyDescent="0.2">
      <c r="A1" t="s">
        <v>82</v>
      </c>
    </row>
    <row r="3" spans="1:9" x14ac:dyDescent="0.2">
      <c r="A3" s="1" t="s">
        <v>83</v>
      </c>
      <c r="B3" s="1"/>
    </row>
    <row r="4" spans="1:9" x14ac:dyDescent="0.2">
      <c r="A4" s="2" t="s">
        <v>84</v>
      </c>
      <c r="B4" s="2">
        <v>0.99987154638100595</v>
      </c>
    </row>
    <row r="5" spans="1:9" x14ac:dyDescent="0.2">
      <c r="A5" s="2" t="s">
        <v>85</v>
      </c>
      <c r="B5" s="2">
        <v>0.99974310926234422</v>
      </c>
    </row>
    <row r="6" spans="1:9" x14ac:dyDescent="0.2">
      <c r="A6" s="2" t="s">
        <v>85</v>
      </c>
      <c r="B6" s="2">
        <v>0.99972442629960556</v>
      </c>
    </row>
    <row r="7" spans="1:9" x14ac:dyDescent="0.2">
      <c r="A7" s="2" t="s">
        <v>86</v>
      </c>
      <c r="B7" s="2">
        <v>41.515120728782826</v>
      </c>
    </row>
    <row r="8" spans="1:9" x14ac:dyDescent="0.2">
      <c r="A8" s="3" t="s">
        <v>16</v>
      </c>
      <c r="B8" s="3">
        <v>60</v>
      </c>
    </row>
    <row r="10" spans="1:9" x14ac:dyDescent="0.2">
      <c r="A10" t="s">
        <v>87</v>
      </c>
    </row>
    <row r="11" spans="1:9" x14ac:dyDescent="0.2">
      <c r="A11" s="4"/>
      <c r="B11" s="4" t="s">
        <v>91</v>
      </c>
      <c r="C11" s="4" t="s">
        <v>92</v>
      </c>
      <c r="D11" s="4" t="s">
        <v>93</v>
      </c>
      <c r="E11" s="4" t="s">
        <v>18</v>
      </c>
      <c r="F11" s="4" t="s">
        <v>94</v>
      </c>
    </row>
    <row r="12" spans="1:9" x14ac:dyDescent="0.2">
      <c r="A12" s="2" t="s">
        <v>88</v>
      </c>
      <c r="B12" s="2">
        <v>4</v>
      </c>
      <c r="C12" s="2">
        <v>368905621.81129819</v>
      </c>
      <c r="D12" s="2">
        <v>92226405.452824548</v>
      </c>
      <c r="E12" s="2">
        <v>53510.951300916837</v>
      </c>
      <c r="F12" s="2">
        <v>5.2822561182066095E-98</v>
      </c>
    </row>
    <row r="13" spans="1:9" x14ac:dyDescent="0.2">
      <c r="A13" s="2" t="s">
        <v>89</v>
      </c>
      <c r="B13" s="2">
        <v>55</v>
      </c>
      <c r="C13" s="2">
        <v>94792.788701897749</v>
      </c>
      <c r="D13" s="2">
        <v>1723.5052491254137</v>
      </c>
      <c r="E13" s="2"/>
      <c r="F13" s="2"/>
    </row>
    <row r="14" spans="1:9" x14ac:dyDescent="0.2">
      <c r="A14" s="3" t="s">
        <v>17</v>
      </c>
      <c r="B14" s="3">
        <v>59</v>
      </c>
      <c r="C14" s="3">
        <v>369000414.60000008</v>
      </c>
      <c r="D14" s="3"/>
      <c r="E14" s="3"/>
      <c r="F14" s="3"/>
    </row>
    <row r="16" spans="1:9" ht="27.75" x14ac:dyDescent="0.2">
      <c r="A16" s="4"/>
      <c r="B16" s="50" t="s">
        <v>19</v>
      </c>
      <c r="C16" s="50" t="s">
        <v>86</v>
      </c>
      <c r="D16" s="50" t="s">
        <v>95</v>
      </c>
      <c r="E16" s="50" t="s">
        <v>96</v>
      </c>
      <c r="F16" s="50" t="s">
        <v>97</v>
      </c>
      <c r="G16" s="50" t="s">
        <v>98</v>
      </c>
      <c r="H16" s="50" t="s">
        <v>99</v>
      </c>
      <c r="I16" s="50" t="s">
        <v>100</v>
      </c>
    </row>
    <row r="17" spans="1:9" x14ac:dyDescent="0.2">
      <c r="A17" s="2" t="s">
        <v>90</v>
      </c>
      <c r="B17" s="2">
        <v>31.031398922579086</v>
      </c>
      <c r="C17" s="2">
        <v>32.485283458601728</v>
      </c>
      <c r="D17" s="2">
        <v>0.95524482531065402</v>
      </c>
      <c r="E17" s="2">
        <v>0.34363378126039013</v>
      </c>
      <c r="F17" s="2">
        <v>-34.070563926300878</v>
      </c>
      <c r="G17" s="2">
        <v>96.13336177145905</v>
      </c>
      <c r="H17" s="2">
        <v>-34.070563926300878</v>
      </c>
      <c r="I17" s="2">
        <v>96.13336177145905</v>
      </c>
    </row>
    <row r="18" spans="1:9" x14ac:dyDescent="0.2">
      <c r="A18" s="2" t="s">
        <v>105</v>
      </c>
      <c r="B18" s="2">
        <v>0.99596048129351977</v>
      </c>
      <c r="C18" s="2">
        <v>3.2783665210863351E-3</v>
      </c>
      <c r="D18" s="2">
        <v>303.79778309946062</v>
      </c>
      <c r="E18" s="2">
        <v>2.1908640238065799E-90</v>
      </c>
      <c r="F18" s="2">
        <v>0.98939048796922691</v>
      </c>
      <c r="G18" s="2">
        <v>1.0025304746178125</v>
      </c>
      <c r="H18" s="2">
        <v>0.98939048796922691</v>
      </c>
      <c r="I18" s="2">
        <v>1.0025304746178125</v>
      </c>
    </row>
    <row r="19" spans="1:9" x14ac:dyDescent="0.2">
      <c r="A19" s="2" t="s">
        <v>106</v>
      </c>
      <c r="B19" s="2">
        <v>0.99665179109055224</v>
      </c>
      <c r="C19" s="2">
        <v>9.5081956159997413E-3</v>
      </c>
      <c r="D19" s="2">
        <v>104.82028676539372</v>
      </c>
      <c r="E19" s="2">
        <v>5.0895051389582134E-65</v>
      </c>
      <c r="F19" s="2">
        <v>0.97759694126781527</v>
      </c>
      <c r="G19" s="2">
        <v>1.0157066409132893</v>
      </c>
      <c r="H19" s="2">
        <v>0.97759694126781527</v>
      </c>
      <c r="I19" s="2">
        <v>1.0157066409132893</v>
      </c>
    </row>
    <row r="20" spans="1:9" x14ac:dyDescent="0.2">
      <c r="A20" s="2" t="s">
        <v>107</v>
      </c>
      <c r="B20" s="2">
        <v>1.1021636868011271</v>
      </c>
      <c r="C20" s="2">
        <v>0.1277862018523124</v>
      </c>
      <c r="D20" s="2">
        <v>8.6250602242246899</v>
      </c>
      <c r="E20" s="2">
        <v>8.4539380857629186E-12</v>
      </c>
      <c r="F20" s="2">
        <v>0.84607441560266672</v>
      </c>
      <c r="G20" s="2">
        <v>1.3582529579995875</v>
      </c>
      <c r="H20" s="2">
        <v>0.84607441560266672</v>
      </c>
      <c r="I20" s="2">
        <v>1.3582529579995875</v>
      </c>
    </row>
    <row r="21" spans="1:9" x14ac:dyDescent="0.2">
      <c r="A21" s="3" t="s">
        <v>108</v>
      </c>
      <c r="B21" s="3">
        <v>0.9358485639996319</v>
      </c>
      <c r="C21" s="3">
        <v>0.15199410474175754</v>
      </c>
      <c r="D21" s="3">
        <v>6.1571372494325765</v>
      </c>
      <c r="E21" s="3">
        <v>8.9578480161827091E-8</v>
      </c>
      <c r="F21" s="3">
        <v>0.63124557130120873</v>
      </c>
      <c r="G21" s="3">
        <v>1.240451556698055</v>
      </c>
      <c r="H21" s="3">
        <v>0.63124557130120873</v>
      </c>
      <c r="I21" s="3">
        <v>1.240451556698055</v>
      </c>
    </row>
    <row r="25" spans="1:9" x14ac:dyDescent="0.2">
      <c r="A25" t="s">
        <v>101</v>
      </c>
    </row>
    <row r="27" spans="1:9" x14ac:dyDescent="0.2">
      <c r="A27" s="4" t="s">
        <v>20</v>
      </c>
      <c r="B27" s="4" t="s">
        <v>110</v>
      </c>
      <c r="C27" s="4" t="s">
        <v>89</v>
      </c>
    </row>
    <row r="28" spans="1:9" x14ac:dyDescent="0.2">
      <c r="A28" s="2">
        <v>1</v>
      </c>
      <c r="B28" s="2">
        <v>9327.4914221015388</v>
      </c>
      <c r="C28" s="2">
        <v>14.508577898461226</v>
      </c>
    </row>
    <row r="29" spans="1:9" x14ac:dyDescent="0.2">
      <c r="A29" s="2">
        <v>2</v>
      </c>
      <c r="B29" s="2">
        <v>7029.0251212325511</v>
      </c>
      <c r="C29" s="2">
        <v>-1.0251212325511005</v>
      </c>
    </row>
    <row r="30" spans="1:9" x14ac:dyDescent="0.2">
      <c r="A30" s="2">
        <v>3</v>
      </c>
      <c r="B30" s="2">
        <v>7087.4042352978622</v>
      </c>
      <c r="C30" s="2">
        <v>115.59576470213779</v>
      </c>
    </row>
    <row r="31" spans="1:9" x14ac:dyDescent="0.2">
      <c r="A31" s="2">
        <v>4</v>
      </c>
      <c r="B31" s="2">
        <v>7103.7715802555995</v>
      </c>
      <c r="C31" s="2">
        <v>2.2284197444005258</v>
      </c>
    </row>
    <row r="32" spans="1:9" x14ac:dyDescent="0.2">
      <c r="A32" s="2">
        <v>5</v>
      </c>
      <c r="B32" s="2">
        <v>11020.537336249668</v>
      </c>
      <c r="C32" s="2">
        <v>-20.537336249668442</v>
      </c>
    </row>
    <row r="33" spans="1:3" x14ac:dyDescent="0.2">
      <c r="A33" s="2">
        <v>6</v>
      </c>
      <c r="B33" s="2">
        <v>13375.424319522857</v>
      </c>
      <c r="C33" s="2">
        <v>23.575680477142669</v>
      </c>
    </row>
    <row r="34" spans="1:3" x14ac:dyDescent="0.2">
      <c r="A34" s="2">
        <v>7</v>
      </c>
      <c r="B34" s="2">
        <v>10320.830498669366</v>
      </c>
      <c r="C34" s="2">
        <v>16.169501330634375</v>
      </c>
    </row>
    <row r="35" spans="1:3" x14ac:dyDescent="0.2">
      <c r="A35" s="2">
        <v>8</v>
      </c>
      <c r="B35" s="2">
        <v>7863.2790031703216</v>
      </c>
      <c r="C35" s="2">
        <v>1.72099682967837</v>
      </c>
    </row>
    <row r="36" spans="1:3" x14ac:dyDescent="0.2">
      <c r="A36" s="2">
        <v>9</v>
      </c>
      <c r="B36" s="2">
        <v>6701.6663415568401</v>
      </c>
      <c r="C36" s="2">
        <v>8.3336584431599476</v>
      </c>
    </row>
    <row r="37" spans="1:3" x14ac:dyDescent="0.2">
      <c r="A37" s="2">
        <v>10</v>
      </c>
      <c r="B37" s="2">
        <v>8472.6122834092166</v>
      </c>
      <c r="C37" s="2">
        <v>1.3877165907833842</v>
      </c>
    </row>
    <row r="38" spans="1:3" x14ac:dyDescent="0.2">
      <c r="A38" s="2">
        <v>11</v>
      </c>
      <c r="B38" s="2">
        <v>12340.425893986105</v>
      </c>
      <c r="C38" s="2">
        <v>-174.42589398610471</v>
      </c>
    </row>
    <row r="39" spans="1:3" x14ac:dyDescent="0.2">
      <c r="A39" s="2">
        <v>12</v>
      </c>
      <c r="B39" s="2">
        <v>10307.588598632552</v>
      </c>
      <c r="C39" s="2">
        <v>2.4114013674479793</v>
      </c>
    </row>
    <row r="40" spans="1:3" x14ac:dyDescent="0.2">
      <c r="A40" s="2">
        <v>13</v>
      </c>
      <c r="B40" s="2">
        <v>16251.778383091892</v>
      </c>
      <c r="C40" s="2">
        <v>32.221616908107535</v>
      </c>
    </row>
    <row r="41" spans="1:3" x14ac:dyDescent="0.2">
      <c r="A41" s="2">
        <v>14</v>
      </c>
      <c r="B41" s="2">
        <v>15891.507942146574</v>
      </c>
      <c r="C41" s="2">
        <v>36.492057853425649</v>
      </c>
    </row>
    <row r="42" spans="1:3" x14ac:dyDescent="0.2">
      <c r="A42" s="2">
        <v>15</v>
      </c>
      <c r="B42" s="2">
        <v>9410.1702073110191</v>
      </c>
      <c r="C42" s="2">
        <v>4.8297926889808878</v>
      </c>
    </row>
    <row r="43" spans="1:3" x14ac:dyDescent="0.2">
      <c r="A43" s="2">
        <v>16</v>
      </c>
      <c r="B43" s="2">
        <v>7295.0108525072119</v>
      </c>
      <c r="C43" s="2">
        <v>1.9891474927881063</v>
      </c>
    </row>
    <row r="44" spans="1:3" x14ac:dyDescent="0.2">
      <c r="A44" s="2">
        <v>17</v>
      </c>
      <c r="B44" s="2">
        <v>9695.8314132305477</v>
      </c>
      <c r="C44" s="2">
        <v>8.168586769452304</v>
      </c>
    </row>
    <row r="45" spans="1:3" x14ac:dyDescent="0.2">
      <c r="A45" s="2">
        <v>18</v>
      </c>
      <c r="B45" s="2">
        <v>8824.9615145525404</v>
      </c>
      <c r="C45" s="2">
        <v>2.0384854474596068</v>
      </c>
    </row>
    <row r="46" spans="1:3" x14ac:dyDescent="0.2">
      <c r="A46" s="2">
        <v>19</v>
      </c>
      <c r="B46" s="2">
        <v>6380.0056362525174</v>
      </c>
      <c r="C46" s="2">
        <v>-2.0056362525174336</v>
      </c>
    </row>
    <row r="47" spans="1:3" x14ac:dyDescent="0.2">
      <c r="A47" s="2">
        <v>20</v>
      </c>
      <c r="B47" s="2">
        <v>5345.7251096551372</v>
      </c>
      <c r="C47" s="2">
        <v>-15.725109655137203</v>
      </c>
    </row>
    <row r="48" spans="1:3" x14ac:dyDescent="0.2">
      <c r="A48" s="2">
        <v>21</v>
      </c>
      <c r="B48" s="2">
        <v>5192.4071086466765</v>
      </c>
      <c r="C48" s="2">
        <v>-14.407108646676534</v>
      </c>
    </row>
    <row r="49" spans="1:3" x14ac:dyDescent="0.2">
      <c r="A49" s="2">
        <v>22</v>
      </c>
      <c r="B49" s="2">
        <v>5284.7658408067482</v>
      </c>
      <c r="C49" s="2">
        <v>-15.765840806748201</v>
      </c>
    </row>
    <row r="50" spans="1:3" x14ac:dyDescent="0.2">
      <c r="A50" s="2">
        <v>23</v>
      </c>
      <c r="B50" s="2">
        <v>5990.1832673674789</v>
      </c>
      <c r="C50" s="2">
        <v>-3.1832673674789476</v>
      </c>
    </row>
    <row r="51" spans="1:3" x14ac:dyDescent="0.2">
      <c r="A51" s="2">
        <v>24</v>
      </c>
      <c r="B51" s="2">
        <v>5817.2830429728801</v>
      </c>
      <c r="C51" s="2">
        <v>-10.283042972880139</v>
      </c>
    </row>
    <row r="52" spans="1:3" x14ac:dyDescent="0.2">
      <c r="A52" s="2">
        <v>25</v>
      </c>
      <c r="B52" s="2">
        <v>6365.2507986808287</v>
      </c>
      <c r="C52" s="2">
        <v>-5.250798680828666</v>
      </c>
    </row>
    <row r="53" spans="1:3" x14ac:dyDescent="0.2">
      <c r="A53" s="2">
        <v>26</v>
      </c>
      <c r="B53" s="2">
        <v>7554.5567972522522</v>
      </c>
      <c r="C53" s="2">
        <v>-19.556797252252181</v>
      </c>
    </row>
    <row r="54" spans="1:3" x14ac:dyDescent="0.2">
      <c r="A54" s="2">
        <v>27</v>
      </c>
      <c r="B54" s="2">
        <v>4901.2722934525063</v>
      </c>
      <c r="C54" s="2">
        <v>-4.2722934525063465</v>
      </c>
    </row>
    <row r="55" spans="1:3" x14ac:dyDescent="0.2">
      <c r="A55" s="2">
        <v>28</v>
      </c>
      <c r="B55" s="2">
        <v>5273.6627321306369</v>
      </c>
      <c r="C55" s="2">
        <v>2.3372678693631315</v>
      </c>
    </row>
    <row r="56" spans="1:3" x14ac:dyDescent="0.2">
      <c r="A56" s="2">
        <v>29</v>
      </c>
      <c r="B56" s="2">
        <v>7725.2351641513842</v>
      </c>
      <c r="C56" s="2">
        <v>5.7648358486158031</v>
      </c>
    </row>
    <row r="57" spans="1:3" x14ac:dyDescent="0.2">
      <c r="A57" s="2">
        <v>30</v>
      </c>
      <c r="B57" s="2">
        <v>7755.2612164752663</v>
      </c>
      <c r="C57" s="2">
        <v>15.738783524733662</v>
      </c>
    </row>
    <row r="58" spans="1:3" x14ac:dyDescent="0.2">
      <c r="A58" s="2">
        <v>31</v>
      </c>
      <c r="B58" s="2">
        <v>5994.2453512030334</v>
      </c>
      <c r="C58" s="2">
        <v>-8.2453512030333513</v>
      </c>
    </row>
    <row r="59" spans="1:3" x14ac:dyDescent="0.2">
      <c r="A59" s="2">
        <v>32</v>
      </c>
      <c r="B59" s="2">
        <v>6222.9133822993917</v>
      </c>
      <c r="C59" s="2">
        <v>-8.913382299391742</v>
      </c>
    </row>
    <row r="60" spans="1:3" x14ac:dyDescent="0.2">
      <c r="A60" s="2">
        <v>33</v>
      </c>
      <c r="B60" s="2">
        <v>6983.115034952466</v>
      </c>
      <c r="C60" s="2">
        <v>-6.1150349524659759</v>
      </c>
    </row>
    <row r="61" spans="1:3" x14ac:dyDescent="0.2">
      <c r="A61" s="2">
        <v>34</v>
      </c>
      <c r="B61" s="2">
        <v>7216.5185202702987</v>
      </c>
      <c r="C61" s="2">
        <v>-10.518520270298723</v>
      </c>
    </row>
    <row r="62" spans="1:3" x14ac:dyDescent="0.2">
      <c r="A62" s="2">
        <v>35</v>
      </c>
      <c r="B62" s="2">
        <v>7201.541280855442</v>
      </c>
      <c r="C62" s="2">
        <v>-2.5412808554419826</v>
      </c>
    </row>
    <row r="63" spans="1:3" x14ac:dyDescent="0.2">
      <c r="A63" s="2">
        <v>36</v>
      </c>
      <c r="B63" s="2">
        <v>7017.1570710182841</v>
      </c>
      <c r="C63" s="2">
        <v>-9.157071018284114</v>
      </c>
    </row>
    <row r="64" spans="1:3" x14ac:dyDescent="0.2">
      <c r="A64" s="2">
        <v>37</v>
      </c>
      <c r="B64" s="2">
        <v>5839.3850294145359</v>
      </c>
      <c r="C64" s="2">
        <v>-13.385029414535893</v>
      </c>
    </row>
    <row r="65" spans="1:3" x14ac:dyDescent="0.2">
      <c r="A65" s="2">
        <v>38</v>
      </c>
      <c r="B65" s="2">
        <v>5115.6902655808954</v>
      </c>
      <c r="C65" s="2">
        <v>-11.690265580895357</v>
      </c>
    </row>
    <row r="66" spans="1:3" x14ac:dyDescent="0.2">
      <c r="A66" s="2">
        <v>39</v>
      </c>
      <c r="B66" s="2">
        <v>5017.4162249106994</v>
      </c>
      <c r="C66" s="2">
        <v>-9.4162249106993841</v>
      </c>
    </row>
    <row r="67" spans="1:3" x14ac:dyDescent="0.2">
      <c r="A67" s="2">
        <v>40</v>
      </c>
      <c r="B67" s="2">
        <v>6409.6300352443131</v>
      </c>
      <c r="C67" s="2">
        <v>-9.6300352443131487</v>
      </c>
    </row>
    <row r="68" spans="1:3" x14ac:dyDescent="0.2">
      <c r="A68" s="2">
        <v>41</v>
      </c>
      <c r="B68" s="2">
        <v>7555.6106621218605</v>
      </c>
      <c r="C68" s="2">
        <v>2.3893378781394858</v>
      </c>
    </row>
    <row r="69" spans="1:3" x14ac:dyDescent="0.2">
      <c r="A69" s="2">
        <v>42</v>
      </c>
      <c r="B69" s="2">
        <v>7739.7961487042458</v>
      </c>
      <c r="C69" s="2">
        <v>4.203851295754248</v>
      </c>
    </row>
    <row r="70" spans="1:3" x14ac:dyDescent="0.2">
      <c r="A70" s="2">
        <v>43</v>
      </c>
      <c r="B70" s="2">
        <v>5680.9504307477746</v>
      </c>
      <c r="C70" s="2">
        <v>-9.9504307477745897</v>
      </c>
    </row>
    <row r="71" spans="1:3" x14ac:dyDescent="0.2">
      <c r="A71" s="2">
        <v>44</v>
      </c>
      <c r="B71" s="2">
        <v>5423.4043980826136</v>
      </c>
      <c r="C71" s="2">
        <v>-9.4043980826136249</v>
      </c>
    </row>
    <row r="72" spans="1:3" x14ac:dyDescent="0.2">
      <c r="A72" s="2">
        <v>45</v>
      </c>
      <c r="B72" s="2">
        <v>4633.5386724228538</v>
      </c>
      <c r="C72" s="2">
        <v>-14.538672422853779</v>
      </c>
    </row>
    <row r="73" spans="1:3" x14ac:dyDescent="0.2">
      <c r="A73" s="2">
        <v>46</v>
      </c>
      <c r="B73" s="2">
        <v>4839.1888405424243</v>
      </c>
      <c r="C73" s="2">
        <v>-10.188840542424259</v>
      </c>
    </row>
    <row r="74" spans="1:3" x14ac:dyDescent="0.2">
      <c r="A74" s="2">
        <v>47</v>
      </c>
      <c r="B74" s="2">
        <v>5621.5131919099795</v>
      </c>
      <c r="C74" s="2">
        <v>-10.513191909979469</v>
      </c>
    </row>
    <row r="75" spans="1:3" x14ac:dyDescent="0.2">
      <c r="A75" s="2">
        <v>48</v>
      </c>
      <c r="B75" s="2">
        <v>5876.6158407036664</v>
      </c>
      <c r="C75" s="2">
        <v>-10.615840703666436</v>
      </c>
    </row>
    <row r="76" spans="1:3" x14ac:dyDescent="0.2">
      <c r="A76" s="2">
        <v>49</v>
      </c>
      <c r="B76" s="2">
        <v>5800.7257968264767</v>
      </c>
      <c r="C76" s="2">
        <v>-3.7257968264766532</v>
      </c>
    </row>
    <row r="77" spans="1:3" x14ac:dyDescent="0.2">
      <c r="A77" s="2">
        <v>50</v>
      </c>
      <c r="B77" s="2">
        <v>5164.5206178962726</v>
      </c>
      <c r="C77" s="2">
        <v>-4.5206178962725971</v>
      </c>
    </row>
    <row r="78" spans="1:3" x14ac:dyDescent="0.2">
      <c r="A78" s="2">
        <v>51</v>
      </c>
      <c r="B78" s="2">
        <v>5142.8952368959626</v>
      </c>
      <c r="C78" s="2">
        <v>-16.895236895962626</v>
      </c>
    </row>
    <row r="79" spans="1:3" x14ac:dyDescent="0.2">
      <c r="A79" s="2">
        <v>52</v>
      </c>
      <c r="B79" s="2">
        <v>4866.3655352000978</v>
      </c>
      <c r="C79" s="2">
        <v>-6.3655352000978382</v>
      </c>
    </row>
    <row r="80" spans="1:3" x14ac:dyDescent="0.2">
      <c r="A80" s="2">
        <v>53</v>
      </c>
      <c r="B80" s="2">
        <v>6118.4665456946068</v>
      </c>
      <c r="C80" s="2">
        <v>30.533454305393207</v>
      </c>
    </row>
    <row r="81" spans="1:3" x14ac:dyDescent="0.2">
      <c r="A81" s="2">
        <v>54</v>
      </c>
      <c r="B81" s="2">
        <v>8654.3677626609278</v>
      </c>
      <c r="C81" s="2">
        <v>11.632237339072162</v>
      </c>
    </row>
    <row r="82" spans="1:3" x14ac:dyDescent="0.2">
      <c r="A82" s="2">
        <v>55</v>
      </c>
      <c r="B82" s="2">
        <v>8099.690435024796</v>
      </c>
      <c r="C82" s="2">
        <v>11.309564975204012</v>
      </c>
    </row>
    <row r="83" spans="1:3" x14ac:dyDescent="0.2">
      <c r="A83" s="2">
        <v>56</v>
      </c>
      <c r="B83" s="2">
        <v>6798.3194310031358</v>
      </c>
      <c r="C83" s="2">
        <v>-14.319431003135833</v>
      </c>
    </row>
    <row r="84" spans="1:3" x14ac:dyDescent="0.2">
      <c r="A84" s="2">
        <v>57</v>
      </c>
      <c r="B84" s="2">
        <v>6028.6899191006878</v>
      </c>
      <c r="C84" s="2">
        <v>-8.6899191006878027</v>
      </c>
    </row>
    <row r="85" spans="1:3" x14ac:dyDescent="0.2">
      <c r="A85" s="2">
        <v>58</v>
      </c>
      <c r="B85" s="2">
        <v>5810.7514111828732</v>
      </c>
      <c r="C85" s="2">
        <v>-49.751411182873198</v>
      </c>
    </row>
    <row r="86" spans="1:3" x14ac:dyDescent="0.2">
      <c r="A86" s="2">
        <v>59</v>
      </c>
      <c r="B86" s="2">
        <v>5241.391241031617</v>
      </c>
      <c r="C86" s="2">
        <v>198.60875896838297</v>
      </c>
    </row>
    <row r="87" spans="1:3" x14ac:dyDescent="0.2">
      <c r="A87" s="3">
        <v>60</v>
      </c>
      <c r="B87" s="3">
        <v>5382.6597317291871</v>
      </c>
      <c r="C87" s="3">
        <v>-8.659731729187115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2"/>
  <sheetViews>
    <sheetView workbookViewId="0">
      <selection activeCell="E10" sqref="E10"/>
    </sheetView>
  </sheetViews>
  <sheetFormatPr defaultColWidth="9.953125" defaultRowHeight="15" x14ac:dyDescent="0.2"/>
  <cols>
    <col min="1" max="1" width="10.89453125" customWidth="1"/>
    <col min="2" max="2" width="7.53125" customWidth="1"/>
    <col min="3" max="3" width="6.72265625" customWidth="1"/>
    <col min="4" max="4" width="6.3203125" customWidth="1"/>
    <col min="5" max="5" width="5.109375" customWidth="1"/>
    <col min="6" max="6" width="5.91796875" customWidth="1"/>
  </cols>
  <sheetData>
    <row r="1" spans="1:13" x14ac:dyDescent="0.15">
      <c r="A1" s="19" t="s">
        <v>109</v>
      </c>
      <c r="B1" s="21" t="s">
        <v>104</v>
      </c>
      <c r="C1" s="22" t="s">
        <v>105</v>
      </c>
      <c r="D1" s="23" t="s">
        <v>106</v>
      </c>
      <c r="E1" s="24" t="s">
        <v>107</v>
      </c>
      <c r="F1" s="24" t="s">
        <v>108</v>
      </c>
      <c r="J1" s="51" t="s">
        <v>111</v>
      </c>
      <c r="K1" s="52" t="s">
        <v>112</v>
      </c>
      <c r="L1" s="52" t="s">
        <v>113</v>
      </c>
      <c r="M1" s="52" t="s">
        <v>114</v>
      </c>
    </row>
    <row r="2" spans="1:13" x14ac:dyDescent="0.15">
      <c r="A2" s="36">
        <v>42005</v>
      </c>
      <c r="B2" s="37">
        <v>9342</v>
      </c>
      <c r="C2" s="37">
        <v>7231</v>
      </c>
      <c r="D2" s="37">
        <v>1862</v>
      </c>
      <c r="E2" s="37">
        <v>131</v>
      </c>
      <c r="F2" s="37">
        <v>101</v>
      </c>
      <c r="J2" s="53">
        <v>14.508577898461226</v>
      </c>
      <c r="K2" s="52"/>
      <c r="L2" s="52"/>
      <c r="M2" s="52">
        <f>J2^2</f>
        <v>210.49883263571758</v>
      </c>
    </row>
    <row r="3" spans="1:13" x14ac:dyDescent="0.15">
      <c r="A3" s="36">
        <v>42036</v>
      </c>
      <c r="B3" s="37">
        <v>7028</v>
      </c>
      <c r="C3" s="37">
        <v>5628</v>
      </c>
      <c r="D3" s="37">
        <v>1137</v>
      </c>
      <c r="E3" s="37">
        <v>120</v>
      </c>
      <c r="F3" s="37">
        <v>136</v>
      </c>
      <c r="J3" s="53">
        <v>-1.0251212325511005</v>
      </c>
      <c r="K3" s="52">
        <f>J2-K2</f>
        <v>14.508577898461226</v>
      </c>
      <c r="L3" s="52">
        <f>J3*K3</f>
        <v>-14.873051257834229</v>
      </c>
      <c r="M3" s="52">
        <f t="shared" ref="M3:M61" si="0">J3^2</f>
        <v>1.0508735414270876</v>
      </c>
    </row>
    <row r="4" spans="1:13" x14ac:dyDescent="0.15">
      <c r="A4" s="36">
        <v>42064</v>
      </c>
      <c r="B4" s="37">
        <v>7203</v>
      </c>
      <c r="C4" s="37">
        <v>5760</v>
      </c>
      <c r="D4" s="37">
        <v>1117</v>
      </c>
      <c r="E4" s="37">
        <v>93</v>
      </c>
      <c r="F4" s="37">
        <v>111</v>
      </c>
      <c r="J4" s="53">
        <v>115.59576470213779</v>
      </c>
      <c r="K4" s="52">
        <f t="shared" ref="K4:K61" si="1">J3-K3</f>
        <v>-15.533699131012327</v>
      </c>
      <c r="L4" s="52">
        <f t="shared" ref="L4:L61" si="2">J4*K4</f>
        <v>-1795.6298297023031</v>
      </c>
      <c r="M4" s="52">
        <f t="shared" si="0"/>
        <v>13362.380817072004</v>
      </c>
    </row>
    <row r="5" spans="1:13" x14ac:dyDescent="0.15">
      <c r="A5" s="36">
        <v>42095</v>
      </c>
      <c r="B5" s="37">
        <v>7106</v>
      </c>
      <c r="C5" s="37">
        <v>5420</v>
      </c>
      <c r="D5" s="37">
        <v>1315</v>
      </c>
      <c r="E5" s="37">
        <v>135</v>
      </c>
      <c r="F5" s="37">
        <v>230</v>
      </c>
      <c r="J5" s="53">
        <v>2.2284197444005258</v>
      </c>
      <c r="K5" s="52">
        <f t="shared" si="1"/>
        <v>131.12946383315011</v>
      </c>
      <c r="L5" s="52">
        <f t="shared" si="2"/>
        <v>292.21148627844639</v>
      </c>
      <c r="M5" s="52">
        <f t="shared" si="0"/>
        <v>4.9658545572341044</v>
      </c>
    </row>
    <row r="6" spans="1:13" x14ac:dyDescent="0.15">
      <c r="A6" s="36">
        <v>42125</v>
      </c>
      <c r="B6" s="37">
        <v>11000</v>
      </c>
      <c r="C6" s="37">
        <v>8800</v>
      </c>
      <c r="D6" s="37">
        <v>2002</v>
      </c>
      <c r="E6" s="37">
        <v>76</v>
      </c>
      <c r="F6" s="37">
        <v>156</v>
      </c>
      <c r="J6" s="53">
        <v>-20.537336249668442</v>
      </c>
      <c r="K6" s="52">
        <f t="shared" si="1"/>
        <v>-128.90104408874959</v>
      </c>
      <c r="L6" s="52">
        <f t="shared" si="2"/>
        <v>2647.2840853839871</v>
      </c>
      <c r="M6" s="52">
        <f t="shared" si="0"/>
        <v>421.78218023194546</v>
      </c>
    </row>
    <row r="7" spans="1:13" x14ac:dyDescent="0.15">
      <c r="A7" s="36">
        <v>42156</v>
      </c>
      <c r="B7" s="37">
        <v>13399</v>
      </c>
      <c r="C7" s="37">
        <v>10916</v>
      </c>
      <c r="D7" s="37">
        <v>2199</v>
      </c>
      <c r="E7" s="37">
        <v>130</v>
      </c>
      <c r="F7" s="37">
        <v>147</v>
      </c>
      <c r="J7" s="53">
        <v>23.575680477142669</v>
      </c>
      <c r="K7" s="52">
        <f t="shared" si="1"/>
        <v>108.36370783908114</v>
      </c>
      <c r="L7" s="52">
        <f t="shared" si="2"/>
        <v>2554.7481513326175</v>
      </c>
      <c r="M7" s="52">
        <f t="shared" si="0"/>
        <v>555.81270996032595</v>
      </c>
    </row>
    <row r="8" spans="1:13" x14ac:dyDescent="0.15">
      <c r="A8" s="36">
        <v>42186</v>
      </c>
      <c r="B8" s="37">
        <v>10337</v>
      </c>
      <c r="C8" s="37">
        <v>7436</v>
      </c>
      <c r="D8" s="37">
        <v>2652</v>
      </c>
      <c r="E8" s="37">
        <v>80</v>
      </c>
      <c r="F8" s="37">
        <v>163</v>
      </c>
      <c r="J8" s="53">
        <v>16.169501330634375</v>
      </c>
      <c r="K8" s="52">
        <f t="shared" si="1"/>
        <v>-84.788027361938475</v>
      </c>
      <c r="L8" s="52">
        <f t="shared" si="2"/>
        <v>-1370.980121250728</v>
      </c>
      <c r="M8" s="52">
        <f t="shared" si="0"/>
        <v>261.45277328138684</v>
      </c>
    </row>
    <row r="9" spans="1:13" x14ac:dyDescent="0.15">
      <c r="A9" s="36">
        <v>42217</v>
      </c>
      <c r="B9" s="37">
        <v>7865</v>
      </c>
      <c r="C9" s="37">
        <v>5963</v>
      </c>
      <c r="D9" s="37">
        <v>1641</v>
      </c>
      <c r="E9" s="37">
        <v>121</v>
      </c>
      <c r="F9" s="37">
        <v>133</v>
      </c>
      <c r="J9" s="53">
        <v>1.72099682967837</v>
      </c>
      <c r="K9" s="52">
        <f t="shared" si="1"/>
        <v>100.95752869257285</v>
      </c>
      <c r="L9" s="52">
        <f t="shared" si="2"/>
        <v>173.74758681208095</v>
      </c>
      <c r="M9" s="52">
        <f t="shared" si="0"/>
        <v>2.9618300877630004</v>
      </c>
    </row>
    <row r="10" spans="1:13" x14ac:dyDescent="0.15">
      <c r="A10" s="36">
        <v>42248</v>
      </c>
      <c r="B10" s="37">
        <v>6710</v>
      </c>
      <c r="C10" s="37">
        <v>5115</v>
      </c>
      <c r="D10" s="37">
        <v>1324</v>
      </c>
      <c r="E10" s="37">
        <v>75</v>
      </c>
      <c r="F10" s="37">
        <v>186</v>
      </c>
      <c r="J10" s="53">
        <v>8.3336584431599476</v>
      </c>
      <c r="K10" s="52">
        <f t="shared" si="1"/>
        <v>-99.236531862894481</v>
      </c>
      <c r="L10" s="52">
        <f t="shared" si="2"/>
        <v>-827.00336162912174</v>
      </c>
      <c r="M10" s="52">
        <f t="shared" si="0"/>
        <v>69.449863047251085</v>
      </c>
    </row>
    <row r="11" spans="1:13" x14ac:dyDescent="0.15">
      <c r="A11" s="36">
        <v>42278</v>
      </c>
      <c r="B11" s="37">
        <v>8474</v>
      </c>
      <c r="C11" s="37">
        <v>6108</v>
      </c>
      <c r="D11" s="37">
        <v>2093</v>
      </c>
      <c r="E11" s="37">
        <v>129</v>
      </c>
      <c r="F11" s="37">
        <v>139</v>
      </c>
      <c r="J11" s="53">
        <v>8.3336584431599476</v>
      </c>
      <c r="K11" s="52">
        <f t="shared" si="1"/>
        <v>107.57019030605443</v>
      </c>
      <c r="L11" s="52">
        <f t="shared" si="2"/>
        <v>896.45322467637288</v>
      </c>
      <c r="M11" s="52">
        <f t="shared" si="0"/>
        <v>69.449863047251085</v>
      </c>
    </row>
    <row r="12" spans="1:13" x14ac:dyDescent="0.15">
      <c r="A12" s="36">
        <v>42309</v>
      </c>
      <c r="B12" s="37">
        <v>12166</v>
      </c>
      <c r="C12" s="37">
        <v>9799</v>
      </c>
      <c r="D12" s="37">
        <v>2278</v>
      </c>
      <c r="E12" s="37">
        <v>100</v>
      </c>
      <c r="F12" s="37">
        <v>181</v>
      </c>
      <c r="J12" s="53">
        <v>-174.42589398610471</v>
      </c>
      <c r="K12" s="52">
        <f t="shared" si="1"/>
        <v>-99.236531862894481</v>
      </c>
      <c r="L12" s="52">
        <f t="shared" si="2"/>
        <v>17309.420786265935</v>
      </c>
      <c r="M12" s="52">
        <f t="shared" si="0"/>
        <v>30424.392492851839</v>
      </c>
    </row>
    <row r="13" spans="1:13" x14ac:dyDescent="0.15">
      <c r="A13" s="36">
        <v>42339</v>
      </c>
      <c r="B13" s="37">
        <v>10310</v>
      </c>
      <c r="C13" s="37">
        <v>8065</v>
      </c>
      <c r="D13" s="37">
        <v>1966</v>
      </c>
      <c r="E13" s="37">
        <v>142</v>
      </c>
      <c r="F13" s="37">
        <v>137</v>
      </c>
      <c r="J13" s="53">
        <v>2.4114013674479793</v>
      </c>
      <c r="K13" s="52">
        <f t="shared" si="1"/>
        <v>-75.18936212321023</v>
      </c>
      <c r="L13" s="52">
        <f t="shared" si="2"/>
        <v>-181.31173064145045</v>
      </c>
      <c r="M13" s="52">
        <f t="shared" si="0"/>
        <v>5.8148565549299844</v>
      </c>
    </row>
    <row r="14" spans="1:13" x14ac:dyDescent="0.15">
      <c r="A14" s="36">
        <v>42370</v>
      </c>
      <c r="B14" s="37">
        <v>16284</v>
      </c>
      <c r="C14" s="37">
        <v>12197</v>
      </c>
      <c r="D14" s="37">
        <v>3785</v>
      </c>
      <c r="E14" s="37">
        <v>148</v>
      </c>
      <c r="F14" s="37">
        <v>147</v>
      </c>
      <c r="J14" s="53">
        <v>32.221616908107535</v>
      </c>
      <c r="K14" s="52">
        <f t="shared" si="1"/>
        <v>77.60076349065821</v>
      </c>
      <c r="L14" s="52">
        <f t="shared" si="2"/>
        <v>2500.4220729726467</v>
      </c>
      <c r="M14" s="52">
        <f t="shared" si="0"/>
        <v>1038.2325961728413</v>
      </c>
    </row>
    <row r="15" spans="1:13" x14ac:dyDescent="0.15">
      <c r="A15" s="36">
        <v>42401</v>
      </c>
      <c r="B15" s="37">
        <v>15928</v>
      </c>
      <c r="C15" s="37">
        <v>11962</v>
      </c>
      <c r="D15" s="37">
        <v>3658</v>
      </c>
      <c r="E15" s="37">
        <v>122</v>
      </c>
      <c r="F15" s="37">
        <v>178</v>
      </c>
      <c r="J15" s="53">
        <v>36.492057853425649</v>
      </c>
      <c r="K15" s="52">
        <f t="shared" si="1"/>
        <v>-45.379146582550675</v>
      </c>
      <c r="L15" s="52">
        <f t="shared" si="2"/>
        <v>-1655.9784424295221</v>
      </c>
      <c r="M15" s="52">
        <f t="shared" si="0"/>
        <v>1331.6702863777646</v>
      </c>
    </row>
    <row r="16" spans="1:13" x14ac:dyDescent="0.15">
      <c r="A16" s="36">
        <v>42430</v>
      </c>
      <c r="B16" s="37">
        <v>9415</v>
      </c>
      <c r="C16" s="37">
        <v>7110</v>
      </c>
      <c r="D16" s="37">
        <v>2001</v>
      </c>
      <c r="E16" s="37">
        <v>154</v>
      </c>
      <c r="F16" s="37">
        <v>143</v>
      </c>
      <c r="J16" s="53">
        <v>4.8297926889808878</v>
      </c>
      <c r="K16" s="52">
        <f t="shared" si="1"/>
        <v>81.871204435976324</v>
      </c>
      <c r="L16" s="52">
        <f t="shared" si="2"/>
        <v>395.42094462293807</v>
      </c>
      <c r="M16" s="52">
        <f t="shared" si="0"/>
        <v>23.326897418533235</v>
      </c>
    </row>
    <row r="17" spans="1:13" x14ac:dyDescent="0.15">
      <c r="A17" s="36">
        <v>42461</v>
      </c>
      <c r="B17" s="37">
        <v>7297</v>
      </c>
      <c r="C17" s="37">
        <v>5332</v>
      </c>
      <c r="D17" s="37">
        <v>1682</v>
      </c>
      <c r="E17" s="37">
        <v>119</v>
      </c>
      <c r="F17" s="37">
        <v>156</v>
      </c>
      <c r="J17" s="53">
        <v>1.9891474927881063</v>
      </c>
      <c r="K17" s="52">
        <f t="shared" si="1"/>
        <v>-77.041411746995436</v>
      </c>
      <c r="L17" s="52">
        <f t="shared" si="2"/>
        <v>-153.24673101739214</v>
      </c>
      <c r="M17" s="52">
        <f t="shared" si="0"/>
        <v>3.9567077480652095</v>
      </c>
    </row>
    <row r="18" spans="1:13" x14ac:dyDescent="0.15">
      <c r="A18" s="36">
        <v>42491</v>
      </c>
      <c r="B18" s="37">
        <v>9704</v>
      </c>
      <c r="C18" s="37">
        <v>7096</v>
      </c>
      <c r="D18" s="37">
        <v>2417</v>
      </c>
      <c r="E18" s="37">
        <v>104</v>
      </c>
      <c r="F18" s="37">
        <v>79</v>
      </c>
      <c r="J18" s="53">
        <v>8.168586769452304</v>
      </c>
      <c r="K18" s="52">
        <f t="shared" si="1"/>
        <v>79.030559239783543</v>
      </c>
      <c r="L18" s="52">
        <f t="shared" si="2"/>
        <v>645.56798058851234</v>
      </c>
      <c r="M18" s="52">
        <f t="shared" si="0"/>
        <v>66.725809810071226</v>
      </c>
    </row>
    <row r="19" spans="1:13" x14ac:dyDescent="0.15">
      <c r="A19" s="36">
        <v>42522</v>
      </c>
      <c r="B19" s="37">
        <v>8827</v>
      </c>
      <c r="C19" s="37">
        <v>6378</v>
      </c>
      <c r="D19" s="37">
        <v>2235</v>
      </c>
      <c r="E19" s="37">
        <v>123</v>
      </c>
      <c r="F19" s="37">
        <v>84</v>
      </c>
      <c r="J19" s="53">
        <v>2.0384854474596068</v>
      </c>
      <c r="K19" s="52">
        <f t="shared" si="1"/>
        <v>-70.861972470331239</v>
      </c>
      <c r="L19" s="52">
        <f t="shared" si="2"/>
        <v>-144.45109965905351</v>
      </c>
      <c r="M19" s="52">
        <f t="shared" si="0"/>
        <v>4.1554229195045931</v>
      </c>
    </row>
    <row r="20" spans="1:13" x14ac:dyDescent="0.15">
      <c r="A20" s="36">
        <v>42552</v>
      </c>
      <c r="B20" s="37">
        <v>6378</v>
      </c>
      <c r="C20" s="37">
        <v>4713</v>
      </c>
      <c r="D20" s="37">
        <v>1415</v>
      </c>
      <c r="E20" s="37">
        <v>93</v>
      </c>
      <c r="F20" s="37">
        <v>152</v>
      </c>
      <c r="J20" s="53">
        <v>-2.0056362525174336</v>
      </c>
      <c r="K20" s="52">
        <f t="shared" si="1"/>
        <v>72.900457917790845</v>
      </c>
      <c r="L20" s="52">
        <f t="shared" si="2"/>
        <v>-146.2118012250429</v>
      </c>
      <c r="M20" s="52">
        <f t="shared" si="0"/>
        <v>4.0225767774121746</v>
      </c>
    </row>
    <row r="21" spans="1:13" x14ac:dyDescent="0.15">
      <c r="A21" s="36">
        <v>42583</v>
      </c>
      <c r="B21" s="37">
        <v>5330</v>
      </c>
      <c r="C21" s="37">
        <v>3814</v>
      </c>
      <c r="D21" s="37">
        <v>1183</v>
      </c>
      <c r="E21" s="37">
        <v>181</v>
      </c>
      <c r="F21" s="37">
        <v>147</v>
      </c>
      <c r="J21" s="53">
        <v>-15.725109655137203</v>
      </c>
      <c r="K21" s="52">
        <f t="shared" si="1"/>
        <v>-74.906094170308279</v>
      </c>
      <c r="L21" s="52">
        <f t="shared" si="2"/>
        <v>1177.9065446661314</v>
      </c>
      <c r="M21" s="52">
        <f t="shared" si="0"/>
        <v>247.27907366608929</v>
      </c>
    </row>
    <row r="22" spans="1:13" x14ac:dyDescent="0.15">
      <c r="A22" s="36">
        <v>42614</v>
      </c>
      <c r="B22" s="37">
        <v>5178</v>
      </c>
      <c r="C22" s="37">
        <v>3281</v>
      </c>
      <c r="D22" s="37">
        <v>1638</v>
      </c>
      <c r="E22" s="37">
        <v>152</v>
      </c>
      <c r="F22" s="37">
        <v>100</v>
      </c>
      <c r="J22" s="53">
        <v>-14.407108646676534</v>
      </c>
      <c r="K22" s="52">
        <f t="shared" si="1"/>
        <v>59.180984515171076</v>
      </c>
      <c r="L22" s="52">
        <f t="shared" si="2"/>
        <v>-852.62687372735127</v>
      </c>
      <c r="M22" s="52">
        <f t="shared" si="0"/>
        <v>207.56477955714175</v>
      </c>
    </row>
    <row r="23" spans="1:13" x14ac:dyDescent="0.15">
      <c r="A23" s="36">
        <v>42644</v>
      </c>
      <c r="B23" s="37">
        <v>5269</v>
      </c>
      <c r="C23" s="37">
        <v>3529</v>
      </c>
      <c r="D23" s="37">
        <v>1265</v>
      </c>
      <c r="E23" s="37">
        <v>242</v>
      </c>
      <c r="F23" s="37">
        <v>226</v>
      </c>
      <c r="J23" s="53">
        <v>-15.765840806748201</v>
      </c>
      <c r="K23" s="52">
        <f t="shared" si="1"/>
        <v>-73.58809316184761</v>
      </c>
      <c r="L23" s="52">
        <f t="shared" si="2"/>
        <v>1160.1781620618453</v>
      </c>
      <c r="M23" s="52">
        <f t="shared" si="0"/>
        <v>248.56173634372678</v>
      </c>
    </row>
    <row r="24" spans="1:13" x14ac:dyDescent="0.15">
      <c r="A24" s="36">
        <v>42675</v>
      </c>
      <c r="B24" s="37">
        <v>5987</v>
      </c>
      <c r="C24" s="37">
        <v>3966</v>
      </c>
      <c r="D24" s="37">
        <v>1773</v>
      </c>
      <c r="E24" s="37">
        <v>94</v>
      </c>
      <c r="F24" s="37">
        <v>148</v>
      </c>
      <c r="J24" s="53">
        <v>-3.1832673674789476</v>
      </c>
      <c r="K24" s="52">
        <f t="shared" si="1"/>
        <v>57.822252355099408</v>
      </c>
      <c r="L24" s="52">
        <f t="shared" si="2"/>
        <v>-184.06368903612068</v>
      </c>
      <c r="M24" s="52">
        <f t="shared" si="0"/>
        <v>10.133191132856348</v>
      </c>
    </row>
    <row r="25" spans="1:13" x14ac:dyDescent="0.15">
      <c r="A25" s="36">
        <v>42705</v>
      </c>
      <c r="B25" s="37">
        <v>5807</v>
      </c>
      <c r="C25" s="37">
        <v>3834</v>
      </c>
      <c r="D25" s="37">
        <v>1524</v>
      </c>
      <c r="E25" s="37">
        <v>206</v>
      </c>
      <c r="F25" s="37">
        <v>237</v>
      </c>
      <c r="J25" s="53">
        <v>-10.283042972880139</v>
      </c>
      <c r="K25" s="52">
        <f t="shared" si="1"/>
        <v>-61.005519722578356</v>
      </c>
      <c r="L25" s="52">
        <f t="shared" si="2"/>
        <v>627.32238089016005</v>
      </c>
      <c r="M25" s="52">
        <f t="shared" si="0"/>
        <v>105.7409727820996</v>
      </c>
    </row>
    <row r="26" spans="1:13" x14ac:dyDescent="0.15">
      <c r="A26" s="36">
        <v>42736</v>
      </c>
      <c r="B26" s="37">
        <v>6360</v>
      </c>
      <c r="C26" s="37">
        <v>4909</v>
      </c>
      <c r="D26" s="37">
        <v>1178</v>
      </c>
      <c r="E26" s="37">
        <v>127</v>
      </c>
      <c r="F26" s="37">
        <v>140</v>
      </c>
      <c r="J26" s="53">
        <v>-5.250798680828666</v>
      </c>
      <c r="K26" s="52">
        <f t="shared" si="1"/>
        <v>50.722476749698217</v>
      </c>
      <c r="L26" s="52">
        <f t="shared" si="2"/>
        <v>-266.33351400567807</v>
      </c>
      <c r="M26" s="52">
        <f t="shared" si="0"/>
        <v>27.570886786592059</v>
      </c>
    </row>
    <row r="27" spans="1:13" x14ac:dyDescent="0.15">
      <c r="A27" s="36">
        <v>42767</v>
      </c>
      <c r="B27" s="37">
        <v>7535</v>
      </c>
      <c r="C27" s="37">
        <v>3179</v>
      </c>
      <c r="D27" s="37">
        <v>4156</v>
      </c>
      <c r="E27" s="37">
        <v>79</v>
      </c>
      <c r="F27" s="37">
        <v>137</v>
      </c>
      <c r="J27" s="53">
        <v>-19.556797252252181</v>
      </c>
      <c r="K27" s="52">
        <f t="shared" si="1"/>
        <v>-55.973275430526883</v>
      </c>
      <c r="L27" s="52">
        <f t="shared" si="2"/>
        <v>1094.6579991392828</v>
      </c>
      <c r="M27" s="52">
        <f t="shared" si="0"/>
        <v>382.46831876569848</v>
      </c>
    </row>
    <row r="28" spans="1:13" x14ac:dyDescent="0.15">
      <c r="A28" s="36">
        <v>42795</v>
      </c>
      <c r="B28" s="37">
        <v>4897</v>
      </c>
      <c r="C28" s="37">
        <v>3544</v>
      </c>
      <c r="D28" s="37">
        <v>1107</v>
      </c>
      <c r="E28" s="37">
        <v>93</v>
      </c>
      <c r="F28" s="37">
        <v>144</v>
      </c>
      <c r="J28" s="53">
        <v>-4.2722934525063465</v>
      </c>
      <c r="K28" s="52">
        <f t="shared" si="1"/>
        <v>36.416478178274701</v>
      </c>
      <c r="L28" s="52">
        <f t="shared" si="2"/>
        <v>-155.58188128438326</v>
      </c>
      <c r="M28" s="52">
        <f t="shared" si="0"/>
        <v>18.252491344328597</v>
      </c>
    </row>
    <row r="29" spans="1:13" x14ac:dyDescent="0.15">
      <c r="A29" s="36">
        <v>42826</v>
      </c>
      <c r="B29" s="37">
        <v>5276</v>
      </c>
      <c r="C29" s="37">
        <v>4079</v>
      </c>
      <c r="D29" s="37">
        <v>938</v>
      </c>
      <c r="E29" s="37">
        <v>96</v>
      </c>
      <c r="F29" s="37">
        <v>149</v>
      </c>
      <c r="J29" s="53">
        <v>2.3372678693631315</v>
      </c>
      <c r="K29" s="52">
        <f t="shared" si="1"/>
        <v>-40.688771630781048</v>
      </c>
      <c r="L29" s="52">
        <f t="shared" si="2"/>
        <v>-95.100558576478647</v>
      </c>
      <c r="M29" s="52">
        <f t="shared" si="0"/>
        <v>5.462821093157272</v>
      </c>
    </row>
    <row r="30" spans="1:13" x14ac:dyDescent="0.15">
      <c r="A30" s="36">
        <v>42856</v>
      </c>
      <c r="B30" s="37">
        <v>7731</v>
      </c>
      <c r="C30" s="37">
        <v>6296</v>
      </c>
      <c r="D30" s="37">
        <v>1188</v>
      </c>
      <c r="E30" s="37">
        <v>79</v>
      </c>
      <c r="F30" s="37">
        <v>163</v>
      </c>
      <c r="J30" s="53">
        <v>5.7648358486158031</v>
      </c>
      <c r="K30" s="52">
        <f t="shared" si="1"/>
        <v>43.026039500144179</v>
      </c>
      <c r="L30" s="52">
        <f t="shared" si="2"/>
        <v>248.03805493439074</v>
      </c>
      <c r="M30" s="52">
        <f t="shared" si="0"/>
        <v>33.233332361485886</v>
      </c>
    </row>
    <row r="31" spans="1:13" x14ac:dyDescent="0.15">
      <c r="A31" s="36">
        <v>42887</v>
      </c>
      <c r="B31" s="37">
        <v>7771</v>
      </c>
      <c r="C31" s="37">
        <v>5960</v>
      </c>
      <c r="D31" s="37">
        <v>1490</v>
      </c>
      <c r="E31" s="37">
        <v>68</v>
      </c>
      <c r="F31" s="37">
        <v>244</v>
      </c>
      <c r="J31" s="53">
        <v>15.738783524733662</v>
      </c>
      <c r="K31" s="52">
        <f t="shared" si="1"/>
        <v>-37.261203651528376</v>
      </c>
      <c r="L31" s="52">
        <f t="shared" si="2"/>
        <v>-586.4460181424206</v>
      </c>
      <c r="M31" s="52">
        <f t="shared" si="0"/>
        <v>247.70930683842778</v>
      </c>
    </row>
    <row r="32" spans="1:13" x14ac:dyDescent="0.15">
      <c r="A32" s="36">
        <v>42917</v>
      </c>
      <c r="B32" s="37">
        <v>5986</v>
      </c>
      <c r="C32" s="37">
        <v>4459</v>
      </c>
      <c r="D32" s="37">
        <v>1150</v>
      </c>
      <c r="E32" s="37">
        <v>168</v>
      </c>
      <c r="F32" s="37">
        <v>204</v>
      </c>
      <c r="J32" s="53">
        <v>-8.2453512030333513</v>
      </c>
      <c r="K32" s="52">
        <f t="shared" si="1"/>
        <v>52.999987176262039</v>
      </c>
      <c r="L32" s="52">
        <f t="shared" si="2"/>
        <v>-437.00350802454437</v>
      </c>
      <c r="M32" s="52">
        <f t="shared" si="0"/>
        <v>67.985816461363541</v>
      </c>
    </row>
    <row r="33" spans="1:13" x14ac:dyDescent="0.15">
      <c r="A33" s="36">
        <v>42948</v>
      </c>
      <c r="B33" s="37">
        <v>6214</v>
      </c>
      <c r="C33" s="37">
        <v>4991</v>
      </c>
      <c r="D33" s="37">
        <v>878</v>
      </c>
      <c r="E33" s="37">
        <v>184</v>
      </c>
      <c r="F33" s="37">
        <v>153</v>
      </c>
      <c r="J33" s="53">
        <v>-8.913382299391742</v>
      </c>
      <c r="K33" s="52">
        <f t="shared" si="1"/>
        <v>-61.24533837929539</v>
      </c>
      <c r="L33" s="52">
        <f t="shared" si="2"/>
        <v>545.90311503026919</v>
      </c>
      <c r="M33" s="52">
        <f t="shared" si="0"/>
        <v>79.448384015110022</v>
      </c>
    </row>
    <row r="34" spans="1:13" x14ac:dyDescent="0.15">
      <c r="A34" s="36">
        <v>42979</v>
      </c>
      <c r="B34" s="37">
        <v>6977</v>
      </c>
      <c r="C34" s="37">
        <v>5633</v>
      </c>
      <c r="D34" s="37">
        <v>978</v>
      </c>
      <c r="E34" s="37">
        <v>176</v>
      </c>
      <c r="F34" s="37">
        <v>185</v>
      </c>
      <c r="J34" s="53">
        <v>-6.1150349524659759</v>
      </c>
      <c r="K34" s="52">
        <f t="shared" si="1"/>
        <v>52.331956079903648</v>
      </c>
      <c r="L34" s="52">
        <f t="shared" si="2"/>
        <v>-320.01174055952515</v>
      </c>
      <c r="M34" s="52">
        <f t="shared" si="0"/>
        <v>37.393652469880564</v>
      </c>
    </row>
    <row r="35" spans="1:13" x14ac:dyDescent="0.15">
      <c r="A35" s="36">
        <v>43009</v>
      </c>
      <c r="B35" s="37">
        <v>7206</v>
      </c>
      <c r="C35" s="37">
        <v>6026</v>
      </c>
      <c r="D35" s="37">
        <v>764</v>
      </c>
      <c r="E35" s="37">
        <v>227</v>
      </c>
      <c r="F35" s="37">
        <v>184</v>
      </c>
      <c r="J35" s="53">
        <v>-10.518520270298723</v>
      </c>
      <c r="K35" s="52">
        <f t="shared" si="1"/>
        <v>-58.446991032369624</v>
      </c>
      <c r="L35" s="52">
        <f t="shared" si="2"/>
        <v>614.77585991194758</v>
      </c>
      <c r="M35" s="52">
        <f t="shared" si="0"/>
        <v>110.63926867668511</v>
      </c>
    </row>
    <row r="36" spans="1:13" x14ac:dyDescent="0.15">
      <c r="A36" s="36">
        <v>43040</v>
      </c>
      <c r="B36" s="37">
        <v>7199</v>
      </c>
      <c r="C36" s="37">
        <v>6047</v>
      </c>
      <c r="D36" s="37">
        <v>778</v>
      </c>
      <c r="E36" s="37">
        <v>158</v>
      </c>
      <c r="F36" s="37">
        <v>212</v>
      </c>
      <c r="J36" s="53">
        <v>-2.5412808554419826</v>
      </c>
      <c r="K36" s="52">
        <f t="shared" si="1"/>
        <v>47.928470762070901</v>
      </c>
      <c r="L36" s="52">
        <f t="shared" si="2"/>
        <v>-121.79970517826159</v>
      </c>
      <c r="M36" s="52">
        <f t="shared" si="0"/>
        <v>6.458108386235935</v>
      </c>
    </row>
    <row r="37" spans="1:13" x14ac:dyDescent="0.15">
      <c r="A37" s="36">
        <v>43070</v>
      </c>
      <c r="B37" s="37">
        <v>7008</v>
      </c>
      <c r="C37" s="37">
        <v>5238</v>
      </c>
      <c r="D37" s="37">
        <v>1348</v>
      </c>
      <c r="E37" s="37">
        <v>225</v>
      </c>
      <c r="F37" s="37">
        <v>190</v>
      </c>
      <c r="J37" s="53">
        <v>-9.157071018284114</v>
      </c>
      <c r="K37" s="52">
        <f t="shared" si="1"/>
        <v>-50.469751617512884</v>
      </c>
      <c r="L37" s="52">
        <f t="shared" si="2"/>
        <v>462.15509983672501</v>
      </c>
      <c r="M37" s="52">
        <f t="shared" si="0"/>
        <v>83.851949633898855</v>
      </c>
    </row>
    <row r="38" spans="1:13" x14ac:dyDescent="0.15">
      <c r="A38" s="36">
        <v>43101</v>
      </c>
      <c r="B38" s="37">
        <v>5826</v>
      </c>
      <c r="C38" s="37">
        <v>4152</v>
      </c>
      <c r="D38" s="37">
        <v>1346</v>
      </c>
      <c r="E38" s="37">
        <v>199</v>
      </c>
      <c r="F38" s="37">
        <v>120</v>
      </c>
      <c r="J38" s="53">
        <v>-13.385029414535893</v>
      </c>
      <c r="K38" s="52">
        <f t="shared" si="1"/>
        <v>41.31268059922877</v>
      </c>
      <c r="L38" s="52">
        <f t="shared" si="2"/>
        <v>-552.97144501400339</v>
      </c>
      <c r="M38" s="52">
        <f t="shared" si="0"/>
        <v>179.15901242799106</v>
      </c>
    </row>
    <row r="39" spans="1:13" x14ac:dyDescent="0.15">
      <c r="A39" s="36">
        <v>43132</v>
      </c>
      <c r="B39" s="37">
        <v>5104</v>
      </c>
      <c r="C39" s="37">
        <v>3351</v>
      </c>
      <c r="D39" s="37">
        <v>1458</v>
      </c>
      <c r="E39" s="37">
        <v>142</v>
      </c>
      <c r="F39" s="37">
        <v>147</v>
      </c>
      <c r="J39" s="53">
        <v>-11.690265580895357</v>
      </c>
      <c r="K39" s="52">
        <f t="shared" si="1"/>
        <v>-54.697710013764663</v>
      </c>
      <c r="L39" s="52">
        <f t="shared" si="2"/>
        <v>639.43075672770829</v>
      </c>
      <c r="M39" s="52">
        <f t="shared" si="0"/>
        <v>136.66230935186667</v>
      </c>
    </row>
    <row r="40" spans="1:13" x14ac:dyDescent="0.15">
      <c r="A40" s="36">
        <v>43160</v>
      </c>
      <c r="B40" s="37">
        <v>5008</v>
      </c>
      <c r="C40" s="37">
        <v>3245</v>
      </c>
      <c r="D40" s="37">
        <v>1486</v>
      </c>
      <c r="E40" s="37">
        <v>125</v>
      </c>
      <c r="F40" s="37">
        <v>145</v>
      </c>
      <c r="J40" s="53">
        <v>-9.4162249106993841</v>
      </c>
      <c r="K40" s="52">
        <f t="shared" si="1"/>
        <v>43.007444432869306</v>
      </c>
      <c r="L40" s="52">
        <f t="shared" si="2"/>
        <v>-404.96776961430351</v>
      </c>
      <c r="M40" s="52">
        <f t="shared" si="0"/>
        <v>88.665291568875617</v>
      </c>
    </row>
    <row r="41" spans="1:13" x14ac:dyDescent="0.15">
      <c r="A41" s="36">
        <v>43191</v>
      </c>
      <c r="B41" s="37">
        <v>6400</v>
      </c>
      <c r="C41" s="37">
        <v>4727</v>
      </c>
      <c r="D41" s="37">
        <v>1320</v>
      </c>
      <c r="E41" s="37">
        <v>177</v>
      </c>
      <c r="F41" s="37">
        <v>171</v>
      </c>
      <c r="J41" s="53">
        <v>-9.6300352443131487</v>
      </c>
      <c r="K41" s="52">
        <f t="shared" si="1"/>
        <v>-52.42366934356869</v>
      </c>
      <c r="L41" s="52">
        <f t="shared" si="2"/>
        <v>504.84178341478525</v>
      </c>
      <c r="M41" s="52">
        <f t="shared" si="0"/>
        <v>92.737578806713401</v>
      </c>
    </row>
    <row r="42" spans="1:13" x14ac:dyDescent="0.15">
      <c r="A42" s="36">
        <v>43221</v>
      </c>
      <c r="B42" s="37">
        <v>7558</v>
      </c>
      <c r="C42" s="37">
        <v>5984</v>
      </c>
      <c r="D42" s="37">
        <v>1312</v>
      </c>
      <c r="E42" s="37">
        <v>100</v>
      </c>
      <c r="F42" s="37">
        <v>157</v>
      </c>
      <c r="J42" s="53">
        <v>2.3893378781394858</v>
      </c>
      <c r="K42" s="52">
        <f t="shared" si="1"/>
        <v>42.793634099255542</v>
      </c>
      <c r="L42" s="52">
        <f t="shared" si="2"/>
        <v>102.24845089659279</v>
      </c>
      <c r="M42" s="52">
        <f t="shared" si="0"/>
        <v>5.7089354959121001</v>
      </c>
    </row>
    <row r="43" spans="1:13" x14ac:dyDescent="0.15">
      <c r="A43" s="36">
        <v>43252</v>
      </c>
      <c r="B43" s="37">
        <v>7744</v>
      </c>
      <c r="C43" s="37">
        <v>6624</v>
      </c>
      <c r="D43" s="37">
        <v>832</v>
      </c>
      <c r="E43" s="37">
        <v>105</v>
      </c>
      <c r="F43" s="37">
        <v>178</v>
      </c>
      <c r="J43" s="53">
        <v>4.203851295754248</v>
      </c>
      <c r="K43" s="52">
        <f t="shared" si="1"/>
        <v>-40.404296221116056</v>
      </c>
      <c r="L43" s="52">
        <f t="shared" si="2"/>
        <v>-169.8536530231772</v>
      </c>
      <c r="M43" s="52">
        <f t="shared" si="0"/>
        <v>17.672365716814671</v>
      </c>
    </row>
    <row r="44" spans="1:13" x14ac:dyDescent="0.15">
      <c r="A44" s="36">
        <v>43282</v>
      </c>
      <c r="B44" s="37">
        <v>5671</v>
      </c>
      <c r="C44" s="37">
        <v>4697</v>
      </c>
      <c r="D44" s="37">
        <v>634</v>
      </c>
      <c r="E44" s="37">
        <v>165</v>
      </c>
      <c r="F44" s="37">
        <v>169</v>
      </c>
      <c r="J44" s="53">
        <v>-9.9504307477745897</v>
      </c>
      <c r="K44" s="52">
        <f t="shared" si="1"/>
        <v>44.608147516870304</v>
      </c>
      <c r="L44" s="52">
        <f t="shared" si="2"/>
        <v>-443.87028265313097</v>
      </c>
      <c r="M44" s="52">
        <f t="shared" si="0"/>
        <v>99.011072066257981</v>
      </c>
    </row>
    <row r="45" spans="1:13" x14ac:dyDescent="0.15">
      <c r="A45" s="36">
        <v>43313</v>
      </c>
      <c r="B45" s="37">
        <v>5414</v>
      </c>
      <c r="C45" s="37">
        <v>3805</v>
      </c>
      <c r="D45" s="37">
        <v>1366</v>
      </c>
      <c r="E45" s="37">
        <v>123</v>
      </c>
      <c r="F45" s="37">
        <v>113</v>
      </c>
      <c r="J45" s="53">
        <v>-9.4043980826136249</v>
      </c>
      <c r="K45" s="52">
        <f t="shared" si="1"/>
        <v>-54.558578264644893</v>
      </c>
      <c r="L45" s="52">
        <f t="shared" si="2"/>
        <v>513.09058882215186</v>
      </c>
      <c r="M45" s="52">
        <f t="shared" si="0"/>
        <v>88.442703296266828</v>
      </c>
    </row>
    <row r="46" spans="1:13" x14ac:dyDescent="0.15">
      <c r="A46" s="36">
        <v>43344</v>
      </c>
      <c r="B46" s="37">
        <v>4619</v>
      </c>
      <c r="C46" s="37">
        <v>3174</v>
      </c>
      <c r="D46" s="37">
        <v>1150</v>
      </c>
      <c r="E46" s="37">
        <v>143</v>
      </c>
      <c r="F46" s="37">
        <v>147</v>
      </c>
      <c r="J46" s="53">
        <v>-14.538672422853779</v>
      </c>
      <c r="K46" s="52">
        <f t="shared" si="1"/>
        <v>45.154180182031268</v>
      </c>
      <c r="L46" s="52">
        <f t="shared" si="2"/>
        <v>-656.48183418906865</v>
      </c>
      <c r="M46" s="52">
        <f t="shared" si="0"/>
        <v>211.37299581904895</v>
      </c>
    </row>
    <row r="47" spans="1:13" x14ac:dyDescent="0.15">
      <c r="A47" s="36">
        <v>43374</v>
      </c>
      <c r="B47" s="37">
        <v>4829</v>
      </c>
      <c r="C47" s="37">
        <v>3572</v>
      </c>
      <c r="D47" s="37">
        <v>1004</v>
      </c>
      <c r="E47" s="37">
        <v>113</v>
      </c>
      <c r="F47" s="37">
        <v>134</v>
      </c>
      <c r="J47" s="53">
        <v>-10.188840542424259</v>
      </c>
      <c r="K47" s="52">
        <f t="shared" si="1"/>
        <v>-59.692852604885047</v>
      </c>
      <c r="L47" s="52">
        <f t="shared" si="2"/>
        <v>608.20095671360832</v>
      </c>
      <c r="M47" s="52">
        <f t="shared" si="0"/>
        <v>103.81247159894828</v>
      </c>
    </row>
    <row r="48" spans="1:13" x14ac:dyDescent="0.15">
      <c r="A48" s="36">
        <v>43405</v>
      </c>
      <c r="B48" s="37">
        <v>5611</v>
      </c>
      <c r="C48" s="37">
        <v>4120</v>
      </c>
      <c r="D48" s="37">
        <v>1228</v>
      </c>
      <c r="E48" s="37">
        <v>131</v>
      </c>
      <c r="F48" s="37">
        <v>127</v>
      </c>
      <c r="J48" s="53">
        <v>-10.513191909979469</v>
      </c>
      <c r="K48" s="52">
        <f t="shared" si="1"/>
        <v>49.504012062460788</v>
      </c>
      <c r="L48" s="52">
        <f t="shared" si="2"/>
        <v>-520.44517912658876</v>
      </c>
      <c r="M48" s="52">
        <f t="shared" si="0"/>
        <v>110.52720413605775</v>
      </c>
    </row>
    <row r="49" spans="1:13" x14ac:dyDescent="0.15">
      <c r="A49" s="36">
        <v>43435</v>
      </c>
      <c r="B49" s="37">
        <v>5866</v>
      </c>
      <c r="C49" s="37">
        <v>4569</v>
      </c>
      <c r="D49" s="37">
        <v>968</v>
      </c>
      <c r="E49" s="37">
        <v>174</v>
      </c>
      <c r="F49" s="37">
        <v>148</v>
      </c>
      <c r="J49" s="53">
        <v>-10.615840703666436</v>
      </c>
      <c r="K49" s="52">
        <f t="shared" si="1"/>
        <v>-60.017203972440257</v>
      </c>
      <c r="L49" s="52">
        <f t="shared" si="2"/>
        <v>637.13307685088216</v>
      </c>
      <c r="M49" s="52">
        <f t="shared" si="0"/>
        <v>112.69607384562109</v>
      </c>
    </row>
    <row r="50" spans="1:13" x14ac:dyDescent="0.15">
      <c r="A50" s="36">
        <v>43466</v>
      </c>
      <c r="B50" s="37">
        <v>5797</v>
      </c>
      <c r="C50" s="37">
        <v>4936</v>
      </c>
      <c r="D50" s="37">
        <v>630</v>
      </c>
      <c r="E50" s="37">
        <v>80</v>
      </c>
      <c r="F50" s="37">
        <v>147</v>
      </c>
      <c r="J50" s="53">
        <v>-3.7257968264766532</v>
      </c>
      <c r="K50" s="52">
        <f t="shared" si="1"/>
        <v>49.401363268773821</v>
      </c>
      <c r="L50" s="52">
        <f t="shared" si="2"/>
        <v>-184.05944249041781</v>
      </c>
      <c r="M50" s="52">
        <f t="shared" si="0"/>
        <v>13.881561992183501</v>
      </c>
    </row>
    <row r="51" spans="1:13" x14ac:dyDescent="0.15">
      <c r="A51" s="36">
        <v>43497</v>
      </c>
      <c r="B51" s="37">
        <v>5160</v>
      </c>
      <c r="C51" s="37">
        <v>3845</v>
      </c>
      <c r="D51" s="37">
        <v>1052</v>
      </c>
      <c r="E51" s="37">
        <v>96</v>
      </c>
      <c r="F51" s="37">
        <v>160</v>
      </c>
      <c r="J51" s="53">
        <v>-4.5206178962725971</v>
      </c>
      <c r="K51" s="52">
        <f t="shared" si="1"/>
        <v>-53.127160095250474</v>
      </c>
      <c r="L51" s="52">
        <f t="shared" si="2"/>
        <v>240.16759070472867</v>
      </c>
      <c r="M51" s="52">
        <f t="shared" si="0"/>
        <v>20.435986164100083</v>
      </c>
    </row>
    <row r="52" spans="1:13" x14ac:dyDescent="0.15">
      <c r="A52" s="36">
        <v>43525</v>
      </c>
      <c r="B52" s="37">
        <v>5126</v>
      </c>
      <c r="C52" s="37">
        <v>3738</v>
      </c>
      <c r="D52" s="37">
        <v>1136</v>
      </c>
      <c r="E52" s="37">
        <v>154</v>
      </c>
      <c r="F52" s="37">
        <v>93</v>
      </c>
      <c r="J52" s="53">
        <v>-16.895236895962626</v>
      </c>
      <c r="K52" s="52">
        <f t="shared" si="1"/>
        <v>48.606542198977877</v>
      </c>
      <c r="L52" s="52">
        <f t="shared" si="2"/>
        <v>-821.21904514533537</v>
      </c>
      <c r="M52" s="52">
        <f t="shared" si="0"/>
        <v>285.44902977069682</v>
      </c>
    </row>
    <row r="53" spans="1:13" x14ac:dyDescent="0.15">
      <c r="A53" s="36">
        <v>43556</v>
      </c>
      <c r="B53" s="37">
        <v>4860</v>
      </c>
      <c r="C53" s="37">
        <v>3902</v>
      </c>
      <c r="D53" s="37">
        <v>704</v>
      </c>
      <c r="E53" s="37">
        <v>98</v>
      </c>
      <c r="F53" s="37">
        <v>149</v>
      </c>
      <c r="J53" s="53">
        <v>-6.3655352000978382</v>
      </c>
      <c r="K53" s="52">
        <f t="shared" si="1"/>
        <v>-65.501779094940503</v>
      </c>
      <c r="L53" s="52">
        <f t="shared" si="2"/>
        <v>416.95388049787647</v>
      </c>
      <c r="M53" s="52">
        <f t="shared" si="0"/>
        <v>40.520038383684629</v>
      </c>
    </row>
    <row r="54" spans="1:13" x14ac:dyDescent="0.15">
      <c r="A54" s="36">
        <v>43586</v>
      </c>
      <c r="B54" s="37">
        <v>6149</v>
      </c>
      <c r="C54" s="37">
        <v>4776</v>
      </c>
      <c r="D54" s="37">
        <v>928</v>
      </c>
      <c r="E54" s="37">
        <v>195</v>
      </c>
      <c r="F54" s="37">
        <v>204</v>
      </c>
      <c r="J54" s="53">
        <v>30.533454305393207</v>
      </c>
      <c r="K54" s="52">
        <f t="shared" si="1"/>
        <v>59.136243894842664</v>
      </c>
      <c r="L54" s="52">
        <f t="shared" si="2"/>
        <v>1805.6338007557665</v>
      </c>
      <c r="M54" s="52">
        <f t="shared" si="0"/>
        <v>932.29183181953499</v>
      </c>
    </row>
    <row r="55" spans="1:13" x14ac:dyDescent="0.15">
      <c r="A55" s="36">
        <v>43617</v>
      </c>
      <c r="B55" s="37">
        <v>8666</v>
      </c>
      <c r="C55" s="37">
        <v>6301</v>
      </c>
      <c r="D55" s="37">
        <v>1950</v>
      </c>
      <c r="E55" s="37">
        <v>169</v>
      </c>
      <c r="F55" s="37">
        <v>233</v>
      </c>
      <c r="J55" s="53">
        <v>11.632237339072162</v>
      </c>
      <c r="K55" s="52">
        <f t="shared" si="1"/>
        <v>-28.602789589449458</v>
      </c>
      <c r="L55" s="52">
        <f t="shared" si="2"/>
        <v>-332.71443706401851</v>
      </c>
      <c r="M55" s="52">
        <f t="shared" si="0"/>
        <v>135.30894551250461</v>
      </c>
    </row>
    <row r="56" spans="1:13" x14ac:dyDescent="0.15">
      <c r="A56" s="36">
        <v>43647</v>
      </c>
      <c r="B56" s="37">
        <v>8111</v>
      </c>
      <c r="C56" s="37">
        <v>6479</v>
      </c>
      <c r="D56" s="37">
        <v>1324</v>
      </c>
      <c r="E56" s="37">
        <v>82</v>
      </c>
      <c r="F56" s="37">
        <v>220</v>
      </c>
      <c r="J56" s="53">
        <v>11.309564975204012</v>
      </c>
      <c r="K56" s="52">
        <f t="shared" si="1"/>
        <v>40.23502692852162</v>
      </c>
      <c r="L56" s="52">
        <f t="shared" si="2"/>
        <v>455.04065132719836</v>
      </c>
      <c r="M56" s="52">
        <f t="shared" si="0"/>
        <v>127.90625992836132</v>
      </c>
    </row>
    <row r="57" spans="1:13" x14ac:dyDescent="0.15">
      <c r="A57" s="36">
        <v>43678</v>
      </c>
      <c r="B57" s="37">
        <v>6784</v>
      </c>
      <c r="C57" s="37">
        <v>5677</v>
      </c>
      <c r="D57" s="37">
        <v>634</v>
      </c>
      <c r="E57" s="37">
        <v>272</v>
      </c>
      <c r="F57" s="37">
        <v>194</v>
      </c>
      <c r="J57" s="53">
        <v>-14.319431003135833</v>
      </c>
      <c r="K57" s="52">
        <f t="shared" si="1"/>
        <v>-28.925461953317608</v>
      </c>
      <c r="L57" s="52">
        <f t="shared" si="2"/>
        <v>414.1961566743621</v>
      </c>
      <c r="M57" s="52">
        <f t="shared" si="0"/>
        <v>205.04610425356768</v>
      </c>
    </row>
    <row r="58" spans="1:13" x14ac:dyDescent="0.15">
      <c r="A58" s="36">
        <v>43709</v>
      </c>
      <c r="B58" s="37">
        <v>6020</v>
      </c>
      <c r="C58" s="37">
        <v>4329</v>
      </c>
      <c r="D58" s="37">
        <v>1360</v>
      </c>
      <c r="E58" s="37">
        <v>154</v>
      </c>
      <c r="F58" s="37">
        <v>172</v>
      </c>
      <c r="J58" s="53">
        <v>-8.6899191006878027</v>
      </c>
      <c r="K58" s="52">
        <f t="shared" si="1"/>
        <v>14.606030950181776</v>
      </c>
      <c r="L58" s="52">
        <f t="shared" si="2"/>
        <v>-126.92522733922183</v>
      </c>
      <c r="M58" s="52">
        <f t="shared" si="0"/>
        <v>75.514693976498705</v>
      </c>
    </row>
    <row r="59" spans="1:13" x14ac:dyDescent="0.15">
      <c r="A59" s="36">
        <v>43739</v>
      </c>
      <c r="B59" s="37">
        <v>5761</v>
      </c>
      <c r="C59" s="37">
        <v>4563</v>
      </c>
      <c r="D59" s="37">
        <v>926</v>
      </c>
      <c r="E59" s="37">
        <v>150</v>
      </c>
      <c r="F59" s="37">
        <v>157</v>
      </c>
      <c r="J59" s="53">
        <v>-49.751411182873198</v>
      </c>
      <c r="K59" s="52">
        <f t="shared" si="1"/>
        <v>-23.295950050869578</v>
      </c>
      <c r="L59" s="52">
        <f t="shared" si="2"/>
        <v>1159.0063898764881</v>
      </c>
      <c r="M59" s="52">
        <f t="shared" si="0"/>
        <v>2475.2029146873201</v>
      </c>
    </row>
    <row r="60" spans="1:13" x14ac:dyDescent="0.15">
      <c r="A60" s="36">
        <v>43770</v>
      </c>
      <c r="B60" s="37">
        <v>5440</v>
      </c>
      <c r="C60" s="37">
        <v>3708</v>
      </c>
      <c r="D60" s="37">
        <v>1150</v>
      </c>
      <c r="E60" s="37">
        <v>178</v>
      </c>
      <c r="F60" s="37">
        <v>187</v>
      </c>
      <c r="J60" s="53">
        <v>198.60875896838297</v>
      </c>
      <c r="K60" s="52">
        <f t="shared" si="1"/>
        <v>-26.45546113200362</v>
      </c>
      <c r="L60" s="52">
        <f t="shared" si="2"/>
        <v>-5254.2863033635313</v>
      </c>
      <c r="M60" s="52">
        <f t="shared" si="0"/>
        <v>39445.439138961243</v>
      </c>
    </row>
    <row r="61" spans="1:13" x14ac:dyDescent="0.15">
      <c r="A61" s="36">
        <v>43800</v>
      </c>
      <c r="B61" s="37">
        <v>5374</v>
      </c>
      <c r="C61" s="37">
        <v>3960</v>
      </c>
      <c r="D61" s="37">
        <v>1040</v>
      </c>
      <c r="E61" s="37">
        <v>155</v>
      </c>
      <c r="F61" s="37">
        <v>214</v>
      </c>
      <c r="J61" s="53">
        <v>-8.659731729187115</v>
      </c>
      <c r="K61" s="52">
        <f t="shared" si="1"/>
        <v>225.06422010038659</v>
      </c>
      <c r="L61" s="52">
        <f t="shared" si="2"/>
        <v>-1948.9957679080703</v>
      </c>
      <c r="M61" s="52">
        <f t="shared" si="0"/>
        <v>74.990953621490064</v>
      </c>
    </row>
    <row r="62" spans="1:13" x14ac:dyDescent="0.15">
      <c r="J62" s="52" t="s">
        <v>115</v>
      </c>
      <c r="K62" s="52"/>
      <c r="L62" s="52">
        <f>SUM(L2:L61)</f>
        <v>20116.713574388355</v>
      </c>
      <c r="M62" s="52">
        <f>SUM(M2:M61)</f>
        <v>94860.312807609589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workbookViewId="0">
      <selection activeCell="J18" sqref="J18"/>
    </sheetView>
  </sheetViews>
  <sheetFormatPr defaultColWidth="9.14453125" defaultRowHeight="12.75" x14ac:dyDescent="0.15"/>
  <cols>
    <col min="1" max="1" width="16.27734375" style="54" customWidth="1"/>
    <col min="2" max="16384" width="9.14453125" style="54"/>
  </cols>
  <sheetData>
    <row r="1" spans="1:6" ht="19.5" customHeight="1" x14ac:dyDescent="0.15">
      <c r="A1" s="55" t="s">
        <v>1</v>
      </c>
      <c r="B1" s="56" t="s">
        <v>65</v>
      </c>
      <c r="C1" s="56" t="s">
        <v>66</v>
      </c>
      <c r="D1" s="56" t="s">
        <v>67</v>
      </c>
      <c r="E1" s="56" t="s">
        <v>68</v>
      </c>
      <c r="F1" s="56" t="s">
        <v>69</v>
      </c>
    </row>
    <row r="2" spans="1:6" x14ac:dyDescent="0.15">
      <c r="A2" s="57" t="s">
        <v>70</v>
      </c>
      <c r="B2" s="58">
        <v>9342</v>
      </c>
      <c r="C2" s="59">
        <v>16284</v>
      </c>
      <c r="D2" s="59">
        <v>6360</v>
      </c>
      <c r="E2" s="59">
        <v>5826</v>
      </c>
      <c r="F2" s="59">
        <v>5797</v>
      </c>
    </row>
    <row r="3" spans="1:6" x14ac:dyDescent="0.15">
      <c r="A3" s="57" t="s">
        <v>71</v>
      </c>
      <c r="B3" s="58">
        <v>7028</v>
      </c>
      <c r="C3" s="59">
        <v>15928</v>
      </c>
      <c r="D3" s="59">
        <v>7535</v>
      </c>
      <c r="E3" s="59">
        <v>5104</v>
      </c>
      <c r="F3" s="59">
        <v>5160</v>
      </c>
    </row>
    <row r="4" spans="1:6" x14ac:dyDescent="0.15">
      <c r="A4" s="57" t="s">
        <v>72</v>
      </c>
      <c r="B4" s="58">
        <v>7203</v>
      </c>
      <c r="C4" s="59">
        <v>9415</v>
      </c>
      <c r="D4" s="59">
        <v>4897</v>
      </c>
      <c r="E4" s="59">
        <v>5008</v>
      </c>
      <c r="F4" s="59">
        <v>5126</v>
      </c>
    </row>
    <row r="5" spans="1:6" x14ac:dyDescent="0.15">
      <c r="A5" s="57" t="s">
        <v>73</v>
      </c>
      <c r="B5" s="58">
        <v>7106</v>
      </c>
      <c r="C5" s="59">
        <v>7297</v>
      </c>
      <c r="D5" s="59">
        <v>5276</v>
      </c>
      <c r="E5" s="59">
        <v>6400</v>
      </c>
      <c r="F5" s="59">
        <v>4860</v>
      </c>
    </row>
    <row r="6" spans="1:6" x14ac:dyDescent="0.15">
      <c r="A6" s="57" t="s">
        <v>74</v>
      </c>
      <c r="B6" s="58">
        <v>11000</v>
      </c>
      <c r="C6" s="59">
        <v>9704</v>
      </c>
      <c r="D6" s="59">
        <v>7731</v>
      </c>
      <c r="E6" s="59">
        <v>7558</v>
      </c>
      <c r="F6" s="59">
        <v>6149</v>
      </c>
    </row>
    <row r="7" spans="1:6" x14ac:dyDescent="0.15">
      <c r="A7" s="57" t="s">
        <v>75</v>
      </c>
      <c r="B7" s="58">
        <v>13399</v>
      </c>
      <c r="C7" s="59">
        <v>8827</v>
      </c>
      <c r="D7" s="59">
        <v>7771</v>
      </c>
      <c r="E7" s="59">
        <v>7744</v>
      </c>
      <c r="F7" s="59">
        <v>8666</v>
      </c>
    </row>
    <row r="8" spans="1:6" x14ac:dyDescent="0.15">
      <c r="A8" s="57" t="s">
        <v>76</v>
      </c>
      <c r="B8" s="58">
        <v>10337</v>
      </c>
      <c r="C8" s="59">
        <v>6378</v>
      </c>
      <c r="D8" s="59">
        <v>5986</v>
      </c>
      <c r="E8" s="59">
        <v>5671</v>
      </c>
      <c r="F8" s="59">
        <v>8111</v>
      </c>
    </row>
    <row r="9" spans="1:6" x14ac:dyDescent="0.15">
      <c r="A9" s="57" t="s">
        <v>77</v>
      </c>
      <c r="B9" s="58">
        <v>7865</v>
      </c>
      <c r="C9" s="59">
        <v>5330</v>
      </c>
      <c r="D9" s="59">
        <v>6214</v>
      </c>
      <c r="E9" s="59">
        <v>5414</v>
      </c>
      <c r="F9" s="59">
        <v>6784</v>
      </c>
    </row>
    <row r="10" spans="1:6" x14ac:dyDescent="0.15">
      <c r="A10" s="57" t="s">
        <v>78</v>
      </c>
      <c r="B10" s="58">
        <v>6710</v>
      </c>
      <c r="C10" s="59">
        <v>5178</v>
      </c>
      <c r="D10" s="59">
        <v>6977</v>
      </c>
      <c r="E10" s="59">
        <v>4619</v>
      </c>
      <c r="F10" s="59">
        <v>6020</v>
      </c>
    </row>
    <row r="11" spans="1:6" x14ac:dyDescent="0.15">
      <c r="A11" s="57" t="s">
        <v>79</v>
      </c>
      <c r="B11" s="58">
        <v>8474</v>
      </c>
      <c r="C11" s="59">
        <v>5269</v>
      </c>
      <c r="D11" s="59">
        <v>7206</v>
      </c>
      <c r="E11" s="59">
        <v>4829</v>
      </c>
      <c r="F11" s="59">
        <v>5761</v>
      </c>
    </row>
    <row r="12" spans="1:6" x14ac:dyDescent="0.15">
      <c r="A12" s="57" t="s">
        <v>80</v>
      </c>
      <c r="B12" s="58">
        <v>12166</v>
      </c>
      <c r="C12" s="59">
        <v>5987</v>
      </c>
      <c r="D12" s="59">
        <v>7199</v>
      </c>
      <c r="E12" s="59">
        <v>5611</v>
      </c>
      <c r="F12" s="59">
        <v>5440</v>
      </c>
    </row>
    <row r="13" spans="1:6" x14ac:dyDescent="0.15">
      <c r="A13" s="57" t="s">
        <v>81</v>
      </c>
      <c r="B13" s="58">
        <v>10310</v>
      </c>
      <c r="C13" s="59">
        <v>5807</v>
      </c>
      <c r="D13" s="59">
        <v>7008</v>
      </c>
      <c r="E13" s="59">
        <v>5866</v>
      </c>
      <c r="F13" s="59">
        <v>5374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6"/>
  <sheetViews>
    <sheetView topLeftCell="A4" workbookViewId="0">
      <selection activeCell="D13" sqref="D13"/>
    </sheetView>
  </sheetViews>
  <sheetFormatPr defaultColWidth="9.14453125" defaultRowHeight="14.25" x14ac:dyDescent="0.15"/>
  <cols>
    <col min="1" max="1" width="17.890625" style="60" customWidth="1"/>
    <col min="2" max="2" width="12.375" style="60" customWidth="1"/>
    <col min="3" max="3" width="14.796875" style="60" customWidth="1"/>
    <col min="4" max="4" width="16.41015625" style="60" customWidth="1"/>
    <col min="5" max="5" width="21.25390625" style="60" customWidth="1"/>
    <col min="6" max="6" width="15.46875" style="60" customWidth="1"/>
    <col min="7" max="7" width="13.44921875" style="60" customWidth="1"/>
    <col min="8" max="16384" width="9.14453125" style="60"/>
  </cols>
  <sheetData>
    <row r="1" spans="1:7" x14ac:dyDescent="0.15">
      <c r="A1" s="60" t="s">
        <v>54</v>
      </c>
    </row>
    <row r="3" spans="1:7" x14ac:dyDescent="0.15">
      <c r="A3" s="60" t="s">
        <v>55</v>
      </c>
    </row>
    <row r="4" spans="1:7" x14ac:dyDescent="0.15">
      <c r="A4" s="61" t="s">
        <v>56</v>
      </c>
      <c r="B4" s="61" t="s">
        <v>57</v>
      </c>
      <c r="C4" s="61" t="s">
        <v>58</v>
      </c>
      <c r="D4" s="61" t="s">
        <v>59</v>
      </c>
      <c r="E4" s="61" t="s">
        <v>60</v>
      </c>
    </row>
    <row r="5" spans="1:7" x14ac:dyDescent="0.15">
      <c r="A5" s="62" t="s">
        <v>21</v>
      </c>
      <c r="B5" s="62">
        <v>60</v>
      </c>
      <c r="C5" s="62">
        <v>73874</v>
      </c>
      <c r="D5" s="62">
        <v>1231.2333333333333</v>
      </c>
      <c r="E5" s="62">
        <v>261707.67344632771</v>
      </c>
    </row>
    <row r="6" spans="1:7" x14ac:dyDescent="0.15">
      <c r="A6" s="62" t="s">
        <v>22</v>
      </c>
      <c r="B6" s="62">
        <v>60</v>
      </c>
      <c r="C6" s="62">
        <v>170188</v>
      </c>
      <c r="D6" s="62">
        <v>2836.4666666666667</v>
      </c>
      <c r="E6" s="62">
        <v>723304.62598870066</v>
      </c>
    </row>
    <row r="7" spans="1:7" x14ac:dyDescent="0.15">
      <c r="A7" s="62" t="s">
        <v>23</v>
      </c>
      <c r="B7" s="62">
        <v>60</v>
      </c>
      <c r="C7" s="62">
        <v>83147</v>
      </c>
      <c r="D7" s="62">
        <v>1385.7833333333333</v>
      </c>
      <c r="E7" s="62">
        <v>788897.29124293791</v>
      </c>
    </row>
    <row r="8" spans="1:7" x14ac:dyDescent="0.15">
      <c r="A8" s="63" t="s">
        <v>24</v>
      </c>
      <c r="B8" s="63">
        <v>60</v>
      </c>
      <c r="C8" s="63">
        <v>108193</v>
      </c>
      <c r="D8" s="63">
        <v>1803.2166666666667</v>
      </c>
      <c r="E8" s="63">
        <v>1547525.9692090396</v>
      </c>
    </row>
    <row r="11" spans="1:7" x14ac:dyDescent="0.15">
      <c r="A11" s="60" t="s">
        <v>37</v>
      </c>
    </row>
    <row r="12" spans="1:7" x14ac:dyDescent="0.15">
      <c r="A12" s="61" t="s">
        <v>61</v>
      </c>
      <c r="B12" s="61" t="s">
        <v>42</v>
      </c>
      <c r="C12" s="61" t="s">
        <v>41</v>
      </c>
      <c r="D12" s="61" t="s">
        <v>43</v>
      </c>
      <c r="E12" s="61" t="s">
        <v>18</v>
      </c>
      <c r="F12" s="61" t="s">
        <v>46</v>
      </c>
      <c r="G12" s="61" t="s">
        <v>62</v>
      </c>
    </row>
    <row r="13" spans="1:7" x14ac:dyDescent="0.15">
      <c r="A13" s="62" t="s">
        <v>63</v>
      </c>
      <c r="B13" s="62">
        <v>94112444.616666198</v>
      </c>
      <c r="C13" s="62">
        <v>3</v>
      </c>
      <c r="D13" s="62">
        <v>31370814.872222066</v>
      </c>
      <c r="E13" s="62">
        <v>37.779826591956265</v>
      </c>
      <c r="F13" s="62">
        <v>5.6167063206375647E-20</v>
      </c>
      <c r="G13" s="62">
        <v>2.6428510466869679</v>
      </c>
    </row>
    <row r="14" spans="1:7" x14ac:dyDescent="0.15">
      <c r="A14" s="62" t="s">
        <v>64</v>
      </c>
      <c r="B14" s="62">
        <v>195964698.03333336</v>
      </c>
      <c r="C14" s="62">
        <v>236</v>
      </c>
      <c r="D14" s="62">
        <v>830358.88997175149</v>
      </c>
      <c r="E14" s="62"/>
      <c r="F14" s="62"/>
      <c r="G14" s="62"/>
    </row>
    <row r="15" spans="1:7" x14ac:dyDescent="0.15">
      <c r="A15" s="62"/>
      <c r="B15" s="62"/>
      <c r="C15" s="62"/>
      <c r="D15" s="62"/>
      <c r="E15" s="62"/>
      <c r="F15" s="62"/>
      <c r="G15" s="62"/>
    </row>
    <row r="16" spans="1:7" x14ac:dyDescent="0.15">
      <c r="A16" s="63" t="s">
        <v>17</v>
      </c>
      <c r="B16" s="63">
        <v>290077142.64999956</v>
      </c>
      <c r="C16" s="63">
        <v>239</v>
      </c>
      <c r="D16" s="63"/>
      <c r="E16" s="63"/>
      <c r="F16" s="63"/>
      <c r="G16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Sheet4</vt:lpstr>
      <vt:lpstr>Sheet2</vt:lpstr>
      <vt:lpstr>Feuil6</vt:lpstr>
      <vt:lpstr>BASE DES DONNEES</vt:lpstr>
      <vt:lpstr>Feuil9</vt:lpstr>
      <vt:lpstr>Autocorrelation</vt:lpstr>
      <vt:lpstr>Tendance de consommation</vt:lpstr>
      <vt:lpstr>ANOVA 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2020-03-10T14:57:03Z</dcterms:created>
  <dcterms:modified xsi:type="dcterms:W3CDTF">2021-09-06T07:17:18Z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12ab9bdd4ed14e62bdbb634c3887f10d</vt:lpwstr>
  </property>
</Properties>
</file>