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OneDrive\Documentos\Piza\u\"/>
    </mc:Choice>
  </mc:AlternateContent>
  <xr:revisionPtr revIDLastSave="0" documentId="13_ncr:1_{656818E5-14D6-474B-A686-3C9AF303B8EA}" xr6:coauthVersionLast="47" xr6:coauthVersionMax="47" xr10:uidLastSave="{00000000-0000-0000-0000-000000000000}"/>
  <bookViews>
    <workbookView xWindow="-120" yWindow="-120" windowWidth="20730" windowHeight="11040" firstSheet="5" activeTab="10" xr2:uid="{FFDC9E84-C091-459B-B76B-2D5346810DD8}"/>
  </bookViews>
  <sheets>
    <sheet name="CONSOLIDADO" sheetId="12" r:id="rId1"/>
    <sheet name="Alirio Parra" sheetId="1" r:id="rId2"/>
    <sheet name="Ivan Sepulveda" sheetId="4" r:id="rId3"/>
    <sheet name="Jorge Parra" sheetId="5" r:id="rId4"/>
    <sheet name="Julian Lozano" sheetId="7" r:id="rId5"/>
    <sheet name="Liliana Solano" sheetId="6" r:id="rId6"/>
    <sheet name="Luis Solano" sheetId="8" r:id="rId7"/>
    <sheet name="Mafe Solano" sheetId="9" r:id="rId8"/>
    <sheet name="Ramiro Miranda" sheetId="10" r:id="rId9"/>
    <sheet name="Raul Niebles" sheetId="11" r:id="rId10"/>
    <sheet name="GLOBAL" sheetId="3" r:id="rId11"/>
  </sheets>
  <definedNames>
    <definedName name="_xlnm._FilterDatabase" localSheetId="0" hidden="1">CONSOLIDADO!#REF!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2" i="12"/>
  <c r="E3" i="11" l="1"/>
  <c r="E4" i="11"/>
  <c r="E5" i="11"/>
  <c r="E6" i="11"/>
  <c r="E7" i="11"/>
  <c r="E8" i="11"/>
  <c r="E9" i="11"/>
  <c r="E10" i="11"/>
  <c r="E11" i="11"/>
  <c r="E2" i="11"/>
  <c r="D3" i="10"/>
  <c r="D4" i="10"/>
  <c r="D5" i="10"/>
  <c r="D6" i="10"/>
  <c r="D7" i="10"/>
  <c r="D8" i="10"/>
  <c r="D9" i="10"/>
  <c r="D10" i="10"/>
  <c r="D11" i="10"/>
  <c r="D2" i="10"/>
  <c r="D3" i="9"/>
  <c r="D4" i="9"/>
  <c r="D5" i="9"/>
  <c r="D6" i="9"/>
  <c r="D7" i="9"/>
  <c r="D8" i="9"/>
  <c r="D9" i="9"/>
  <c r="D10" i="9"/>
  <c r="D11" i="9"/>
  <c r="D2" i="9"/>
  <c r="D3" i="8"/>
  <c r="D4" i="8"/>
  <c r="D5" i="8"/>
  <c r="D6" i="8"/>
  <c r="D7" i="8"/>
  <c r="D8" i="8"/>
  <c r="D9" i="8"/>
  <c r="D10" i="8"/>
  <c r="D11" i="8"/>
  <c r="D2" i="8"/>
  <c r="D3" i="6"/>
  <c r="D4" i="6"/>
  <c r="D5" i="6"/>
  <c r="D6" i="6"/>
  <c r="D7" i="6"/>
  <c r="D8" i="6"/>
  <c r="D9" i="6"/>
  <c r="D10" i="6"/>
  <c r="D11" i="6"/>
  <c r="D2" i="6"/>
  <c r="D3" i="7"/>
  <c r="D4" i="7"/>
  <c r="D5" i="7"/>
  <c r="D6" i="7"/>
  <c r="D7" i="7"/>
  <c r="D8" i="7"/>
  <c r="D9" i="7"/>
  <c r="D10" i="7"/>
  <c r="D11" i="7"/>
  <c r="D2" i="7"/>
  <c r="D3" i="5"/>
  <c r="D4" i="5"/>
  <c r="D5" i="5"/>
  <c r="D6" i="5"/>
  <c r="D7" i="5"/>
  <c r="D8" i="5"/>
  <c r="D9" i="5"/>
  <c r="D10" i="5"/>
  <c r="D11" i="5"/>
  <c r="D2" i="5"/>
  <c r="D3" i="4" l="1"/>
  <c r="D4" i="4"/>
  <c r="D5" i="4"/>
  <c r="D6" i="4"/>
  <c r="D7" i="4"/>
  <c r="D8" i="4"/>
  <c r="D9" i="4"/>
  <c r="D10" i="4"/>
  <c r="D11" i="4"/>
  <c r="D2" i="4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<sst xmlns="http://schemas.openxmlformats.org/spreadsheetml/2006/main" count="182" uniqueCount="41">
  <si>
    <t>VENDEDOR</t>
  </si>
  <si>
    <t>Alirio Parra</t>
  </si>
  <si>
    <t>Ivan Sepulveda</t>
  </si>
  <si>
    <t>Jorge Parra</t>
  </si>
  <si>
    <t>Julian Lozano</t>
  </si>
  <si>
    <t>Liliana Solano</t>
  </si>
  <si>
    <t>Luis Solano</t>
  </si>
  <si>
    <t>Mafe Solano</t>
  </si>
  <si>
    <t>Ramiro Miranda</t>
  </si>
  <si>
    <t>Raul Niebles</t>
  </si>
  <si>
    <t>DISTEXTIL</t>
  </si>
  <si>
    <t>ALIPAR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</si>
  <si>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</si>
  <si>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</si>
  <si>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</si>
  <si>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</si>
  <si>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</si>
  <si>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</si>
  <si>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</si>
  <si>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</si>
  <si>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</si>
  <si>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</si>
  <si>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</si>
  <si>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RAUL NIEBLES</t>
  </si>
  <si>
    <t>METAS</t>
  </si>
  <si>
    <t>VENTAS</t>
  </si>
  <si>
    <t>META</t>
  </si>
  <si>
    <t xml:space="preserve">TOTAL VENTA </t>
  </si>
  <si>
    <t>PORCENTAJE</t>
  </si>
  <si>
    <t xml:space="preserve">VENTAS </t>
  </si>
  <si>
    <t>TOTAL VENTA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</si>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</sst>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HanziPen SC Regular"/>
    </font>
    <font>
      <b/>
      <sz val="14"/>
      <color theme="1"/>
      <name val="HanziPen SC Regula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42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2" fontId="0" fillId="0" borderId="2" xfId="1" applyNumberFormat="1" applyFont="1" applyBorder="1" applyAlignment="1">
      <alignment horizontal="center" vertical="center"/>
    </xf>
    <xf numFmtId="3" fontId="0" fillId="0" borderId="2" xfId="0" applyNumberFormat="1" applyBorder="1"/>
    <xf numFmtId="3" fontId="0" fillId="0" borderId="1" xfId="0" applyNumberFormat="1" applyBorder="1"/>
    <xf numFmtId="164" fontId="0" fillId="0" borderId="0" xfId="0" applyNumberFormat="1"/>
    <xf numFmtId="42" fontId="0" fillId="0" borderId="0" xfId="0" applyNumberFormat="1"/>
    <xf numFmtId="0" fontId="0" fillId="0" borderId="1" xfId="0" applyBorder="1"/>
    <xf numFmtId="9" fontId="0" fillId="0" borderId="0" xfId="0" applyNumberFormat="1"/>
    <xf numFmtId="9" fontId="0" fillId="0" borderId="1" xfId="2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42" fontId="0" fillId="0" borderId="1" xfId="0" applyNumberFormat="1" applyBorder="1"/>
    <xf numFmtId="9" fontId="0" fillId="0" borderId="0" xfId="2" applyFont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Alignment="1">
      <alignment horizontal="center" vertical="center"/>
    </xf>
    <xf numFmtId="0" fontId="0" fillId="0" borderId="1" xfId="0" applyBorder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42" fontId="3" fillId="0" borderId="0" xfId="0" applyNumberFormat="1" applyFont="1"/>
    <xf numFmtId="9" fontId="3" fillId="0" borderId="0" xfId="0" applyNumberFormat="1" applyFont="1"/>
    <xf numFmtId="9" fontId="0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AE54-BB86-45A9-99EB-44DA0B9023ED}">
  <dimension ref="A1:E14"/>
  <sheetViews>
    <sheetView workbookViewId="0">
      <selection activeCell="G13" sqref="G13"/>
    </sheetView>
  </sheetViews>
  <sheetFormatPr baseColWidth="10" defaultRowHeight="15"/>
  <cols>
    <col min="2" max="2" width="19.42578125" bestFit="1" customWidth="1"/>
    <col min="3" max="3" width="15.5703125" bestFit="1" customWidth="1"/>
    <col min="4" max="4" width="23.42578125" bestFit="1" customWidth="1"/>
    <col min="5" max="5" width="12.140625" bestFit="1" customWidth="1"/>
  </cols>
  <sheetData>
    <row r="1" spans="1:5" s="28" customFormat="1" ht="18">
      <c r="A1" s="5" t="s">
        <v>12</v>
      </c>
      <c r="B1" s="5" t="s">
        <v>10</v>
      </c>
      <c r="C1" s="5" t="s">
        <v>11</v>
      </c>
      <c r="D1" s="5" t="s">
        <v>25</v>
      </c>
      <c r="E1" s="5" t="s">
        <v>28</v>
      </c>
    </row>
    <row r="2" spans="1:5" s="28" customFormat="1" ht="18">
      <c r="A2" s="5" t="s">
        <v>31</v>
      </c>
      <c r="B2" s="4">
        <v>18822000</v>
      </c>
      <c r="C2" s="4">
        <v>289099760</v>
      </c>
      <c r="D2" s="4">
        <f>SUM(B2:C2)</f>
        <v>307921760</v>
      </c>
      <c r="E2" s="32">
        <v>3.3216273251494753E-2</v>
      </c>
    </row>
    <row r="3" spans="1:5" s="28" customFormat="1" ht="18">
      <c r="A3" s="5" t="s">
        <v>32</v>
      </c>
      <c r="B3" s="4">
        <v>138203000</v>
      </c>
      <c r="C3" s="4">
        <v>465273702.5</v>
      </c>
      <c r="D3" s="4">
        <f t="shared" ref="D3:D11" si="0">SUM(B3:C3)</f>
        <v>603476702.5</v>
      </c>
      <c r="E3" s="32">
        <v>6.5098507657110713E-2</v>
      </c>
    </row>
    <row r="4" spans="1:5" s="28" customFormat="1" ht="18">
      <c r="A4" s="5" t="s">
        <v>33</v>
      </c>
      <c r="B4" s="4">
        <v>53092500</v>
      </c>
      <c r="C4" s="4">
        <v>546567931</v>
      </c>
      <c r="D4" s="4">
        <f t="shared" si="0"/>
        <v>599660431</v>
      </c>
      <c r="E4" s="32">
        <v>6.4686837117990989E-2</v>
      </c>
    </row>
    <row r="5" spans="1:5" s="28" customFormat="1" ht="21.95" customHeight="1">
      <c r="A5" s="5" t="s">
        <v>34</v>
      </c>
      <c r="B5" s="4">
        <v>120783000</v>
      </c>
      <c r="C5" s="4">
        <v>443181950</v>
      </c>
      <c r="D5" s="4">
        <f t="shared" si="0"/>
        <v>563964950</v>
      </c>
      <c r="E5" s="32">
        <v>6.083627829181535E-2</v>
      </c>
    </row>
    <row r="6" spans="1:5" s="28" customFormat="1" ht="18">
      <c r="A6" s="5" t="s">
        <v>35</v>
      </c>
      <c r="B6" s="4">
        <v>77602248</v>
      </c>
      <c r="C6" s="4">
        <v>880492150</v>
      </c>
      <c r="D6" s="4">
        <f t="shared" si="0"/>
        <v>958094398</v>
      </c>
      <c r="E6" s="32">
        <v>0.10335198566250844</v>
      </c>
    </row>
    <row r="7" spans="1:5" s="28" customFormat="1" ht="18">
      <c r="A7" s="5" t="s">
        <v>36</v>
      </c>
      <c r="B7" s="4">
        <v>70607600</v>
      </c>
      <c r="C7" s="4">
        <v>768284450</v>
      </c>
      <c r="D7" s="4">
        <f t="shared" si="0"/>
        <v>838892050</v>
      </c>
      <c r="E7" s="32">
        <v>9.0493336883066003E-2</v>
      </c>
    </row>
    <row r="8" spans="1:5" s="28" customFormat="1" ht="21.95" customHeight="1">
      <c r="A8" s="5" t="s">
        <v>37</v>
      </c>
      <c r="B8" s="4">
        <v>426456375</v>
      </c>
      <c r="C8" s="4">
        <v>586956580</v>
      </c>
      <c r="D8" s="4">
        <f t="shared" si="0"/>
        <v>1013412955</v>
      </c>
      <c r="E8" s="32">
        <v>0.10931933368361091</v>
      </c>
    </row>
    <row r="9" spans="1:5" s="28" customFormat="1" ht="18">
      <c r="A9" s="5" t="s">
        <v>38</v>
      </c>
      <c r="B9" s="4">
        <v>276568425</v>
      </c>
      <c r="C9" s="4">
        <v>660611794.5</v>
      </c>
      <c r="D9" s="4">
        <f t="shared" si="0"/>
        <v>937180219.5</v>
      </c>
      <c r="E9" s="32">
        <v>0.10109592208360926</v>
      </c>
    </row>
    <row r="10" spans="1:5" s="28" customFormat="1" ht="18">
      <c r="A10" s="5" t="s">
        <v>39</v>
      </c>
      <c r="B10" s="4">
        <v>538775764</v>
      </c>
      <c r="C10" s="4">
        <v>922819133.5</v>
      </c>
      <c r="D10" s="4">
        <f t="shared" si="0"/>
        <v>1461594897.5</v>
      </c>
      <c r="E10" s="32">
        <v>0.15766581581746761</v>
      </c>
    </row>
    <row r="11" spans="1:5" s="28" customFormat="1" ht="18">
      <c r="A11" s="5" t="s">
        <v>40</v>
      </c>
      <c r="B11" s="4">
        <v>800983103</v>
      </c>
      <c r="C11" s="4">
        <v>1185026472.5</v>
      </c>
      <c r="D11" s="4">
        <f t="shared" si="0"/>
        <v>1986009575.5</v>
      </c>
      <c r="E11" s="32">
        <v>0.21423570955132595</v>
      </c>
    </row>
    <row r="12" spans="1:5" s="28" customFormat="1" ht="18">
      <c r="D12" s="30"/>
      <c r="E12" s="31"/>
    </row>
    <row r="13" spans="1:5" s="29" customFormat="1" ht="18">
      <c r="D13" s="28"/>
      <c r="E13" s="28"/>
    </row>
    <row r="14" spans="1:5" ht="18">
      <c r="D14" s="29"/>
      <c r="E14" s="29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DDE8-5268-4295-87F6-A3257F1BE7CC}">
  <dimension ref="A1:H12"/>
  <sheetViews>
    <sheetView workbookViewId="0">
      <selection activeCell="G2" sqref="G2"/>
    </sheetView>
  </sheetViews>
  <sheetFormatPr baseColWidth="10" defaultRowHeight="15"/>
  <cols>
    <col min="1" max="1" width="12.85546875" bestFit="1" customWidth="1"/>
    <col min="3" max="3" width="13" bestFit="1" customWidth="1"/>
    <col min="5" max="5" width="14" bestFit="1" customWidth="1"/>
    <col min="7" max="8" width="14" bestFit="1" customWidth="1"/>
  </cols>
  <sheetData>
    <row r="1" spans="1:8">
      <c r="A1" s="5" t="s">
        <v>0</v>
      </c>
      <c r="B1" s="5" t="s">
        <v>12</v>
      </c>
      <c r="C1" s="7" t="s">
        <v>10</v>
      </c>
      <c r="D1" s="7" t="s">
        <v>11</v>
      </c>
      <c r="E1" s="24" t="s">
        <v>29</v>
      </c>
      <c r="F1" s="24" t="s">
        <v>28</v>
      </c>
      <c r="G1" s="24" t="s">
        <v>30</v>
      </c>
      <c r="H1" s="24" t="s">
        <v>26</v>
      </c>
    </row>
    <row r="2" spans="1:8">
      <c r="A2" s="33" t="s">
        <v>23</v>
      </c>
      <c r="B2" s="8" t="s">
        <v>13</v>
      </c>
      <c r="C2" s="9">
        <v>18822000</v>
      </c>
      <c r="D2" s="10"/>
      <c r="E2" s="13">
        <f>SUM(C2:D2)</f>
        <v>18822000</v>
      </c>
      <c r="F2" s="21">
        <v>3.9932266796559049E-2</v>
      </c>
      <c r="G2" s="13">
        <v>471348148</v>
      </c>
      <c r="H2" s="13">
        <v>874663125</v>
      </c>
    </row>
    <row r="3" spans="1:8">
      <c r="A3" s="34"/>
      <c r="B3" s="3" t="s">
        <v>14</v>
      </c>
      <c r="C3" s="4">
        <v>34965000</v>
      </c>
      <c r="D3" s="2"/>
      <c r="E3" s="13">
        <f t="shared" ref="E3:E11" si="0">SUM(C3:D3)</f>
        <v>34965000</v>
      </c>
      <c r="F3" s="21">
        <v>7.4180836709259748E-2</v>
      </c>
    </row>
    <row r="4" spans="1:8">
      <c r="A4" s="34"/>
      <c r="B4" s="3" t="s">
        <v>15</v>
      </c>
      <c r="C4" s="4">
        <v>52348500</v>
      </c>
      <c r="D4" s="2"/>
      <c r="E4" s="13">
        <f t="shared" si="0"/>
        <v>52348500</v>
      </c>
      <c r="F4" s="21">
        <v>0.1110612192327952</v>
      </c>
    </row>
    <row r="5" spans="1:8">
      <c r="A5" s="34"/>
      <c r="B5" s="3" t="s">
        <v>16</v>
      </c>
      <c r="C5" s="4">
        <v>59883000</v>
      </c>
      <c r="D5" s="2"/>
      <c r="E5" s="13">
        <f t="shared" si="0"/>
        <v>59883000</v>
      </c>
      <c r="F5" s="21">
        <v>0.12704621892351214</v>
      </c>
    </row>
    <row r="6" spans="1:8">
      <c r="A6" s="34"/>
      <c r="B6" s="3" t="s">
        <v>17</v>
      </c>
      <c r="C6" s="4">
        <v>67533248</v>
      </c>
      <c r="D6" s="2"/>
      <c r="E6" s="13">
        <f t="shared" si="0"/>
        <v>67533248</v>
      </c>
      <c r="F6" s="21">
        <v>0.14327678656753734</v>
      </c>
    </row>
    <row r="7" spans="1:8">
      <c r="A7" s="34"/>
      <c r="B7" s="3" t="s">
        <v>18</v>
      </c>
      <c r="C7" s="4">
        <v>50968600</v>
      </c>
      <c r="D7" s="2"/>
      <c r="E7" s="13">
        <f t="shared" si="0"/>
        <v>50968600</v>
      </c>
      <c r="F7" s="21">
        <v>0.10813365919918709</v>
      </c>
    </row>
    <row r="8" spans="1:8">
      <c r="A8" s="34"/>
      <c r="B8" s="3" t="s">
        <v>19</v>
      </c>
      <c r="C8" s="4">
        <v>23690800</v>
      </c>
      <c r="D8" s="2"/>
      <c r="E8" s="13">
        <f t="shared" si="0"/>
        <v>23690800</v>
      </c>
      <c r="F8" s="21">
        <v>5.0261786538302045E-2</v>
      </c>
    </row>
    <row r="9" spans="1:8">
      <c r="A9" s="34"/>
      <c r="B9" s="3" t="s">
        <v>20</v>
      </c>
      <c r="C9" s="4">
        <v>54379000</v>
      </c>
      <c r="D9" s="2"/>
      <c r="E9" s="13">
        <f t="shared" si="0"/>
        <v>54379000</v>
      </c>
      <c r="F9" s="21">
        <v>0.11536907534428247</v>
      </c>
    </row>
    <row r="10" spans="1:8">
      <c r="A10" s="34"/>
      <c r="B10" s="3" t="s">
        <v>21</v>
      </c>
      <c r="C10" s="4">
        <v>54379000</v>
      </c>
      <c r="D10" s="2"/>
      <c r="E10" s="13">
        <f t="shared" si="0"/>
        <v>54379000</v>
      </c>
      <c r="F10" s="21">
        <v>0.11536907534428247</v>
      </c>
    </row>
    <row r="11" spans="1:8">
      <c r="A11" s="35"/>
      <c r="B11" s="5" t="s">
        <v>22</v>
      </c>
      <c r="C11" s="6">
        <v>54379000</v>
      </c>
      <c r="D11" s="11"/>
      <c r="E11" s="20">
        <f t="shared" si="0"/>
        <v>54379000</v>
      </c>
      <c r="F11" s="22">
        <v>0.11536907534428247</v>
      </c>
      <c r="G11" s="14"/>
      <c r="H11" s="14"/>
    </row>
    <row r="12" spans="1:8">
      <c r="E12" s="13"/>
      <c r="F12" s="15"/>
    </row>
  </sheetData>
  <mergeCells count="1">
    <mergeCell ref="A2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B504-28B4-4C09-B161-636E1D5DC712}">
  <dimension ref="A1:C10"/>
  <sheetViews>
    <sheetView tabSelected="1" workbookViewId="0">
      <selection activeCell="F9" sqref="F9"/>
    </sheetView>
  </sheetViews>
  <sheetFormatPr baseColWidth="10" defaultRowHeight="15"/>
  <cols>
    <col min="1" max="1" width="15.28515625" bestFit="1" customWidth="1"/>
    <col min="2" max="2" width="15.28515625" customWidth="1"/>
    <col min="3" max="3" width="15.140625" bestFit="1" customWidth="1"/>
  </cols>
  <sheetData>
    <row r="1" spans="1:3">
      <c r="A1" s="1" t="s">
        <v>0</v>
      </c>
      <c r="B1" s="1" t="s">
        <v>25</v>
      </c>
      <c r="C1" s="1" t="s">
        <v>24</v>
      </c>
    </row>
    <row r="2" spans="1:3">
      <c r="A2" s="3" t="s">
        <v>1</v>
      </c>
      <c r="B2" s="4">
        <v>493741500</v>
      </c>
      <c r="C2" s="12">
        <v>1631223625</v>
      </c>
    </row>
    <row r="3" spans="1:3">
      <c r="A3" s="3" t="s">
        <v>2</v>
      </c>
      <c r="B3" s="25">
        <v>1553884555</v>
      </c>
      <c r="C3" s="12">
        <v>828931500</v>
      </c>
    </row>
    <row r="4" spans="1:3">
      <c r="A4" s="3" t="s">
        <v>3</v>
      </c>
      <c r="B4" s="13">
        <v>878782100</v>
      </c>
      <c r="C4" s="12">
        <v>196237125</v>
      </c>
    </row>
    <row r="5" spans="1:3">
      <c r="A5" s="3" t="s">
        <v>4</v>
      </c>
      <c r="B5" s="13">
        <v>137873000</v>
      </c>
      <c r="C5" s="12">
        <v>117081875</v>
      </c>
    </row>
    <row r="6" spans="1:3">
      <c r="A6" s="3" t="s">
        <v>5</v>
      </c>
      <c r="B6" s="25">
        <v>1829873151</v>
      </c>
      <c r="C6" s="12">
        <v>1213946792.5</v>
      </c>
    </row>
    <row r="7" spans="1:3">
      <c r="A7" s="3" t="s">
        <v>6</v>
      </c>
      <c r="B7" s="13">
        <v>1011219950</v>
      </c>
      <c r="C7" s="12">
        <v>1262590800</v>
      </c>
    </row>
    <row r="8" spans="1:3">
      <c r="A8" s="3" t="s">
        <v>7</v>
      </c>
      <c r="B8" s="25">
        <v>547366380</v>
      </c>
      <c r="C8" s="12">
        <v>625192062.5</v>
      </c>
    </row>
    <row r="9" spans="1:3">
      <c r="A9" s="3" t="s">
        <v>8</v>
      </c>
      <c r="B9" s="13">
        <v>2559752900</v>
      </c>
      <c r="C9" s="12">
        <v>1845421250</v>
      </c>
    </row>
    <row r="10" spans="1:3">
      <c r="A10" s="3" t="s">
        <v>9</v>
      </c>
      <c r="B10" s="13">
        <v>471348148</v>
      </c>
      <c r="C10" s="12">
        <v>874663125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5646-E340-4ABA-A411-83400C428901}">
  <dimension ref="A1:H92"/>
  <sheetViews>
    <sheetView zoomScaleNormal="100" workbookViewId="0">
      <selection activeCell="F2" sqref="F2"/>
    </sheetView>
  </sheetViews>
  <sheetFormatPr baseColWidth="10" defaultRowHeight="15"/>
  <cols>
    <col min="1" max="1" width="20.28515625" customWidth="1"/>
    <col min="2" max="2" width="14" style="2" bestFit="1" customWidth="1"/>
    <col min="3" max="3" width="21" style="2" bestFit="1" customWidth="1"/>
    <col min="4" max="4" width="14" bestFit="1" customWidth="1"/>
    <col min="5" max="5" width="14" customWidth="1"/>
    <col min="6" max="6" width="14" bestFit="1" customWidth="1"/>
    <col min="7" max="8" width="15.5703125" bestFit="1" customWidth="1"/>
  </cols>
  <sheetData>
    <row r="1" spans="1:8">
      <c r="A1" s="5" t="s">
        <v>12</v>
      </c>
      <c r="B1" s="7" t="s">
        <v>10</v>
      </c>
      <c r="C1" s="7" t="s">
        <v>11</v>
      </c>
      <c r="D1" s="7" t="s">
        <v>25</v>
      </c>
      <c r="E1" s="7" t="s">
        <v>28</v>
      </c>
      <c r="F1" s="7" t="s">
        <v>27</v>
      </c>
      <c r="G1" s="7" t="s">
        <v>26</v>
      </c>
    </row>
    <row r="2" spans="1:8">
      <c r="A2" s="8" t="s">
        <v>13</v>
      </c>
      <c r="B2" s="9">
        <v>0</v>
      </c>
      <c r="C2" s="9">
        <v>2532800</v>
      </c>
      <c r="D2" s="4">
        <f>SUM(B2:C2)</f>
        <v>2532800</v>
      </c>
      <c r="E2" s="17">
        <v>5.1298098296375738E-3</v>
      </c>
      <c r="F2" s="4">
        <v>493741500</v>
      </c>
      <c r="G2" s="4">
        <v>1631223625</v>
      </c>
    </row>
    <row r="3" spans="1:8">
      <c r="A3" s="3" t="s">
        <v>14</v>
      </c>
      <c r="B3" s="4">
        <v>9480000</v>
      </c>
      <c r="C3" s="4">
        <v>64080800</v>
      </c>
      <c r="D3" s="4">
        <f t="shared" ref="D3:D11" si="0">SUM(B3:C3)</f>
        <v>73560800</v>
      </c>
      <c r="E3" s="17">
        <v>0.14898646356443604</v>
      </c>
      <c r="H3" s="13"/>
    </row>
    <row r="4" spans="1:8">
      <c r="A4" s="3" t="s">
        <v>15</v>
      </c>
      <c r="B4" s="4">
        <v>0</v>
      </c>
      <c r="C4" s="4">
        <v>5598600</v>
      </c>
      <c r="D4" s="4">
        <f t="shared" si="0"/>
        <v>5598600</v>
      </c>
      <c r="E4" s="17">
        <v>1.1339131914169662E-2</v>
      </c>
    </row>
    <row r="5" spans="1:8">
      <c r="A5" s="3" t="s">
        <v>16</v>
      </c>
      <c r="B5" s="4">
        <v>0</v>
      </c>
      <c r="C5" s="4">
        <v>14561300</v>
      </c>
      <c r="D5" s="4">
        <f t="shared" si="0"/>
        <v>14561300</v>
      </c>
      <c r="E5" s="17">
        <v>2.949174821237429E-2</v>
      </c>
    </row>
    <row r="6" spans="1:8">
      <c r="A6" s="3" t="s">
        <v>17</v>
      </c>
      <c r="B6" s="4">
        <v>53000</v>
      </c>
      <c r="C6" s="4">
        <v>145583900</v>
      </c>
      <c r="D6" s="4">
        <f t="shared" si="0"/>
        <v>145636900</v>
      </c>
      <c r="E6" s="17">
        <v>0.29496588802035073</v>
      </c>
    </row>
    <row r="7" spans="1:8">
      <c r="A7" s="3" t="s">
        <v>18</v>
      </c>
      <c r="B7" s="4">
        <v>612000</v>
      </c>
      <c r="C7" s="4">
        <v>226878600</v>
      </c>
      <c r="D7" s="4">
        <f t="shared" si="0"/>
        <v>227490600</v>
      </c>
      <c r="E7" s="17">
        <v>0.4607483875671784</v>
      </c>
    </row>
    <row r="8" spans="1:8">
      <c r="A8" s="3" t="s">
        <v>19</v>
      </c>
      <c r="B8" s="4">
        <v>7176000</v>
      </c>
      <c r="C8" s="4">
        <v>11253500</v>
      </c>
      <c r="D8" s="4">
        <f t="shared" si="0"/>
        <v>18429500</v>
      </c>
      <c r="E8" s="17">
        <v>3.7326212198083408E-2</v>
      </c>
    </row>
    <row r="9" spans="1:8">
      <c r="A9" s="3" t="s">
        <v>20</v>
      </c>
      <c r="B9" s="4">
        <v>0</v>
      </c>
      <c r="C9" s="4">
        <v>1977000</v>
      </c>
      <c r="D9" s="4">
        <f t="shared" si="0"/>
        <v>1977000</v>
      </c>
      <c r="E9" s="17">
        <v>4.0041195645899724E-3</v>
      </c>
    </row>
    <row r="10" spans="1:8">
      <c r="A10" s="3" t="s">
        <v>21</v>
      </c>
      <c r="B10" s="4">
        <v>0</v>
      </c>
      <c r="C10" s="4">
        <v>1977000</v>
      </c>
      <c r="D10" s="4">
        <f t="shared" si="0"/>
        <v>1977000</v>
      </c>
      <c r="E10" s="17">
        <v>4.0041195645899724E-3</v>
      </c>
    </row>
    <row r="11" spans="1:8">
      <c r="A11" s="5" t="s">
        <v>22</v>
      </c>
      <c r="B11" s="6">
        <v>0</v>
      </c>
      <c r="C11" s="6">
        <v>1977000</v>
      </c>
      <c r="D11" s="6">
        <f t="shared" si="0"/>
        <v>1977000</v>
      </c>
      <c r="E11" s="18">
        <v>4.0041195645899724E-3</v>
      </c>
      <c r="F11" s="14"/>
      <c r="G11" s="14"/>
    </row>
    <row r="12" spans="1:8">
      <c r="D12" s="13"/>
      <c r="E12" s="19"/>
    </row>
    <row r="13" spans="1:8">
      <c r="D13" s="13"/>
      <c r="E13" s="13"/>
    </row>
    <row r="92" spans="3:3">
      <c r="C9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EE12-9756-48E5-80DB-4BB0CE5EA85C}">
  <dimension ref="A1:H12"/>
  <sheetViews>
    <sheetView workbookViewId="0">
      <selection activeCell="F2" sqref="F2"/>
    </sheetView>
  </sheetViews>
  <sheetFormatPr baseColWidth="10" defaultRowHeight="15"/>
  <cols>
    <col min="1" max="1" width="10.85546875" style="1" bestFit="1" customWidth="1"/>
    <col min="2" max="3" width="14" style="1" bestFit="1" customWidth="1"/>
    <col min="4" max="4" width="15.5703125" style="1" bestFit="1" customWidth="1"/>
    <col min="5" max="5" width="12.140625" style="1" bestFit="1" customWidth="1"/>
    <col min="6" max="6" width="15.5703125" style="1" bestFit="1" customWidth="1"/>
    <col min="7" max="8" width="14" style="1" bestFit="1" customWidth="1"/>
    <col min="9" max="16384" width="11.42578125" style="1"/>
  </cols>
  <sheetData>
    <row r="1" spans="1:8">
      <c r="A1" s="5" t="s">
        <v>12</v>
      </c>
      <c r="B1" s="7" t="s">
        <v>10</v>
      </c>
      <c r="C1" s="7" t="s">
        <v>11</v>
      </c>
      <c r="D1" s="24" t="s">
        <v>29</v>
      </c>
      <c r="E1" s="24" t="s">
        <v>28</v>
      </c>
      <c r="F1" s="24" t="s">
        <v>30</v>
      </c>
      <c r="G1" s="24" t="s">
        <v>26</v>
      </c>
    </row>
    <row r="2" spans="1:8">
      <c r="A2" s="3" t="s">
        <v>13</v>
      </c>
      <c r="B2" s="4">
        <v>0</v>
      </c>
      <c r="C2" s="4">
        <v>47646000</v>
      </c>
      <c r="D2" s="25">
        <f>SUM(B2:C2)</f>
        <v>47646000</v>
      </c>
      <c r="E2" s="21">
        <v>3.0662509545311748E-2</v>
      </c>
      <c r="F2" s="25">
        <v>1553884555</v>
      </c>
      <c r="G2" s="25">
        <v>828931500</v>
      </c>
    </row>
    <row r="3" spans="1:8">
      <c r="A3" s="3" t="s">
        <v>14</v>
      </c>
      <c r="B3" s="4">
        <v>0</v>
      </c>
      <c r="C3" s="4">
        <v>83446900</v>
      </c>
      <c r="D3" s="25">
        <f t="shared" ref="D3:D11" si="0">SUM(B3:C3)</f>
        <v>83446900</v>
      </c>
      <c r="E3" s="21">
        <v>5.3702123321510198E-2</v>
      </c>
      <c r="F3" s="25"/>
      <c r="H3" s="25"/>
    </row>
    <row r="4" spans="1:8">
      <c r="A4" s="3" t="s">
        <v>15</v>
      </c>
      <c r="B4" s="4">
        <v>0</v>
      </c>
      <c r="C4" s="4">
        <v>45740200</v>
      </c>
      <c r="D4" s="25">
        <f t="shared" si="0"/>
        <v>45740200</v>
      </c>
      <c r="E4" s="21">
        <v>2.943603490543736E-2</v>
      </c>
    </row>
    <row r="5" spans="1:8">
      <c r="A5" s="3" t="s">
        <v>16</v>
      </c>
      <c r="B5" s="4">
        <v>0</v>
      </c>
      <c r="C5" s="4">
        <v>46614000</v>
      </c>
      <c r="D5" s="25">
        <f t="shared" si="0"/>
        <v>46614000</v>
      </c>
      <c r="E5" s="21">
        <v>2.9998367542819163E-2</v>
      </c>
    </row>
    <row r="6" spans="1:8">
      <c r="A6" s="3" t="s">
        <v>17</v>
      </c>
      <c r="B6" s="4">
        <v>4835000</v>
      </c>
      <c r="C6" s="4">
        <v>109913000</v>
      </c>
      <c r="D6" s="25">
        <f t="shared" si="0"/>
        <v>114748000</v>
      </c>
      <c r="E6" s="21">
        <v>7.384589777327441E-2</v>
      </c>
    </row>
    <row r="7" spans="1:8">
      <c r="A7" s="3" t="s">
        <v>18</v>
      </c>
      <c r="B7" s="4">
        <v>1315000</v>
      </c>
      <c r="C7" s="4">
        <v>18910600</v>
      </c>
      <c r="D7" s="25">
        <f t="shared" si="0"/>
        <v>20225600</v>
      </c>
      <c r="E7" s="21">
        <v>1.3016153571331431E-2</v>
      </c>
    </row>
    <row r="8" spans="1:8">
      <c r="A8" s="3" t="s">
        <v>19</v>
      </c>
      <c r="B8" s="4">
        <v>312000</v>
      </c>
      <c r="C8" s="4">
        <v>44391200</v>
      </c>
      <c r="D8" s="25">
        <f t="shared" si="0"/>
        <v>44703200</v>
      </c>
      <c r="E8" s="21">
        <v>2.8768675160684636E-2</v>
      </c>
    </row>
    <row r="9" spans="1:8">
      <c r="A9" s="3" t="s">
        <v>20</v>
      </c>
      <c r="B9" s="4">
        <v>1894000</v>
      </c>
      <c r="C9" s="4">
        <v>77853777</v>
      </c>
      <c r="D9" s="25">
        <f t="shared" si="0"/>
        <v>79747777</v>
      </c>
      <c r="E9" s="21">
        <v>5.1321558441000142E-2</v>
      </c>
    </row>
    <row r="10" spans="1:8">
      <c r="A10" s="3" t="s">
        <v>21</v>
      </c>
      <c r="B10" s="4">
        <v>153813554</v>
      </c>
      <c r="C10" s="4">
        <v>229773331</v>
      </c>
      <c r="D10" s="25">
        <f t="shared" si="0"/>
        <v>383586885</v>
      </c>
      <c r="E10" s="21">
        <v>0.24685674605987701</v>
      </c>
    </row>
    <row r="11" spans="1:8">
      <c r="A11" s="5" t="s">
        <v>22</v>
      </c>
      <c r="B11" s="6">
        <v>305733108</v>
      </c>
      <c r="C11" s="6">
        <v>381692885</v>
      </c>
      <c r="D11" s="26">
        <f t="shared" si="0"/>
        <v>687425993</v>
      </c>
      <c r="E11" s="22">
        <v>0.4423919336787539</v>
      </c>
      <c r="F11" s="24"/>
      <c r="G11" s="24"/>
    </row>
    <row r="12" spans="1:8">
      <c r="D12" s="25"/>
      <c r="E1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DEC0-ECAC-4E01-B3FB-1FDE52DF1CFC}">
  <dimension ref="A1:G12"/>
  <sheetViews>
    <sheetView workbookViewId="0">
      <selection activeCell="F2" sqref="F2"/>
    </sheetView>
  </sheetViews>
  <sheetFormatPr baseColWidth="10" defaultRowHeight="15"/>
  <cols>
    <col min="1" max="1" width="10.85546875" bestFit="1" customWidth="1"/>
    <col min="3" max="4" width="14" bestFit="1" customWidth="1"/>
    <col min="5" max="5" width="12.140625" bestFit="1" customWidth="1"/>
    <col min="6" max="7" width="14" bestFit="1" customWidth="1"/>
  </cols>
  <sheetData>
    <row r="1" spans="1:7">
      <c r="A1" s="5" t="s">
        <v>12</v>
      </c>
      <c r="B1" s="7" t="s">
        <v>10</v>
      </c>
      <c r="C1" s="7" t="s">
        <v>11</v>
      </c>
      <c r="D1" s="14" t="s">
        <v>29</v>
      </c>
      <c r="E1" s="14" t="s">
        <v>28</v>
      </c>
      <c r="F1" s="14" t="s">
        <v>30</v>
      </c>
      <c r="G1" s="14" t="s">
        <v>26</v>
      </c>
    </row>
    <row r="2" spans="1:7">
      <c r="A2" s="8" t="s">
        <v>13</v>
      </c>
      <c r="B2" s="9">
        <v>0</v>
      </c>
      <c r="C2" s="9">
        <v>40778100</v>
      </c>
      <c r="D2" s="13">
        <f>SUM(B2:C2)</f>
        <v>40778100</v>
      </c>
      <c r="E2" s="23">
        <v>4.640297065677601E-2</v>
      </c>
      <c r="F2" s="13">
        <v>878782100</v>
      </c>
      <c r="G2" s="13">
        <v>196237125</v>
      </c>
    </row>
    <row r="3" spans="1:7">
      <c r="A3" s="3" t="s">
        <v>14</v>
      </c>
      <c r="B3" s="4">
        <v>0</v>
      </c>
      <c r="C3" s="4">
        <v>52344800</v>
      </c>
      <c r="D3" s="13">
        <f t="shared" ref="D3:D11" si="0">SUM(B3:C3)</f>
        <v>52344800</v>
      </c>
      <c r="E3" s="23">
        <v>5.9565164106096379E-2</v>
      </c>
    </row>
    <row r="4" spans="1:7">
      <c r="A4" s="3" t="s">
        <v>15</v>
      </c>
      <c r="B4" s="4">
        <v>0</v>
      </c>
      <c r="C4" s="4">
        <v>85604300</v>
      </c>
      <c r="D4" s="13">
        <f t="shared" si="0"/>
        <v>85604300</v>
      </c>
      <c r="E4" s="23">
        <v>9.7412430225877381E-2</v>
      </c>
    </row>
    <row r="5" spans="1:7">
      <c r="A5" s="3" t="s">
        <v>16</v>
      </c>
      <c r="B5" s="4">
        <v>0</v>
      </c>
      <c r="C5" s="4">
        <v>128497500</v>
      </c>
      <c r="D5" s="13">
        <f t="shared" si="0"/>
        <v>128497500</v>
      </c>
      <c r="E5" s="23">
        <v>0.14622225464082619</v>
      </c>
    </row>
    <row r="6" spans="1:7">
      <c r="A6" s="3" t="s">
        <v>17</v>
      </c>
      <c r="B6" s="4">
        <v>0</v>
      </c>
      <c r="C6" s="4">
        <v>153432300</v>
      </c>
      <c r="D6" s="13">
        <f t="shared" si="0"/>
        <v>153432300</v>
      </c>
      <c r="E6" s="23">
        <v>0.17459652398472841</v>
      </c>
    </row>
    <row r="7" spans="1:7">
      <c r="A7" s="3" t="s">
        <v>18</v>
      </c>
      <c r="B7" s="4">
        <v>0</v>
      </c>
      <c r="C7" s="4">
        <v>2913000</v>
      </c>
      <c r="D7" s="13">
        <f t="shared" si="0"/>
        <v>2913000</v>
      </c>
      <c r="E7" s="23">
        <v>3.3148149012138502E-3</v>
      </c>
    </row>
    <row r="8" spans="1:7">
      <c r="A8" s="3" t="s">
        <v>19</v>
      </c>
      <c r="B8" s="4">
        <v>0</v>
      </c>
      <c r="C8" s="4">
        <v>282677500</v>
      </c>
      <c r="D8" s="13">
        <f t="shared" si="0"/>
        <v>282677500</v>
      </c>
      <c r="E8" s="23">
        <v>0.32166961525502169</v>
      </c>
    </row>
    <row r="9" spans="1:7">
      <c r="A9" s="3" t="s">
        <v>20</v>
      </c>
      <c r="B9" s="4">
        <v>0</v>
      </c>
      <c r="C9" s="4">
        <v>44178200</v>
      </c>
      <c r="D9" s="13">
        <f t="shared" si="0"/>
        <v>44178200</v>
      </c>
      <c r="E9" s="23">
        <v>5.0272075409820025E-2</v>
      </c>
    </row>
    <row r="10" spans="1:7">
      <c r="A10" s="3" t="s">
        <v>21</v>
      </c>
      <c r="B10" s="4">
        <v>0</v>
      </c>
      <c r="C10" s="4">
        <v>44178200</v>
      </c>
      <c r="D10" s="13">
        <f t="shared" si="0"/>
        <v>44178200</v>
      </c>
      <c r="E10" s="23">
        <v>5.0272075409820025E-2</v>
      </c>
    </row>
    <row r="11" spans="1:7">
      <c r="A11" s="5" t="s">
        <v>22</v>
      </c>
      <c r="B11" s="6">
        <v>0</v>
      </c>
      <c r="C11" s="6">
        <v>44178200</v>
      </c>
      <c r="D11" s="20">
        <f t="shared" si="0"/>
        <v>44178200</v>
      </c>
      <c r="E11" s="16">
        <v>5.0272075409820025E-2</v>
      </c>
      <c r="F11" s="14"/>
      <c r="G11" s="14"/>
    </row>
    <row r="12" spans="1:7">
      <c r="D12" s="13"/>
      <c r="E1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985D-99CC-49DE-B886-D37CFC2A7964}">
  <dimension ref="A1:I12"/>
  <sheetViews>
    <sheetView workbookViewId="0">
      <selection activeCell="F2" sqref="F2"/>
    </sheetView>
  </sheetViews>
  <sheetFormatPr baseColWidth="10" defaultRowHeight="15"/>
  <cols>
    <col min="3" max="3" width="13" bestFit="1" customWidth="1"/>
    <col min="4" max="4" width="14" bestFit="1" customWidth="1"/>
    <col min="5" max="5" width="12.140625" bestFit="1" customWidth="1"/>
    <col min="6" max="7" width="14" bestFit="1" customWidth="1"/>
    <col min="9" max="9" width="13" bestFit="1" customWidth="1"/>
  </cols>
  <sheetData>
    <row r="1" spans="1:9">
      <c r="A1" s="5" t="s">
        <v>12</v>
      </c>
      <c r="B1" s="7" t="s">
        <v>10</v>
      </c>
      <c r="C1" s="7" t="s">
        <v>11</v>
      </c>
      <c r="D1" s="14" t="s">
        <v>29</v>
      </c>
      <c r="E1" s="14" t="s">
        <v>28</v>
      </c>
      <c r="F1" s="14" t="s">
        <v>30</v>
      </c>
      <c r="G1" s="14" t="s">
        <v>26</v>
      </c>
    </row>
    <row r="2" spans="1:9">
      <c r="A2" s="8" t="s">
        <v>13</v>
      </c>
      <c r="B2" s="9">
        <v>0</v>
      </c>
      <c r="C2" s="9">
        <v>0</v>
      </c>
      <c r="D2" s="13">
        <f>SUM(B2:C2)</f>
        <v>0</v>
      </c>
      <c r="E2" s="21">
        <v>0</v>
      </c>
      <c r="F2" s="13">
        <v>137873000</v>
      </c>
      <c r="G2" s="13">
        <v>117081875</v>
      </c>
    </row>
    <row r="3" spans="1:9">
      <c r="A3" s="3" t="s">
        <v>14</v>
      </c>
      <c r="B3" s="4">
        <v>0</v>
      </c>
      <c r="C3" s="4">
        <v>12919000</v>
      </c>
      <c r="D3" s="13">
        <f t="shared" ref="D3:D11" si="0">SUM(B3:C3)</f>
        <v>12919000</v>
      </c>
      <c r="E3" s="21">
        <v>9.3702175190211276E-2</v>
      </c>
    </row>
    <row r="4" spans="1:9">
      <c r="A4" s="3" t="s">
        <v>15</v>
      </c>
      <c r="B4" s="4">
        <v>0</v>
      </c>
      <c r="C4" s="4">
        <v>5565000</v>
      </c>
      <c r="D4" s="13">
        <f t="shared" si="0"/>
        <v>5565000</v>
      </c>
      <c r="E4" s="21">
        <v>4.0363232830213314E-2</v>
      </c>
    </row>
    <row r="5" spans="1:9">
      <c r="A5" s="3" t="s">
        <v>16</v>
      </c>
      <c r="B5" s="4">
        <v>0</v>
      </c>
      <c r="C5" s="4">
        <v>9000000</v>
      </c>
      <c r="D5" s="13">
        <f t="shared" si="0"/>
        <v>9000000</v>
      </c>
      <c r="E5" s="21">
        <v>6.527746549360644E-2</v>
      </c>
      <c r="I5" s="13"/>
    </row>
    <row r="6" spans="1:9">
      <c r="A6" s="3" t="s">
        <v>17</v>
      </c>
      <c r="B6" s="4">
        <v>0</v>
      </c>
      <c r="C6" s="4">
        <v>25981000</v>
      </c>
      <c r="D6" s="13">
        <f t="shared" si="0"/>
        <v>25981000</v>
      </c>
      <c r="E6" s="21">
        <v>0.18844153677659875</v>
      </c>
    </row>
    <row r="7" spans="1:9">
      <c r="A7" s="3" t="s">
        <v>18</v>
      </c>
      <c r="B7" s="4">
        <v>0</v>
      </c>
      <c r="C7" s="4">
        <v>20257000</v>
      </c>
      <c r="D7" s="13">
        <f t="shared" si="0"/>
        <v>20257000</v>
      </c>
      <c r="E7" s="21">
        <v>0.14692506872266506</v>
      </c>
    </row>
    <row r="8" spans="1:9">
      <c r="A8" s="3" t="s">
        <v>19</v>
      </c>
      <c r="B8" s="4">
        <v>0</v>
      </c>
      <c r="C8" s="4">
        <v>935000</v>
      </c>
      <c r="D8" s="13">
        <f t="shared" si="0"/>
        <v>935000</v>
      </c>
      <c r="E8" s="21">
        <v>6.7816033596135574E-3</v>
      </c>
    </row>
    <row r="9" spans="1:9">
      <c r="A9" s="3" t="s">
        <v>20</v>
      </c>
      <c r="B9" s="4">
        <v>0</v>
      </c>
      <c r="C9" s="4">
        <v>21072000</v>
      </c>
      <c r="D9" s="13">
        <f t="shared" si="0"/>
        <v>21072000</v>
      </c>
      <c r="E9" s="21">
        <v>0.15283630587569719</v>
      </c>
    </row>
    <row r="10" spans="1:9">
      <c r="A10" s="3" t="s">
        <v>21</v>
      </c>
      <c r="B10" s="4">
        <v>0</v>
      </c>
      <c r="C10" s="4">
        <v>21072000</v>
      </c>
      <c r="D10" s="13">
        <f t="shared" si="0"/>
        <v>21072000</v>
      </c>
      <c r="E10" s="21">
        <v>0.15283630587569719</v>
      </c>
    </row>
    <row r="11" spans="1:9">
      <c r="A11" s="5" t="s">
        <v>22</v>
      </c>
      <c r="B11" s="6">
        <v>0</v>
      </c>
      <c r="C11" s="6">
        <v>21072000</v>
      </c>
      <c r="D11" s="20">
        <f t="shared" si="0"/>
        <v>21072000</v>
      </c>
      <c r="E11" s="22">
        <v>0.15283630587569719</v>
      </c>
      <c r="F11" s="14"/>
      <c r="G11" s="14"/>
    </row>
    <row r="12" spans="1:9">
      <c r="D12" s="13"/>
      <c r="E1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6872-3A28-4D2A-81F2-2E882CDCA802}">
  <dimension ref="A1:G12"/>
  <sheetViews>
    <sheetView workbookViewId="0">
      <selection activeCell="F2" sqref="F2"/>
    </sheetView>
  </sheetViews>
  <sheetFormatPr baseColWidth="10" defaultRowHeight="15"/>
  <cols>
    <col min="1" max="1" width="10.85546875" bestFit="1" customWidth="1"/>
    <col min="2" max="3" width="14" bestFit="1" customWidth="1"/>
    <col min="4" max="4" width="15.5703125" bestFit="1" customWidth="1"/>
    <col min="5" max="5" width="12.140625" bestFit="1" customWidth="1"/>
    <col min="6" max="7" width="15.5703125" bestFit="1" customWidth="1"/>
  </cols>
  <sheetData>
    <row r="1" spans="1:7">
      <c r="A1" s="5" t="s">
        <v>12</v>
      </c>
      <c r="B1" s="7" t="s">
        <v>10</v>
      </c>
      <c r="C1" s="7" t="s">
        <v>11</v>
      </c>
      <c r="D1" s="24" t="s">
        <v>29</v>
      </c>
      <c r="E1" s="24" t="s">
        <v>28</v>
      </c>
      <c r="F1" s="24" t="s">
        <v>30</v>
      </c>
      <c r="G1" s="24" t="s">
        <v>26</v>
      </c>
    </row>
    <row r="2" spans="1:7">
      <c r="A2" s="8" t="s">
        <v>13</v>
      </c>
      <c r="B2" s="9"/>
      <c r="C2" s="9">
        <v>36154860</v>
      </c>
      <c r="D2" s="25">
        <f>SUM(C2)</f>
        <v>36154860</v>
      </c>
      <c r="E2" s="21">
        <v>1.9758123660233978E-2</v>
      </c>
      <c r="F2" s="25">
        <v>1829873151</v>
      </c>
      <c r="G2" s="25">
        <v>1213946792.5</v>
      </c>
    </row>
    <row r="3" spans="1:7">
      <c r="A3" s="3" t="s">
        <v>14</v>
      </c>
      <c r="B3" s="4">
        <v>4011000</v>
      </c>
      <c r="C3" s="4">
        <v>4034702.5</v>
      </c>
      <c r="D3" s="25">
        <f t="shared" ref="D3:D11" si="0">SUM(C3)</f>
        <v>4034702.5</v>
      </c>
      <c r="E3" s="21">
        <v>2.2049083007721557E-3</v>
      </c>
      <c r="F3" s="1"/>
      <c r="G3" s="1"/>
    </row>
    <row r="4" spans="1:7">
      <c r="A4" s="3" t="s">
        <v>15</v>
      </c>
      <c r="B4" s="4"/>
      <c r="C4" s="4">
        <v>173187331</v>
      </c>
      <c r="D4" s="25">
        <f t="shared" si="0"/>
        <v>173187331</v>
      </c>
      <c r="E4" s="21">
        <v>9.4644446204019961E-2</v>
      </c>
      <c r="F4" s="1"/>
      <c r="G4" s="1"/>
    </row>
    <row r="5" spans="1:7">
      <c r="A5" s="3" t="s">
        <v>16</v>
      </c>
      <c r="B5" s="4"/>
      <c r="C5" s="4">
        <v>22496100</v>
      </c>
      <c r="D5" s="25">
        <f t="shared" si="0"/>
        <v>22496100</v>
      </c>
      <c r="E5" s="21">
        <v>1.2293802981756521E-2</v>
      </c>
      <c r="F5" s="1"/>
      <c r="G5" s="1"/>
    </row>
    <row r="6" spans="1:7">
      <c r="A6" s="3" t="s">
        <v>17</v>
      </c>
      <c r="B6" s="4"/>
      <c r="C6" s="4">
        <v>40953400</v>
      </c>
      <c r="D6" s="25">
        <f t="shared" si="0"/>
        <v>40953400</v>
      </c>
      <c r="E6" s="21">
        <v>2.2380458436487546E-2</v>
      </c>
      <c r="F6" s="1"/>
      <c r="G6" s="1"/>
    </row>
    <row r="7" spans="1:7">
      <c r="A7" s="3" t="s">
        <v>18</v>
      </c>
      <c r="B7" s="4">
        <v>3136000</v>
      </c>
      <c r="C7" s="4">
        <v>36936800</v>
      </c>
      <c r="D7" s="25">
        <f t="shared" si="0"/>
        <v>36936800</v>
      </c>
      <c r="E7" s="21">
        <v>2.0185442897948724E-2</v>
      </c>
      <c r="F7" s="1"/>
      <c r="G7" s="1"/>
    </row>
    <row r="8" spans="1:7">
      <c r="A8" s="3" t="s">
        <v>19</v>
      </c>
      <c r="B8" s="4">
        <v>88000</v>
      </c>
      <c r="C8" s="4">
        <v>82980100</v>
      </c>
      <c r="D8" s="25">
        <f t="shared" si="0"/>
        <v>82980100</v>
      </c>
      <c r="E8" s="21">
        <v>4.5347460262287878E-2</v>
      </c>
      <c r="F8" s="1"/>
      <c r="G8" s="1"/>
    </row>
    <row r="9" spans="1:7">
      <c r="A9" s="3" t="s">
        <v>20</v>
      </c>
      <c r="B9" s="4">
        <v>55000</v>
      </c>
      <c r="C9" s="4">
        <v>159273317.5</v>
      </c>
      <c r="D9" s="25">
        <f t="shared" si="0"/>
        <v>159273317.5</v>
      </c>
      <c r="E9" s="21">
        <v>8.7040633069543294E-2</v>
      </c>
      <c r="F9" s="1"/>
      <c r="G9" s="1"/>
    </row>
    <row r="10" spans="1:7">
      <c r="A10" s="3" t="s">
        <v>21</v>
      </c>
      <c r="B10" s="4">
        <v>318491635</v>
      </c>
      <c r="C10" s="4">
        <v>477709952.5</v>
      </c>
      <c r="D10" s="25">
        <f t="shared" si="0"/>
        <v>477709952.5</v>
      </c>
      <c r="E10" s="21">
        <v>0.26106178575216443</v>
      </c>
      <c r="F10" s="1"/>
      <c r="G10" s="1"/>
    </row>
    <row r="11" spans="1:7">
      <c r="A11" s="5" t="s">
        <v>22</v>
      </c>
      <c r="B11" s="6">
        <v>636928270</v>
      </c>
      <c r="C11" s="6">
        <v>796146587.5</v>
      </c>
      <c r="D11" s="26">
        <f t="shared" si="0"/>
        <v>796146587.5</v>
      </c>
      <c r="E11" s="22">
        <v>0.43508293843478552</v>
      </c>
      <c r="F11" s="24"/>
      <c r="G11" s="24"/>
    </row>
    <row r="12" spans="1:7">
      <c r="D12" s="13"/>
      <c r="E1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26B9-DB3C-45D5-BD1C-65A5356B2D5A}">
  <dimension ref="A1:G12"/>
  <sheetViews>
    <sheetView workbookViewId="0">
      <selection activeCell="F2" sqref="F2"/>
    </sheetView>
  </sheetViews>
  <sheetFormatPr baseColWidth="10" defaultRowHeight="15"/>
  <cols>
    <col min="1" max="1" width="10.85546875" bestFit="1" customWidth="1"/>
    <col min="3" max="3" width="14" bestFit="1" customWidth="1"/>
    <col min="4" max="4" width="15.5703125" bestFit="1" customWidth="1"/>
    <col min="6" max="7" width="15.5703125" bestFit="1" customWidth="1"/>
  </cols>
  <sheetData>
    <row r="1" spans="1:7">
      <c r="A1" s="5" t="s">
        <v>12</v>
      </c>
      <c r="B1" s="7" t="s">
        <v>10</v>
      </c>
      <c r="C1" s="7" t="s">
        <v>11</v>
      </c>
      <c r="D1" s="24" t="s">
        <v>29</v>
      </c>
      <c r="E1" s="24" t="s">
        <v>28</v>
      </c>
      <c r="F1" s="24" t="s">
        <v>30</v>
      </c>
      <c r="G1" s="24" t="s">
        <v>26</v>
      </c>
    </row>
    <row r="2" spans="1:7">
      <c r="A2" s="8" t="s">
        <v>13</v>
      </c>
      <c r="B2" s="10"/>
      <c r="C2" s="9">
        <v>103905000</v>
      </c>
      <c r="D2" s="13">
        <f>SUM(B2+C2)</f>
        <v>103905000</v>
      </c>
      <c r="E2" s="21">
        <v>0.10275212628073645</v>
      </c>
      <c r="F2" s="13">
        <v>1011219950</v>
      </c>
      <c r="G2" s="13">
        <v>1262590800</v>
      </c>
    </row>
    <row r="3" spans="1:7">
      <c r="A3" s="3" t="s">
        <v>14</v>
      </c>
      <c r="B3" s="2"/>
      <c r="C3" s="4">
        <v>38813000</v>
      </c>
      <c r="D3" s="13">
        <f t="shared" ref="D3:D11" si="0">SUM(B3+C3)</f>
        <v>38813000</v>
      </c>
      <c r="E3" s="21">
        <v>3.8382351930457859E-2</v>
      </c>
    </row>
    <row r="4" spans="1:7">
      <c r="A4" s="3" t="s">
        <v>15</v>
      </c>
      <c r="B4" s="2"/>
      <c r="C4" s="4">
        <v>34616500</v>
      </c>
      <c r="D4" s="13">
        <f t="shared" si="0"/>
        <v>34616500</v>
      </c>
      <c r="E4" s="21">
        <v>3.4232414026246216E-2</v>
      </c>
    </row>
    <row r="5" spans="1:7">
      <c r="A5" s="3" t="s">
        <v>16</v>
      </c>
      <c r="B5" s="2"/>
      <c r="C5" s="4">
        <v>34800550</v>
      </c>
      <c r="D5" s="13">
        <f t="shared" si="0"/>
        <v>34800550</v>
      </c>
      <c r="E5" s="21">
        <v>3.441442190692539E-2</v>
      </c>
    </row>
    <row r="6" spans="1:7">
      <c r="A6" s="3" t="s">
        <v>17</v>
      </c>
      <c r="B6" s="2"/>
      <c r="C6" s="4">
        <v>98043050</v>
      </c>
      <c r="D6" s="13">
        <f t="shared" si="0"/>
        <v>98043050</v>
      </c>
      <c r="E6" s="21">
        <v>9.6955217309547745E-2</v>
      </c>
    </row>
    <row r="7" spans="1:7">
      <c r="A7" s="3" t="s">
        <v>18</v>
      </c>
      <c r="B7" s="2"/>
      <c r="C7" s="4">
        <v>59493450</v>
      </c>
      <c r="D7" s="13">
        <f t="shared" si="0"/>
        <v>59493450</v>
      </c>
      <c r="E7" s="21">
        <v>5.8833342835057791E-2</v>
      </c>
    </row>
    <row r="8" spans="1:7">
      <c r="A8" s="3" t="s">
        <v>19</v>
      </c>
      <c r="B8" s="2"/>
      <c r="C8" s="4">
        <v>68194400</v>
      </c>
      <c r="D8" s="13">
        <f t="shared" si="0"/>
        <v>68194400</v>
      </c>
      <c r="E8" s="21">
        <v>6.7437751796728299E-2</v>
      </c>
    </row>
    <row r="9" spans="1:7">
      <c r="A9" s="3" t="s">
        <v>20</v>
      </c>
      <c r="B9" s="2"/>
      <c r="C9" s="4">
        <v>191118000</v>
      </c>
      <c r="D9" s="13">
        <f t="shared" si="0"/>
        <v>191118000</v>
      </c>
      <c r="E9" s="21">
        <v>0.18899745797143341</v>
      </c>
    </row>
    <row r="10" spans="1:7">
      <c r="A10" s="3" t="s">
        <v>21</v>
      </c>
      <c r="B10" s="2"/>
      <c r="C10" s="4">
        <v>191118000</v>
      </c>
      <c r="D10" s="13">
        <f t="shared" si="0"/>
        <v>191118000</v>
      </c>
      <c r="E10" s="21">
        <v>0.18899745797143341</v>
      </c>
    </row>
    <row r="11" spans="1:7">
      <c r="A11" s="5" t="s">
        <v>22</v>
      </c>
      <c r="B11" s="11"/>
      <c r="C11" s="6">
        <v>191118000</v>
      </c>
      <c r="D11" s="20">
        <f t="shared" si="0"/>
        <v>191118000</v>
      </c>
      <c r="E11" s="22">
        <v>0.18899745797143341</v>
      </c>
      <c r="F11" s="14"/>
      <c r="G11" s="14"/>
    </row>
    <row r="12" spans="1:7">
      <c r="D12" s="13"/>
      <c r="E1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B448-F293-49AC-973E-48309AC87BDA}">
  <dimension ref="A1:G12"/>
  <sheetViews>
    <sheetView workbookViewId="0">
      <selection activeCell="F2" sqref="F2"/>
    </sheetView>
  </sheetViews>
  <sheetFormatPr baseColWidth="10" defaultRowHeight="15"/>
  <cols>
    <col min="3" max="4" width="14" bestFit="1" customWidth="1"/>
    <col min="5" max="5" width="12.140625" bestFit="1" customWidth="1"/>
    <col min="6" max="7" width="14" bestFit="1" customWidth="1"/>
  </cols>
  <sheetData>
    <row r="1" spans="1:7">
      <c r="A1" s="5" t="s">
        <v>12</v>
      </c>
      <c r="B1" s="7" t="s">
        <v>10</v>
      </c>
      <c r="C1" s="7" t="s">
        <v>11</v>
      </c>
      <c r="D1" s="24" t="s">
        <v>29</v>
      </c>
      <c r="E1" s="24" t="s">
        <v>28</v>
      </c>
      <c r="F1" s="24" t="s">
        <v>30</v>
      </c>
      <c r="G1" s="24" t="s">
        <v>26</v>
      </c>
    </row>
    <row r="2" spans="1:7">
      <c r="A2" s="8" t="s">
        <v>13</v>
      </c>
      <c r="B2" s="10"/>
      <c r="C2" s="9">
        <v>2104000</v>
      </c>
      <c r="D2" s="9">
        <f>SUM(B2:C2)</f>
        <v>2104000</v>
      </c>
      <c r="E2" s="21">
        <v>3.8438604870105466E-3</v>
      </c>
      <c r="F2" s="9">
        <v>547366380</v>
      </c>
      <c r="G2" s="9">
        <v>625192062.5</v>
      </c>
    </row>
    <row r="3" spans="1:7">
      <c r="A3" s="3" t="s">
        <v>14</v>
      </c>
      <c r="B3" s="2"/>
      <c r="C3" s="4">
        <v>15795500</v>
      </c>
      <c r="D3" s="4">
        <f t="shared" ref="D3:D11" si="0">SUM(B3:C3)</f>
        <v>15795500</v>
      </c>
      <c r="E3" s="21">
        <v>2.8857271065862687E-2</v>
      </c>
    </row>
    <row r="4" spans="1:7">
      <c r="A4" s="3" t="s">
        <v>15</v>
      </c>
      <c r="B4" s="2"/>
      <c r="C4" s="4">
        <v>49264000</v>
      </c>
      <c r="D4" s="4">
        <f t="shared" si="0"/>
        <v>49264000</v>
      </c>
      <c r="E4" s="21">
        <v>9.0001874064680409E-2</v>
      </c>
    </row>
    <row r="5" spans="1:7">
      <c r="A5" s="3" t="s">
        <v>16</v>
      </c>
      <c r="B5" s="2"/>
      <c r="C5" s="4">
        <v>100343500</v>
      </c>
      <c r="D5" s="4">
        <f t="shared" si="0"/>
        <v>100343500</v>
      </c>
      <c r="E5" s="21">
        <v>0.18332053934331882</v>
      </c>
    </row>
    <row r="6" spans="1:7">
      <c r="A6" s="3" t="s">
        <v>17</v>
      </c>
      <c r="B6" s="2"/>
      <c r="C6" s="4">
        <v>95166000</v>
      </c>
      <c r="D6" s="4">
        <f t="shared" si="0"/>
        <v>95166000</v>
      </c>
      <c r="E6" s="21">
        <v>0.17386160984165669</v>
      </c>
    </row>
    <row r="7" spans="1:7">
      <c r="A7" s="3" t="s">
        <v>18</v>
      </c>
      <c r="B7" s="2"/>
      <c r="C7" s="4">
        <v>83646000</v>
      </c>
      <c r="D7" s="4">
        <f t="shared" si="0"/>
        <v>83646000</v>
      </c>
      <c r="E7" s="21">
        <v>0.15281537751734039</v>
      </c>
    </row>
    <row r="8" spans="1:7">
      <c r="A8" s="3" t="s">
        <v>19</v>
      </c>
      <c r="B8" s="2"/>
      <c r="C8" s="4">
        <v>54126880</v>
      </c>
      <c r="D8" s="4">
        <f t="shared" si="0"/>
        <v>54126880</v>
      </c>
      <c r="E8" s="21">
        <v>9.8886014884582429E-2</v>
      </c>
    </row>
    <row r="9" spans="1:7">
      <c r="A9" s="3" t="s">
        <v>20</v>
      </c>
      <c r="B9" s="2"/>
      <c r="C9" s="4">
        <v>48973500</v>
      </c>
      <c r="D9" s="4">
        <f t="shared" si="0"/>
        <v>48973500</v>
      </c>
      <c r="E9" s="21">
        <v>8.9471150931849347E-2</v>
      </c>
    </row>
    <row r="10" spans="1:7">
      <c r="A10" s="3" t="s">
        <v>21</v>
      </c>
      <c r="B10" s="2"/>
      <c r="C10" s="4">
        <v>48973500</v>
      </c>
      <c r="D10" s="4">
        <f t="shared" si="0"/>
        <v>48973500</v>
      </c>
      <c r="E10" s="21">
        <v>8.9471150931849347E-2</v>
      </c>
    </row>
    <row r="11" spans="1:7">
      <c r="A11" s="5" t="s">
        <v>22</v>
      </c>
      <c r="B11" s="11"/>
      <c r="C11" s="6">
        <v>48973500</v>
      </c>
      <c r="D11" s="6">
        <f t="shared" si="0"/>
        <v>48973500</v>
      </c>
      <c r="E11" s="22">
        <v>8.9471150931849347E-2</v>
      </c>
      <c r="F11" s="14"/>
      <c r="G11" s="14"/>
    </row>
    <row r="12" spans="1:7">
      <c r="D12" s="13"/>
      <c r="E1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BE3A-4E2D-4DBA-A95A-228B102D7467}">
  <dimension ref="A1:G12"/>
  <sheetViews>
    <sheetView workbookViewId="0">
      <selection activeCell="F2" sqref="F2"/>
    </sheetView>
  </sheetViews>
  <sheetFormatPr baseColWidth="10" defaultRowHeight="15"/>
  <cols>
    <col min="1" max="1" width="10.85546875" bestFit="1" customWidth="1"/>
    <col min="2" max="3" width="14" bestFit="1" customWidth="1"/>
    <col min="4" max="4" width="15.5703125" bestFit="1" customWidth="1"/>
    <col min="5" max="5" width="12.140625" bestFit="1" customWidth="1"/>
    <col min="6" max="7" width="15.5703125" bestFit="1" customWidth="1"/>
  </cols>
  <sheetData>
    <row r="1" spans="1:7">
      <c r="A1" s="5" t="s">
        <v>12</v>
      </c>
      <c r="B1" s="7" t="s">
        <v>10</v>
      </c>
      <c r="C1" s="7" t="s">
        <v>11</v>
      </c>
      <c r="D1" s="24" t="s">
        <v>29</v>
      </c>
      <c r="E1" s="24" t="s">
        <v>28</v>
      </c>
      <c r="F1" s="24" t="s">
        <v>30</v>
      </c>
      <c r="G1" s="24" t="s">
        <v>26</v>
      </c>
    </row>
    <row r="2" spans="1:7">
      <c r="A2" s="8" t="s">
        <v>13</v>
      </c>
      <c r="B2" s="9"/>
      <c r="C2" s="9">
        <v>55979000</v>
      </c>
      <c r="D2" s="13">
        <f>SUM(B2:C2)</f>
        <v>55979000</v>
      </c>
      <c r="E2" s="21">
        <v>2.1868907737149161E-2</v>
      </c>
      <c r="F2" s="13">
        <v>2559752900</v>
      </c>
      <c r="G2" s="13">
        <v>1845421250</v>
      </c>
    </row>
    <row r="3" spans="1:7">
      <c r="A3" s="3" t="s">
        <v>14</v>
      </c>
      <c r="B3" s="4">
        <v>89747000</v>
      </c>
      <c r="C3" s="4">
        <v>193839000</v>
      </c>
      <c r="D3" s="13">
        <f t="shared" ref="D3:D11" si="0">SUM(B3:C3)</f>
        <v>283586000</v>
      </c>
      <c r="E3" s="21">
        <v>0.11078647474137054</v>
      </c>
    </row>
    <row r="4" spans="1:7">
      <c r="A4" s="3" t="s">
        <v>15</v>
      </c>
      <c r="B4" s="4">
        <v>744000</v>
      </c>
      <c r="C4" s="4">
        <v>146992000</v>
      </c>
      <c r="D4" s="13">
        <f t="shared" si="0"/>
        <v>147736000</v>
      </c>
      <c r="E4" s="21">
        <v>5.7714945844968085E-2</v>
      </c>
    </row>
    <row r="5" spans="1:7">
      <c r="A5" s="3" t="s">
        <v>16</v>
      </c>
      <c r="B5" s="4">
        <v>60900000</v>
      </c>
      <c r="C5" s="4">
        <v>86869000</v>
      </c>
      <c r="D5" s="13">
        <f t="shared" si="0"/>
        <v>147769000</v>
      </c>
      <c r="E5" s="21">
        <v>5.7727837714335629E-2</v>
      </c>
    </row>
    <row r="6" spans="1:7">
      <c r="A6" s="3" t="s">
        <v>17</v>
      </c>
      <c r="B6" s="4">
        <v>5181000</v>
      </c>
      <c r="C6" s="4">
        <v>211419500</v>
      </c>
      <c r="D6" s="13">
        <f t="shared" si="0"/>
        <v>216600500</v>
      </c>
      <c r="E6" s="21">
        <v>8.4617737907436305E-2</v>
      </c>
    </row>
    <row r="7" spans="1:7">
      <c r="A7" s="3" t="s">
        <v>18</v>
      </c>
      <c r="B7" s="4">
        <v>14576000</v>
      </c>
      <c r="C7" s="4">
        <v>319249000</v>
      </c>
      <c r="D7" s="13">
        <f t="shared" si="0"/>
        <v>333825000</v>
      </c>
      <c r="E7" s="21">
        <v>0.1304129785339827</v>
      </c>
    </row>
    <row r="8" spans="1:7">
      <c r="A8" s="3" t="s">
        <v>19</v>
      </c>
      <c r="B8" s="4">
        <v>395189575</v>
      </c>
      <c r="C8" s="4">
        <v>42398000</v>
      </c>
      <c r="D8" s="13">
        <f t="shared" si="0"/>
        <v>437587575</v>
      </c>
      <c r="E8" s="21">
        <v>0.17094914708368922</v>
      </c>
    </row>
    <row r="9" spans="1:7">
      <c r="A9" s="3" t="s">
        <v>20</v>
      </c>
      <c r="B9" s="4">
        <v>220240425</v>
      </c>
      <c r="C9" s="4">
        <v>116166000</v>
      </c>
      <c r="D9" s="13">
        <f t="shared" si="0"/>
        <v>336406425</v>
      </c>
      <c r="E9" s="21">
        <v>0.1314214450152591</v>
      </c>
    </row>
    <row r="10" spans="1:7">
      <c r="A10" s="3" t="s">
        <v>21</v>
      </c>
      <c r="B10" s="4">
        <v>12091575</v>
      </c>
      <c r="C10" s="4">
        <v>91982850</v>
      </c>
      <c r="D10" s="13">
        <f t="shared" si="0"/>
        <v>104074425</v>
      </c>
      <c r="E10" s="21">
        <v>4.0657996715229815E-2</v>
      </c>
    </row>
    <row r="11" spans="1:7">
      <c r="A11" s="5" t="s">
        <v>22</v>
      </c>
      <c r="B11" s="6">
        <v>196057275</v>
      </c>
      <c r="C11" s="6">
        <v>300131700</v>
      </c>
      <c r="D11" s="20">
        <f t="shared" si="0"/>
        <v>496188975</v>
      </c>
      <c r="E11" s="22">
        <v>0.19384252870657945</v>
      </c>
      <c r="F11" s="14"/>
      <c r="G11" s="14"/>
    </row>
    <row r="12" spans="1:7">
      <c r="D12" s="13"/>
      <c r="E1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Alirio Parra</vt:lpstr>
      <vt:lpstr>Ivan Sepulveda</vt:lpstr>
      <vt:lpstr>Jorge Parra</vt:lpstr>
      <vt:lpstr>Julian Lozano</vt:lpstr>
      <vt:lpstr>Liliana Solano</vt:lpstr>
      <vt:lpstr>Luis Solano</vt:lpstr>
      <vt:lpstr>Mafe Solano</vt:lpstr>
      <vt:lpstr>Ramiro Miranda</vt:lpstr>
      <vt:lpstr>Raul Niebles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 ze</dc:creator>
  <cp:lastModifiedBy>contabilidad ze</cp:lastModifiedBy>
  <dcterms:created xsi:type="dcterms:W3CDTF">2024-11-26T01:03:56Z</dcterms:created>
  <dcterms:modified xsi:type="dcterms:W3CDTF">2024-12-04T00:20:46Z</dcterms:modified>
</cp:coreProperties>
</file>