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97" windowHeight="9822"/>
  </bookViews>
  <sheets>
    <sheet name="Nightly_Download" sheetId="1" r:id="rId1"/>
    <sheet name="Watch_4_File" sheetId="2" r:id="rId2"/>
    <sheet name="filter_data" sheetId="3" r:id="rId3"/>
    <sheet name="parse_data" sheetId="4" r:id="rId4"/>
  </sheets>
  <calcPr calcId="144525"/>
</workbook>
</file>

<file path=xl/sharedStrings.xml><?xml version="1.0" encoding="utf-8"?>
<sst xmlns="http://schemas.openxmlformats.org/spreadsheetml/2006/main" count="16">
  <si>
    <t>Job_Name</t>
  </si>
  <si>
    <t>Date</t>
  </si>
  <si>
    <t>Start</t>
  </si>
  <si>
    <t>End</t>
  </si>
  <si>
    <t>Status</t>
  </si>
  <si>
    <t>Run/Ntry</t>
  </si>
  <si>
    <t>Pri/Xit</t>
  </si>
  <si>
    <t>Nightly_Download</t>
  </si>
  <si>
    <t>SU</t>
  </si>
  <si>
    <t>??</t>
  </si>
  <si>
    <t>?</t>
  </si>
  <si>
    <t>FA</t>
  </si>
  <si>
    <t>IN</t>
  </si>
  <si>
    <t>Watch_4_File</t>
  </si>
  <si>
    <t>filter_data</t>
  </si>
  <si>
    <t>parse_data</t>
  </si>
</sst>
</file>

<file path=xl/styles.xml><?xml version="1.0" encoding="utf-8"?>
<styleSheet xmlns="http://schemas.openxmlformats.org/spreadsheetml/2006/main">
  <numFmts count="6">
    <numFmt numFmtId="176" formatCode="m/d/yyyy;@"/>
    <numFmt numFmtId="177" formatCode="h:mm:ss;@"/>
    <numFmt numFmtId="178" formatCode="_ * #,##0.00_ ;_ * \-#,##0.00_ ;_ * &quot;-&quot;??_ ;_ @_ "/>
    <numFmt numFmtId="179" formatCode="_ * #,##0_ ;_ * \-#,##0_ ;_ * &quot;-&quot;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rgb="FF333333"/>
      <name val="-apple-system"/>
      <charset val="134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5" fillId="22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9" fillId="0" borderId="6" applyNumberFormat="0" applyFill="0" applyAlignment="0" applyProtection="0">
      <alignment vertical="center"/>
    </xf>
    <xf numFmtId="0" fontId="16" fillId="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0" fillId="10" borderId="4" applyNumberFormat="0" applyFont="0" applyAlignment="0" applyProtection="0">
      <alignment vertical="center"/>
    </xf>
    <xf numFmtId="0" fontId="14" fillId="9" borderId="3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3" fillId="8" borderId="3" applyNumberFormat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3" fillId="2" borderId="1" applyNumberFormat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1" fillId="0" borderId="0" xfId="0" applyFont="1">
      <alignment vertical="center"/>
    </xf>
    <xf numFmtId="58" fontId="0" fillId="0" borderId="0" xfId="0" applyNumberFormat="1">
      <alignment vertical="center"/>
    </xf>
    <xf numFmtId="177" fontId="2" fillId="0" borderId="0" xfId="0" applyNumberFormat="1" applyFont="1">
      <alignment vertical="center"/>
    </xf>
    <xf numFmtId="177" fontId="0" fillId="0" borderId="0" xfId="0" applyNumberFormat="1">
      <alignment vertical="center"/>
    </xf>
    <xf numFmtId="176" fontId="0" fillId="0" borderId="0" xfId="0" applyNumberFormat="1">
      <alignment vertic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555555"/>
      </a:dk1>
      <a:lt1>
        <a:sysClr val="window" lastClr="F9F9F9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4"/>
  <sheetViews>
    <sheetView tabSelected="1" workbookViewId="0">
      <selection activeCell="D22" sqref="D22"/>
    </sheetView>
  </sheetViews>
  <sheetFormatPr defaultColWidth="15.4327485380117" defaultRowHeight="12.85" outlineLevelCol="6"/>
  <cols>
    <col min="1" max="1" width="15.327485380117" customWidth="1"/>
    <col min="2" max="2" width="10.3040935672515" customWidth="1"/>
    <col min="3" max="4" width="6.6140350877193" customWidth="1"/>
    <col min="5" max="5" width="6.71345029239766" customWidth="1"/>
    <col min="6" max="6" width="8.82456140350877" customWidth="1"/>
    <col min="7" max="7" width="6.42105263157895" customWidth="1"/>
    <col min="8" max="16384" width="15.4327485380117" customWidth="1"/>
  </cols>
  <sheetData>
    <row r="1" s="1" customFormat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4" spans="1:7">
      <c r="A2" t="s">
        <v>7</v>
      </c>
      <c r="B2" s="2">
        <v>42715</v>
      </c>
      <c r="C2" s="3">
        <v>39212.2507291667</v>
      </c>
      <c r="D2" s="3">
        <f>C2+TIME(0,2,15)</f>
        <v>39212.2522916667</v>
      </c>
      <c r="E2" t="s">
        <v>8</v>
      </c>
      <c r="F2" t="s">
        <v>9</v>
      </c>
      <c r="G2" t="s">
        <v>10</v>
      </c>
    </row>
    <row r="3" ht="15.4" spans="1:5">
      <c r="A3" t="s">
        <v>7</v>
      </c>
      <c r="B3" s="2">
        <v>42715</v>
      </c>
      <c r="C3" s="3">
        <f>C2+TIME(1,0,0)</f>
        <v>39212.2923958333</v>
      </c>
      <c r="D3" s="3">
        <f t="shared" ref="D3:D30" si="0">C3+TIME(0,2,15)</f>
        <v>39212.2939583333</v>
      </c>
      <c r="E3" t="s">
        <v>8</v>
      </c>
    </row>
    <row r="4" ht="15.4" spans="1:5">
      <c r="A4" t="s">
        <v>7</v>
      </c>
      <c r="B4" s="2">
        <v>42715</v>
      </c>
      <c r="C4" s="3">
        <f t="shared" ref="C4:C20" si="1">C3+TIME(1,0,0)</f>
        <v>39212.3340625</v>
      </c>
      <c r="D4" s="3">
        <f>C4+TIME(0,4,15)</f>
        <v>39212.3370138889</v>
      </c>
      <c r="E4" t="s">
        <v>8</v>
      </c>
    </row>
    <row r="5" ht="15.4" spans="1:5">
      <c r="A5" t="s">
        <v>7</v>
      </c>
      <c r="B5" s="2">
        <v>42715</v>
      </c>
      <c r="C5" s="3">
        <f t="shared" si="1"/>
        <v>39212.3757291667</v>
      </c>
      <c r="D5" s="3">
        <f>C5+TIME(0,4,15)</f>
        <v>39212.3786805556</v>
      </c>
      <c r="E5" t="s">
        <v>8</v>
      </c>
    </row>
    <row r="6" ht="15.4" spans="1:5">
      <c r="A6" t="s">
        <v>7</v>
      </c>
      <c r="B6" s="2">
        <v>42715</v>
      </c>
      <c r="C6" s="3">
        <f t="shared" si="1"/>
        <v>39212.4173958333</v>
      </c>
      <c r="D6" s="3">
        <f t="shared" si="0"/>
        <v>39212.4189583333</v>
      </c>
      <c r="E6" t="s">
        <v>11</v>
      </c>
    </row>
    <row r="7" ht="15.4" spans="1:5">
      <c r="A7" t="s">
        <v>7</v>
      </c>
      <c r="B7" s="2">
        <v>42715</v>
      </c>
      <c r="C7" s="3">
        <f t="shared" si="1"/>
        <v>39212.4590625</v>
      </c>
      <c r="D7" s="3">
        <f t="shared" si="0"/>
        <v>39212.460625</v>
      </c>
      <c r="E7" t="s">
        <v>8</v>
      </c>
    </row>
    <row r="8" ht="15.4" spans="1:5">
      <c r="A8" t="s">
        <v>7</v>
      </c>
      <c r="B8" s="2">
        <v>42715</v>
      </c>
      <c r="C8" s="3">
        <f t="shared" si="1"/>
        <v>39212.5007291667</v>
      </c>
      <c r="D8" s="3">
        <f t="shared" si="0"/>
        <v>39212.5022916667</v>
      </c>
      <c r="E8" t="s">
        <v>8</v>
      </c>
    </row>
    <row r="9" ht="15.4" spans="1:5">
      <c r="A9" t="s">
        <v>7</v>
      </c>
      <c r="B9" s="2">
        <v>42715</v>
      </c>
      <c r="C9" s="3">
        <f t="shared" si="1"/>
        <v>39212.5423958333</v>
      </c>
      <c r="D9" s="3">
        <f t="shared" si="0"/>
        <v>39212.5439583333</v>
      </c>
      <c r="E9" t="s">
        <v>12</v>
      </c>
    </row>
    <row r="10" ht="15.4" spans="1:5">
      <c r="A10" t="s">
        <v>7</v>
      </c>
      <c r="B10" s="2">
        <v>42715</v>
      </c>
      <c r="C10" s="3">
        <f t="shared" si="1"/>
        <v>39212.5840625</v>
      </c>
      <c r="D10" s="3">
        <f t="shared" si="0"/>
        <v>39212.585625</v>
      </c>
      <c r="E10" t="s">
        <v>8</v>
      </c>
    </row>
    <row r="11" ht="15.4" spans="1:5">
      <c r="A11" t="s">
        <v>7</v>
      </c>
      <c r="B11" s="2">
        <v>42715</v>
      </c>
      <c r="C11" s="3">
        <f t="shared" si="1"/>
        <v>39212.6257291666</v>
      </c>
      <c r="D11" s="3">
        <f t="shared" si="0"/>
        <v>39212.6272916666</v>
      </c>
      <c r="E11" t="s">
        <v>8</v>
      </c>
    </row>
    <row r="12" ht="15.4" spans="1:5">
      <c r="A12" t="s">
        <v>7</v>
      </c>
      <c r="B12" s="2">
        <v>42715</v>
      </c>
      <c r="C12" s="3">
        <f t="shared" si="1"/>
        <v>39212.6673958333</v>
      </c>
      <c r="D12" s="3">
        <f>C12+TIME(0,2,35)</f>
        <v>39212.6691898148</v>
      </c>
      <c r="E12" t="s">
        <v>8</v>
      </c>
    </row>
    <row r="13" ht="15.4" spans="1:5">
      <c r="A13" t="s">
        <v>7</v>
      </c>
      <c r="B13" s="2">
        <v>42715</v>
      </c>
      <c r="C13" s="3">
        <f t="shared" si="1"/>
        <v>39212.7090625</v>
      </c>
      <c r="D13" s="3">
        <f>C13+TIME(0,3,15)</f>
        <v>39212.7113194444</v>
      </c>
      <c r="E13" t="s">
        <v>8</v>
      </c>
    </row>
    <row r="14" ht="15.4" spans="1:5">
      <c r="A14" t="s">
        <v>7</v>
      </c>
      <c r="B14" s="2">
        <v>42715</v>
      </c>
      <c r="C14" s="3">
        <f t="shared" si="1"/>
        <v>39212.7507291666</v>
      </c>
      <c r="D14" s="3">
        <f t="shared" si="0"/>
        <v>39212.7522916666</v>
      </c>
      <c r="E14" t="s">
        <v>11</v>
      </c>
    </row>
    <row r="15" ht="15.4" spans="1:5">
      <c r="A15" t="s">
        <v>7</v>
      </c>
      <c r="B15" s="2">
        <v>42715</v>
      </c>
      <c r="C15" s="3">
        <f t="shared" si="1"/>
        <v>39212.7923958333</v>
      </c>
      <c r="D15" s="3">
        <f t="shared" si="0"/>
        <v>39212.7939583333</v>
      </c>
      <c r="E15" t="s">
        <v>8</v>
      </c>
    </row>
    <row r="16" ht="15.4" spans="1:5">
      <c r="A16" t="s">
        <v>7</v>
      </c>
      <c r="B16" s="2">
        <v>42715</v>
      </c>
      <c r="C16" s="3">
        <f t="shared" si="1"/>
        <v>39212.8340625</v>
      </c>
      <c r="D16" s="3">
        <f>C16+TIME(0,2,45)</f>
        <v>39212.8359722222</v>
      </c>
      <c r="E16" t="s">
        <v>8</v>
      </c>
    </row>
    <row r="17" ht="15.4" spans="1:5">
      <c r="A17" t="s">
        <v>7</v>
      </c>
      <c r="B17" s="2">
        <v>42715</v>
      </c>
      <c r="C17" s="3">
        <f t="shared" si="1"/>
        <v>39212.8757291666</v>
      </c>
      <c r="D17" s="3">
        <f>C17+TIME(0,4,15)</f>
        <v>39212.8786805555</v>
      </c>
      <c r="E17" t="s">
        <v>8</v>
      </c>
    </row>
    <row r="18" ht="15.4" spans="1:5">
      <c r="A18" t="s">
        <v>7</v>
      </c>
      <c r="B18" s="2">
        <v>42715</v>
      </c>
      <c r="C18" s="3">
        <f t="shared" si="1"/>
        <v>39212.9173958333</v>
      </c>
      <c r="D18" s="3">
        <f t="shared" si="0"/>
        <v>39212.9189583333</v>
      </c>
      <c r="E18" t="s">
        <v>11</v>
      </c>
    </row>
    <row r="19" ht="15.4" spans="1:5">
      <c r="A19" t="s">
        <v>7</v>
      </c>
      <c r="B19" s="2">
        <v>42715</v>
      </c>
      <c r="C19" s="3">
        <f t="shared" si="1"/>
        <v>39212.9590625</v>
      </c>
      <c r="D19" s="3">
        <f t="shared" si="0"/>
        <v>39212.960625</v>
      </c>
      <c r="E19" t="s">
        <v>8</v>
      </c>
    </row>
    <row r="20" ht="15.4" spans="1:5">
      <c r="A20" t="s">
        <v>7</v>
      </c>
      <c r="B20" s="2">
        <v>42715</v>
      </c>
      <c r="C20" s="3">
        <f t="shared" si="1"/>
        <v>39213.0007291666</v>
      </c>
      <c r="D20" s="3">
        <f>C20+TIME(0,2,45)</f>
        <v>39213.0026388889</v>
      </c>
      <c r="E20" t="s">
        <v>8</v>
      </c>
    </row>
    <row r="21" ht="15.4" spans="1:5">
      <c r="A21" t="s">
        <v>7</v>
      </c>
      <c r="B21" s="5">
        <v>42716</v>
      </c>
      <c r="C21" s="3">
        <f t="shared" ref="C21:C30" si="2">C20+TIME(1,0,0)</f>
        <v>39213.0423958333</v>
      </c>
      <c r="D21" s="3">
        <f>C21+TIME(0,3,45)</f>
        <v>39213.045</v>
      </c>
      <c r="E21" t="s">
        <v>12</v>
      </c>
    </row>
    <row r="22" ht="15.4" spans="1:5">
      <c r="A22" t="s">
        <v>7</v>
      </c>
      <c r="B22" s="5">
        <v>42716</v>
      </c>
      <c r="C22" s="3">
        <f t="shared" si="2"/>
        <v>39213.0840625</v>
      </c>
      <c r="D22" s="3">
        <f t="shared" si="0"/>
        <v>39213.085625</v>
      </c>
      <c r="E22" t="s">
        <v>11</v>
      </c>
    </row>
    <row r="23" ht="15.4" spans="1:5">
      <c r="A23" t="s">
        <v>7</v>
      </c>
      <c r="B23" s="5">
        <v>42716</v>
      </c>
      <c r="C23" s="3">
        <f t="shared" si="2"/>
        <v>39213.1257291666</v>
      </c>
      <c r="D23" s="3">
        <f t="shared" si="0"/>
        <v>39213.1272916666</v>
      </c>
      <c r="E23" t="s">
        <v>8</v>
      </c>
    </row>
    <row r="24" ht="15.4" spans="1:5">
      <c r="A24" t="s">
        <v>7</v>
      </c>
      <c r="B24" s="5">
        <v>42716</v>
      </c>
      <c r="C24" s="3">
        <f t="shared" si="2"/>
        <v>39213.1673958333</v>
      </c>
      <c r="D24" s="3">
        <f t="shared" si="0"/>
        <v>39213.1689583333</v>
      </c>
      <c r="E24" t="s">
        <v>8</v>
      </c>
    </row>
    <row r="25" ht="15.4" spans="1:5">
      <c r="A25" t="s">
        <v>7</v>
      </c>
      <c r="B25" s="5">
        <v>42716</v>
      </c>
      <c r="C25" s="3">
        <f t="shared" si="2"/>
        <v>39213.2090624999</v>
      </c>
      <c r="D25" s="3">
        <f t="shared" si="0"/>
        <v>39213.2106249999</v>
      </c>
      <c r="E25" t="s">
        <v>8</v>
      </c>
    </row>
    <row r="26" ht="15.4" spans="1:5">
      <c r="A26" t="s">
        <v>7</v>
      </c>
      <c r="B26" s="5">
        <v>42716</v>
      </c>
      <c r="C26" s="3">
        <f t="shared" si="2"/>
        <v>39213.2507291666</v>
      </c>
      <c r="D26" s="3">
        <f t="shared" si="0"/>
        <v>39213.2522916666</v>
      </c>
      <c r="E26" t="s">
        <v>8</v>
      </c>
    </row>
    <row r="27" ht="15.4" spans="1:5">
      <c r="A27" t="s">
        <v>7</v>
      </c>
      <c r="B27" s="5">
        <v>42716</v>
      </c>
      <c r="C27" s="3">
        <f t="shared" si="2"/>
        <v>39213.2923958333</v>
      </c>
      <c r="D27" s="3">
        <f t="shared" si="0"/>
        <v>39213.2939583333</v>
      </c>
      <c r="E27" t="s">
        <v>8</v>
      </c>
    </row>
    <row r="28" ht="15.4" spans="1:5">
      <c r="A28" t="s">
        <v>7</v>
      </c>
      <c r="B28" s="5">
        <v>42716</v>
      </c>
      <c r="C28" s="3">
        <f t="shared" si="2"/>
        <v>39213.3340624999</v>
      </c>
      <c r="D28" s="3">
        <f t="shared" si="0"/>
        <v>39213.3356249999</v>
      </c>
      <c r="E28" t="s">
        <v>8</v>
      </c>
    </row>
    <row r="29" ht="15.4" spans="1:5">
      <c r="A29" t="s">
        <v>7</v>
      </c>
      <c r="B29" s="5">
        <v>42716</v>
      </c>
      <c r="C29" s="3">
        <f t="shared" si="2"/>
        <v>39213.3757291666</v>
      </c>
      <c r="D29" s="3">
        <f t="shared" si="0"/>
        <v>39213.3772916666</v>
      </c>
      <c r="E29" t="s">
        <v>8</v>
      </c>
    </row>
    <row r="30" ht="15.4" spans="1:5">
      <c r="A30" t="s">
        <v>7</v>
      </c>
      <c r="B30" s="5">
        <v>42716</v>
      </c>
      <c r="C30" s="3">
        <f t="shared" si="2"/>
        <v>39213.4173958333</v>
      </c>
      <c r="D30" s="3">
        <f t="shared" si="0"/>
        <v>39213.4189583333</v>
      </c>
      <c r="E30" t="s">
        <v>8</v>
      </c>
    </row>
    <row r="31" spans="3:4">
      <c r="C31" s="4"/>
      <c r="D31" s="4"/>
    </row>
    <row r="32" spans="3:4">
      <c r="C32" s="4"/>
      <c r="D32" s="4"/>
    </row>
    <row r="33" spans="3:4">
      <c r="C33" s="4"/>
      <c r="D33" s="4"/>
    </row>
    <row r="34" spans="3:4">
      <c r="C34" s="4"/>
      <c r="D34" s="4"/>
    </row>
  </sheetData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1"/>
  <sheetViews>
    <sheetView workbookViewId="0">
      <selection activeCell="D13" sqref="D13"/>
    </sheetView>
  </sheetViews>
  <sheetFormatPr defaultColWidth="8.80116959064327" defaultRowHeight="12.85" outlineLevelCol="6"/>
  <cols>
    <col min="1" max="1" width="11.3157894736842" customWidth="1"/>
    <col min="2" max="2" width="10.3040935672515" customWidth="1"/>
    <col min="3" max="4" width="6.6140350877193" customWidth="1"/>
    <col min="5" max="5" width="6.70760233918129" customWidth="1"/>
    <col min="6" max="6" width="8.82456140350877" customWidth="1"/>
    <col min="7" max="7" width="6.4210526315789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4" spans="1:7">
      <c r="A2" t="s">
        <v>13</v>
      </c>
      <c r="B2" s="2">
        <f>Nightly_Download!B2</f>
        <v>42715</v>
      </c>
      <c r="C2" s="3">
        <f>Nightly_Download!C2+TIME(0,0,10)</f>
        <v>39212.2508449074</v>
      </c>
      <c r="D2" s="3">
        <f>C2+TIME(0,0,10)</f>
        <v>39212.2509606481</v>
      </c>
      <c r="E2" t="str">
        <f>IF(Nightly_Download!E2="SU","SU","FA")</f>
        <v>SU</v>
      </c>
      <c r="F2" t="s">
        <v>9</v>
      </c>
      <c r="G2" t="s">
        <v>10</v>
      </c>
    </row>
    <row r="3" ht="15.4" spans="1:5">
      <c r="A3" t="s">
        <v>13</v>
      </c>
      <c r="B3" s="2">
        <f>Nightly_Download!B3</f>
        <v>42715</v>
      </c>
      <c r="C3" s="3">
        <f>Nightly_Download!C3+TIME(0,0,10)</f>
        <v>39212.2925115741</v>
      </c>
      <c r="D3" s="3">
        <f t="shared" ref="D3:D30" si="0">C3+TIME(0,0,10)</f>
        <v>39212.2926273148</v>
      </c>
      <c r="E3" t="str">
        <f>IF(Nightly_Download!E3="SU","SU","FA")</f>
        <v>SU</v>
      </c>
    </row>
    <row r="4" ht="15.4" spans="1:5">
      <c r="A4" t="s">
        <v>13</v>
      </c>
      <c r="B4" s="2">
        <f>Nightly_Download!B4</f>
        <v>42715</v>
      </c>
      <c r="C4" s="3">
        <f>Nightly_Download!C4+TIME(0,0,10)</f>
        <v>39212.3341782407</v>
      </c>
      <c r="D4" s="3">
        <f t="shared" si="0"/>
        <v>39212.3342939815</v>
      </c>
      <c r="E4" t="str">
        <f>IF(Nightly_Download!E4="SU","SU","FA")</f>
        <v>SU</v>
      </c>
    </row>
    <row r="5" ht="15.4" spans="1:5">
      <c r="A5" t="s">
        <v>13</v>
      </c>
      <c r="B5" s="2">
        <f>Nightly_Download!B5</f>
        <v>42715</v>
      </c>
      <c r="C5" s="3">
        <f>Nightly_Download!C5+TIME(0,0,10)</f>
        <v>39212.3758449074</v>
      </c>
      <c r="D5" s="3">
        <f>C5+TIME(0,0,30)</f>
        <v>39212.3761921296</v>
      </c>
      <c r="E5" t="str">
        <f>IF(Nightly_Download!E5="SU","SU","FA")</f>
        <v>SU</v>
      </c>
    </row>
    <row r="6" ht="15.4" spans="1:5">
      <c r="A6" t="s">
        <v>13</v>
      </c>
      <c r="B6" s="2">
        <f>Nightly_Download!B6</f>
        <v>42715</v>
      </c>
      <c r="C6" s="3">
        <f>Nightly_Download!C6+TIME(0,0,10)</f>
        <v>39212.4175115741</v>
      </c>
      <c r="D6" s="3">
        <f t="shared" si="0"/>
        <v>39212.4176273148</v>
      </c>
      <c r="E6" t="str">
        <f>IF(Nightly_Download!E6="SU","SU","FA")</f>
        <v>FA</v>
      </c>
    </row>
    <row r="7" ht="15.4" spans="1:5">
      <c r="A7" t="s">
        <v>13</v>
      </c>
      <c r="B7" s="2">
        <f>Nightly_Download!B7</f>
        <v>42715</v>
      </c>
      <c r="C7" s="3">
        <f>Nightly_Download!C7+TIME(0,0,10)</f>
        <v>39212.4591782407</v>
      </c>
      <c r="D7" s="3">
        <f t="shared" si="0"/>
        <v>39212.4592939815</v>
      </c>
      <c r="E7" t="str">
        <f>IF(Nightly_Download!E7="SU","SU","FA")</f>
        <v>SU</v>
      </c>
    </row>
    <row r="8" ht="15.4" spans="1:5">
      <c r="A8" t="s">
        <v>13</v>
      </c>
      <c r="B8" s="2">
        <f>Nightly_Download!B8</f>
        <v>42715</v>
      </c>
      <c r="C8" s="3">
        <f>Nightly_Download!C8+TIME(0,0,10)</f>
        <v>39212.5008449074</v>
      </c>
      <c r="D8" s="3">
        <f>C8+TIME(0,0,25)</f>
        <v>39212.5011342592</v>
      </c>
      <c r="E8" t="str">
        <f>IF(Nightly_Download!E8="SU","SU","FA")</f>
        <v>SU</v>
      </c>
    </row>
    <row r="9" ht="15.4" spans="1:5">
      <c r="A9" t="s">
        <v>13</v>
      </c>
      <c r="B9" s="2">
        <f>Nightly_Download!B9</f>
        <v>42715</v>
      </c>
      <c r="C9" s="3">
        <f>Nightly_Download!C9+TIME(0,0,10)</f>
        <v>39212.5425115741</v>
      </c>
      <c r="D9" s="3">
        <f t="shared" si="0"/>
        <v>39212.5426273148</v>
      </c>
      <c r="E9" t="str">
        <f>IF(Nightly_Download!E9="SU","SU","FA")</f>
        <v>FA</v>
      </c>
    </row>
    <row r="10" ht="15.4" spans="1:5">
      <c r="A10" t="s">
        <v>13</v>
      </c>
      <c r="B10" s="2">
        <f>Nightly_Download!B10</f>
        <v>42715</v>
      </c>
      <c r="C10" s="3">
        <f>Nightly_Download!C10+TIME(0,0,10)</f>
        <v>39212.5841782407</v>
      </c>
      <c r="D10" s="3">
        <f t="shared" si="0"/>
        <v>39212.5842939815</v>
      </c>
      <c r="E10" t="str">
        <f>IF(Nightly_Download!E10="SU","SU","FA")</f>
        <v>SU</v>
      </c>
    </row>
    <row r="11" ht="15.4" spans="1:5">
      <c r="A11" t="s">
        <v>13</v>
      </c>
      <c r="B11" s="2">
        <f>Nightly_Download!B11</f>
        <v>42715</v>
      </c>
      <c r="C11" s="3">
        <f>Nightly_Download!C11+TIME(0,0,10)</f>
        <v>39212.6258449074</v>
      </c>
      <c r="D11" s="3">
        <f>C11+TIME(0,0,50)</f>
        <v>39212.6264236111</v>
      </c>
      <c r="E11" t="str">
        <f>IF(Nightly_Download!E11="SU","SU","FA")</f>
        <v>SU</v>
      </c>
    </row>
    <row r="12" ht="15.4" spans="1:5">
      <c r="A12" t="s">
        <v>13</v>
      </c>
      <c r="B12" s="2">
        <f>Nightly_Download!B12</f>
        <v>42715</v>
      </c>
      <c r="C12" s="3">
        <f>Nightly_Download!C12+TIME(0,0,10)</f>
        <v>39212.6675115741</v>
      </c>
      <c r="D12" s="3">
        <f>C12+TIME(0,0,20)</f>
        <v>39212.6677430555</v>
      </c>
      <c r="E12" t="s">
        <v>12</v>
      </c>
    </row>
    <row r="13" ht="15.4" spans="1:5">
      <c r="A13" t="s">
        <v>13</v>
      </c>
      <c r="B13" s="2">
        <f>Nightly_Download!B13</f>
        <v>42715</v>
      </c>
      <c r="C13" s="3">
        <f>Nightly_Download!C13+TIME(0,0,10)</f>
        <v>39212.7091782407</v>
      </c>
      <c r="D13" s="3">
        <f>C13+TIME(0,0,25)</f>
        <v>39212.7094675926</v>
      </c>
      <c r="E13" t="str">
        <f>IF(Nightly_Download!E13="SU","SU","FA")</f>
        <v>SU</v>
      </c>
    </row>
    <row r="14" ht="15.4" spans="1:5">
      <c r="A14" t="s">
        <v>13</v>
      </c>
      <c r="B14" s="2">
        <f>Nightly_Download!B14</f>
        <v>42715</v>
      </c>
      <c r="C14" s="3">
        <f>Nightly_Download!C14+TIME(0,0,10)</f>
        <v>39212.7508449074</v>
      </c>
      <c r="D14" s="3">
        <f t="shared" si="0"/>
        <v>39212.7509606481</v>
      </c>
      <c r="E14" t="str">
        <f>IF(Nightly_Download!E14="SU","SU","FA")</f>
        <v>FA</v>
      </c>
    </row>
    <row r="15" ht="15.4" spans="1:5">
      <c r="A15" t="s">
        <v>13</v>
      </c>
      <c r="B15" s="2">
        <f>Nightly_Download!B15</f>
        <v>42715</v>
      </c>
      <c r="C15" s="3">
        <f>Nightly_Download!C15+TIME(0,0,10)</f>
        <v>39212.792511574</v>
      </c>
      <c r="D15" s="3">
        <f t="shared" si="0"/>
        <v>39212.7926273148</v>
      </c>
      <c r="E15" t="str">
        <f>IF(Nightly_Download!E15="SU","SU","FA")</f>
        <v>SU</v>
      </c>
    </row>
    <row r="16" ht="15.4" spans="1:5">
      <c r="A16" t="s">
        <v>13</v>
      </c>
      <c r="B16" s="2">
        <f>Nightly_Download!B16</f>
        <v>42715</v>
      </c>
      <c r="C16" s="3">
        <f>Nightly_Download!C16+TIME(0,0,10)</f>
        <v>39212.8341782407</v>
      </c>
      <c r="D16" s="3">
        <f t="shared" si="0"/>
        <v>39212.8342939814</v>
      </c>
      <c r="E16" t="str">
        <f>IF(Nightly_Download!E16="SU","SU","FA")</f>
        <v>SU</v>
      </c>
    </row>
    <row r="17" ht="15.4" spans="1:5">
      <c r="A17" t="s">
        <v>13</v>
      </c>
      <c r="B17" s="2">
        <f>Nightly_Download!B17</f>
        <v>42715</v>
      </c>
      <c r="C17" s="3">
        <f>Nightly_Download!C17+TIME(0,0,10)</f>
        <v>39212.8758449074</v>
      </c>
      <c r="D17" s="3">
        <f>C17+TIME(0,0,25)</f>
        <v>39212.8761342592</v>
      </c>
      <c r="E17" t="str">
        <f>IF(Nightly_Download!E17="SU","SU","FA")</f>
        <v>SU</v>
      </c>
    </row>
    <row r="18" ht="15.4" spans="1:5">
      <c r="A18" t="s">
        <v>13</v>
      </c>
      <c r="B18" s="2">
        <f>Nightly_Download!B18</f>
        <v>42715</v>
      </c>
      <c r="C18" s="3">
        <f>Nightly_Download!C18+TIME(0,0,10)</f>
        <v>39212.917511574</v>
      </c>
      <c r="D18" s="3">
        <f>C18+TIME(0,0,10)</f>
        <v>39212.9176273148</v>
      </c>
      <c r="E18" t="str">
        <f>IF(Nightly_Download!E18="SU","SU","FA")</f>
        <v>FA</v>
      </c>
    </row>
    <row r="19" ht="15.4" spans="1:5">
      <c r="A19" t="s">
        <v>13</v>
      </c>
      <c r="B19" s="2">
        <f>Nightly_Download!B19</f>
        <v>42715</v>
      </c>
      <c r="C19" s="3">
        <f>Nightly_Download!C19+TIME(0,0,10)</f>
        <v>39212.9591782407</v>
      </c>
      <c r="D19" s="3">
        <f t="shared" si="0"/>
        <v>39212.9592939814</v>
      </c>
      <c r="E19" t="str">
        <f>IF(Nightly_Download!E19="SU","SU","FA")</f>
        <v>SU</v>
      </c>
    </row>
    <row r="20" ht="15.4" spans="1:5">
      <c r="A20" t="s">
        <v>13</v>
      </c>
      <c r="B20" s="2">
        <f>Nightly_Download!B20</f>
        <v>42715</v>
      </c>
      <c r="C20" s="3">
        <f>Nightly_Download!C20+TIME(0,0,10)</f>
        <v>39213.0008449074</v>
      </c>
      <c r="D20" s="3">
        <f>C20+TIME(0,0,40)</f>
        <v>39213.0013078703</v>
      </c>
      <c r="E20" t="str">
        <f>IF(Nightly_Download!E20="SU","SU","FA")</f>
        <v>SU</v>
      </c>
    </row>
    <row r="21" ht="15.4" spans="1:5">
      <c r="A21" t="s">
        <v>13</v>
      </c>
      <c r="B21" s="2">
        <f>Nightly_Download!B21</f>
        <v>42716</v>
      </c>
      <c r="C21" s="3">
        <f>Nightly_Download!C21+TIME(0,0,10)</f>
        <v>39213.042511574</v>
      </c>
      <c r="D21" s="3">
        <f>C21+TIME(0,0,25)</f>
        <v>39213.0428009259</v>
      </c>
      <c r="E21" t="str">
        <f>IF(Nightly_Download!E21="SU","SU","FA")</f>
        <v>FA</v>
      </c>
    </row>
    <row r="22" ht="15.4" spans="1:5">
      <c r="A22" t="s">
        <v>13</v>
      </c>
      <c r="B22" s="2">
        <f>Nightly_Download!B22</f>
        <v>42716</v>
      </c>
      <c r="C22" s="3">
        <f>Nightly_Download!C22+TIME(0,0,10)</f>
        <v>39213.0841782407</v>
      </c>
      <c r="D22" s="3">
        <f t="shared" si="0"/>
        <v>39213.0842939814</v>
      </c>
      <c r="E22" t="str">
        <f>IF(Nightly_Download!E22="SU","SU","FA")</f>
        <v>FA</v>
      </c>
    </row>
    <row r="23" ht="15.4" spans="1:5">
      <c r="A23" t="s">
        <v>13</v>
      </c>
      <c r="B23" s="2">
        <f>Nightly_Download!B23</f>
        <v>42716</v>
      </c>
      <c r="C23" s="3">
        <f>Nightly_Download!C23+TIME(0,0,10)</f>
        <v>39213.1258449074</v>
      </c>
      <c r="D23" s="3">
        <f t="shared" si="0"/>
        <v>39213.1259606481</v>
      </c>
      <c r="E23" t="str">
        <f>IF(Nightly_Download!E23="SU","SU","FA")</f>
        <v>SU</v>
      </c>
    </row>
    <row r="24" ht="15.4" spans="1:5">
      <c r="A24" t="s">
        <v>13</v>
      </c>
      <c r="B24" s="2">
        <f>Nightly_Download!B24</f>
        <v>42716</v>
      </c>
      <c r="C24" s="3">
        <f>Nightly_Download!C24+TIME(0,0,10)</f>
        <v>39213.167511574</v>
      </c>
      <c r="D24" s="3">
        <f t="shared" si="0"/>
        <v>39213.1676273148</v>
      </c>
      <c r="E24" t="str">
        <f>IF(Nightly_Download!E24="SU","SU","FA")</f>
        <v>SU</v>
      </c>
    </row>
    <row r="25" ht="15.4" spans="1:5">
      <c r="A25" t="s">
        <v>13</v>
      </c>
      <c r="B25" s="2">
        <f>Nightly_Download!B25</f>
        <v>42716</v>
      </c>
      <c r="C25" s="3">
        <f>Nightly_Download!C25+TIME(0,0,10)</f>
        <v>39213.2091782407</v>
      </c>
      <c r="D25" s="3">
        <f t="shared" si="0"/>
        <v>39213.2092939814</v>
      </c>
      <c r="E25" t="str">
        <f>IF(Nightly_Download!E25="SU","SU","FA")</f>
        <v>SU</v>
      </c>
    </row>
    <row r="26" ht="15.4" spans="1:5">
      <c r="A26" t="s">
        <v>13</v>
      </c>
      <c r="B26" s="2">
        <f>Nightly_Download!B26</f>
        <v>42716</v>
      </c>
      <c r="C26" s="3">
        <f>Nightly_Download!C26+TIME(0,0,10)</f>
        <v>39213.2508449074</v>
      </c>
      <c r="D26" s="3">
        <f t="shared" si="0"/>
        <v>39213.2509606481</v>
      </c>
      <c r="E26" t="str">
        <f>IF(Nightly_Download!E26="SU","SU","FA")</f>
        <v>SU</v>
      </c>
    </row>
    <row r="27" ht="15.4" spans="1:5">
      <c r="A27" t="s">
        <v>13</v>
      </c>
      <c r="B27" s="2">
        <f>Nightly_Download!B27</f>
        <v>42716</v>
      </c>
      <c r="C27" s="3">
        <f>Nightly_Download!C27+TIME(0,0,10)</f>
        <v>39213.292511574</v>
      </c>
      <c r="D27" s="3">
        <f t="shared" si="0"/>
        <v>39213.2926273148</v>
      </c>
      <c r="E27" t="str">
        <f>IF(Nightly_Download!E27="SU","SU","FA")</f>
        <v>SU</v>
      </c>
    </row>
    <row r="28" ht="15.4" spans="1:5">
      <c r="A28" t="s">
        <v>13</v>
      </c>
      <c r="B28" s="2">
        <f>Nightly_Download!B28</f>
        <v>42716</v>
      </c>
      <c r="C28" s="3">
        <f>Nightly_Download!C28+TIME(0,0,10)</f>
        <v>39213.3341782407</v>
      </c>
      <c r="D28" s="3">
        <f t="shared" si="0"/>
        <v>39213.3342939814</v>
      </c>
      <c r="E28" t="str">
        <f>IF(Nightly_Download!E28="SU","SU","FA")</f>
        <v>SU</v>
      </c>
    </row>
    <row r="29" ht="15.4" spans="1:5">
      <c r="A29" t="s">
        <v>13</v>
      </c>
      <c r="B29" s="2">
        <f>Nightly_Download!B29</f>
        <v>42716</v>
      </c>
      <c r="C29" s="3">
        <f>Nightly_Download!C29+TIME(0,0,10)</f>
        <v>39213.3758449073</v>
      </c>
      <c r="D29" s="3">
        <f t="shared" si="0"/>
        <v>39213.3759606481</v>
      </c>
      <c r="E29" t="str">
        <f>IF(Nightly_Download!E29="SU","SU","FA")</f>
        <v>SU</v>
      </c>
    </row>
    <row r="30" ht="15.4" spans="1:5">
      <c r="A30" t="s">
        <v>13</v>
      </c>
      <c r="B30" s="2">
        <f>Nightly_Download!B30</f>
        <v>42716</v>
      </c>
      <c r="C30" s="3">
        <f>Nightly_Download!C30+TIME(0,0,10)</f>
        <v>39213.417511574</v>
      </c>
      <c r="D30" s="3">
        <f t="shared" si="0"/>
        <v>39213.4176273147</v>
      </c>
      <c r="E30" t="str">
        <f>IF(Nightly_Download!E30="SU","SU","FA")</f>
        <v>SU</v>
      </c>
    </row>
    <row r="31" spans="3:4">
      <c r="C31" s="4"/>
      <c r="D31" s="4"/>
    </row>
  </sheetData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4"/>
  <sheetViews>
    <sheetView workbookViewId="0">
      <selection activeCell="E29" sqref="E29"/>
    </sheetView>
  </sheetViews>
  <sheetFormatPr defaultColWidth="8.80116959064327" defaultRowHeight="12.85" outlineLevelCol="6"/>
  <cols>
    <col min="1" max="1" width="9.6140350877193" customWidth="1"/>
    <col min="2" max="2" width="10.3040935672515" customWidth="1"/>
    <col min="3" max="4" width="6.6140350877193" customWidth="1"/>
    <col min="5" max="5" width="6.71345029239766" customWidth="1"/>
    <col min="6" max="6" width="8.82456140350877" customWidth="1"/>
    <col min="7" max="7" width="6.4210526315789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4" spans="1:7">
      <c r="A2" t="s">
        <v>14</v>
      </c>
      <c r="B2" s="2">
        <f>Watch_4_File!B2</f>
        <v>42715</v>
      </c>
      <c r="C2" s="3">
        <f>Watch_4_File!D2+TIME(0,0,15)</f>
        <v>39212.2511342593</v>
      </c>
      <c r="D2" s="3">
        <f>C2+TIME(0,0,30)</f>
        <v>39212.2514814815</v>
      </c>
      <c r="E2" t="str">
        <f>IF(Watch_4_File!E2="SU","SU","FA")</f>
        <v>SU</v>
      </c>
      <c r="F2" t="s">
        <v>9</v>
      </c>
      <c r="G2" t="s">
        <v>10</v>
      </c>
    </row>
    <row r="3" ht="15.4" spans="1:5">
      <c r="A3" t="s">
        <v>14</v>
      </c>
      <c r="B3" s="2">
        <f>Watch_4_File!B3</f>
        <v>42715</v>
      </c>
      <c r="C3" s="3">
        <f>Watch_4_File!D3+TIME(0,0,15)</f>
        <v>39212.2928009259</v>
      </c>
      <c r="D3" s="3">
        <f t="shared" ref="D3:D30" si="0">C3+TIME(0,0,30)</f>
        <v>39212.2931481481</v>
      </c>
      <c r="E3" t="str">
        <f>IF(Watch_4_File!E3="SU","SU","FA")</f>
        <v>SU</v>
      </c>
    </row>
    <row r="4" ht="15.4" spans="1:5">
      <c r="A4" t="s">
        <v>14</v>
      </c>
      <c r="B4" s="2">
        <f>Watch_4_File!B4</f>
        <v>42715</v>
      </c>
      <c r="C4" s="3">
        <f>Watch_4_File!D4+TIME(0,0,15)</f>
        <v>39212.3344675926</v>
      </c>
      <c r="D4" s="3">
        <f t="shared" si="0"/>
        <v>39212.3348148148</v>
      </c>
      <c r="E4" t="str">
        <f>IF(Watch_4_File!E4="SU","SU","FA")</f>
        <v>SU</v>
      </c>
    </row>
    <row r="5" ht="15.4" spans="1:5">
      <c r="A5" t="s">
        <v>14</v>
      </c>
      <c r="B5" s="2">
        <f>Watch_4_File!B5</f>
        <v>42715</v>
      </c>
      <c r="C5" s="3">
        <f>Watch_4_File!D5+TIME(0,0,15)</f>
        <v>39212.3763657407</v>
      </c>
      <c r="D5" s="3">
        <f t="shared" si="0"/>
        <v>39212.376712963</v>
      </c>
      <c r="E5" t="str">
        <f>IF(Watch_4_File!E5="SU","SU","FA")</f>
        <v>SU</v>
      </c>
    </row>
    <row r="6" ht="15.4" spans="1:5">
      <c r="A6" t="s">
        <v>14</v>
      </c>
      <c r="B6" s="2">
        <f>Watch_4_File!B6</f>
        <v>42715</v>
      </c>
      <c r="C6" s="3">
        <f>Watch_4_File!D6+TIME(0,0,15)</f>
        <v>39212.4178009259</v>
      </c>
      <c r="D6" s="3">
        <f t="shared" si="0"/>
        <v>39212.4181481481</v>
      </c>
      <c r="E6" t="str">
        <f>IF(Watch_4_File!E6="SU","SU","FA")</f>
        <v>FA</v>
      </c>
    </row>
    <row r="7" ht="15.4" spans="1:5">
      <c r="A7" t="s">
        <v>14</v>
      </c>
      <c r="B7" s="2">
        <f>Watch_4_File!B7</f>
        <v>42715</v>
      </c>
      <c r="C7" s="3">
        <f>Watch_4_File!D7+TIME(0,0,15)</f>
        <v>39212.4594675926</v>
      </c>
      <c r="D7" s="3">
        <f t="shared" si="0"/>
        <v>39212.4598148148</v>
      </c>
      <c r="E7" t="str">
        <f>IF(Watch_4_File!E7="SU","SU","FA")</f>
        <v>SU</v>
      </c>
    </row>
    <row r="8" ht="15.4" spans="1:5">
      <c r="A8" t="s">
        <v>14</v>
      </c>
      <c r="B8" s="2">
        <f>Watch_4_File!B8</f>
        <v>42715</v>
      </c>
      <c r="C8" s="3">
        <f>Watch_4_File!D8+TIME(0,0,15)</f>
        <v>39212.5013078704</v>
      </c>
      <c r="D8" s="3">
        <f t="shared" si="0"/>
        <v>39212.5016550926</v>
      </c>
      <c r="E8" t="str">
        <f>IF(Watch_4_File!E8="SU","SU","FA")</f>
        <v>SU</v>
      </c>
    </row>
    <row r="9" ht="15.4" spans="1:5">
      <c r="A9" t="s">
        <v>14</v>
      </c>
      <c r="B9" s="2">
        <f>Watch_4_File!B9</f>
        <v>42715</v>
      </c>
      <c r="C9" s="3">
        <f>Watch_4_File!D9+TIME(0,0,15)</f>
        <v>39212.5428009259</v>
      </c>
      <c r="D9" s="3">
        <f t="shared" si="0"/>
        <v>39212.5431481481</v>
      </c>
      <c r="E9" t="str">
        <f>IF(Watch_4_File!E9="SU","SU","FA")</f>
        <v>FA</v>
      </c>
    </row>
    <row r="10" ht="15.4" spans="1:5">
      <c r="A10" t="s">
        <v>14</v>
      </c>
      <c r="B10" s="2">
        <f>Watch_4_File!B10</f>
        <v>42715</v>
      </c>
      <c r="C10" s="3">
        <f>Watch_4_File!D10+TIME(0,0,15)</f>
        <v>39212.5844675926</v>
      </c>
      <c r="D10" s="3">
        <f t="shared" si="0"/>
        <v>39212.5848148148</v>
      </c>
      <c r="E10" t="str">
        <f>IF(Watch_4_File!E10="SU","SU","FA")</f>
        <v>SU</v>
      </c>
    </row>
    <row r="11" ht="15.4" spans="1:5">
      <c r="A11" t="s">
        <v>14</v>
      </c>
      <c r="B11" s="2">
        <f>Watch_4_File!B11</f>
        <v>42715</v>
      </c>
      <c r="C11" s="3">
        <f>Watch_4_File!D11+TIME(0,0,15)</f>
        <v>39212.6265972222</v>
      </c>
      <c r="D11" s="3">
        <f t="shared" si="0"/>
        <v>39212.6269444444</v>
      </c>
      <c r="E11" t="str">
        <f>IF(Watch_4_File!E11="SU","SU","FA")</f>
        <v>SU</v>
      </c>
    </row>
    <row r="12" ht="15.4" spans="1:5">
      <c r="A12" t="s">
        <v>14</v>
      </c>
      <c r="B12" s="2">
        <f>Watch_4_File!B12</f>
        <v>42715</v>
      </c>
      <c r="C12" s="3">
        <f>Watch_4_File!D12+TIME(0,0,15)</f>
        <v>39212.6679166666</v>
      </c>
      <c r="D12" s="3">
        <f t="shared" si="0"/>
        <v>39212.6682638889</v>
      </c>
      <c r="E12" t="str">
        <f>IF(Watch_4_File!E12="SU","SU","FA")</f>
        <v>FA</v>
      </c>
    </row>
    <row r="13" ht="15.4" spans="1:5">
      <c r="A13" t="s">
        <v>14</v>
      </c>
      <c r="B13" s="2">
        <f>Watch_4_File!B13</f>
        <v>42715</v>
      </c>
      <c r="C13" s="3">
        <f>Watch_4_File!D13+TIME(0,0,15)</f>
        <v>39212.7096412037</v>
      </c>
      <c r="D13" s="3">
        <f>C13+TIME(0,0,50)</f>
        <v>39212.7102199074</v>
      </c>
      <c r="E13" t="str">
        <f>IF(Watch_4_File!E13="SU","SU","FA")</f>
        <v>SU</v>
      </c>
    </row>
    <row r="14" ht="15.4" spans="1:5">
      <c r="A14" t="s">
        <v>14</v>
      </c>
      <c r="B14" s="2">
        <f>Watch_4_File!B14</f>
        <v>42715</v>
      </c>
      <c r="C14" s="3">
        <f>Watch_4_File!D14+TIME(0,0,15)</f>
        <v>39212.7511342592</v>
      </c>
      <c r="D14" s="3">
        <f>C14+TIME(0,0,40)</f>
        <v>39212.7515972222</v>
      </c>
      <c r="E14" t="str">
        <f>IF(Watch_4_File!E14="SU","SU","FA")</f>
        <v>FA</v>
      </c>
    </row>
    <row r="15" ht="15.4" spans="1:5">
      <c r="A15" t="s">
        <v>14</v>
      </c>
      <c r="B15" s="2">
        <f>Watch_4_File!B15</f>
        <v>42715</v>
      </c>
      <c r="C15" s="3">
        <f>Watch_4_File!D15+TIME(0,0,15)</f>
        <v>39212.7928009259</v>
      </c>
      <c r="D15" s="3">
        <f t="shared" si="0"/>
        <v>39212.7931481481</v>
      </c>
      <c r="E15" t="s">
        <v>11</v>
      </c>
    </row>
    <row r="16" ht="15.4" spans="1:5">
      <c r="A16" t="s">
        <v>14</v>
      </c>
      <c r="B16" s="2">
        <f>Watch_4_File!B16</f>
        <v>42715</v>
      </c>
      <c r="C16" s="3">
        <f>Watch_4_File!D16+TIME(0,0,15)</f>
        <v>39212.8344675926</v>
      </c>
      <c r="D16" s="3">
        <f t="shared" si="0"/>
        <v>39212.8348148148</v>
      </c>
      <c r="E16" t="s">
        <v>8</v>
      </c>
    </row>
    <row r="17" ht="15.4" spans="1:5">
      <c r="A17" t="s">
        <v>14</v>
      </c>
      <c r="B17" s="2">
        <f>Watch_4_File!B17</f>
        <v>42715</v>
      </c>
      <c r="C17" s="3">
        <f>Watch_4_File!D17+TIME(0,0,15)</f>
        <v>39212.8763078703</v>
      </c>
      <c r="D17" s="3">
        <f t="shared" si="0"/>
        <v>39212.8766550926</v>
      </c>
      <c r="E17" t="str">
        <f>IF(Watch_4_File!E17="SU","SU","FA")</f>
        <v>SU</v>
      </c>
    </row>
    <row r="18" ht="15.4" spans="1:5">
      <c r="A18" t="s">
        <v>14</v>
      </c>
      <c r="B18" s="2">
        <f>Watch_4_File!B18</f>
        <v>42715</v>
      </c>
      <c r="C18" s="3">
        <f>Watch_4_File!D18+TIME(0,0,15)</f>
        <v>39212.9178009259</v>
      </c>
      <c r="D18" s="3">
        <f t="shared" si="0"/>
        <v>39212.9181481481</v>
      </c>
      <c r="E18" t="str">
        <f>IF(Watch_4_File!E18="SU","SU","FA")</f>
        <v>FA</v>
      </c>
    </row>
    <row r="19" ht="15.4" spans="1:5">
      <c r="A19" t="s">
        <v>14</v>
      </c>
      <c r="B19" s="2">
        <f>Watch_4_File!B19</f>
        <v>42715</v>
      </c>
      <c r="C19" s="3">
        <f>Watch_4_File!D19+TIME(0,0,15)</f>
        <v>39212.9594675925</v>
      </c>
      <c r="D19" s="3">
        <f t="shared" si="0"/>
        <v>39212.9598148148</v>
      </c>
      <c r="E19" t="str">
        <f>IF(Watch_4_File!E19="SU","SU","FA")</f>
        <v>SU</v>
      </c>
    </row>
    <row r="20" ht="15.4" spans="1:5">
      <c r="A20" t="s">
        <v>14</v>
      </c>
      <c r="B20" s="2">
        <f>Watch_4_File!B20</f>
        <v>42715</v>
      </c>
      <c r="C20" s="3">
        <f>Watch_4_File!D20+TIME(0,0,15)</f>
        <v>39213.0014814814</v>
      </c>
      <c r="D20" s="3">
        <f t="shared" si="0"/>
        <v>39213.0018287037</v>
      </c>
      <c r="E20" t="str">
        <f>IF(Watch_4_File!E20="SU","SU","FA")</f>
        <v>SU</v>
      </c>
    </row>
    <row r="21" ht="15.4" spans="1:5">
      <c r="A21" t="s">
        <v>14</v>
      </c>
      <c r="B21" s="2">
        <f>Watch_4_File!B21</f>
        <v>42716</v>
      </c>
      <c r="C21" s="3">
        <f>Watch_4_File!D21+TIME(0,0,15)</f>
        <v>39213.042974537</v>
      </c>
      <c r="D21" s="3">
        <f t="shared" si="0"/>
        <v>39213.0433217592</v>
      </c>
      <c r="E21" t="str">
        <f>IF(Watch_4_File!E21="SU","SU","FA")</f>
        <v>FA</v>
      </c>
    </row>
    <row r="22" ht="15.4" spans="1:5">
      <c r="A22" t="s">
        <v>14</v>
      </c>
      <c r="B22" s="2">
        <f>Watch_4_File!B22</f>
        <v>42716</v>
      </c>
      <c r="C22" s="3">
        <f>Watch_4_File!D22+TIME(0,0,15)</f>
        <v>39213.0844675925</v>
      </c>
      <c r="D22" s="3">
        <f t="shared" si="0"/>
        <v>39213.0848148148</v>
      </c>
      <c r="E22" t="str">
        <f>IF(Watch_4_File!E22="SU","SU","FA")</f>
        <v>FA</v>
      </c>
    </row>
    <row r="23" ht="15.4" spans="1:5">
      <c r="A23" t="s">
        <v>14</v>
      </c>
      <c r="B23" s="2">
        <f>Watch_4_File!B23</f>
        <v>42716</v>
      </c>
      <c r="C23" s="3">
        <f>Watch_4_File!D23+TIME(0,0,15)</f>
        <v>39213.1261342592</v>
      </c>
      <c r="D23" s="3">
        <f t="shared" si="0"/>
        <v>39213.1264814814</v>
      </c>
      <c r="E23" t="str">
        <f>IF(Watch_4_File!E23="SU","SU","FA")</f>
        <v>SU</v>
      </c>
    </row>
    <row r="24" ht="15.4" spans="1:5">
      <c r="A24" t="s">
        <v>14</v>
      </c>
      <c r="B24" s="2">
        <f>Watch_4_File!B24</f>
        <v>42716</v>
      </c>
      <c r="C24" s="3">
        <f>Watch_4_File!D24+TIME(0,0,15)</f>
        <v>39213.1678009259</v>
      </c>
      <c r="D24" s="3">
        <f t="shared" si="0"/>
        <v>39213.1681481481</v>
      </c>
      <c r="E24" t="str">
        <f>IF(Watch_4_File!E24="SU","SU","FA")</f>
        <v>SU</v>
      </c>
    </row>
    <row r="25" ht="15.4" spans="1:5">
      <c r="A25" t="s">
        <v>14</v>
      </c>
      <c r="B25" s="2">
        <f>Watch_4_File!B25</f>
        <v>42716</v>
      </c>
      <c r="C25" s="3">
        <f>Watch_4_File!D25+TIME(0,0,15)</f>
        <v>39213.2094675925</v>
      </c>
      <c r="D25" s="3">
        <f>C25+TIME(0,0,50)</f>
        <v>39213.2100462962</v>
      </c>
      <c r="E25" t="str">
        <f>IF(Watch_4_File!E25="SU","SU","FA")</f>
        <v>SU</v>
      </c>
    </row>
    <row r="26" ht="15.4" spans="1:5">
      <c r="A26" t="s">
        <v>14</v>
      </c>
      <c r="B26" s="2">
        <f>Watch_4_File!B26</f>
        <v>42716</v>
      </c>
      <c r="C26" s="3">
        <f>Watch_4_File!D26+TIME(0,0,15)</f>
        <v>39213.2511342592</v>
      </c>
      <c r="D26" s="3">
        <f t="shared" si="0"/>
        <v>39213.2514814814</v>
      </c>
      <c r="E26" t="s">
        <v>11</v>
      </c>
    </row>
    <row r="27" ht="15.4" spans="1:5">
      <c r="A27" t="s">
        <v>14</v>
      </c>
      <c r="B27" s="2">
        <f>Watch_4_File!B27</f>
        <v>42716</v>
      </c>
      <c r="C27" s="3">
        <f>Watch_4_File!D27+TIME(0,0,15)</f>
        <v>39213.2928009259</v>
      </c>
      <c r="D27" s="3">
        <f t="shared" si="0"/>
        <v>39213.2931481481</v>
      </c>
      <c r="E27" t="str">
        <f>IF(Watch_4_File!E27="SU","SU","FA")</f>
        <v>SU</v>
      </c>
    </row>
    <row r="28" ht="15.4" spans="1:5">
      <c r="A28" t="s">
        <v>14</v>
      </c>
      <c r="B28" s="2">
        <f>Watch_4_File!B28</f>
        <v>42716</v>
      </c>
      <c r="C28" s="3">
        <f>Watch_4_File!D28+TIME(0,0,15)</f>
        <v>39213.3344675925</v>
      </c>
      <c r="D28" s="3">
        <f t="shared" si="0"/>
        <v>39213.3348148147</v>
      </c>
      <c r="E28" t="str">
        <f>IF(Watch_4_File!E28="SU","SU","FA")</f>
        <v>SU</v>
      </c>
    </row>
    <row r="29" ht="15.4" spans="1:5">
      <c r="A29" t="s">
        <v>14</v>
      </c>
      <c r="B29" s="2">
        <f>Watch_4_File!B29</f>
        <v>42716</v>
      </c>
      <c r="C29" s="3">
        <f>Watch_4_File!D29+TIME(0,0,15)</f>
        <v>39213.3761342592</v>
      </c>
      <c r="D29" s="3">
        <f t="shared" si="0"/>
        <v>39213.3764814814</v>
      </c>
      <c r="E29" t="str">
        <f>IF(Watch_4_File!E29="SU","SU","FA")</f>
        <v>SU</v>
      </c>
    </row>
    <row r="30" ht="15.4" spans="1:5">
      <c r="A30" t="s">
        <v>14</v>
      </c>
      <c r="B30" s="2">
        <f>Watch_4_File!B30</f>
        <v>42716</v>
      </c>
      <c r="C30" s="3">
        <f>Watch_4_File!D30+TIME(0,0,15)</f>
        <v>39213.4178009259</v>
      </c>
      <c r="D30" s="3">
        <f t="shared" si="0"/>
        <v>39213.4181481481</v>
      </c>
      <c r="E30" t="str">
        <f>IF(Watch_4_File!E30="SU","SU","FA")</f>
        <v>SU</v>
      </c>
    </row>
    <row r="31" spans="3:4">
      <c r="C31" s="4"/>
      <c r="D31" s="4"/>
    </row>
    <row r="32" spans="3:4">
      <c r="C32" s="4"/>
      <c r="D32" s="4"/>
    </row>
    <row r="33" spans="3:4">
      <c r="C33" s="4"/>
      <c r="D33" s="4"/>
    </row>
    <row r="34" spans="3:4">
      <c r="C34" s="4"/>
      <c r="D34" s="4"/>
    </row>
  </sheetData>
  <pageMargins left="0.75" right="0.75" top="1" bottom="1" header="0.511805555555556" footer="0.511805555555556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G31"/>
  <sheetViews>
    <sheetView workbookViewId="0">
      <selection activeCell="D20" sqref="D20"/>
    </sheetView>
  </sheetViews>
  <sheetFormatPr defaultColWidth="8.80116959064327" defaultRowHeight="12.85" outlineLevelCol="6"/>
  <cols>
    <col min="1" max="1" width="9.6140350877193" customWidth="1"/>
    <col min="2" max="2" width="10.3040935672515" customWidth="1"/>
    <col min="3" max="4" width="6.6140350877193" customWidth="1"/>
    <col min="5" max="5" width="6.71345029239766" customWidth="1"/>
    <col min="6" max="6" width="8.82456140350877" customWidth="1"/>
    <col min="7" max="7" width="6.4210526315789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ht="15.4" spans="1:7">
      <c r="A2" t="s">
        <v>15</v>
      </c>
      <c r="B2" s="2">
        <f>Watch_4_File!B2</f>
        <v>42715</v>
      </c>
      <c r="C2" s="3">
        <f>filter_data!D2+TIME(0,0,15)</f>
        <v>39212.2516550926</v>
      </c>
      <c r="D2" s="3">
        <f>C2+TIME(0,0,30)</f>
        <v>39212.2520023148</v>
      </c>
      <c r="E2" t="str">
        <f>IF(filter_data!E2="SU","SU","FA")</f>
        <v>SU</v>
      </c>
      <c r="F2" t="s">
        <v>9</v>
      </c>
      <c r="G2" t="s">
        <v>10</v>
      </c>
    </row>
    <row r="3" ht="15.4" spans="1:5">
      <c r="A3" t="s">
        <v>15</v>
      </c>
      <c r="B3" s="2">
        <f>Watch_4_File!B3</f>
        <v>42715</v>
      </c>
      <c r="C3" s="3">
        <f>filter_data!D3+TIME(0,0,15)</f>
        <v>39212.2933217592</v>
      </c>
      <c r="D3" s="3">
        <f t="shared" ref="D3:D30" si="0">C3+TIME(0,0,30)</f>
        <v>39212.2936689815</v>
      </c>
      <c r="E3" t="str">
        <f>IF(filter_data!E3="SU","SU","FA")</f>
        <v>SU</v>
      </c>
    </row>
    <row r="4" ht="15.4" spans="1:5">
      <c r="A4" t="s">
        <v>15</v>
      </c>
      <c r="B4" s="2">
        <f>Watch_4_File!B4</f>
        <v>42715</v>
      </c>
      <c r="C4" s="3">
        <f>filter_data!D4+TIME(0,0,15)</f>
        <v>39212.3349884259</v>
      </c>
      <c r="D4" s="3">
        <f t="shared" si="0"/>
        <v>39212.3353356481</v>
      </c>
      <c r="E4" t="str">
        <f>IF(filter_data!E4="SU","SU","FA")</f>
        <v>SU</v>
      </c>
    </row>
    <row r="5" ht="15.4" spans="1:5">
      <c r="A5" t="s">
        <v>15</v>
      </c>
      <c r="B5" s="2">
        <f>Watch_4_File!B5</f>
        <v>42715</v>
      </c>
      <c r="C5" s="3">
        <f>filter_data!D5+TIME(0,0,15)</f>
        <v>39212.3768865741</v>
      </c>
      <c r="D5" s="3">
        <f t="shared" si="0"/>
        <v>39212.3772337963</v>
      </c>
      <c r="E5" t="str">
        <f>IF(filter_data!E5="SU","SU","FA")</f>
        <v>SU</v>
      </c>
    </row>
    <row r="6" ht="15.4" spans="1:5">
      <c r="A6" t="s">
        <v>15</v>
      </c>
      <c r="B6" s="2">
        <f>Watch_4_File!B6</f>
        <v>42715</v>
      </c>
      <c r="C6" s="3">
        <f>filter_data!D6+TIME(0,0,15)</f>
        <v>39212.4183217592</v>
      </c>
      <c r="D6" s="3">
        <f t="shared" si="0"/>
        <v>39212.4186689815</v>
      </c>
      <c r="E6" t="str">
        <f>IF(filter_data!E6="SU","SU","FA")</f>
        <v>FA</v>
      </c>
    </row>
    <row r="7" ht="15.4" spans="1:5">
      <c r="A7" t="s">
        <v>15</v>
      </c>
      <c r="B7" s="2">
        <f>Watch_4_File!B7</f>
        <v>42715</v>
      </c>
      <c r="C7" s="3">
        <f>filter_data!D7+TIME(0,0,15)</f>
        <v>39212.4599884259</v>
      </c>
      <c r="D7" s="3">
        <f t="shared" si="0"/>
        <v>39212.4603356481</v>
      </c>
      <c r="E7" t="str">
        <f>IF(filter_data!E7="SU","SU","FA")</f>
        <v>SU</v>
      </c>
    </row>
    <row r="8" ht="15.4" spans="1:5">
      <c r="A8" t="s">
        <v>15</v>
      </c>
      <c r="B8" s="2">
        <f>Watch_4_File!B8</f>
        <v>42715</v>
      </c>
      <c r="C8" s="3">
        <f>filter_data!D8+TIME(0,0,15)</f>
        <v>39212.5018287037</v>
      </c>
      <c r="D8" s="3">
        <f t="shared" si="0"/>
        <v>39212.5021759259</v>
      </c>
      <c r="E8" t="str">
        <f>IF(filter_data!E8="SU","SU","FA")</f>
        <v>SU</v>
      </c>
    </row>
    <row r="9" ht="15.4" spans="1:5">
      <c r="A9" t="s">
        <v>15</v>
      </c>
      <c r="B9" s="2">
        <f>Watch_4_File!B9</f>
        <v>42715</v>
      </c>
      <c r="C9" s="3">
        <f>filter_data!D9+TIME(0,0,15)</f>
        <v>39212.5433217592</v>
      </c>
      <c r="D9" s="3">
        <f t="shared" si="0"/>
        <v>39212.5436689815</v>
      </c>
      <c r="E9" t="str">
        <f>IF(filter_data!E9="SU","SU","FA")</f>
        <v>FA</v>
      </c>
    </row>
    <row r="10" ht="15.4" spans="1:5">
      <c r="A10" t="s">
        <v>15</v>
      </c>
      <c r="B10" s="2">
        <f>Watch_4_File!B10</f>
        <v>42715</v>
      </c>
      <c r="C10" s="3">
        <f>filter_data!D10+TIME(0,0,15)</f>
        <v>39212.5849884259</v>
      </c>
      <c r="D10" s="3">
        <f t="shared" si="0"/>
        <v>39212.5853356481</v>
      </c>
      <c r="E10" t="str">
        <f>IF(filter_data!E10="SU","SU","FA")</f>
        <v>SU</v>
      </c>
    </row>
    <row r="11" ht="15.4" spans="1:5">
      <c r="A11" t="s">
        <v>15</v>
      </c>
      <c r="B11" s="2">
        <f>Watch_4_File!B11</f>
        <v>42715</v>
      </c>
      <c r="C11" s="3">
        <f>filter_data!D11+TIME(0,0,15)</f>
        <v>39212.6271180555</v>
      </c>
      <c r="D11" s="3">
        <f t="shared" si="0"/>
        <v>39212.6274652778</v>
      </c>
      <c r="E11" t="str">
        <f>IF(filter_data!E11="SU","SU","FA")</f>
        <v>SU</v>
      </c>
    </row>
    <row r="12" ht="15.4" spans="1:5">
      <c r="A12" t="s">
        <v>15</v>
      </c>
      <c r="B12" s="2">
        <f>Watch_4_File!B12</f>
        <v>42715</v>
      </c>
      <c r="C12" s="3">
        <f>filter_data!D12+TIME(0,0,15)</f>
        <v>39212.6684375</v>
      </c>
      <c r="D12" s="3">
        <f t="shared" si="0"/>
        <v>39212.6687847222</v>
      </c>
      <c r="E12" t="str">
        <f>IF(filter_data!E12="SU","SU","FA")</f>
        <v>FA</v>
      </c>
    </row>
    <row r="13" ht="15.4" spans="1:5">
      <c r="A13" t="s">
        <v>15</v>
      </c>
      <c r="B13" s="2">
        <f>Watch_4_File!B13</f>
        <v>42715</v>
      </c>
      <c r="C13" s="3">
        <f>filter_data!D13+TIME(0,0,15)</f>
        <v>39212.7103935185</v>
      </c>
      <c r="D13" s="3">
        <f t="shared" si="0"/>
        <v>39212.7107407407</v>
      </c>
      <c r="E13" t="str">
        <f>IF(filter_data!E13="SU","SU","FA")</f>
        <v>SU</v>
      </c>
    </row>
    <row r="14" ht="15.4" spans="1:5">
      <c r="A14" t="s">
        <v>15</v>
      </c>
      <c r="B14" s="2">
        <f>Watch_4_File!B14</f>
        <v>42715</v>
      </c>
      <c r="C14" s="3">
        <f>filter_data!D14+TIME(0,0,15)</f>
        <v>39212.7517708333</v>
      </c>
      <c r="D14" s="3">
        <f t="shared" si="0"/>
        <v>39212.7521180555</v>
      </c>
      <c r="E14" t="str">
        <f>IF(filter_data!E14="SU","SU","FA")</f>
        <v>FA</v>
      </c>
    </row>
    <row r="15" ht="15.4" spans="1:5">
      <c r="A15" t="s">
        <v>15</v>
      </c>
      <c r="B15" s="2">
        <f>Watch_4_File!B15</f>
        <v>42715</v>
      </c>
      <c r="C15" s="3">
        <f>filter_data!D15+TIME(0,0,15)</f>
        <v>39212.7933217592</v>
      </c>
      <c r="D15" s="3">
        <f t="shared" si="0"/>
        <v>39212.7936689814</v>
      </c>
      <c r="E15" t="str">
        <f>IF(filter_data!E15="SU","SU","FA")</f>
        <v>FA</v>
      </c>
    </row>
    <row r="16" ht="15.4" spans="1:5">
      <c r="A16" t="s">
        <v>15</v>
      </c>
      <c r="B16" s="2">
        <f>Watch_4_File!B16</f>
        <v>42715</v>
      </c>
      <c r="C16" s="3">
        <f>filter_data!D16+TIME(0,0,15)</f>
        <v>39212.8349884259</v>
      </c>
      <c r="D16" s="3">
        <f t="shared" si="0"/>
        <v>39212.8353356481</v>
      </c>
      <c r="E16" t="str">
        <f>IF(filter_data!E16="SU","SU","FA")</f>
        <v>SU</v>
      </c>
    </row>
    <row r="17" ht="15.4" spans="1:5">
      <c r="A17" t="s">
        <v>15</v>
      </c>
      <c r="B17" s="2">
        <f>Watch_4_File!B17</f>
        <v>42715</v>
      </c>
      <c r="C17" s="3">
        <f>filter_data!D17+TIME(0,0,15)</f>
        <v>39212.8768287037</v>
      </c>
      <c r="D17" s="3">
        <f t="shared" si="0"/>
        <v>39212.8771759259</v>
      </c>
      <c r="E17" t="str">
        <f>IF(filter_data!E17="SU","SU","FA")</f>
        <v>SU</v>
      </c>
    </row>
    <row r="18" ht="15.4" spans="1:5">
      <c r="A18" t="s">
        <v>15</v>
      </c>
      <c r="B18" s="2">
        <f>Watch_4_File!B18</f>
        <v>42715</v>
      </c>
      <c r="C18" s="3">
        <f>filter_data!D18+TIME(0,0,15)</f>
        <v>39212.9183217592</v>
      </c>
      <c r="D18" s="3">
        <f t="shared" si="0"/>
        <v>39212.9186689814</v>
      </c>
      <c r="E18" t="str">
        <f>IF(filter_data!E18="SU","SU","FA")</f>
        <v>FA</v>
      </c>
    </row>
    <row r="19" ht="15.4" spans="1:5">
      <c r="A19" t="s">
        <v>15</v>
      </c>
      <c r="B19" s="2">
        <f>Watch_4_File!B19</f>
        <v>42715</v>
      </c>
      <c r="C19" s="3">
        <f>filter_data!D19+TIME(0,0,15)</f>
        <v>39212.9599884259</v>
      </c>
      <c r="D19" s="3">
        <f t="shared" si="0"/>
        <v>39212.9603356481</v>
      </c>
      <c r="E19" t="str">
        <f>IF(filter_data!E19="SU","SU","FA")</f>
        <v>SU</v>
      </c>
    </row>
    <row r="20" ht="15.4" spans="1:5">
      <c r="A20" t="s">
        <v>15</v>
      </c>
      <c r="B20" s="2">
        <f>Watch_4_File!B20</f>
        <v>42715</v>
      </c>
      <c r="C20" s="3">
        <f>filter_data!D20+TIME(0,0,15)</f>
        <v>39213.0020023148</v>
      </c>
      <c r="D20" s="3">
        <f t="shared" si="0"/>
        <v>39213.002349537</v>
      </c>
      <c r="E20" t="str">
        <f>IF(filter_data!E20="SU","SU","FA")</f>
        <v>SU</v>
      </c>
    </row>
    <row r="21" ht="15.4" spans="1:5">
      <c r="A21" t="s">
        <v>15</v>
      </c>
      <c r="B21" s="2">
        <f>Watch_4_File!B21</f>
        <v>42716</v>
      </c>
      <c r="C21" s="3">
        <f>filter_data!D21+TIME(0,0,15)</f>
        <v>39213.0434953703</v>
      </c>
      <c r="D21" s="3">
        <f t="shared" si="0"/>
        <v>39213.0438425925</v>
      </c>
      <c r="E21" t="str">
        <f>IF(filter_data!E21="SU","SU","FA")</f>
        <v>FA</v>
      </c>
    </row>
    <row r="22" ht="15.4" spans="1:5">
      <c r="A22" t="s">
        <v>15</v>
      </c>
      <c r="B22" s="2">
        <f>Watch_4_File!B22</f>
        <v>42716</v>
      </c>
      <c r="C22" s="3">
        <f>filter_data!D22+TIME(0,0,15)</f>
        <v>39213.0849884259</v>
      </c>
      <c r="D22" s="3">
        <f t="shared" si="0"/>
        <v>39213.0853356481</v>
      </c>
      <c r="E22" t="str">
        <f>IF(filter_data!E22="SU","SU","FA")</f>
        <v>FA</v>
      </c>
    </row>
    <row r="23" ht="15.4" spans="1:5">
      <c r="A23" t="s">
        <v>15</v>
      </c>
      <c r="B23" s="2">
        <f>Watch_4_File!B23</f>
        <v>42716</v>
      </c>
      <c r="C23" s="3">
        <f>filter_data!D23+TIME(0,0,15)</f>
        <v>39213.1266550925</v>
      </c>
      <c r="D23" s="3">
        <f t="shared" si="0"/>
        <v>39213.1270023148</v>
      </c>
      <c r="E23" t="str">
        <f>IF(filter_data!E23="SU","SU","FA")</f>
        <v>SU</v>
      </c>
    </row>
    <row r="24" ht="15.4" spans="1:5">
      <c r="A24" t="s">
        <v>15</v>
      </c>
      <c r="B24" s="2">
        <f>Watch_4_File!B24</f>
        <v>42716</v>
      </c>
      <c r="C24" s="3">
        <f>filter_data!D24+TIME(0,0,15)</f>
        <v>39213.1683217592</v>
      </c>
      <c r="D24" s="3">
        <f t="shared" si="0"/>
        <v>39213.1686689814</v>
      </c>
      <c r="E24" t="str">
        <f>IF(filter_data!E24="SU","SU","FA")</f>
        <v>SU</v>
      </c>
    </row>
    <row r="25" ht="15.4" spans="1:5">
      <c r="A25" t="s">
        <v>15</v>
      </c>
      <c r="B25" s="2">
        <f>Watch_4_File!B25</f>
        <v>42716</v>
      </c>
      <c r="C25" s="3">
        <f>filter_data!D25+TIME(0,0,15)</f>
        <v>39213.2102199073</v>
      </c>
      <c r="D25" s="3">
        <f t="shared" si="0"/>
        <v>39213.2105671296</v>
      </c>
      <c r="E25" t="str">
        <f>IF(filter_data!E25="SU","SU","FA")</f>
        <v>SU</v>
      </c>
    </row>
    <row r="26" ht="15.4" spans="1:5">
      <c r="A26" t="s">
        <v>15</v>
      </c>
      <c r="B26" s="2">
        <f>Watch_4_File!B26</f>
        <v>42716</v>
      </c>
      <c r="C26" s="3">
        <f>filter_data!D26+TIME(0,0,15)</f>
        <v>39213.2516550925</v>
      </c>
      <c r="D26" s="3">
        <f t="shared" si="0"/>
        <v>39213.2520023148</v>
      </c>
      <c r="E26" t="str">
        <f>IF(filter_data!E26="SU","SU","FA")</f>
        <v>FA</v>
      </c>
    </row>
    <row r="27" ht="15.4" spans="1:5">
      <c r="A27" t="s">
        <v>15</v>
      </c>
      <c r="B27" s="2">
        <f>Watch_4_File!B27</f>
        <v>42716</v>
      </c>
      <c r="C27" s="3">
        <f>filter_data!D27+TIME(0,0,15)</f>
        <v>39213.2933217592</v>
      </c>
      <c r="D27" s="3">
        <f t="shared" si="0"/>
        <v>39213.2936689814</v>
      </c>
      <c r="E27" t="str">
        <f>IF(filter_data!E27="SU","SU","FA")</f>
        <v>SU</v>
      </c>
    </row>
    <row r="28" ht="15.4" spans="1:5">
      <c r="A28" t="s">
        <v>15</v>
      </c>
      <c r="B28" s="2">
        <f>Watch_4_File!B28</f>
        <v>42716</v>
      </c>
      <c r="C28" s="3">
        <f>filter_data!D28+TIME(0,0,15)</f>
        <v>39213.3349884259</v>
      </c>
      <c r="D28" s="3">
        <f t="shared" si="0"/>
        <v>39213.3353356481</v>
      </c>
      <c r="E28" t="str">
        <f>IF(filter_data!E28="SU","SU","FA")</f>
        <v>SU</v>
      </c>
    </row>
    <row r="29" ht="15.4" spans="1:5">
      <c r="A29" t="s">
        <v>15</v>
      </c>
      <c r="B29" s="2">
        <f>Watch_4_File!B29</f>
        <v>42716</v>
      </c>
      <c r="C29" s="3">
        <f>filter_data!D29+TIME(0,0,15)</f>
        <v>39213.3766550925</v>
      </c>
      <c r="D29" s="3">
        <f t="shared" si="0"/>
        <v>39213.3770023147</v>
      </c>
      <c r="E29" t="str">
        <f>IF(filter_data!E29="SU","SU","FA")</f>
        <v>SU</v>
      </c>
    </row>
    <row r="30" ht="15.4" spans="1:5">
      <c r="A30" t="s">
        <v>15</v>
      </c>
      <c r="B30" s="2">
        <f>Watch_4_File!B30</f>
        <v>42716</v>
      </c>
      <c r="C30" s="3">
        <f>filter_data!D30+TIME(0,0,15)</f>
        <v>39213.4183217592</v>
      </c>
      <c r="D30" s="3">
        <f t="shared" si="0"/>
        <v>39213.4186689814</v>
      </c>
      <c r="E30" t="str">
        <f>IF(filter_data!E30="SU","SU","FA")</f>
        <v>SU</v>
      </c>
    </row>
    <row r="31" spans="3:4">
      <c r="C31" s="4"/>
      <c r="D31" s="4"/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 Community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Nightly_Download</vt:lpstr>
      <vt:lpstr>Watch_4_File</vt:lpstr>
      <vt:lpstr>filter_data</vt:lpstr>
      <vt:lpstr>parse_data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dhruv-shah</dc:creator>
  <dcterms:created xsi:type="dcterms:W3CDTF">2016-12-10T11:07:00Z</dcterms:created>
  <dcterms:modified xsi:type="dcterms:W3CDTF">2016-12-12T12:13:47Z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16393-10.1.0.5672</vt:lpwstr>
  </property>
</Properties>
</file>