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FE/"/>
    </mc:Choice>
  </mc:AlternateContent>
  <xr:revisionPtr revIDLastSave="699" documentId="11_B07D8B666EB17AD3913C98E4AAC41D83B55C6DC1" xr6:coauthVersionLast="47" xr6:coauthVersionMax="47" xr10:uidLastSave="{03CC2799-4FA5-4228-8189-F86B89BC15E4}"/>
  <bookViews>
    <workbookView xWindow="0" yWindow="0" windowWidth="19200" windowHeight="210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3" l="1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P4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P24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P72" i="3"/>
  <c r="Q102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P158" i="3"/>
  <c r="P157" i="3"/>
  <c r="AC185" i="3"/>
  <c r="Q176" i="3"/>
  <c r="Q185" i="3" s="1"/>
  <c r="R176" i="3"/>
  <c r="R186" i="3" s="1"/>
  <c r="S176" i="3"/>
  <c r="S185" i="3" s="1"/>
  <c r="T176" i="3"/>
  <c r="T175" i="3" s="1"/>
  <c r="U176" i="3"/>
  <c r="V176" i="3"/>
  <c r="V175" i="3" s="1"/>
  <c r="W176" i="3"/>
  <c r="X176" i="3"/>
  <c r="X175" i="3" s="1"/>
  <c r="Y176" i="3"/>
  <c r="Y185" i="3" s="1"/>
  <c r="Z176" i="3"/>
  <c r="Z175" i="3" s="1"/>
  <c r="AA176" i="3"/>
  <c r="AA175" i="3" s="1"/>
  <c r="AB176" i="3"/>
  <c r="AB186" i="3" s="1"/>
  <c r="AC176" i="3"/>
  <c r="AC186" i="3" s="1"/>
  <c r="AD176" i="3"/>
  <c r="AD175" i="3" s="1"/>
  <c r="P176" i="3"/>
  <c r="P186" i="3" s="1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P166" i="3"/>
  <c r="Q151" i="3"/>
  <c r="Q153" i="3" s="1"/>
  <c r="R151" i="3"/>
  <c r="R153" i="3" s="1"/>
  <c r="S151" i="3"/>
  <c r="S153" i="3" s="1"/>
  <c r="T151" i="3"/>
  <c r="T153" i="3" s="1"/>
  <c r="U151" i="3"/>
  <c r="U153" i="3" s="1"/>
  <c r="V151" i="3"/>
  <c r="V153" i="3" s="1"/>
  <c r="W151" i="3"/>
  <c r="W153" i="3" s="1"/>
  <c r="X151" i="3"/>
  <c r="X153" i="3" s="1"/>
  <c r="Y151" i="3"/>
  <c r="Y153" i="3" s="1"/>
  <c r="Z151" i="3"/>
  <c r="Z153" i="3" s="1"/>
  <c r="AA151" i="3"/>
  <c r="AA153" i="3" s="1"/>
  <c r="AB151" i="3"/>
  <c r="AB153" i="3" s="1"/>
  <c r="AC151" i="3"/>
  <c r="AC153" i="3" s="1"/>
  <c r="AD151" i="3"/>
  <c r="AD153" i="3" s="1"/>
  <c r="P151" i="3"/>
  <c r="P153" i="3" s="1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P135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P142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P125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P116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P85" i="3"/>
  <c r="Q76" i="3"/>
  <c r="Q77" i="3" s="1"/>
  <c r="R76" i="3"/>
  <c r="R77" i="3" s="1"/>
  <c r="S76" i="3"/>
  <c r="S102" i="3" s="1"/>
  <c r="T76" i="3"/>
  <c r="T77" i="3" s="1"/>
  <c r="U76" i="3"/>
  <c r="U77" i="3" s="1"/>
  <c r="V76" i="3"/>
  <c r="V77" i="3" s="1"/>
  <c r="W76" i="3"/>
  <c r="W77" i="3" s="1"/>
  <c r="X76" i="3"/>
  <c r="X77" i="3" s="1"/>
  <c r="Y76" i="3"/>
  <c r="Y77" i="3" s="1"/>
  <c r="Z76" i="3"/>
  <c r="Z77" i="3" s="1"/>
  <c r="AA76" i="3"/>
  <c r="AA77" i="3" s="1"/>
  <c r="AB76" i="3"/>
  <c r="AB77" i="3" s="1"/>
  <c r="AC76" i="3"/>
  <c r="AC77" i="3" s="1"/>
  <c r="AD76" i="3"/>
  <c r="AD77" i="3" s="1"/>
  <c r="P76" i="3"/>
  <c r="P77" i="3" s="1"/>
  <c r="W3" i="3"/>
  <c r="V3" i="3" s="1"/>
  <c r="U3" i="3" s="1"/>
  <c r="T3" i="3" s="1"/>
  <c r="S3" i="3" s="1"/>
  <c r="R3" i="3" s="1"/>
  <c r="Q3" i="3" s="1"/>
  <c r="P3" i="3" s="1"/>
  <c r="X161" i="3" l="1"/>
  <c r="U103" i="3"/>
  <c r="T103" i="3"/>
  <c r="S103" i="3"/>
  <c r="R102" i="3"/>
  <c r="U161" i="3"/>
  <c r="R103" i="3"/>
  <c r="Q103" i="3"/>
  <c r="P102" i="3"/>
  <c r="AD102" i="3"/>
  <c r="P103" i="3"/>
  <c r="AC102" i="3"/>
  <c r="AD103" i="3"/>
  <c r="AB102" i="3"/>
  <c r="AC103" i="3"/>
  <c r="AB103" i="3"/>
  <c r="Z102" i="3"/>
  <c r="AA159" i="3"/>
  <c r="AA103" i="3"/>
  <c r="Y102" i="3"/>
  <c r="Z103" i="3"/>
  <c r="X102" i="3"/>
  <c r="Y103" i="3"/>
  <c r="W102" i="3"/>
  <c r="AA102" i="3"/>
  <c r="X103" i="3"/>
  <c r="V102" i="3"/>
  <c r="W103" i="3"/>
  <c r="U102" i="3"/>
  <c r="V103" i="3"/>
  <c r="T102" i="3"/>
  <c r="S160" i="3"/>
  <c r="Q160" i="3"/>
  <c r="W187" i="3"/>
  <c r="W161" i="3"/>
  <c r="P187" i="3"/>
  <c r="Y187" i="3"/>
  <c r="W159" i="3"/>
  <c r="P160" i="3"/>
  <c r="P175" i="3"/>
  <c r="P179" i="3" s="1"/>
  <c r="AC161" i="3"/>
  <c r="T160" i="3"/>
  <c r="P185" i="3"/>
  <c r="AB185" i="3"/>
  <c r="AD185" i="3"/>
  <c r="AA177" i="3"/>
  <c r="AA179" i="3"/>
  <c r="AA187" i="3"/>
  <c r="V187" i="3"/>
  <c r="AA185" i="3"/>
  <c r="Z160" i="3"/>
  <c r="R160" i="3"/>
  <c r="AC175" i="3"/>
  <c r="AC179" i="3" s="1"/>
  <c r="AD186" i="3"/>
  <c r="AC160" i="3"/>
  <c r="AB175" i="3"/>
  <c r="AA186" i="3"/>
  <c r="AC159" i="3"/>
  <c r="Y186" i="3"/>
  <c r="AD160" i="3"/>
  <c r="R175" i="3"/>
  <c r="R177" i="3" s="1"/>
  <c r="AD161" i="3"/>
  <c r="AB159" i="3"/>
  <c r="T187" i="3"/>
  <c r="U187" i="3"/>
  <c r="S187" i="3"/>
  <c r="X160" i="3"/>
  <c r="W160" i="3"/>
  <c r="U186" i="3"/>
  <c r="V160" i="3"/>
  <c r="Q186" i="3"/>
  <c r="V161" i="3"/>
  <c r="AA180" i="3"/>
  <c r="Y160" i="3"/>
  <c r="W186" i="3"/>
  <c r="Y175" i="3"/>
  <c r="Y180" i="3" s="1"/>
  <c r="Z161" i="3"/>
  <c r="X159" i="3"/>
  <c r="AC187" i="3"/>
  <c r="AA160" i="3"/>
  <c r="U160" i="3"/>
  <c r="W175" i="3"/>
  <c r="W180" i="3" s="1"/>
  <c r="W185" i="3"/>
  <c r="U175" i="3"/>
  <c r="U179" i="3" s="1"/>
  <c r="U185" i="3"/>
  <c r="X187" i="3"/>
  <c r="V159" i="3"/>
  <c r="AB160" i="3"/>
  <c r="S175" i="3"/>
  <c r="S179" i="3" s="1"/>
  <c r="P159" i="3"/>
  <c r="U159" i="3"/>
  <c r="X179" i="3"/>
  <c r="X180" i="3"/>
  <c r="X177" i="3"/>
  <c r="V180" i="3"/>
  <c r="V179" i="3"/>
  <c r="V177" i="3"/>
  <c r="T179" i="3"/>
  <c r="T177" i="3"/>
  <c r="T180" i="3"/>
  <c r="AD180" i="3"/>
  <c r="AD179" i="3"/>
  <c r="AD177" i="3"/>
  <c r="Z180" i="3"/>
  <c r="Z179" i="3"/>
  <c r="Z177" i="3"/>
  <c r="Q175" i="3"/>
  <c r="R159" i="3"/>
  <c r="AD187" i="3"/>
  <c r="T161" i="3"/>
  <c r="T159" i="3"/>
  <c r="AD159" i="3"/>
  <c r="AB187" i="3"/>
  <c r="Z185" i="3"/>
  <c r="S161" i="3"/>
  <c r="S159" i="3"/>
  <c r="Z187" i="3"/>
  <c r="Q159" i="3"/>
  <c r="X185" i="3"/>
  <c r="Z186" i="3"/>
  <c r="AB161" i="3"/>
  <c r="Z159" i="3"/>
  <c r="P126" i="3"/>
  <c r="V185" i="3"/>
  <c r="AA161" i="3"/>
  <c r="Y159" i="3"/>
  <c r="X186" i="3"/>
  <c r="T185" i="3"/>
  <c r="Y161" i="3"/>
  <c r="V186" i="3"/>
  <c r="R185" i="3"/>
  <c r="T186" i="3"/>
  <c r="P161" i="3"/>
  <c r="S186" i="3"/>
  <c r="R187" i="3"/>
  <c r="Q187" i="3"/>
  <c r="R161" i="3"/>
  <c r="Q161" i="3"/>
  <c r="AC126" i="3"/>
  <c r="U143" i="3"/>
  <c r="U154" i="3" s="1"/>
  <c r="Q143" i="3"/>
  <c r="Q154" i="3" s="1"/>
  <c r="R143" i="3"/>
  <c r="R154" i="3" s="1"/>
  <c r="Z126" i="3"/>
  <c r="X126" i="3"/>
  <c r="P143" i="3"/>
  <c r="P154" i="3" s="1"/>
  <c r="Y126" i="3"/>
  <c r="T143" i="3"/>
  <c r="T154" i="3" s="1"/>
  <c r="Q126" i="3"/>
  <c r="S126" i="3"/>
  <c r="R126" i="3"/>
  <c r="S143" i="3"/>
  <c r="S154" i="3" s="1"/>
  <c r="U126" i="3"/>
  <c r="T126" i="3"/>
  <c r="AD126" i="3"/>
  <c r="V126" i="3"/>
  <c r="AB126" i="3"/>
  <c r="AA126" i="3"/>
  <c r="AB143" i="3"/>
  <c r="AB154" i="3" s="1"/>
  <c r="AA143" i="3"/>
  <c r="AA154" i="3" s="1"/>
  <c r="W143" i="3"/>
  <c r="W154" i="3" s="1"/>
  <c r="AC143" i="3"/>
  <c r="AC154" i="3" s="1"/>
  <c r="V143" i="3"/>
  <c r="V154" i="3" s="1"/>
  <c r="AD143" i="3"/>
  <c r="AD154" i="3" s="1"/>
  <c r="Z143" i="3"/>
  <c r="Z154" i="3" s="1"/>
  <c r="Y143" i="3"/>
  <c r="Y154" i="3" s="1"/>
  <c r="X143" i="3"/>
  <c r="X154" i="3" s="1"/>
  <c r="W126" i="3"/>
  <c r="S86" i="3"/>
  <c r="Q86" i="3"/>
  <c r="Q106" i="3" s="1"/>
  <c r="R86" i="3"/>
  <c r="R106" i="3" s="1"/>
  <c r="AD86" i="3"/>
  <c r="AD106" i="3" s="1"/>
  <c r="X86" i="3"/>
  <c r="AC86" i="3"/>
  <c r="AC106" i="3" s="1"/>
  <c r="Z86" i="3"/>
  <c r="Z106" i="3" s="1"/>
  <c r="U86" i="3"/>
  <c r="U106" i="3" s="1"/>
  <c r="AA86" i="3"/>
  <c r="AA106" i="3" s="1"/>
  <c r="T86" i="3"/>
  <c r="T106" i="3" s="1"/>
  <c r="Y86" i="3"/>
  <c r="Y106" i="3" s="1"/>
  <c r="W86" i="3"/>
  <c r="W106" i="3" s="1"/>
  <c r="V86" i="3"/>
  <c r="V106" i="3" s="1"/>
  <c r="S77" i="3"/>
  <c r="P86" i="3"/>
  <c r="P106" i="3" s="1"/>
  <c r="AB86" i="3"/>
  <c r="AB106" i="3" s="1"/>
  <c r="S180" i="3" l="1"/>
  <c r="X90" i="3"/>
  <c r="X92" i="3" s="1"/>
  <c r="X94" i="3" s="1"/>
  <c r="X106" i="3"/>
  <c r="S87" i="3"/>
  <c r="S106" i="3"/>
  <c r="R180" i="3"/>
  <c r="S177" i="3"/>
  <c r="R179" i="3"/>
  <c r="P180" i="3"/>
  <c r="P177" i="3"/>
  <c r="W179" i="3"/>
  <c r="AB180" i="3"/>
  <c r="AB177" i="3"/>
  <c r="AC180" i="3"/>
  <c r="AC177" i="3"/>
  <c r="W177" i="3"/>
  <c r="AB179" i="3"/>
  <c r="Y177" i="3"/>
  <c r="U180" i="3"/>
  <c r="U177" i="3"/>
  <c r="Y179" i="3"/>
  <c r="Q177" i="3"/>
  <c r="Q179" i="3"/>
  <c r="Q180" i="3"/>
  <c r="S90" i="3"/>
  <c r="T87" i="3"/>
  <c r="T90" i="3"/>
  <c r="R87" i="3"/>
  <c r="R90" i="3"/>
  <c r="AB87" i="3"/>
  <c r="AB90" i="3"/>
  <c r="P87" i="3"/>
  <c r="P90" i="3"/>
  <c r="V87" i="3"/>
  <c r="V90" i="3"/>
  <c r="W87" i="3"/>
  <c r="W90" i="3"/>
  <c r="Y87" i="3"/>
  <c r="Y90" i="3"/>
  <c r="AA87" i="3"/>
  <c r="AA90" i="3"/>
  <c r="U87" i="3"/>
  <c r="U90" i="3"/>
  <c r="Z87" i="3"/>
  <c r="Z90" i="3"/>
  <c r="AC87" i="3"/>
  <c r="AC90" i="3"/>
  <c r="AD87" i="3"/>
  <c r="AD90" i="3"/>
  <c r="Q87" i="3"/>
  <c r="Q90" i="3"/>
  <c r="X87" i="3"/>
  <c r="X178" i="3" l="1"/>
  <c r="X96" i="3"/>
  <c r="X184" i="3" s="1"/>
  <c r="X97" i="3"/>
  <c r="V92" i="3"/>
  <c r="V94" i="3" s="1"/>
  <c r="AC92" i="3"/>
  <c r="AC94" i="3" s="1"/>
  <c r="U92" i="3"/>
  <c r="U94" i="3" s="1"/>
  <c r="P92" i="3"/>
  <c r="P94" i="3" s="1"/>
  <c r="AB92" i="3"/>
  <c r="AB94" i="3" s="1"/>
  <c r="Z92" i="3"/>
  <c r="Z94" i="3" s="1"/>
  <c r="Y92" i="3"/>
  <c r="Y94" i="3" s="1"/>
  <c r="Y178" i="3" s="1"/>
  <c r="AD92" i="3"/>
  <c r="AD94" i="3" s="1"/>
  <c r="R92" i="3"/>
  <c r="R94" i="3" s="1"/>
  <c r="T92" i="3"/>
  <c r="T94" i="3" s="1"/>
  <c r="AA92" i="3"/>
  <c r="AA94" i="3" s="1"/>
  <c r="S92" i="3"/>
  <c r="S94" i="3" s="1"/>
  <c r="Q92" i="3"/>
  <c r="Q94" i="3" s="1"/>
  <c r="W92" i="3"/>
  <c r="W94" i="3" s="1"/>
  <c r="R178" i="3" l="1"/>
  <c r="R97" i="3"/>
  <c r="R96" i="3"/>
  <c r="R184" i="3" s="1"/>
  <c r="Q178" i="3"/>
  <c r="Q96" i="3"/>
  <c r="Q184" i="3" s="1"/>
  <c r="Q97" i="3"/>
  <c r="S178" i="3"/>
  <c r="S96" i="3"/>
  <c r="S184" i="3" s="1"/>
  <c r="S97" i="3"/>
  <c r="AA178" i="3"/>
  <c r="AA96" i="3"/>
  <c r="AA184" i="3" s="1"/>
  <c r="AA97" i="3"/>
  <c r="T178" i="3"/>
  <c r="T97" i="3"/>
  <c r="T96" i="3"/>
  <c r="T184" i="3" s="1"/>
  <c r="AD178" i="3"/>
  <c r="AD97" i="3"/>
  <c r="AD96" i="3"/>
  <c r="AD184" i="3" s="1"/>
  <c r="Z178" i="3"/>
  <c r="Z96" i="3"/>
  <c r="Z184" i="3" s="1"/>
  <c r="Z97" i="3"/>
  <c r="AB178" i="3"/>
  <c r="AB97" i="3"/>
  <c r="AB96" i="3"/>
  <c r="AB184" i="3" s="1"/>
  <c r="P178" i="3"/>
  <c r="P96" i="3"/>
  <c r="P184" i="3" s="1"/>
  <c r="P97" i="3"/>
  <c r="U178" i="3"/>
  <c r="U97" i="3"/>
  <c r="U96" i="3"/>
  <c r="U184" i="3" s="1"/>
  <c r="AC178" i="3"/>
  <c r="AC96" i="3"/>
  <c r="AC184" i="3" s="1"/>
  <c r="AC97" i="3"/>
  <c r="V178" i="3"/>
  <c r="V97" i="3"/>
  <c r="V96" i="3"/>
  <c r="V184" i="3" s="1"/>
  <c r="W178" i="3"/>
  <c r="W97" i="3"/>
  <c r="W96" i="3"/>
  <c r="W184" i="3" s="1"/>
  <c r="Y97" i="3"/>
  <c r="Y96" i="3"/>
  <c r="Y184" i="3" s="1"/>
</calcChain>
</file>

<file path=xl/sharedStrings.xml><?xml version="1.0" encoding="utf-8"?>
<sst xmlns="http://schemas.openxmlformats.org/spreadsheetml/2006/main" count="4358" uniqueCount="2804">
  <si>
    <t>Ticker</t>
  </si>
  <si>
    <t>Price</t>
  </si>
  <si>
    <t>Shares</t>
  </si>
  <si>
    <t>MC</t>
  </si>
  <si>
    <t>Cash</t>
  </si>
  <si>
    <t>Debt</t>
  </si>
  <si>
    <t>EV</t>
  </si>
  <si>
    <t>Company Name</t>
  </si>
  <si>
    <t>Pfizer Inc.</t>
  </si>
  <si>
    <t>PFE</t>
  </si>
  <si>
    <t>Country</t>
  </si>
  <si>
    <t>USA</t>
  </si>
  <si>
    <t>Sector</t>
  </si>
  <si>
    <t>Healthcare</t>
  </si>
  <si>
    <t>Industry</t>
  </si>
  <si>
    <t>Drug Manufacturers - General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</si>
  <si>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</si>
  <si>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</si>
  <si>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</si>
  <si>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</si>
  <si>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</si>
  <si>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</si>
  <si>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</si>
  <si>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</si>
  <si>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</si>
  <si>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</si>
  <si>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</si>
  <si>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</si>
  <si>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</si>
  <si>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</si>
  <si>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</si>
  <si>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</si>
  <si>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</si>
  <si>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</si>
  <si>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6.68</t>
  </si>
  <si>
    <t>7.00</t>
  </si>
  <si>
    <t>7.18</t>
  </si>
  <si>
    <t>7.14</t>
  </si>
  <si>
    <t>8.44</t>
  </si>
  <si>
    <t>8.63</t>
  </si>
  <si>
    <t>7.93</t>
  </si>
  <si>
    <t>7.57</t>
  </si>
  <si>
    <t>7.82</t>
  </si>
  <si>
    <t>7.91</t>
  </si>
  <si>
    <t>8.68</t>
  </si>
  <si>
    <t>8.80</t>
  </si>
  <si>
    <t>9.14</t>
  </si>
  <si>
    <t>9.29</t>
  </si>
  <si>
    <t>7.54</t>
  </si>
  <si>
    <t>14.51</t>
  </si>
  <si>
    <t>18.31</t>
  </si>
  <si>
    <t>Earnings per share</t>
  </si>
  <si>
    <t>2.67</t>
  </si>
  <si>
    <t>1.18</t>
  </si>
  <si>
    <t>1.20</t>
  </si>
  <si>
    <t>1.23</t>
  </si>
  <si>
    <t>1.03</t>
  </si>
  <si>
    <t>1.28</t>
  </si>
  <si>
    <t>1.96</t>
  </si>
  <si>
    <t>3.23</t>
  </si>
  <si>
    <t>1.44</t>
  </si>
  <si>
    <t>1.13</t>
  </si>
  <si>
    <t>3.57</t>
  </si>
  <si>
    <t>1.90</t>
  </si>
  <si>
    <t>2.92</t>
  </si>
  <si>
    <t>1.73</t>
  </si>
  <si>
    <t>3.92</t>
  </si>
  <si>
    <t>5.54</t>
  </si>
  <si>
    <t>FCF per share</t>
  </si>
  <si>
    <t>2.15</t>
  </si>
  <si>
    <t>1.66</t>
  </si>
  <si>
    <t>2.46</t>
  </si>
  <si>
    <t>2.20</t>
  </si>
  <si>
    <t>1.24</t>
  </si>
  <si>
    <t>2.38</t>
  </si>
  <si>
    <t>2.11</t>
  </si>
  <si>
    <t>2.39</t>
  </si>
  <si>
    <t>2.41</t>
  </si>
  <si>
    <t>2.28</t>
  </si>
  <si>
    <t>2.32</t>
  </si>
  <si>
    <t>1.79</t>
  </si>
  <si>
    <t>2.09</t>
  </si>
  <si>
    <t>5.33</t>
  </si>
  <si>
    <t>5.00</t>
  </si>
  <si>
    <t>Dividends per share</t>
  </si>
  <si>
    <t>0.96</t>
  </si>
  <si>
    <t>1.15</t>
  </si>
  <si>
    <t>1.27</t>
  </si>
  <si>
    <t>0.79</t>
  </si>
  <si>
    <t>0.76</t>
  </si>
  <si>
    <t>0.80</t>
  </si>
  <si>
    <t>0.88</t>
  </si>
  <si>
    <t>0.97</t>
  </si>
  <si>
    <t>1.04</t>
  </si>
  <si>
    <t>1.12</t>
  </si>
  <si>
    <t>1.36</t>
  </si>
  <si>
    <t>1.52</t>
  </si>
  <si>
    <t>1.56</t>
  </si>
  <si>
    <t>1.57</t>
  </si>
  <si>
    <t>CAPEX per share</t>
  </si>
  <si>
    <t>0.28</t>
  </si>
  <si>
    <t>0.27</t>
  </si>
  <si>
    <t>0.25</t>
  </si>
  <si>
    <t>0.17</t>
  </si>
  <si>
    <t>0.19</t>
  </si>
  <si>
    <t>0.21</t>
  </si>
  <si>
    <t>0.18</t>
  </si>
  <si>
    <t>0.22</t>
  </si>
  <si>
    <t>0.24</t>
  </si>
  <si>
    <t>0.33</t>
  </si>
  <si>
    <t>0.37</t>
  </si>
  <si>
    <t>0.47</t>
  </si>
  <si>
    <t>0.50</t>
  </si>
  <si>
    <t>0.48</t>
  </si>
  <si>
    <t>0.54</t>
  </si>
  <si>
    <t>Book Value per sh.</t>
  </si>
  <si>
    <t>9.85</t>
  </si>
  <si>
    <t>9.40</t>
  </si>
  <si>
    <t>8.56</t>
  </si>
  <si>
    <t>12.85</t>
  </si>
  <si>
    <t>10.93</t>
  </si>
  <si>
    <t>10.51</t>
  </si>
  <si>
    <t>10.92</t>
  </si>
  <si>
    <t>11.20</t>
  </si>
  <si>
    <t>11.24</t>
  </si>
  <si>
    <t>10.48</t>
  </si>
  <si>
    <t>9.78</t>
  </si>
  <si>
    <t>11.94</t>
  </si>
  <si>
    <t>10.80</t>
  </si>
  <si>
    <t>11.34</t>
  </si>
  <si>
    <t>11.38</t>
  </si>
  <si>
    <t>13.78</t>
  </si>
  <si>
    <t>13.99</t>
  </si>
  <si>
    <t>Comm.Shares outs.</t>
  </si>
  <si>
    <t>7,242</t>
  </si>
  <si>
    <t>6,917</t>
  </si>
  <si>
    <t>6,727</t>
  </si>
  <si>
    <t>7,007</t>
  </si>
  <si>
    <t>8,036</t>
  </si>
  <si>
    <t>7,817</t>
  </si>
  <si>
    <t>7,442</t>
  </si>
  <si>
    <t>6,813</t>
  </si>
  <si>
    <t>6,346</t>
  </si>
  <si>
    <t>6,176</t>
  </si>
  <si>
    <t>6,089</t>
  </si>
  <si>
    <t>5,970</t>
  </si>
  <si>
    <t>5,872</t>
  </si>
  <si>
    <t>5,569</t>
  </si>
  <si>
    <t>5,555</t>
  </si>
  <si>
    <t>5,601</t>
  </si>
  <si>
    <t>4,207</t>
  </si>
  <si>
    <t>Avg. annual P/E ratio</t>
  </si>
  <si>
    <t>9.1</t>
  </si>
  <si>
    <t>20.3</t>
  </si>
  <si>
    <t>15.2</t>
  </si>
  <si>
    <t>12.0</t>
  </si>
  <si>
    <t>15.5</t>
  </si>
  <si>
    <t>14.4</t>
  </si>
  <si>
    <t>11.2</t>
  </si>
  <si>
    <t>8.5</t>
  </si>
  <si>
    <t>20.0</t>
  </si>
  <si>
    <t>28.2</t>
  </si>
  <si>
    <t>26.2</t>
  </si>
  <si>
    <t>9.0</t>
  </si>
  <si>
    <t>19.6</t>
  </si>
  <si>
    <t>12.9</t>
  </si>
  <si>
    <t>20.2</t>
  </si>
  <si>
    <t>10.7</t>
  </si>
  <si>
    <t>9.7</t>
  </si>
  <si>
    <t>P/E to S&amp;P500</t>
  </si>
  <si>
    <t>0.5</t>
  </si>
  <si>
    <t>1.2</t>
  </si>
  <si>
    <t>0.7</t>
  </si>
  <si>
    <t>0.2</t>
  </si>
  <si>
    <t>0.9</t>
  </si>
  <si>
    <t>0.8</t>
  </si>
  <si>
    <t>1.1</t>
  </si>
  <si>
    <t>1.4</t>
  </si>
  <si>
    <t>0.4</t>
  </si>
  <si>
    <t>Avg. annual div. yield</t>
  </si>
  <si>
    <t>3.9%</t>
  </si>
  <si>
    <t>4.8%</t>
  </si>
  <si>
    <t>6.9%</t>
  </si>
  <si>
    <t>5.3%</t>
  </si>
  <si>
    <t>4.3%</t>
  </si>
  <si>
    <t>4.0%</t>
  </si>
  <si>
    <t>3.5%</t>
  </si>
  <si>
    <t>3.6%</t>
  </si>
  <si>
    <t>3.7%</t>
  </si>
  <si>
    <t>3.8%</t>
  </si>
  <si>
    <t>3.1%</t>
  </si>
  <si>
    <t>Revenue (m)</t>
  </si>
  <si>
    <t>48,371</t>
  </si>
  <si>
    <t>48,418</t>
  </si>
  <si>
    <t>48,296</t>
  </si>
  <si>
    <t>50,009</t>
  </si>
  <si>
    <t>67,809</t>
  </si>
  <si>
    <t>67,425</t>
  </si>
  <si>
    <t>58,986</t>
  </si>
  <si>
    <t>51,584</t>
  </si>
  <si>
    <t>49,605</t>
  </si>
  <si>
    <t>48,851</t>
  </si>
  <si>
    <t>52,824</t>
  </si>
  <si>
    <t>52,546</t>
  </si>
  <si>
    <t>53,647</t>
  </si>
  <si>
    <t>51,750</t>
  </si>
  <si>
    <t>41,908</t>
  </si>
  <si>
    <t>81,288</t>
  </si>
  <si>
    <t>77,038</t>
  </si>
  <si>
    <t>Operating margin</t>
  </si>
  <si>
    <t>29.5%</t>
  </si>
  <si>
    <t>21.3%</t>
  </si>
  <si>
    <t>31.1%</t>
  </si>
  <si>
    <t>31.3%</t>
  </si>
  <si>
    <t>20.9%</t>
  </si>
  <si>
    <t>27.0%</t>
  </si>
  <si>
    <t>30.5%</t>
  </si>
  <si>
    <t>31.7%</t>
  </si>
  <si>
    <t>27.2%</t>
  </si>
  <si>
    <t>26.6%</t>
  </si>
  <si>
    <t>26.0%</t>
  </si>
  <si>
    <t>26.8%</t>
  </si>
  <si>
    <t>28.0%</t>
  </si>
  <si>
    <t>26.9%</t>
  </si>
  <si>
    <t>24.9%</t>
  </si>
  <si>
    <t>33.1%</t>
  </si>
  <si>
    <t>Depreciation (m)</t>
  </si>
  <si>
    <t>5,293</t>
  </si>
  <si>
    <t>5,200</t>
  </si>
  <si>
    <t>5,090</t>
  </si>
  <si>
    <t>4,757</t>
  </si>
  <si>
    <t>8,487</t>
  </si>
  <si>
    <t>9,026</t>
  </si>
  <si>
    <t>7,611</t>
  </si>
  <si>
    <t>6,410</t>
  </si>
  <si>
    <t>5,537</t>
  </si>
  <si>
    <t>5,157</t>
  </si>
  <si>
    <t>5,757</t>
  </si>
  <si>
    <t>6,269</t>
  </si>
  <si>
    <t>6,384</t>
  </si>
  <si>
    <t>6,010</t>
  </si>
  <si>
    <t>4,777</t>
  </si>
  <si>
    <t>5,191</t>
  </si>
  <si>
    <t>3,286</t>
  </si>
  <si>
    <t>Net profit (m)</t>
  </si>
  <si>
    <t>19,337</t>
  </si>
  <si>
    <t>8,144</t>
  </si>
  <si>
    <t>8,104</t>
  </si>
  <si>
    <t>8,635</t>
  </si>
  <si>
    <t>8,257</t>
  </si>
  <si>
    <t>10,009</t>
  </si>
  <si>
    <t>14,570</t>
  </si>
  <si>
    <t>22,003</t>
  </si>
  <si>
    <t>9,135</t>
  </si>
  <si>
    <t>6,960</t>
  </si>
  <si>
    <t>7,215</t>
  </si>
  <si>
    <t>21,308</t>
  </si>
  <si>
    <t>11,153</t>
  </si>
  <si>
    <t>16,273</t>
  </si>
  <si>
    <t>9,616</t>
  </si>
  <si>
    <t>21,979</t>
  </si>
  <si>
    <t>21,163</t>
  </si>
  <si>
    <t>Income tax rate</t>
  </si>
  <si>
    <t>15.3%</t>
  </si>
  <si>
    <t>11.0%</t>
  </si>
  <si>
    <t>17.0%</t>
  </si>
  <si>
    <t>20.3%</t>
  </si>
  <si>
    <t>11.9%</t>
  </si>
  <si>
    <t>31.5%</t>
  </si>
  <si>
    <t>21.2%</t>
  </si>
  <si>
    <t>27.4%</t>
  </si>
  <si>
    <t>25.5%</t>
  </si>
  <si>
    <t>22.2%</t>
  </si>
  <si>
    <t>13.4%</t>
  </si>
  <si>
    <t>(73.5)%</t>
  </si>
  <si>
    <t>5.9%</t>
  </si>
  <si>
    <t>7.8%</t>
  </si>
  <si>
    <t>6.4%</t>
  </si>
  <si>
    <t>7.6%</t>
  </si>
  <si>
    <t>12.1%</t>
  </si>
  <si>
    <t>Net profit margin</t>
  </si>
  <si>
    <t>40.0%</t>
  </si>
  <si>
    <t>16.8%</t>
  </si>
  <si>
    <t>17.3%</t>
  </si>
  <si>
    <t>12.2%</t>
  </si>
  <si>
    <t>14.8%</t>
  </si>
  <si>
    <t>24.7%</t>
  </si>
  <si>
    <t>42.7%</t>
  </si>
  <si>
    <t>18.4%</t>
  </si>
  <si>
    <t>14.2%</t>
  </si>
  <si>
    <t>13.7%</t>
  </si>
  <si>
    <t>40.6%</t>
  </si>
  <si>
    <t>20.8%</t>
  </si>
  <si>
    <t>31.4%</t>
  </si>
  <si>
    <t>22.9%</t>
  </si>
  <si>
    <t>29.1%</t>
  </si>
  <si>
    <t>Working capital (m)</t>
  </si>
  <si>
    <t>25,560</t>
  </si>
  <si>
    <t>25,014</t>
  </si>
  <si>
    <t>16,067</t>
  </si>
  <si>
    <t>24,445</t>
  </si>
  <si>
    <t>31,859</t>
  </si>
  <si>
    <t>29,659</t>
  </si>
  <si>
    <t>32,796</t>
  </si>
  <si>
    <t>32,878</t>
  </si>
  <si>
    <t>36,071</t>
  </si>
  <si>
    <t>14,405</t>
  </si>
  <si>
    <t>7,834</t>
  </si>
  <si>
    <t>10,714</t>
  </si>
  <si>
    <t>18,068</t>
  </si>
  <si>
    <t>(4,501)</t>
  </si>
  <si>
    <t>9,147</t>
  </si>
  <si>
    <t>17,022</t>
  </si>
  <si>
    <t>0</t>
  </si>
  <si>
    <t>Long-term debt (m)</t>
  </si>
  <si>
    <t>5,546</t>
  </si>
  <si>
    <t>7,314</t>
  </si>
  <si>
    <t>7,963</t>
  </si>
  <si>
    <t>43,193</t>
  </si>
  <si>
    <t>38,410</t>
  </si>
  <si>
    <t>34,931</t>
  </si>
  <si>
    <t>31,036</t>
  </si>
  <si>
    <t>30,462</t>
  </si>
  <si>
    <t>31,541</t>
  </si>
  <si>
    <t>28,818</t>
  </si>
  <si>
    <t>31,398</t>
  </si>
  <si>
    <t>32,666</t>
  </si>
  <si>
    <t>32,429</t>
  </si>
  <si>
    <t>35,955</t>
  </si>
  <si>
    <t>35,571</t>
  </si>
  <si>
    <t>34,757</t>
  </si>
  <si>
    <t>Equity (m)</t>
  </si>
  <si>
    <t>71,358</t>
  </si>
  <si>
    <t>65,010</t>
  </si>
  <si>
    <t>57,556</t>
  </si>
  <si>
    <t>90,014</t>
  </si>
  <si>
    <t>87,813</t>
  </si>
  <si>
    <t>82,190</t>
  </si>
  <si>
    <t>81,260</t>
  </si>
  <si>
    <t>76,307</t>
  </si>
  <si>
    <t>71,301</t>
  </si>
  <si>
    <t>64,720</t>
  </si>
  <si>
    <t>59,544</t>
  </si>
  <si>
    <t>71,308</t>
  </si>
  <si>
    <t>63,407</t>
  </si>
  <si>
    <t>63,143</t>
  </si>
  <si>
    <t>63,238</t>
  </si>
  <si>
    <t>77,201</t>
  </si>
  <si>
    <t>ROIC</t>
  </si>
  <si>
    <t>19.3%</t>
  </si>
  <si>
    <t>8.7%</t>
  </si>
  <si>
    <t>9.6%</t>
  </si>
  <si>
    <t>5.5%</t>
  </si>
  <si>
    <t>6.7%</t>
  </si>
  <si>
    <t>9.4%</t>
  </si>
  <si>
    <t>13.6%</t>
  </si>
  <si>
    <t>5.7%</t>
  </si>
  <si>
    <t>16.6%</t>
  </si>
  <si>
    <t>9.7%</t>
  </si>
  <si>
    <t>8.4%</t>
  </si>
  <si>
    <t>14,988,989.0%</t>
  </si>
  <si>
    <t>Return on capital</t>
  </si>
  <si>
    <t>18.6%</t>
  </si>
  <si>
    <t>8.0%</t>
  </si>
  <si>
    <t>8.8%</t>
  </si>
  <si>
    <t>10.1%</t>
  </si>
  <si>
    <t>16.1%</t>
  </si>
  <si>
    <t>8.1%</t>
  </si>
  <si>
    <t>6.1%</t>
  </si>
  <si>
    <t>5.6%</t>
  </si>
  <si>
    <t>7.9%</t>
  </si>
  <si>
    <t>8.3%</t>
  </si>
  <si>
    <t>11.5%</t>
  </si>
  <si>
    <t>7.5%</t>
  </si>
  <si>
    <t>13.9%</t>
  </si>
  <si>
    <t>12,905,778.9%</t>
  </si>
  <si>
    <t>Return on equity</t>
  </si>
  <si>
    <t>27.1%</t>
  </si>
  <si>
    <t>12.5%</t>
  </si>
  <si>
    <t>14.1%</t>
  </si>
  <si>
    <t>17.9%</t>
  </si>
  <si>
    <t>28.8%</t>
  </si>
  <si>
    <t>12.8%</t>
  </si>
  <si>
    <t>10.8%</t>
  </si>
  <si>
    <t>29.9%</t>
  </si>
  <si>
    <t>17.6%</t>
  </si>
  <si>
    <t>25.8%</t>
  </si>
  <si>
    <t>15.2%</t>
  </si>
  <si>
    <t>28.5%</t>
  </si>
  <si>
    <t>24,267,280.4%</t>
  </si>
  <si>
    <t>Plowback ratio</t>
  </si>
  <si>
    <t>64.2%</t>
  </si>
  <si>
    <t>2.1%</t>
  </si>
  <si>
    <t>(5.4)%</t>
  </si>
  <si>
    <t>35.7%</t>
  </si>
  <si>
    <t>26.3%</t>
  </si>
  <si>
    <t>37.7%</t>
  </si>
  <si>
    <t>55.2%</t>
  </si>
  <si>
    <t>70.1%</t>
  </si>
  <si>
    <t>27.7%</t>
  </si>
  <si>
    <t>0.3%</t>
  </si>
  <si>
    <t>(1.4)%</t>
  </si>
  <si>
    <t>64.1%</t>
  </si>
  <si>
    <t>50.6%</t>
  </si>
  <si>
    <t>60.3%</t>
  </si>
  <si>
    <t>65.9%</t>
  </si>
  <si>
    <t>Div.&amp;Repurch./FCF</t>
  </si>
  <si>
    <t>84.7%</t>
  </si>
  <si>
    <t>152.6%</t>
  </si>
  <si>
    <t>54.2%</t>
  </si>
  <si>
    <t>36.1%</t>
  </si>
  <si>
    <t>71.3%</t>
  </si>
  <si>
    <t>82.0%</t>
  </si>
  <si>
    <t>93.9%</t>
  </si>
  <si>
    <t>140.3%</t>
  </si>
  <si>
    <t>75.9%</t>
  </si>
  <si>
    <t>100.6%</t>
  </si>
  <si>
    <t>88.6%</t>
  </si>
  <si>
    <t>88.8%</t>
  </si>
  <si>
    <t>148.0%</t>
  </si>
  <si>
    <t>169.2%</t>
  </si>
  <si>
    <t>72.7%</t>
  </si>
  <si>
    <t>29.2%</t>
  </si>
  <si>
    <t>41.0%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</si>
  <si>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</si>
  <si>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</si>
  <si>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</si>
  <si>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</si>
  <si>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</si>
  <si>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</si>
  <si>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</si>
  <si>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</si>
  <si>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</si>
  <si>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</si>
  <si>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</si>
  <si>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</si>
  <si>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</si>
  <si>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</si>
  <si>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</si>
  <si>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</si>
  <si>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</si>
  <si>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</si>
  <si>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</si>
  <si>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</si>
  <si>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</si>
  <si>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</si>
  <si>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4,025</t>
  </si>
  <si>
    <t>4,476</t>
  </si>
  <si>
    <t>4,920</t>
  </si>
  <si>
    <t>5,385</t>
  </si>
  <si>
    <t>5,672</t>
  </si>
  <si>
    <t>6,406</t>
  </si>
  <si>
    <t>6,950</t>
  </si>
  <si>
    <t>7,230</t>
  </si>
  <si>
    <t>7,478</t>
  </si>
  <si>
    <t>8,281</t>
  </si>
  <si>
    <t>10,021</t>
  </si>
  <si>
    <t>11,306</t>
  </si>
  <si>
    <t>12,504</t>
  </si>
  <si>
    <t>13,544</t>
  </si>
  <si>
    <t>16,204</t>
  </si>
  <si>
    <t>29,574</t>
  </si>
  <si>
    <t>32,259</t>
  </si>
  <si>
    <t>32,373</t>
  </si>
  <si>
    <t>45,188</t>
  </si>
  <si>
    <t>52,516</t>
  </si>
  <si>
    <t>51,298</t>
  </si>
  <si>
    <t>COGS</t>
  </si>
  <si>
    <t>1,416</t>
  </si>
  <si>
    <t>1,573</t>
  </si>
  <si>
    <t>1,735</t>
  </si>
  <si>
    <t>1,826</t>
  </si>
  <si>
    <t>1,855</t>
  </si>
  <si>
    <t>2,035</t>
  </si>
  <si>
    <t>1,957</t>
  </si>
  <si>
    <t>1,760</t>
  </si>
  <si>
    <t>1,514</t>
  </si>
  <si>
    <t>1,627</t>
  </si>
  <si>
    <t>1,790</t>
  </si>
  <si>
    <t>1,746</t>
  </si>
  <si>
    <t>1,772</t>
  </si>
  <si>
    <t>1,605</t>
  </si>
  <si>
    <t>1,986</t>
  </si>
  <si>
    <t>4,059</t>
  </si>
  <si>
    <t>5,034</t>
  </si>
  <si>
    <t>4,045</t>
  </si>
  <si>
    <t>9,832</t>
  </si>
  <si>
    <t>7,541</t>
  </si>
  <si>
    <t>8,525</t>
  </si>
  <si>
    <t>7,640</t>
  </si>
  <si>
    <t>11,239</t>
  </si>
  <si>
    <t>8,112</t>
  </si>
  <si>
    <t>8,888</t>
  </si>
  <si>
    <t>16,279</t>
  </si>
  <si>
    <t>15,085</t>
  </si>
  <si>
    <t>11,334</t>
  </si>
  <si>
    <t>9,586</t>
  </si>
  <si>
    <t>9,577</t>
  </si>
  <si>
    <t>9,648</t>
  </si>
  <si>
    <t>12,329</t>
  </si>
  <si>
    <t>11,240</t>
  </si>
  <si>
    <t>11,248</t>
  </si>
  <si>
    <t>10,219</t>
  </si>
  <si>
    <t>8,692</t>
  </si>
  <si>
    <t>30,821</t>
  </si>
  <si>
    <t>Gross Profit</t>
  </si>
  <si>
    <t>2,608</t>
  </si>
  <si>
    <t>2,903</t>
  </si>
  <si>
    <t>3,185</t>
  </si>
  <si>
    <t>3,560</t>
  </si>
  <si>
    <t>3,816</t>
  </si>
  <si>
    <t>4,371</t>
  </si>
  <si>
    <t>4,994</t>
  </si>
  <si>
    <t>5,470</t>
  </si>
  <si>
    <t>5,964</t>
  </si>
  <si>
    <t>6,655</t>
  </si>
  <si>
    <t>8,231</t>
  </si>
  <si>
    <t>9,560</t>
  </si>
  <si>
    <t>10,732</t>
  </si>
  <si>
    <t>11,939</t>
  </si>
  <si>
    <t>14,218</t>
  </si>
  <si>
    <t>25,515</t>
  </si>
  <si>
    <t>27,225</t>
  </si>
  <si>
    <t>28,328</t>
  </si>
  <si>
    <t>35,356</t>
  </si>
  <si>
    <t>44,975</t>
  </si>
  <si>
    <t>42,773</t>
  </si>
  <si>
    <t>40,731</t>
  </si>
  <si>
    <t>37,179</t>
  </si>
  <si>
    <t>40,184</t>
  </si>
  <si>
    <t>41,121</t>
  </si>
  <si>
    <t>51,530</t>
  </si>
  <si>
    <t>52,340</t>
  </si>
  <si>
    <t>47,652</t>
  </si>
  <si>
    <t>41,998</t>
  </si>
  <si>
    <t>40,028</t>
  </si>
  <si>
    <t>39,203</t>
  </si>
  <si>
    <t>40,495</t>
  </si>
  <si>
    <t>41,306</t>
  </si>
  <si>
    <t>42,399</t>
  </si>
  <si>
    <t>41,531</t>
  </si>
  <si>
    <t>33,216</t>
  </si>
  <si>
    <t>50,467</t>
  </si>
  <si>
    <t>Gross Profit Ratio</t>
  </si>
  <si>
    <t>64.81%</t>
  </si>
  <si>
    <t>64.85%</t>
  </si>
  <si>
    <t>64.74%</t>
  </si>
  <si>
    <t>66.10%</t>
  </si>
  <si>
    <t>67.29%</t>
  </si>
  <si>
    <t>68.24%</t>
  </si>
  <si>
    <t>71.85%</t>
  </si>
  <si>
    <t>75.65%</t>
  </si>
  <si>
    <t>79.76%</t>
  </si>
  <si>
    <t>80.36%</t>
  </si>
  <si>
    <t>82.14%</t>
  </si>
  <si>
    <t>84.56%</t>
  </si>
  <si>
    <t>85.83%</t>
  </si>
  <si>
    <t>88.15%</t>
  </si>
  <si>
    <t>87.74%</t>
  </si>
  <si>
    <t>86.28%</t>
  </si>
  <si>
    <t>84.40%</t>
  </si>
  <si>
    <t>87.51%</t>
  </si>
  <si>
    <t>78.24%</t>
  </si>
  <si>
    <t>85.64%</t>
  </si>
  <si>
    <t>83.38%</t>
  </si>
  <si>
    <t>84.21%</t>
  </si>
  <si>
    <t>76.79%</t>
  </si>
  <si>
    <t>83.20%</t>
  </si>
  <si>
    <t>82.23%</t>
  </si>
  <si>
    <t>75.99%</t>
  </si>
  <si>
    <t>77.63%</t>
  </si>
  <si>
    <t>80.79%</t>
  </si>
  <si>
    <t>81.42%</t>
  </si>
  <si>
    <t>80.69%</t>
  </si>
  <si>
    <t>80.25%</t>
  </si>
  <si>
    <t>76.66%</t>
  </si>
  <si>
    <t>78.61%</t>
  </si>
  <si>
    <t>79.03%</t>
  </si>
  <si>
    <t>79.26%</t>
  </si>
  <si>
    <t>62.08%</t>
  </si>
  <si>
    <t>Operating Expenses</t>
  </si>
  <si>
    <t>1,728</t>
  </si>
  <si>
    <t>1,943</t>
  </si>
  <si>
    <t>2,244</t>
  </si>
  <si>
    <t>2,548</t>
  </si>
  <si>
    <t>2,848</t>
  </si>
  <si>
    <t>3,318</t>
  </si>
  <si>
    <t>3,740</t>
  </si>
  <si>
    <t>4,026</t>
  </si>
  <si>
    <t>5,051</t>
  </si>
  <si>
    <t>4,682</t>
  </si>
  <si>
    <t>5,671</t>
  </si>
  <si>
    <t>6,480</t>
  </si>
  <si>
    <t>7,386</t>
  </si>
  <si>
    <t>8,336</t>
  </si>
  <si>
    <t>9,669</t>
  </si>
  <si>
    <t>16,845</t>
  </si>
  <si>
    <t>16,249</t>
  </si>
  <si>
    <t>16,050</t>
  </si>
  <si>
    <t>24,556</t>
  </si>
  <si>
    <t>27,951</t>
  </si>
  <si>
    <t>27,848</t>
  </si>
  <si>
    <t>26,449</t>
  </si>
  <si>
    <t>26,843</t>
  </si>
  <si>
    <t>25,150</t>
  </si>
  <si>
    <t>25,470</t>
  </si>
  <si>
    <t>37,372</t>
  </si>
  <si>
    <t>34,165</t>
  </si>
  <si>
    <t>29,661</t>
  </si>
  <si>
    <t>25,632</t>
  </si>
  <si>
    <t>26,529</t>
  </si>
  <si>
    <t>26,227</t>
  </si>
  <si>
    <t>26,765</t>
  </si>
  <si>
    <t>27,199</t>
  </si>
  <si>
    <t>27,354</t>
  </si>
  <si>
    <t>27,610</t>
  </si>
  <si>
    <t>24,456</t>
  </si>
  <si>
    <t>30,232</t>
  </si>
  <si>
    <t>R&amp;D Expenses</t>
  </si>
  <si>
    <t>- -</t>
  </si>
  <si>
    <t>1,928</t>
  </si>
  <si>
    <t>2,279</t>
  </si>
  <si>
    <t>2,776</t>
  </si>
  <si>
    <t>4,435</t>
  </si>
  <si>
    <t>4,847</t>
  </si>
  <si>
    <t>5,176</t>
  </si>
  <si>
    <t>7,131</t>
  </si>
  <si>
    <t>7,684</t>
  </si>
  <si>
    <t>7,599</t>
  </si>
  <si>
    <t>8,089</t>
  </si>
  <si>
    <t>7,945</t>
  </si>
  <si>
    <t>7,913</t>
  </si>
  <si>
    <t>9,413</t>
  </si>
  <si>
    <t>9,112</t>
  </si>
  <si>
    <t>7,870</t>
  </si>
  <si>
    <t>6,678</t>
  </si>
  <si>
    <t>8,393</t>
  </si>
  <si>
    <t>7,690</t>
  </si>
  <si>
    <t>7,872</t>
  </si>
  <si>
    <t>7,657</t>
  </si>
  <si>
    <t>8,006</t>
  </si>
  <si>
    <t>8,650</t>
  </si>
  <si>
    <t>9,405</t>
  </si>
  <si>
    <t>13,829</t>
  </si>
  <si>
    <t>Selling, G&amp;A Exp.</t>
  </si>
  <si>
    <t>1,599</t>
  </si>
  <si>
    <t>1,796</t>
  </si>
  <si>
    <t>2,082</t>
  </si>
  <si>
    <t>2,353</t>
  </si>
  <si>
    <t>2,641</t>
  </si>
  <si>
    <t>3,093</t>
  </si>
  <si>
    <t>3,496</t>
  </si>
  <si>
    <t>3,763</t>
  </si>
  <si>
    <t>4,792</t>
  </si>
  <si>
    <t>4,390</t>
  </si>
  <si>
    <t>5,297</t>
  </si>
  <si>
    <t>6,050</t>
  </si>
  <si>
    <t>4,956</t>
  </si>
  <si>
    <t>5,568</t>
  </si>
  <si>
    <t>6,351</t>
  </si>
  <si>
    <t>11,442</t>
  </si>
  <si>
    <t>11,299</t>
  </si>
  <si>
    <t>10,846</t>
  </si>
  <si>
    <t>15,242</t>
  </si>
  <si>
    <t>16,903</t>
  </si>
  <si>
    <t>16,997</t>
  </si>
  <si>
    <t>15,589</t>
  </si>
  <si>
    <t>15,626</t>
  </si>
  <si>
    <t>14,537</t>
  </si>
  <si>
    <t>14,875</t>
  </si>
  <si>
    <t>19,614</t>
  </si>
  <si>
    <t>19,468</t>
  </si>
  <si>
    <t>16,616</t>
  </si>
  <si>
    <t>14,355</t>
  </si>
  <si>
    <t>14,097</t>
  </si>
  <si>
    <t>14,809</t>
  </si>
  <si>
    <t>14,837</t>
  </si>
  <si>
    <t>14,784</t>
  </si>
  <si>
    <t>14,455</t>
  </si>
  <si>
    <t>14,350</t>
  </si>
  <si>
    <t>11,615</t>
  </si>
  <si>
    <t>12,703</t>
  </si>
  <si>
    <t>General and Admin. Exp.</t>
  </si>
  <si>
    <t>Selling and Marketing Exp.</t>
  </si>
  <si>
    <t>Other Expenses</t>
  </si>
  <si>
    <t>130</t>
  </si>
  <si>
    <t>147</t>
  </si>
  <si>
    <t>162</t>
  </si>
  <si>
    <t>195</t>
  </si>
  <si>
    <t>207</t>
  </si>
  <si>
    <t>225</t>
  </si>
  <si>
    <t>244</t>
  </si>
  <si>
    <t>264</t>
  </si>
  <si>
    <t>258</t>
  </si>
  <si>
    <t>292</t>
  </si>
  <si>
    <t>374</t>
  </si>
  <si>
    <t>430</t>
  </si>
  <si>
    <t>502</t>
  </si>
  <si>
    <t>489</t>
  </si>
  <si>
    <t>542</t>
  </si>
  <si>
    <t>968</t>
  </si>
  <si>
    <t>103</t>
  </si>
  <si>
    <t>28</t>
  </si>
  <si>
    <t>2,183</t>
  </si>
  <si>
    <t>3,364</t>
  </si>
  <si>
    <t>3,409</t>
  </si>
  <si>
    <t>3,261</t>
  </si>
  <si>
    <t>3,128</t>
  </si>
  <si>
    <t>2,668</t>
  </si>
  <si>
    <t>2,682</t>
  </si>
  <si>
    <t>8,345</t>
  </si>
  <si>
    <t>5,585</t>
  </si>
  <si>
    <t>5,175</t>
  </si>
  <si>
    <t>4,599</t>
  </si>
  <si>
    <t>4,039</t>
  </si>
  <si>
    <t>3,728</t>
  </si>
  <si>
    <t>4,056</t>
  </si>
  <si>
    <t>4,758</t>
  </si>
  <si>
    <t>4,893</t>
  </si>
  <si>
    <t>4,610</t>
  </si>
  <si>
    <t>3,436</t>
  </si>
  <si>
    <t>3,700</t>
  </si>
  <si>
    <t>COGS and Expenses</t>
  </si>
  <si>
    <t>3,145</t>
  </si>
  <si>
    <t>3,516</t>
  </si>
  <si>
    <t>3,979</t>
  </si>
  <si>
    <t>4,374</t>
  </si>
  <si>
    <t>4,703</t>
  </si>
  <si>
    <t>5,352</t>
  </si>
  <si>
    <t>5,697</t>
  </si>
  <si>
    <t>5,787</t>
  </si>
  <si>
    <t>6,564</t>
  </si>
  <si>
    <t>6,309</t>
  </si>
  <si>
    <t>7,461</t>
  </si>
  <si>
    <t>8,226</t>
  </si>
  <si>
    <t>9,158</t>
  </si>
  <si>
    <t>9,941</t>
  </si>
  <si>
    <t>11,655</t>
  </si>
  <si>
    <t>20,904</t>
  </si>
  <si>
    <t>21,283</t>
  </si>
  <si>
    <t>20,095</t>
  </si>
  <si>
    <t>34,388</t>
  </si>
  <si>
    <t>35,492</t>
  </si>
  <si>
    <t>36,373</t>
  </si>
  <si>
    <t>34,089</t>
  </si>
  <si>
    <t>38,082</t>
  </si>
  <si>
    <t>33,262</t>
  </si>
  <si>
    <t>34,358</t>
  </si>
  <si>
    <t>53,651</t>
  </si>
  <si>
    <t>49,250</t>
  </si>
  <si>
    <t>40,995</t>
  </si>
  <si>
    <t>35,218</t>
  </si>
  <si>
    <t>36,106</t>
  </si>
  <si>
    <t>35,875</t>
  </si>
  <si>
    <t>39,094</t>
  </si>
  <si>
    <t>38,439</t>
  </si>
  <si>
    <t>38,602</t>
  </si>
  <si>
    <t>37,829</t>
  </si>
  <si>
    <t>33,148</t>
  </si>
  <si>
    <t>61,053</t>
  </si>
  <si>
    <t>Interest Income</t>
  </si>
  <si>
    <t>746</t>
  </si>
  <si>
    <t>402</t>
  </si>
  <si>
    <t>458</t>
  </si>
  <si>
    <t>383</t>
  </si>
  <si>
    <t>403</t>
  </si>
  <si>
    <t>425</t>
  </si>
  <si>
    <t>471</t>
  </si>
  <si>
    <t>470</t>
  </si>
  <si>
    <t>391</t>
  </si>
  <si>
    <t>333</t>
  </si>
  <si>
    <t>226</t>
  </si>
  <si>
    <t>73</t>
  </si>
  <si>
    <t>36</t>
  </si>
  <si>
    <t>Interest Expense</t>
  </si>
  <si>
    <t>1,233</t>
  </si>
  <si>
    <t>1,799</t>
  </si>
  <si>
    <t>1,681</t>
  </si>
  <si>
    <t>1,524</t>
  </si>
  <si>
    <t>1,414</t>
  </si>
  <si>
    <t>1,360</t>
  </si>
  <si>
    <t>1,199</t>
  </si>
  <si>
    <t>1,186</t>
  </si>
  <si>
    <t>1,270</t>
  </si>
  <si>
    <t>1,316</t>
  </si>
  <si>
    <t>1,574</t>
  </si>
  <si>
    <t>1,449</t>
  </si>
  <si>
    <t>1,291</t>
  </si>
  <si>
    <t>Depreciation and Amortization</t>
  </si>
  <si>
    <t>1,068</t>
  </si>
  <si>
    <t>1,036</t>
  </si>
  <si>
    <t>4,078</t>
  </si>
  <si>
    <t>5,093</t>
  </si>
  <si>
    <t>5,576</t>
  </si>
  <si>
    <t>EBITDA</t>
  </si>
  <si>
    <t>1,006</t>
  </si>
  <si>
    <t>1,108</t>
  </si>
  <si>
    <t>1,170</t>
  </si>
  <si>
    <t>1,295</t>
  </si>
  <si>
    <t>1,120</t>
  </si>
  <si>
    <t>1,324</t>
  </si>
  <si>
    <t>1,185</t>
  </si>
  <si>
    <t>1,513</t>
  </si>
  <si>
    <t>1,107</t>
  </si>
  <si>
    <t>2,149</t>
  </si>
  <si>
    <t>2,685</t>
  </si>
  <si>
    <t>3,228</t>
  </si>
  <si>
    <t>3,580</t>
  </si>
  <si>
    <t>4,482</t>
  </si>
  <si>
    <t>4,965</t>
  </si>
  <si>
    <t>6,743</t>
  </si>
  <si>
    <t>11,417</t>
  </si>
  <si>
    <t>12,771</t>
  </si>
  <si>
    <t>9,609</t>
  </si>
  <si>
    <t>19,119</t>
  </si>
  <si>
    <t>17,085</t>
  </si>
  <si>
    <t>26,622</t>
  </si>
  <si>
    <t>14,367</t>
  </si>
  <si>
    <t>14,839</t>
  </si>
  <si>
    <t>16,822</t>
  </si>
  <si>
    <t>19,667</t>
  </si>
  <si>
    <t>24,739</t>
  </si>
  <si>
    <t>26,267</t>
  </si>
  <si>
    <t>34,133</t>
  </si>
  <si>
    <t>19,152</t>
  </si>
  <si>
    <t>15,306</t>
  </si>
  <si>
    <t>15,281</t>
  </si>
  <si>
    <t>19,798</t>
  </si>
  <si>
    <t>19,559</t>
  </si>
  <si>
    <t>25,241</t>
  </si>
  <si>
    <t>16,319</t>
  </si>
  <si>
    <t>30,313</t>
  </si>
  <si>
    <t>EBITDA ratio</t>
  </si>
  <si>
    <t>24.99%</t>
  </si>
  <si>
    <t>24.75%</t>
  </si>
  <si>
    <t>23.77%</t>
  </si>
  <si>
    <t>24.05%</t>
  </si>
  <si>
    <t>19.74%</t>
  </si>
  <si>
    <t>20.67%</t>
  </si>
  <si>
    <t>17.04%</t>
  </si>
  <si>
    <t>20.93%</t>
  </si>
  <si>
    <t>14.80%</t>
  </si>
  <si>
    <t>25.95%</t>
  </si>
  <si>
    <t>26.79%</t>
  </si>
  <si>
    <t>28.55%</t>
  </si>
  <si>
    <t>28.63%</t>
  </si>
  <si>
    <t>33.09%</t>
  </si>
  <si>
    <t>30.64%</t>
  </si>
  <si>
    <t>22.80%</t>
  </si>
  <si>
    <t>35.39%</t>
  </si>
  <si>
    <t>39.45%</t>
  </si>
  <si>
    <t>21.26%</t>
  </si>
  <si>
    <t>36.41%</t>
  </si>
  <si>
    <t>33.31%</t>
  </si>
  <si>
    <t>55.04%</t>
  </si>
  <si>
    <t>29.67%</t>
  </si>
  <si>
    <t>30.73%</t>
  </si>
  <si>
    <t>33.64%</t>
  </si>
  <si>
    <t>29.00%</t>
  </si>
  <si>
    <t>36.69%</t>
  </si>
  <si>
    <t>44.53%</t>
  </si>
  <si>
    <t>66.17%</t>
  </si>
  <si>
    <t>38.61%</t>
  </si>
  <si>
    <t>31.33%</t>
  </si>
  <si>
    <t>28.93%</t>
  </si>
  <si>
    <t>37.68%</t>
  </si>
  <si>
    <t>36.46%</t>
  </si>
  <si>
    <t>48.77%</t>
  </si>
  <si>
    <t>38.94%</t>
  </si>
  <si>
    <t>37.29%</t>
  </si>
  <si>
    <t>Operating Income</t>
  </si>
  <si>
    <t>880</t>
  </si>
  <si>
    <t>960</t>
  </si>
  <si>
    <t>941</t>
  </si>
  <si>
    <t>1,012</t>
  </si>
  <si>
    <t>1,054</t>
  </si>
  <si>
    <t>1,254</t>
  </si>
  <si>
    <t>1,443</t>
  </si>
  <si>
    <t>913</t>
  </si>
  <si>
    <t>1,973</t>
  </si>
  <si>
    <t>2,560</t>
  </si>
  <si>
    <t>3,080</t>
  </si>
  <si>
    <t>3,346</t>
  </si>
  <si>
    <t>3,603</t>
  </si>
  <si>
    <t>4,549</t>
  </si>
  <si>
    <t>8,670</t>
  </si>
  <si>
    <t>10,976</t>
  </si>
  <si>
    <t>12,278</t>
  </si>
  <si>
    <t>10,800</t>
  </si>
  <si>
    <t>17,024</t>
  </si>
  <si>
    <t>14,925</t>
  </si>
  <si>
    <t>14,282</t>
  </si>
  <si>
    <t>10,336</t>
  </si>
  <si>
    <t>15,034</t>
  </si>
  <si>
    <t>15,651</t>
  </si>
  <si>
    <t>14,158</t>
  </si>
  <si>
    <t>18,175</t>
  </si>
  <si>
    <t>17,991</t>
  </si>
  <si>
    <t>16,366</t>
  </si>
  <si>
    <t>13,499</t>
  </si>
  <si>
    <t>12,976</t>
  </si>
  <si>
    <t>13,730</t>
  </si>
  <si>
    <t>14,107</t>
  </si>
  <si>
    <t>15,045</t>
  </si>
  <si>
    <t>13,921</t>
  </si>
  <si>
    <t>8,760</t>
  </si>
  <si>
    <t>20,235</t>
  </si>
  <si>
    <t>Operating Income ratio</t>
  </si>
  <si>
    <t>21.87%</t>
  </si>
  <si>
    <t>21.44%</t>
  </si>
  <si>
    <t>19.12%</t>
  </si>
  <si>
    <t>18.79%</t>
  </si>
  <si>
    <t>17.07%</t>
  </si>
  <si>
    <t>16.45%</t>
  </si>
  <si>
    <t>18.04%</t>
  </si>
  <si>
    <t>19.96%</t>
  </si>
  <si>
    <t>12.21%</t>
  </si>
  <si>
    <t>23.82%</t>
  </si>
  <si>
    <t>25.55%</t>
  </si>
  <si>
    <t>27.24%</t>
  </si>
  <si>
    <t>26.76%</t>
  </si>
  <si>
    <t>26.60%</t>
  </si>
  <si>
    <t>28.07%</t>
  </si>
  <si>
    <t>29.32%</t>
  </si>
  <si>
    <t>34.02%</t>
  </si>
  <si>
    <t>37.93%</t>
  </si>
  <si>
    <t>23.90%</t>
  </si>
  <si>
    <t>32.42%</t>
  </si>
  <si>
    <t>29.09%</t>
  </si>
  <si>
    <t>29.53%</t>
  </si>
  <si>
    <t>21.35%</t>
  </si>
  <si>
    <t>31.13%</t>
  </si>
  <si>
    <t>31.30%</t>
  </si>
  <si>
    <t>20.88%</t>
  </si>
  <si>
    <t>26.96%</t>
  </si>
  <si>
    <t>30.50%</t>
  </si>
  <si>
    <t>31.73%</t>
  </si>
  <si>
    <t>27.21%</t>
  </si>
  <si>
    <t>26.56%</t>
  </si>
  <si>
    <t>25.99%</t>
  </si>
  <si>
    <t>26.85%</t>
  </si>
  <si>
    <t>28.04%</t>
  </si>
  <si>
    <t>26.90%</t>
  </si>
  <si>
    <t>20.90%</t>
  </si>
  <si>
    <t>24.89%</t>
  </si>
  <si>
    <t>Total Other Income Exp.(Gains)</t>
  </si>
  <si>
    <t>(4)</t>
  </si>
  <si>
    <t>1</t>
  </si>
  <si>
    <t>67</t>
  </si>
  <si>
    <t>89</t>
  </si>
  <si>
    <t>(56)</t>
  </si>
  <si>
    <t>45</t>
  </si>
  <si>
    <t>(313)</t>
  </si>
  <si>
    <t>(65)</t>
  </si>
  <si>
    <t>(116)</t>
  </si>
  <si>
    <t>(268)</t>
  </si>
  <si>
    <t>(282)</t>
  </si>
  <si>
    <t>(1,011)</t>
  </si>
  <si>
    <t>(106)</t>
  </si>
  <si>
    <t>(2,903)</t>
  </si>
  <si>
    <t>(647)</t>
  </si>
  <si>
    <t>(482)</t>
  </si>
  <si>
    <t>(7,537)</t>
  </si>
  <si>
    <t>(3,017)</t>
  </si>
  <si>
    <t>(3,391)</t>
  </si>
  <si>
    <t>(1,254)</t>
  </si>
  <si>
    <t>(1,058)</t>
  </si>
  <si>
    <t>(5,340)</t>
  </si>
  <si>
    <t>(4,824)</t>
  </si>
  <si>
    <t>(4,736)</t>
  </si>
  <si>
    <t>(5,413)</t>
  </si>
  <si>
    <t>(5,911)</t>
  </si>
  <si>
    <t>(650)</t>
  </si>
  <si>
    <t>(1,259)</t>
  </si>
  <si>
    <t>(4,011)</t>
  </si>
  <si>
    <t>(5,379)</t>
  </si>
  <si>
    <t>(1,802)</t>
  </si>
  <si>
    <t>(3,160)</t>
  </si>
  <si>
    <t>3,761</t>
  </si>
  <si>
    <t>(1,263)</t>
  </si>
  <si>
    <t>4,076</t>
  </si>
  <si>
    <t>Income Before Tax</t>
  </si>
  <si>
    <t>876</t>
  </si>
  <si>
    <t>961</t>
  </si>
  <si>
    <t>1,008</t>
  </si>
  <si>
    <t>1,101</t>
  </si>
  <si>
    <t>912</t>
  </si>
  <si>
    <t>1,099</t>
  </si>
  <si>
    <t>1,532</t>
  </si>
  <si>
    <t>849</t>
  </si>
  <si>
    <t>1,857</t>
  </si>
  <si>
    <t>2,292</t>
  </si>
  <si>
    <t>2,798</t>
  </si>
  <si>
    <t>3,078</t>
  </si>
  <si>
    <t>2,592</t>
  </si>
  <si>
    <t>4,443</t>
  </si>
  <si>
    <t>5,767</t>
  </si>
  <si>
    <t>10,329</t>
  </si>
  <si>
    <t>11,796</t>
  </si>
  <si>
    <t>3,263</t>
  </si>
  <si>
    <t>14,007</t>
  </si>
  <si>
    <t>11,534</t>
  </si>
  <si>
    <t>13,028</t>
  </si>
  <si>
    <t>9,278</t>
  </si>
  <si>
    <t>9,694</t>
  </si>
  <si>
    <t>10,827</t>
  </si>
  <si>
    <t>9,422</t>
  </si>
  <si>
    <t>12,762</t>
  </si>
  <si>
    <t>12,080</t>
  </si>
  <si>
    <t>15,716</t>
  </si>
  <si>
    <t>12,240</t>
  </si>
  <si>
    <t>8,965</t>
  </si>
  <si>
    <t>8,351</t>
  </si>
  <si>
    <t>12,305</t>
  </si>
  <si>
    <t>11,885</t>
  </si>
  <si>
    <t>17,682</t>
  </si>
  <si>
    <t>7,497</t>
  </si>
  <si>
    <t>24,311</t>
  </si>
  <si>
    <t>Income Before Tax ratio</t>
  </si>
  <si>
    <t>21.77%</t>
  </si>
  <si>
    <t>21.46%</t>
  </si>
  <si>
    <t>20.48%</t>
  </si>
  <si>
    <t>20.44%</t>
  </si>
  <si>
    <t>16.09%</t>
  </si>
  <si>
    <t>17.16%</t>
  </si>
  <si>
    <t>13.53%</t>
  </si>
  <si>
    <t>21.19%</t>
  </si>
  <si>
    <t>11.35%</t>
  </si>
  <si>
    <t>22.42%</t>
  </si>
  <si>
    <t>22.87%</t>
  </si>
  <si>
    <t>24.62%</t>
  </si>
  <si>
    <t>19.14%</t>
  </si>
  <si>
    <t>27.42%</t>
  </si>
  <si>
    <t>19.50%</t>
  </si>
  <si>
    <t>32.02%</t>
  </si>
  <si>
    <t>36.44%</t>
  </si>
  <si>
    <t>7.22%</t>
  </si>
  <si>
    <t>26.67%</t>
  </si>
  <si>
    <t>22.48%</t>
  </si>
  <si>
    <t>26.93%</t>
  </si>
  <si>
    <t>19.16%</t>
  </si>
  <si>
    <t>20.07%</t>
  </si>
  <si>
    <t>21.65%</t>
  </si>
  <si>
    <t>13.89%</t>
  </si>
  <si>
    <t>18.93%</t>
  </si>
  <si>
    <t>30.47%</t>
  </si>
  <si>
    <t>24.67%</t>
  </si>
  <si>
    <t>18.35%</t>
  </si>
  <si>
    <t>15.81%</t>
  </si>
  <si>
    <t>23.42%</t>
  </si>
  <si>
    <t>22.15%</t>
  </si>
  <si>
    <t>34.17%</t>
  </si>
  <si>
    <t>17.89%</t>
  </si>
  <si>
    <t>29.91%</t>
  </si>
  <si>
    <t>Income Tax Expense (Gain)</t>
  </si>
  <si>
    <t>296</t>
  </si>
  <si>
    <t>301</t>
  </si>
  <si>
    <t>317</t>
  </si>
  <si>
    <t>309</t>
  </si>
  <si>
    <t>231</t>
  </si>
  <si>
    <t>298</t>
  </si>
  <si>
    <t>218</t>
  </si>
  <si>
    <t>439</t>
  </si>
  <si>
    <t>191</t>
  </si>
  <si>
    <t>559</t>
  </si>
  <si>
    <t>738</t>
  </si>
  <si>
    <t>869</t>
  </si>
  <si>
    <t>865</t>
  </si>
  <si>
    <t>642</t>
  </si>
  <si>
    <t>1,244</t>
  </si>
  <si>
    <t>2,049</t>
  </si>
  <si>
    <t>2,561</t>
  </si>
  <si>
    <t>2,609</t>
  </si>
  <si>
    <t>1,621</t>
  </si>
  <si>
    <t>2,665</t>
  </si>
  <si>
    <t>3,424</t>
  </si>
  <si>
    <t>1,992</t>
  </si>
  <si>
    <t>1,023</t>
  </si>
  <si>
    <t>1,645</t>
  </si>
  <si>
    <t>2,197</t>
  </si>
  <si>
    <t>1,124</t>
  </si>
  <si>
    <t>4,023</t>
  </si>
  <si>
    <t>2,562</t>
  </si>
  <si>
    <t>4,306</t>
  </si>
  <si>
    <t>3,120</t>
  </si>
  <si>
    <t>1,990</t>
  </si>
  <si>
    <t>1,123</t>
  </si>
  <si>
    <t>(9,049)</t>
  </si>
  <si>
    <t>706</t>
  </si>
  <si>
    <t>1,384</t>
  </si>
  <si>
    <t>477</t>
  </si>
  <si>
    <t>1,852</t>
  </si>
  <si>
    <t>Net Income</t>
  </si>
  <si>
    <t>580</t>
  </si>
  <si>
    <t>660</t>
  </si>
  <si>
    <t>690</t>
  </si>
  <si>
    <t>791</t>
  </si>
  <si>
    <t>681</t>
  </si>
  <si>
    <t>801</t>
  </si>
  <si>
    <t>722</t>
  </si>
  <si>
    <t>811</t>
  </si>
  <si>
    <t>658</t>
  </si>
  <si>
    <t>1,298</t>
  </si>
  <si>
    <t>1,929</t>
  </si>
  <si>
    <t>2,213</t>
  </si>
  <si>
    <t>3,351</t>
  </si>
  <si>
    <t>3,179</t>
  </si>
  <si>
    <t>3,726</t>
  </si>
  <si>
    <t>7,788</t>
  </si>
  <si>
    <t>9,126</t>
  </si>
  <si>
    <t>3,910</t>
  </si>
  <si>
    <t>11,361</t>
  </si>
  <si>
    <t>8,085</t>
  </si>
  <si>
    <t>Net Income Ratio</t>
  </si>
  <si>
    <t>14.40%</t>
  </si>
  <si>
    <t>14.75%</t>
  </si>
  <si>
    <t>14.03%</t>
  </si>
  <si>
    <t>14.69%</t>
  </si>
  <si>
    <t>12.01%</t>
  </si>
  <si>
    <t>12.51%</t>
  </si>
  <si>
    <t>10.39%</t>
  </si>
  <si>
    <t>11.22%</t>
  </si>
  <si>
    <t>8.79%</t>
  </si>
  <si>
    <t>15.68%</t>
  </si>
  <si>
    <t>15.70%</t>
  </si>
  <si>
    <t>17.06%</t>
  </si>
  <si>
    <t>17.70%</t>
  </si>
  <si>
    <t>24.74%</t>
  </si>
  <si>
    <t>19.62%</t>
  </si>
  <si>
    <t>12.60%</t>
  </si>
  <si>
    <t>24.14%</t>
  </si>
  <si>
    <t>28.19%</t>
  </si>
  <si>
    <t>8.65%</t>
  </si>
  <si>
    <t>21.63%</t>
  </si>
  <si>
    <t>15.76%</t>
  </si>
  <si>
    <t>39.98%</t>
  </si>
  <si>
    <t>16.82%</t>
  </si>
  <si>
    <t>16.78%</t>
  </si>
  <si>
    <t>17.27%</t>
  </si>
  <si>
    <t>12.18%</t>
  </si>
  <si>
    <t>14.84%</t>
  </si>
  <si>
    <t>24.70%</t>
  </si>
  <si>
    <t>42.65%</t>
  </si>
  <si>
    <t>18.42%</t>
  </si>
  <si>
    <t>14.25%</t>
  </si>
  <si>
    <t>13.66%</t>
  </si>
  <si>
    <t>40.55%</t>
  </si>
  <si>
    <t>20.79%</t>
  </si>
  <si>
    <t>31.45%</t>
  </si>
  <si>
    <t>22.95%</t>
  </si>
  <si>
    <t>27.04%</t>
  </si>
  <si>
    <t>EPS</t>
  </si>
  <si>
    <t>0.14</t>
  </si>
  <si>
    <t>0.16</t>
  </si>
  <si>
    <t>0.35</t>
  </si>
  <si>
    <t>0.42</t>
  </si>
  <si>
    <t>0.59</t>
  </si>
  <si>
    <t>0.84</t>
  </si>
  <si>
    <t>0.60</t>
  </si>
  <si>
    <t>1.25</t>
  </si>
  <si>
    <t>1.48</t>
  </si>
  <si>
    <t>1.51</t>
  </si>
  <si>
    <t>1.10</t>
  </si>
  <si>
    <t>EPS Diluted</t>
  </si>
  <si>
    <t>0.20</t>
  </si>
  <si>
    <t>0.57</t>
  </si>
  <si>
    <t>0.85</t>
  </si>
  <si>
    <t>0.82</t>
  </si>
  <si>
    <t>1.22</t>
  </si>
  <si>
    <t>1.46</t>
  </si>
  <si>
    <t>1.49</t>
  </si>
  <si>
    <t>1.09</t>
  </si>
  <si>
    <t>2.66</t>
  </si>
  <si>
    <t>1.17</t>
  </si>
  <si>
    <t>1.02</t>
  </si>
  <si>
    <t>1.94</t>
  </si>
  <si>
    <t>3.19</t>
  </si>
  <si>
    <t>1.42</t>
  </si>
  <si>
    <t>1.11</t>
  </si>
  <si>
    <t>3.52</t>
  </si>
  <si>
    <t>1.87</t>
  </si>
  <si>
    <t>2.87</t>
  </si>
  <si>
    <t>1.71</t>
  </si>
  <si>
    <t>3.85</t>
  </si>
  <si>
    <t>Weighted Avg. Shares Outs.</t>
  </si>
  <si>
    <t>4,141</t>
  </si>
  <si>
    <t>4,125</t>
  </si>
  <si>
    <t>4,060</t>
  </si>
  <si>
    <t>4,165</t>
  </si>
  <si>
    <t>4,257</t>
  </si>
  <si>
    <t>3,815</t>
  </si>
  <si>
    <t>3,801</t>
  </si>
  <si>
    <t>3,861</t>
  </si>
  <si>
    <t>3,868</t>
  </si>
  <si>
    <t>3,719</t>
  </si>
  <si>
    <t>3,775</t>
  </si>
  <si>
    <t>3,864</t>
  </si>
  <si>
    <t>3,771</t>
  </si>
  <si>
    <t>3,789</t>
  </si>
  <si>
    <t>6,210</t>
  </si>
  <si>
    <t>6,239</t>
  </si>
  <si>
    <t>6,156</t>
  </si>
  <si>
    <t>7,213</t>
  </si>
  <si>
    <t>7,531</t>
  </si>
  <si>
    <t>7,361</t>
  </si>
  <si>
    <t>Weighted Avg. Shares Outs. Dil.</t>
  </si>
  <si>
    <t>4,012</t>
  </si>
  <si>
    <t>4,055</t>
  </si>
  <si>
    <t>3,909</t>
  </si>
  <si>
    <t>3,945</t>
  </si>
  <si>
    <t>3,884</t>
  </si>
  <si>
    <t>6,368</t>
  </si>
  <si>
    <t>6,361</t>
  </si>
  <si>
    <t>6,241</t>
  </si>
  <si>
    <t>7,286</t>
  </si>
  <si>
    <t>7,614</t>
  </si>
  <si>
    <t>7,411</t>
  </si>
  <si>
    <t>7,274</t>
  </si>
  <si>
    <t>6,939</t>
  </si>
  <si>
    <t>6,750</t>
  </si>
  <si>
    <t>7,045</t>
  </si>
  <si>
    <t>8,074</t>
  </si>
  <si>
    <t>7,508</t>
  </si>
  <si>
    <t>6,895</t>
  </si>
  <si>
    <t>6,424</t>
  </si>
  <si>
    <t>6,257</t>
  </si>
  <si>
    <t>6,159</t>
  </si>
  <si>
    <t>6,058</t>
  </si>
  <si>
    <t>5,977</t>
  </si>
  <si>
    <t>5,675</t>
  </si>
  <si>
    <t>5,632</t>
  </si>
  <si>
    <t>5,708</t>
  </si>
  <si>
    <t>Cash and Cash Equivalents</t>
  </si>
  <si>
    <t>1,459</t>
  </si>
  <si>
    <t>1,150</t>
  </si>
  <si>
    <t>877</t>
  </si>
  <si>
    <t>1,552</t>
  </si>
  <si>
    <t>739</t>
  </si>
  <si>
    <t>1,878</t>
  </si>
  <si>
    <t>1,520</t>
  </si>
  <si>
    <t>1,808</t>
  </si>
  <si>
    <t>2,247</t>
  </si>
  <si>
    <t>1,827</t>
  </si>
  <si>
    <t>3,406</t>
  </si>
  <si>
    <t>2,122</t>
  </si>
  <si>
    <t>1,978</t>
  </si>
  <si>
    <t>3,539</t>
  </si>
  <si>
    <t>10,389</t>
  </si>
  <si>
    <t>3,343</t>
  </si>
  <si>
    <t>3,641</t>
  </si>
  <si>
    <t>2,595</t>
  </si>
  <si>
    <t>1,342</t>
  </si>
  <si>
    <t>1,139</t>
  </si>
  <si>
    <t>1,305</t>
  </si>
  <si>
    <t>1,784</t>
  </si>
  <si>
    <t>1,944</t>
  </si>
  <si>
    <t>Short-Term Investments</t>
  </si>
  <si>
    <t>3,703</t>
  </si>
  <si>
    <t>5,764</t>
  </si>
  <si>
    <t>7,579</t>
  </si>
  <si>
    <t>10,673</t>
  </si>
  <si>
    <t>10,432</t>
  </si>
  <si>
    <t>18,085</t>
  </si>
  <si>
    <t>19,979</t>
  </si>
  <si>
    <t>25,886</t>
  </si>
  <si>
    <t>22,069</t>
  </si>
  <si>
    <t>21,609</t>
  </si>
  <si>
    <t>23,991</t>
  </si>
  <si>
    <t>26,277</t>
  </si>
  <si>
    <t>23,219</t>
  </si>
  <si>
    <t>22,319</t>
  </si>
  <si>
    <t>30,225</t>
  </si>
  <si>
    <t>32,779</t>
  </si>
  <si>
    <t>19,649</t>
  </si>
  <si>
    <t>15,255</t>
  </si>
  <si>
    <t>18,650</t>
  </si>
  <si>
    <t>17,694</t>
  </si>
  <si>
    <t>10,437</t>
  </si>
  <si>
    <t>29,125</t>
  </si>
  <si>
    <t>Cash &amp; Short-Term Investments</t>
  </si>
  <si>
    <t>4,442</t>
  </si>
  <si>
    <t>6,863</t>
  </si>
  <si>
    <t>8,615</t>
  </si>
  <si>
    <t>12,551</t>
  </si>
  <si>
    <t>11,952</t>
  </si>
  <si>
    <t>19,893</t>
  </si>
  <si>
    <t>22,226</t>
  </si>
  <si>
    <t>27,713</t>
  </si>
  <si>
    <t>25,475</t>
  </si>
  <si>
    <t>23,731</t>
  </si>
  <si>
    <t>25,969</t>
  </si>
  <si>
    <t>28,012</t>
  </si>
  <si>
    <t>26,758</t>
  </si>
  <si>
    <t>32,708</t>
  </si>
  <si>
    <t>32,408</t>
  </si>
  <si>
    <t>36,122</t>
  </si>
  <si>
    <t>23,290</t>
  </si>
  <si>
    <t>17,850</t>
  </si>
  <si>
    <t>19,992</t>
  </si>
  <si>
    <t>18,833</t>
  </si>
  <si>
    <t>9,830</t>
  </si>
  <si>
    <t>12,221</t>
  </si>
  <si>
    <t>31,069</t>
  </si>
  <si>
    <t>Net Receivables</t>
  </si>
  <si>
    <t>1,665</t>
  </si>
  <si>
    <t>2,024</t>
  </si>
  <si>
    <t>2,252</t>
  </si>
  <si>
    <t>2,527</t>
  </si>
  <si>
    <t>2,914</t>
  </si>
  <si>
    <t>5,489</t>
  </si>
  <si>
    <t>5,337</t>
  </si>
  <si>
    <t>6,184</t>
  </si>
  <si>
    <t>9,166</t>
  </si>
  <si>
    <t>10,020</t>
  </si>
  <si>
    <t>10,275</t>
  </si>
  <si>
    <t>9,906</t>
  </si>
  <si>
    <t>10,460</t>
  </si>
  <si>
    <t>9,782</t>
  </si>
  <si>
    <t>15,840</t>
  </si>
  <si>
    <t>15,079</t>
  </si>
  <si>
    <t>23,100</t>
  </si>
  <si>
    <t>21,574</t>
  </si>
  <si>
    <t>9,357</t>
  </si>
  <si>
    <t>8,669</t>
  </si>
  <si>
    <t>10,838</t>
  </si>
  <si>
    <t>11,266</t>
  </si>
  <si>
    <t>11,271</t>
  </si>
  <si>
    <t>11,399</t>
  </si>
  <si>
    <t>12,068</t>
  </si>
  <si>
    <t>11,194</t>
  </si>
  <si>
    <t>15,745</t>
  </si>
  <si>
    <t>Inventory</t>
  </si>
  <si>
    <t>1,265</t>
  </si>
  <si>
    <t>1,589</t>
  </si>
  <si>
    <t>1,773</t>
  </si>
  <si>
    <t>1,828</t>
  </si>
  <si>
    <t>1,654</t>
  </si>
  <si>
    <t>2,702</t>
  </si>
  <si>
    <t>2,741</t>
  </si>
  <si>
    <t>2,678</t>
  </si>
  <si>
    <t>5,837</t>
  </si>
  <si>
    <t>6,660</t>
  </si>
  <si>
    <t>6,039</t>
  </si>
  <si>
    <t>6,111</t>
  </si>
  <si>
    <t>5,302</t>
  </si>
  <si>
    <t>4,381</t>
  </si>
  <si>
    <t>12,403</t>
  </si>
  <si>
    <t>8,405</t>
  </si>
  <si>
    <t>7,769</t>
  </si>
  <si>
    <t>7,063</t>
  </si>
  <si>
    <t>6,166</t>
  </si>
  <si>
    <t>5,663</t>
  </si>
  <si>
    <t>7,513</t>
  </si>
  <si>
    <t>6,783</t>
  </si>
  <si>
    <t>7,578</t>
  </si>
  <si>
    <t>8,283</t>
  </si>
  <si>
    <t>8,046</t>
  </si>
  <si>
    <t>9,059</t>
  </si>
  <si>
    <t>Other Current Assets</t>
  </si>
  <si>
    <t>1,400</t>
  </si>
  <si>
    <t>2,341</t>
  </si>
  <si>
    <t>1,477</t>
  </si>
  <si>
    <t>1,643</t>
  </si>
  <si>
    <t>3,637</t>
  </si>
  <si>
    <t>1,231</t>
  </si>
  <si>
    <t>2,133</t>
  </si>
  <si>
    <t>1,757</t>
  </si>
  <si>
    <t>3,368</t>
  </si>
  <si>
    <t>2,786</t>
  </si>
  <si>
    <t>3,121</t>
  </si>
  <si>
    <t>3,356</t>
  </si>
  <si>
    <t>3,219</t>
  </si>
  <si>
    <t>5,612</t>
  </si>
  <si>
    <t>5,182</t>
  </si>
  <si>
    <t>7,458</t>
  </si>
  <si>
    <t>8,972</t>
  </si>
  <si>
    <t>101</t>
  </si>
  <si>
    <t>70</t>
  </si>
  <si>
    <t>8,313</t>
  </si>
  <si>
    <t>7,248</t>
  </si>
  <si>
    <t>2,163</t>
  </si>
  <si>
    <t>3,050</t>
  </si>
  <si>
    <t>2,300</t>
  </si>
  <si>
    <t>12,186</t>
  </si>
  <si>
    <t>2,622</t>
  </si>
  <si>
    <t>3,606</t>
  </si>
  <si>
    <t>3,820</t>
  </si>
  <si>
    <t>Total Current Assets</t>
  </si>
  <si>
    <t>5,788</t>
  </si>
  <si>
    <t>6,152</t>
  </si>
  <si>
    <t>6,468</t>
  </si>
  <si>
    <t>6,820</t>
  </si>
  <si>
    <t>9,931</t>
  </si>
  <si>
    <t>11,191</t>
  </si>
  <si>
    <t>17,187</t>
  </si>
  <si>
    <t>18,450</t>
  </si>
  <si>
    <t>24,781</t>
  </si>
  <si>
    <t>29,741</t>
  </si>
  <si>
    <t>39,694</t>
  </si>
  <si>
    <t>41,896</t>
  </si>
  <si>
    <t>46,949</t>
  </si>
  <si>
    <t>46,849</t>
  </si>
  <si>
    <t>43,076</t>
  </si>
  <si>
    <t>61,670</t>
  </si>
  <si>
    <t>60,468</t>
  </si>
  <si>
    <t>57,728</t>
  </si>
  <si>
    <t>61,415</t>
  </si>
  <si>
    <t>56,244</t>
  </si>
  <si>
    <t>57,702</t>
  </si>
  <si>
    <t>43,804</t>
  </si>
  <si>
    <t>38,949</t>
  </si>
  <si>
    <t>41,141</t>
  </si>
  <si>
    <t>49,926</t>
  </si>
  <si>
    <t>32,803</t>
  </si>
  <si>
    <t>35,067</t>
  </si>
  <si>
    <t>59,693</t>
  </si>
  <si>
    <t>PP&amp;E</t>
  </si>
  <si>
    <t>3,073</t>
  </si>
  <si>
    <t>3,473</t>
  </si>
  <si>
    <t>3,850</t>
  </si>
  <si>
    <t>4,137</t>
  </si>
  <si>
    <t>4,415</t>
  </si>
  <si>
    <t>5,343</t>
  </si>
  <si>
    <t>9,425</t>
  </si>
  <si>
    <t>10,415</t>
  </si>
  <si>
    <t>10,712</t>
  </si>
  <si>
    <t>18,287</t>
  </si>
  <si>
    <t>18,385</t>
  </si>
  <si>
    <t>17,090</t>
  </si>
  <si>
    <t>16,632</t>
  </si>
  <si>
    <t>15,734</t>
  </si>
  <si>
    <t>13,287</t>
  </si>
  <si>
    <t>22,780</t>
  </si>
  <si>
    <t>19,123</t>
  </si>
  <si>
    <t>16,938</t>
  </si>
  <si>
    <t>14,461</t>
  </si>
  <si>
    <t>12,397</t>
  </si>
  <si>
    <t>11,762</t>
  </si>
  <si>
    <t>13,766</t>
  </si>
  <si>
    <t>13,318</t>
  </si>
  <si>
    <t>13,865</t>
  </si>
  <si>
    <t>13,385</t>
  </si>
  <si>
    <t>13,967</t>
  </si>
  <si>
    <t>13,900</t>
  </si>
  <si>
    <t>14,882</t>
  </si>
  <si>
    <t>Goodwill</t>
  </si>
  <si>
    <t>20,876</t>
  </si>
  <si>
    <t>21,382</t>
  </si>
  <si>
    <t>21,464</t>
  </si>
  <si>
    <t>42,376</t>
  </si>
  <si>
    <t>43,947</t>
  </si>
  <si>
    <t>45,067</t>
  </si>
  <si>
    <t>44,672</t>
  </si>
  <si>
    <t>42,519</t>
  </si>
  <si>
    <t>42,069</t>
  </si>
  <si>
    <t>48,242</t>
  </si>
  <si>
    <t>54,449</t>
  </si>
  <si>
    <t>55,952</t>
  </si>
  <si>
    <t>53,411</t>
  </si>
  <si>
    <t>58,653</t>
  </si>
  <si>
    <t>49,577</t>
  </si>
  <si>
    <t>49,208</t>
  </si>
  <si>
    <t>Intangible Assets</t>
  </si>
  <si>
    <t>326</t>
  </si>
  <si>
    <t>1,243</t>
  </si>
  <si>
    <t>1,424</t>
  </si>
  <si>
    <t>1,294</t>
  </si>
  <si>
    <t>813</t>
  </si>
  <si>
    <t>763</t>
  </si>
  <si>
    <t>1,791</t>
  </si>
  <si>
    <t>1,722</t>
  </si>
  <si>
    <t>1,200</t>
  </si>
  <si>
    <t>58,656</t>
  </si>
  <si>
    <t>57,007</t>
  </si>
  <si>
    <t>51,560</t>
  </si>
  <si>
    <t>24,350</t>
  </si>
  <si>
    <t>20,498</t>
  </si>
  <si>
    <t>17,721</t>
  </si>
  <si>
    <t>68,015</t>
  </si>
  <si>
    <t>57,558</t>
  </si>
  <si>
    <t>53,833</t>
  </si>
  <si>
    <t>46,013</t>
  </si>
  <si>
    <t>39,385</t>
  </si>
  <si>
    <t>35,167</t>
  </si>
  <si>
    <t>40,358</t>
  </si>
  <si>
    <t>52,648</t>
  </si>
  <si>
    <t>48,740</t>
  </si>
  <si>
    <t>35,211</t>
  </si>
  <si>
    <t>35,369</t>
  </si>
  <si>
    <t>28,472</t>
  </si>
  <si>
    <t>25,146</t>
  </si>
  <si>
    <t>Goodwill and Intangible Assets</t>
  </si>
  <si>
    <t>45,226</t>
  </si>
  <si>
    <t>41,880</t>
  </si>
  <si>
    <t>39,185</t>
  </si>
  <si>
    <t>110,391</t>
  </si>
  <si>
    <t>101,505</t>
  </si>
  <si>
    <t>98,900</t>
  </si>
  <si>
    <t>90,685</t>
  </si>
  <si>
    <t>81,904</t>
  </si>
  <si>
    <t>77,236</t>
  </si>
  <si>
    <t>88,600</t>
  </si>
  <si>
    <t>107,097</t>
  </si>
  <si>
    <t>104,692</t>
  </si>
  <si>
    <t>88,622</t>
  </si>
  <si>
    <t>94,022</t>
  </si>
  <si>
    <t>78,049</t>
  </si>
  <si>
    <t>74,354</t>
  </si>
  <si>
    <t>Investments</t>
  </si>
  <si>
    <t>2,497</t>
  </si>
  <si>
    <t>3,892</t>
  </si>
  <si>
    <t>4,856</t>
  </si>
  <si>
    <t>11,478</t>
  </si>
  <si>
    <t>13,122</t>
  </si>
  <si>
    <t>9,748</t>
  </si>
  <si>
    <t>9,457</t>
  </si>
  <si>
    <t>14,149</t>
  </si>
  <si>
    <t>16,406</t>
  </si>
  <si>
    <t>17,518</t>
  </si>
  <si>
    <t>15,999</t>
  </si>
  <si>
    <t>7,116</t>
  </si>
  <si>
    <t>7,015</t>
  </si>
  <si>
    <t>2,767</t>
  </si>
  <si>
    <t>20,147</t>
  </si>
  <si>
    <t>20,262</t>
  </si>
  <si>
    <t>21,526</t>
  </si>
  <si>
    <t>Tax Assets</t>
  </si>
  <si>
    <t>4,986</t>
  </si>
  <si>
    <t>1,554</t>
  </si>
  <si>
    <t>1,544</t>
  </si>
  <si>
    <t>1,794</t>
  </si>
  <si>
    <t>1,812</t>
  </si>
  <si>
    <t>1,924</t>
  </si>
  <si>
    <t>2,099</t>
  </si>
  <si>
    <t>2,383</t>
  </si>
  <si>
    <t>3,341</t>
  </si>
  <si>
    <t>Other Non-Current Assets</t>
  </si>
  <si>
    <t>1,911</t>
  </si>
  <si>
    <t>1,861</t>
  </si>
  <si>
    <t>2,925</t>
  </si>
  <si>
    <t>3,085</t>
  </si>
  <si>
    <t>3,143</t>
  </si>
  <si>
    <t>3,277</t>
  </si>
  <si>
    <t>5,107</t>
  </si>
  <si>
    <t>8,566</t>
  </si>
  <si>
    <t>9,663</t>
  </si>
  <si>
    <t>10,091</t>
  </si>
  <si>
    <t>8,598</t>
  </si>
  <si>
    <t>4,522</t>
  </si>
  <si>
    <t>2,138</t>
  </si>
  <si>
    <t>5,949</t>
  </si>
  <si>
    <t>4,122</t>
  </si>
  <si>
    <t>4,170</t>
  </si>
  <si>
    <t>4,979</t>
  </si>
  <si>
    <t>5,088</t>
  </si>
  <si>
    <t>3,596</t>
  </si>
  <si>
    <t>3,512</t>
  </si>
  <si>
    <t>3,497</t>
  </si>
  <si>
    <t>3,323</t>
  </si>
  <si>
    <t>3,227</t>
  </si>
  <si>
    <t>4,450</t>
  </si>
  <si>
    <t>4,569</t>
  </si>
  <si>
    <t>7,679</t>
  </si>
  <si>
    <t>Total Non-Current Assets</t>
  </si>
  <si>
    <t>5,310</t>
  </si>
  <si>
    <t>6,577</t>
  </si>
  <si>
    <t>8,199</t>
  </si>
  <si>
    <t>8,516</t>
  </si>
  <si>
    <t>8,371</t>
  </si>
  <si>
    <t>9,383</t>
  </si>
  <si>
    <t>16,323</t>
  </si>
  <si>
    <t>20,703</t>
  </si>
  <si>
    <t>21,575</t>
  </si>
  <si>
    <t>87,034</t>
  </si>
  <si>
    <t>83,990</t>
  </si>
  <si>
    <t>75,669</t>
  </si>
  <si>
    <t>67,888</t>
  </si>
  <si>
    <t>68,419</t>
  </si>
  <si>
    <t>68,072</t>
  </si>
  <si>
    <t>151,279</t>
  </si>
  <si>
    <t>134,546</t>
  </si>
  <si>
    <t>130,274</t>
  </si>
  <si>
    <t>124,383</t>
  </si>
  <si>
    <t>115,857</t>
  </si>
  <si>
    <t>111,572</t>
  </si>
  <si>
    <t>123,656</t>
  </si>
  <si>
    <t>132,666</t>
  </si>
  <si>
    <t>130,654</t>
  </si>
  <si>
    <t>109,496</t>
  </si>
  <si>
    <t>134,685</t>
  </si>
  <si>
    <t>119,163</t>
  </si>
  <si>
    <t>121,782</t>
  </si>
  <si>
    <t>Other Assets</t>
  </si>
  <si>
    <t>243,565</t>
  </si>
  <si>
    <t>Total Assets</t>
  </si>
  <si>
    <t>11,099</t>
  </si>
  <si>
    <t>12,729</t>
  </si>
  <si>
    <t>14,667</t>
  </si>
  <si>
    <t>15,336</t>
  </si>
  <si>
    <t>18,302</t>
  </si>
  <si>
    <t>20,574</t>
  </si>
  <si>
    <t>33,510</t>
  </si>
  <si>
    <t>39,153</t>
  </si>
  <si>
    <t>46,356</t>
  </si>
  <si>
    <t>116,775</t>
  </si>
  <si>
    <t>123,684</t>
  </si>
  <si>
    <t>117,565</t>
  </si>
  <si>
    <t>114,837</t>
  </si>
  <si>
    <t>115,268</t>
  </si>
  <si>
    <t>111,148</t>
  </si>
  <si>
    <t>212,949</t>
  </si>
  <si>
    <t>195,014</t>
  </si>
  <si>
    <t>188,002</t>
  </si>
  <si>
    <t>185,798</t>
  </si>
  <si>
    <t>172,101</t>
  </si>
  <si>
    <t>169,274</t>
  </si>
  <si>
    <t>167,460</t>
  </si>
  <si>
    <t>171,615</t>
  </si>
  <si>
    <t>171,795</t>
  </si>
  <si>
    <t>159,422</t>
  </si>
  <si>
    <t>167,488</t>
  </si>
  <si>
    <t>154,230</t>
  </si>
  <si>
    <t>181,476</t>
  </si>
  <si>
    <t>Accounts Payable</t>
  </si>
  <si>
    <t>525</t>
  </si>
  <si>
    <t>715</t>
  </si>
  <si>
    <t>765</t>
  </si>
  <si>
    <t>971</t>
  </si>
  <si>
    <t>951</t>
  </si>
  <si>
    <t>1,719</t>
  </si>
  <si>
    <t>1,579</t>
  </si>
  <si>
    <t>1,620</t>
  </si>
  <si>
    <t>2,601</t>
  </si>
  <si>
    <t>2,672</t>
  </si>
  <si>
    <t>2,226</t>
  </si>
  <si>
    <t>2,019</t>
  </si>
  <si>
    <t>2,270</t>
  </si>
  <si>
    <t>1,751</t>
  </si>
  <si>
    <t>4,370</t>
  </si>
  <si>
    <t>3,836</t>
  </si>
  <si>
    <t>4,264</t>
  </si>
  <si>
    <t>3,234</t>
  </si>
  <si>
    <t>3,440</t>
  </si>
  <si>
    <t>3,620</t>
  </si>
  <si>
    <t>4,536</t>
  </si>
  <si>
    <t>4,656</t>
  </si>
  <si>
    <t>4,674</t>
  </si>
  <si>
    <t>4,220</t>
  </si>
  <si>
    <t>4,309</t>
  </si>
  <si>
    <t>5,578</t>
  </si>
  <si>
    <t>Short-Term Debt</t>
  </si>
  <si>
    <t>2,220</t>
  </si>
  <si>
    <t>2,036</t>
  </si>
  <si>
    <t>2,235</t>
  </si>
  <si>
    <t>2,255</t>
  </si>
  <si>
    <t>2,729</t>
  </si>
  <si>
    <t>5,001</t>
  </si>
  <si>
    <t>4,289</t>
  </si>
  <si>
    <t>6,265</t>
  </si>
  <si>
    <t>8,818</t>
  </si>
  <si>
    <t>11,589</t>
  </si>
  <si>
    <t>2,434</t>
  </si>
  <si>
    <t>5,825</t>
  </si>
  <si>
    <t>9,320</t>
  </si>
  <si>
    <t>5,469</t>
  </si>
  <si>
    <t>5,623</t>
  </si>
  <si>
    <t>4,018</t>
  </si>
  <si>
    <t>6,027</t>
  </si>
  <si>
    <t>5,141</t>
  </si>
  <si>
    <t>10,160</t>
  </si>
  <si>
    <t>10,688</t>
  </si>
  <si>
    <t>9,940</t>
  </si>
  <si>
    <t>8,836</t>
  </si>
  <si>
    <t>16,190</t>
  </si>
  <si>
    <t>2,703</t>
  </si>
  <si>
    <t>2,241</t>
  </si>
  <si>
    <t>Tax Payable</t>
  </si>
  <si>
    <t>1,266</t>
  </si>
  <si>
    <t>Deferred Revenue</t>
  </si>
  <si>
    <t>Other Current Liabilities</t>
  </si>
  <si>
    <t>2,081</t>
  </si>
  <si>
    <t>2,436</t>
  </si>
  <si>
    <t>2,492</t>
  </si>
  <si>
    <t>2,285</t>
  </si>
  <si>
    <t>3,492</t>
  </si>
  <si>
    <t>3,233</t>
  </si>
  <si>
    <t>5,973</t>
  </si>
  <si>
    <t>5,796</t>
  </si>
  <si>
    <t>8,266</t>
  </si>
  <si>
    <t>12,238</t>
  </si>
  <si>
    <t>12,520</t>
  </si>
  <si>
    <t>14,633</t>
  </si>
  <si>
    <t>16,936</t>
  </si>
  <si>
    <t>13,740</t>
  </si>
  <si>
    <t>15,938</t>
  </si>
  <si>
    <t>27,386</t>
  </si>
  <si>
    <t>18,960</t>
  </si>
  <si>
    <t>20,215</t>
  </si>
  <si>
    <t>17,931</t>
  </si>
  <si>
    <t>14,105</t>
  </si>
  <si>
    <t>13,050</t>
  </si>
  <si>
    <t>15,619</t>
  </si>
  <si>
    <t>15,891</t>
  </si>
  <si>
    <t>15,831</t>
  </si>
  <si>
    <t>18,348</t>
  </si>
  <si>
    <t>16,894</t>
  </si>
  <si>
    <t>18,908</t>
  </si>
  <si>
    <t>31,785</t>
  </si>
  <si>
    <t>Total Current Liabilities</t>
  </si>
  <si>
    <t>4,826</t>
  </si>
  <si>
    <t>5,187</t>
  </si>
  <si>
    <t>5,640</t>
  </si>
  <si>
    <t>5,305</t>
  </si>
  <si>
    <t>7,192</t>
  </si>
  <si>
    <t>9,185</t>
  </si>
  <si>
    <t>11,981</t>
  </si>
  <si>
    <t>13,640</t>
  </si>
  <si>
    <t>18,555</t>
  </si>
  <si>
    <t>23,657</t>
  </si>
  <si>
    <t>26,458</t>
  </si>
  <si>
    <t>28,448</t>
  </si>
  <si>
    <t>21,389</t>
  </si>
  <si>
    <t>21,835</t>
  </si>
  <si>
    <t>27,009</t>
  </si>
  <si>
    <t>37,225</t>
  </si>
  <si>
    <t>28,609</t>
  </si>
  <si>
    <t>28,069</t>
  </si>
  <si>
    <t>28,619</t>
  </si>
  <si>
    <t>23,366</t>
  </si>
  <si>
    <t>21,631</t>
  </si>
  <si>
    <t>29,399</t>
  </si>
  <si>
    <t>31,115</t>
  </si>
  <si>
    <t>30,427</t>
  </si>
  <si>
    <t>31,858</t>
  </si>
  <si>
    <t>37,304</t>
  </si>
  <si>
    <t>25,920</t>
  </si>
  <si>
    <t>42,671</t>
  </si>
  <si>
    <t>Long-Term Debt</t>
  </si>
  <si>
    <t>604</t>
  </si>
  <si>
    <t>833</t>
  </si>
  <si>
    <t>687</t>
  </si>
  <si>
    <t>527</t>
  </si>
  <si>
    <t>3,140</t>
  </si>
  <si>
    <t>5,755</t>
  </si>
  <si>
    <t>7,279</t>
  </si>
  <si>
    <t>6,347</t>
  </si>
  <si>
    <t>Deferred Tax Liabilities</t>
  </si>
  <si>
    <t>212</t>
  </si>
  <si>
    <t>166</t>
  </si>
  <si>
    <t>253</t>
  </si>
  <si>
    <t>156</t>
  </si>
  <si>
    <t>197</t>
  </si>
  <si>
    <t>380</t>
  </si>
  <si>
    <t>452</t>
  </si>
  <si>
    <t>364</t>
  </si>
  <si>
    <t>13,238</t>
  </si>
  <si>
    <t>12,632</t>
  </si>
  <si>
    <t>10,240</t>
  </si>
  <si>
    <t>8,015</t>
  </si>
  <si>
    <t>7,696</t>
  </si>
  <si>
    <t>2,959</t>
  </si>
  <si>
    <t>17,839</t>
  </si>
  <si>
    <t>18,648</t>
  </si>
  <si>
    <t>19,597</t>
  </si>
  <si>
    <t>21,593</t>
  </si>
  <si>
    <t>25,590</t>
  </si>
  <si>
    <t>24,981</t>
  </si>
  <si>
    <t>26,877</t>
  </si>
  <si>
    <t>30,753</t>
  </si>
  <si>
    <t>3,900</t>
  </si>
  <si>
    <t>4,063</t>
  </si>
  <si>
    <t>349</t>
  </si>
  <si>
    <t>Other Non-Current Liabilities</t>
  </si>
  <si>
    <t>1,094</t>
  </si>
  <si>
    <t>990</t>
  </si>
  <si>
    <t>1,083</t>
  </si>
  <si>
    <t>819</t>
  </si>
  <si>
    <t>1,576</t>
  </si>
  <si>
    <t>1,676</t>
  </si>
  <si>
    <t>3,950</t>
  </si>
  <si>
    <t>4,159</t>
  </si>
  <si>
    <t>4,347</t>
  </si>
  <si>
    <t>8,748</t>
  </si>
  <si>
    <t>9,037</t>
  </si>
  <si>
    <t>6,903</t>
  </si>
  <si>
    <t>8,529</t>
  </si>
  <si>
    <t>13,299</t>
  </si>
  <si>
    <t>15,477</t>
  </si>
  <si>
    <t>24,246</t>
  </si>
  <si>
    <t>21,082</t>
  </si>
  <si>
    <t>22,784</t>
  </si>
  <si>
    <t>22,872</t>
  </si>
  <si>
    <t>16,063</t>
  </si>
  <si>
    <t>19,499</t>
  </si>
  <si>
    <t>17,368</t>
  </si>
  <si>
    <t>18,509</t>
  </si>
  <si>
    <t>27,677</t>
  </si>
  <si>
    <t>25,205</t>
  </si>
  <si>
    <t>25,202</t>
  </si>
  <si>
    <t>26,237</t>
  </si>
  <si>
    <t>Total Non-Current Liabilities</t>
  </si>
  <si>
    <t>1,910</t>
  </si>
  <si>
    <t>1,989</t>
  </si>
  <si>
    <t>2,023</t>
  </si>
  <si>
    <t>2,098</t>
  </si>
  <si>
    <t>2,502</t>
  </si>
  <si>
    <t>5,453</t>
  </si>
  <si>
    <t>7,220</t>
  </si>
  <si>
    <t>7,851</t>
  </si>
  <si>
    <t>27,741</t>
  </si>
  <si>
    <t>28,948</t>
  </si>
  <si>
    <t>23,490</t>
  </si>
  <si>
    <t>22,090</t>
  </si>
  <si>
    <t>28,309</t>
  </si>
  <si>
    <t>26,399</t>
  </si>
  <si>
    <t>85,278</t>
  </si>
  <si>
    <t>78,140</t>
  </si>
  <si>
    <t>77,312</t>
  </si>
  <si>
    <t>75,501</t>
  </si>
  <si>
    <t>72,115</t>
  </si>
  <si>
    <t>76,021</t>
  </si>
  <si>
    <t>73,063</t>
  </si>
  <si>
    <t>80,660</t>
  </si>
  <si>
    <t>69,714</t>
  </si>
  <si>
    <t>63,806</t>
  </si>
  <si>
    <t>66,738</t>
  </si>
  <si>
    <t>64,836</t>
  </si>
  <si>
    <t>61,343</t>
  </si>
  <si>
    <t>Other Liabilities</t>
  </si>
  <si>
    <t>Capital Lease Obligations</t>
  </si>
  <si>
    <t>Total Liabilities</t>
  </si>
  <si>
    <t>6,736</t>
  </si>
  <si>
    <t>7,176</t>
  </si>
  <si>
    <t>7,663</t>
  </si>
  <si>
    <t>7,403</t>
  </si>
  <si>
    <t>9,492</t>
  </si>
  <si>
    <t>11,687</t>
  </si>
  <si>
    <t>17,434</t>
  </si>
  <si>
    <t>20,860</t>
  </si>
  <si>
    <t>26,406</t>
  </si>
  <si>
    <t>51,398</t>
  </si>
  <si>
    <t>55,406</t>
  </si>
  <si>
    <t>51,938</t>
  </si>
  <si>
    <t>43,479</t>
  </si>
  <si>
    <t>50,144</t>
  </si>
  <si>
    <t>53,408</t>
  </si>
  <si>
    <t>122,503</t>
  </si>
  <si>
    <t>106,749</t>
  </si>
  <si>
    <t>105,381</t>
  </si>
  <si>
    <t>104,120</t>
  </si>
  <si>
    <t>95,481</t>
  </si>
  <si>
    <t>97,652</t>
  </si>
  <si>
    <t>102,462</t>
  </si>
  <si>
    <t>111,775</t>
  </si>
  <si>
    <t>100,141</t>
  </si>
  <si>
    <t>95,664</t>
  </si>
  <si>
    <t>104,042</t>
  </si>
  <si>
    <t>90,756</t>
  </si>
  <si>
    <t>104,014</t>
  </si>
  <si>
    <t>Preferred Stock</t>
  </si>
  <si>
    <t>219</t>
  </si>
  <si>
    <t>193</t>
  </si>
  <si>
    <t>169</t>
  </si>
  <si>
    <t>141</t>
  </si>
  <si>
    <t>93</t>
  </si>
  <si>
    <t>61</t>
  </si>
  <si>
    <t>52</t>
  </si>
  <si>
    <t>39</t>
  </si>
  <si>
    <t>33</t>
  </si>
  <si>
    <t>29</t>
  </si>
  <si>
    <t>26</t>
  </si>
  <si>
    <t>24</t>
  </si>
  <si>
    <t>21</t>
  </si>
  <si>
    <t>19</t>
  </si>
  <si>
    <t>17</t>
  </si>
  <si>
    <t>Common Stock</t>
  </si>
  <si>
    <t>213</t>
  </si>
  <si>
    <t>337</t>
  </si>
  <si>
    <t>340</t>
  </si>
  <si>
    <t>341</t>
  </si>
  <si>
    <t>435</t>
  </si>
  <si>
    <t>438</t>
  </si>
  <si>
    <t>441</t>
  </si>
  <si>
    <t>442</t>
  </si>
  <si>
    <t>443</t>
  </si>
  <si>
    <t>444</t>
  </si>
  <si>
    <t>445</t>
  </si>
  <si>
    <t>448</t>
  </si>
  <si>
    <t>453</t>
  </si>
  <si>
    <t>455</t>
  </si>
  <si>
    <t>459</t>
  </si>
  <si>
    <t>461</t>
  </si>
  <si>
    <t>464</t>
  </si>
  <si>
    <t>467</t>
  </si>
  <si>
    <t>468</t>
  </si>
  <si>
    <t>473</t>
  </si>
  <si>
    <t>Retained Earnings</t>
  </si>
  <si>
    <t>5,945</t>
  </si>
  <si>
    <t>6,859</t>
  </si>
  <si>
    <t>8,017</t>
  </si>
  <si>
    <t>9,349</t>
  </si>
  <si>
    <t>11,439</t>
  </si>
  <si>
    <t>13,396</t>
  </si>
  <si>
    <t>19,599</t>
  </si>
  <si>
    <t>24,430</t>
  </si>
  <si>
    <t>30,243</t>
  </si>
  <si>
    <t>29,382</t>
  </si>
  <si>
    <t>37,608</t>
  </si>
  <si>
    <t>49,669</t>
  </si>
  <si>
    <t>49,660</t>
  </si>
  <si>
    <t>49,142</t>
  </si>
  <si>
    <t>40,426</t>
  </si>
  <si>
    <t>42,716</t>
  </si>
  <si>
    <t>46,210</t>
  </si>
  <si>
    <t>54,240</t>
  </si>
  <si>
    <t>69,732</t>
  </si>
  <si>
    <t>72,176</t>
  </si>
  <si>
    <t>71,993</t>
  </si>
  <si>
    <t>71,774</t>
  </si>
  <si>
    <t>85,291</t>
  </si>
  <si>
    <t>89,554</t>
  </si>
  <si>
    <t>97,670</t>
  </si>
  <si>
    <t>96,770</t>
  </si>
  <si>
    <t>103,394</t>
  </si>
  <si>
    <t>Other Compreh. Income(Loss)</t>
  </si>
  <si>
    <t>(1,920)</t>
  </si>
  <si>
    <t>(1,991)</t>
  </si>
  <si>
    <t>(2,155)</t>
  </si>
  <si>
    <t>(1,990)</t>
  </si>
  <si>
    <t>(2,429)</t>
  </si>
  <si>
    <t>(2,074)</t>
  </si>
  <si>
    <t>(4,709)</t>
  </si>
  <si>
    <t>(5,133)</t>
  </si>
  <si>
    <t>(5,431)</t>
  </si>
  <si>
    <t>(7,094)</t>
  </si>
  <si>
    <t>(8,534)</t>
  </si>
  <si>
    <t>479</t>
  </si>
  <si>
    <t>(469)</t>
  </si>
  <si>
    <t>2,299</t>
  </si>
  <si>
    <t>(4,569)</t>
  </si>
  <si>
    <t>552</t>
  </si>
  <si>
    <t>(3,440)</t>
  </si>
  <si>
    <t>(4,129)</t>
  </si>
  <si>
    <t>(5,953)</t>
  </si>
  <si>
    <t>(3,271)</t>
  </si>
  <si>
    <t>(7,316)</t>
  </si>
  <si>
    <t>(9,522)</t>
  </si>
  <si>
    <t>(11,036)</t>
  </si>
  <si>
    <t>(9,321)</t>
  </si>
  <si>
    <t>(11,275)</t>
  </si>
  <si>
    <t>(11,640)</t>
  </si>
  <si>
    <t>(14,812)</t>
  </si>
  <si>
    <t>(5,897)</t>
  </si>
  <si>
    <t>Other Total Stockhold. Equity</t>
  </si>
  <si>
    <t>299</t>
  </si>
  <si>
    <t>639</t>
  </si>
  <si>
    <t>1,092</t>
  </si>
  <si>
    <t>574</t>
  </si>
  <si>
    <t>(5,203)</t>
  </si>
  <si>
    <t>42,435</t>
  </si>
  <si>
    <t>40,689</t>
  </si>
  <si>
    <t>26,932</t>
  </si>
  <si>
    <t>21,576</t>
  </si>
  <si>
    <t>12,516</t>
  </si>
  <si>
    <t>12,467</t>
  </si>
  <si>
    <t>48,532</t>
  </si>
  <si>
    <t>48,041</t>
  </si>
  <si>
    <t>39,619</t>
  </si>
  <si>
    <t>32,486</t>
  </si>
  <si>
    <t>9,360</t>
  </si>
  <si>
    <t>5,957</t>
  </si>
  <si>
    <t>1,764</t>
  </si>
  <si>
    <t>(1,679)</t>
  </si>
  <si>
    <t>(5,147)</t>
  </si>
  <si>
    <t>(15,358)</t>
  </si>
  <si>
    <t>(23,372)</t>
  </si>
  <si>
    <t>(19,190)</t>
  </si>
  <si>
    <t>(20,769)</t>
  </si>
  <si>
    <t>Total Stockholders Equity</t>
  </si>
  <si>
    <t>4,324</t>
  </si>
  <si>
    <t>5,507</t>
  </si>
  <si>
    <t>6,954</t>
  </si>
  <si>
    <t>7,933</t>
  </si>
  <si>
    <t>8,810</t>
  </si>
  <si>
    <t>8,887</t>
  </si>
  <si>
    <t>16,076</t>
  </si>
  <si>
    <t>18,293</t>
  </si>
  <si>
    <t>19,950</t>
  </si>
  <si>
    <t>65,377</t>
  </si>
  <si>
    <t>68,278</t>
  </si>
  <si>
    <t>65,627</t>
  </si>
  <si>
    <t>Total Liab.&amp;Stockhold. Equity</t>
  </si>
  <si>
    <t>11,060</t>
  </si>
  <si>
    <t>12,683</t>
  </si>
  <si>
    <t>14,617</t>
  </si>
  <si>
    <t>115,154</t>
  </si>
  <si>
    <t>110,964</t>
  </si>
  <si>
    <t>212,517</t>
  </si>
  <si>
    <t>194,562</t>
  </si>
  <si>
    <t>187,571</t>
  </si>
  <si>
    <t>185,380</t>
  </si>
  <si>
    <t>171,788</t>
  </si>
  <si>
    <t>168,953</t>
  </si>
  <si>
    <t>167,182</t>
  </si>
  <si>
    <t>171,319</t>
  </si>
  <si>
    <t>171,449</t>
  </si>
  <si>
    <t>159,071</t>
  </si>
  <si>
    <t>167,185</t>
  </si>
  <si>
    <t>153,994</t>
  </si>
  <si>
    <t>181,215</t>
  </si>
  <si>
    <t>Minority Interest</t>
  </si>
  <si>
    <t>47</t>
  </si>
  <si>
    <t>50</t>
  </si>
  <si>
    <t>114</t>
  </si>
  <si>
    <t>184</t>
  </si>
  <si>
    <t>432</t>
  </si>
  <si>
    <t>431</t>
  </si>
  <si>
    <t>418</t>
  </si>
  <si>
    <t>313</t>
  </si>
  <si>
    <t>321</t>
  </si>
  <si>
    <t>278</t>
  </si>
  <si>
    <t>346</t>
  </si>
  <si>
    <t>351</t>
  </si>
  <si>
    <t>303</t>
  </si>
  <si>
    <t>236</t>
  </si>
  <si>
    <t>261</t>
  </si>
  <si>
    <t>Total Liabilities &amp; Equity</t>
  </si>
  <si>
    <t>Deferred Income Tax</t>
  </si>
  <si>
    <t>(336)</t>
  </si>
  <si>
    <t>(13)</t>
  </si>
  <si>
    <t>75</t>
  </si>
  <si>
    <t>(61)</t>
  </si>
  <si>
    <t>286</t>
  </si>
  <si>
    <t>(265)</t>
  </si>
  <si>
    <t>217</t>
  </si>
  <si>
    <t>(385)</t>
  </si>
  <si>
    <t>(104)</t>
  </si>
  <si>
    <t>(1,579)</t>
  </si>
  <si>
    <t>(1,376)</t>
  </si>
  <si>
    <t>(1,945)</t>
  </si>
  <si>
    <t>(2,788)</t>
  </si>
  <si>
    <t>(1,331)</t>
  </si>
  <si>
    <t>(9,582)</t>
  </si>
  <si>
    <t>1,953</t>
  </si>
  <si>
    <t>454</t>
  </si>
  <si>
    <t>2,198</t>
  </si>
  <si>
    <t>1,703</t>
  </si>
  <si>
    <t>(18)</t>
  </si>
  <si>
    <t>(700)</t>
  </si>
  <si>
    <t>(2,410)</t>
  </si>
  <si>
    <t>(2,205)</t>
  </si>
  <si>
    <t>614</t>
  </si>
  <si>
    <t>(1,468)</t>
  </si>
  <si>
    <t>(4,293)</t>
  </si>
  <si>
    <t>Stock Based Compensation</t>
  </si>
  <si>
    <t>405</t>
  </si>
  <si>
    <t>419</t>
  </si>
  <si>
    <t>481</t>
  </si>
  <si>
    <t>523</t>
  </si>
  <si>
    <t>586</t>
  </si>
  <si>
    <t>669</t>
  </si>
  <si>
    <t>691</t>
  </si>
  <si>
    <t>840</t>
  </si>
  <si>
    <t>949</t>
  </si>
  <si>
    <t>718</t>
  </si>
  <si>
    <t>756</t>
  </si>
  <si>
    <t>1,182</t>
  </si>
  <si>
    <t>Change in Working Capital</t>
  </si>
  <si>
    <t>(223)</t>
  </si>
  <si>
    <t>(59)</t>
  </si>
  <si>
    <t>(343)</t>
  </si>
  <si>
    <t>(371)</t>
  </si>
  <si>
    <t>(80)</t>
  </si>
  <si>
    <t>(129)</t>
  </si>
  <si>
    <t>(78)</t>
  </si>
  <si>
    <t>(381)</t>
  </si>
  <si>
    <t>(1,110)</t>
  </si>
  <si>
    <t>224</t>
  </si>
  <si>
    <t>(1,261)</t>
  </si>
  <si>
    <t>1,803</t>
  </si>
  <si>
    <t>446</t>
  </si>
  <si>
    <t>3</t>
  </si>
  <si>
    <t>(693)</t>
  </si>
  <si>
    <t>(862)</t>
  </si>
  <si>
    <t>(586)</t>
  </si>
  <si>
    <t>3,016</t>
  </si>
  <si>
    <t>(800)</t>
  </si>
  <si>
    <t>4,859</t>
  </si>
  <si>
    <t>12,517</t>
  </si>
  <si>
    <t>(10,426)</t>
  </si>
  <si>
    <t>(1,942)</t>
  </si>
  <si>
    <t>(3,392)</t>
  </si>
  <si>
    <t>1,423</t>
  </si>
  <si>
    <t>564</t>
  </si>
  <si>
    <t>85</t>
  </si>
  <si>
    <t>1,296</t>
  </si>
  <si>
    <t>(926)</t>
  </si>
  <si>
    <t>(4,031)</t>
  </si>
  <si>
    <t>(275)</t>
  </si>
  <si>
    <t>12,804</t>
  </si>
  <si>
    <t>Accounts Receivable</t>
  </si>
  <si>
    <t>(472)</t>
  </si>
  <si>
    <t>(608)</t>
  </si>
  <si>
    <t>(66)</t>
  </si>
  <si>
    <t>275</t>
  </si>
  <si>
    <t>940</t>
  </si>
  <si>
    <t>148</t>
  </si>
  <si>
    <t>(134)</t>
  </si>
  <si>
    <t>259</t>
  </si>
  <si>
    <t>(644)</t>
  </si>
  <si>
    <t>(742)</t>
  </si>
  <si>
    <t>(1,249)</t>
  </si>
  <si>
    <t>(3,811)</t>
  </si>
  <si>
    <t>(77)</t>
  </si>
  <si>
    <t>(39)</t>
  </si>
  <si>
    <t>(118)</t>
  </si>
  <si>
    <t>(142)</t>
  </si>
  <si>
    <t>(111)</t>
  </si>
  <si>
    <t>(25)</t>
  </si>
  <si>
    <t>(149)</t>
  </si>
  <si>
    <t>(375)</t>
  </si>
  <si>
    <t>(439)</t>
  </si>
  <si>
    <t>(240)</t>
  </si>
  <si>
    <t>(436)</t>
  </si>
  <si>
    <t>(102)</t>
  </si>
  <si>
    <t>(202)</t>
  </si>
  <si>
    <t>(542)</t>
  </si>
  <si>
    <t>72</t>
  </si>
  <si>
    <t>118</t>
  </si>
  <si>
    <t>720</t>
  </si>
  <si>
    <t>294</t>
  </si>
  <si>
    <t>1,631</t>
  </si>
  <si>
    <t>2,917</t>
  </si>
  <si>
    <t>1,084</t>
  </si>
  <si>
    <t>(631)</t>
  </si>
  <si>
    <t>(538)</t>
  </si>
  <si>
    <t>175</t>
  </si>
  <si>
    <t>(199)</t>
  </si>
  <si>
    <t>365</t>
  </si>
  <si>
    <t>(357)</t>
  </si>
  <si>
    <t>(717)</t>
  </si>
  <si>
    <t>(1,050)</t>
  </si>
  <si>
    <t>(736)</t>
  </si>
  <si>
    <t>(1,125)</t>
  </si>
  <si>
    <t>579</t>
  </si>
  <si>
    <t>382</t>
  </si>
  <si>
    <t>297</t>
  </si>
  <si>
    <t>254</t>
  </si>
  <si>
    <t>871</t>
  </si>
  <si>
    <t>46</t>
  </si>
  <si>
    <t>(564)</t>
  </si>
  <si>
    <t>353</t>
  </si>
  <si>
    <t>1,242</t>
  </si>
  <si>
    <t>Other Working Capital</t>
  </si>
  <si>
    <t>963</t>
  </si>
  <si>
    <t>965</t>
  </si>
  <si>
    <t>828</t>
  </si>
  <si>
    <t>1,515</t>
  </si>
  <si>
    <t>2,739</t>
  </si>
  <si>
    <t>2,006</t>
  </si>
  <si>
    <t>5,206</t>
  </si>
  <si>
    <t>4,810</t>
  </si>
  <si>
    <t>6,226</t>
  </si>
  <si>
    <t>6,084</t>
  </si>
  <si>
    <t>13,236</t>
  </si>
  <si>
    <t>13,448</t>
  </si>
  <si>
    <t>(60)</t>
  </si>
  <si>
    <t>(74)</t>
  </si>
  <si>
    <t>1,190</t>
  </si>
  <si>
    <t>(170)</t>
  </si>
  <si>
    <t>491</t>
  </si>
  <si>
    <t>(235)</t>
  </si>
  <si>
    <t>(734)</t>
  </si>
  <si>
    <t>1,446</t>
  </si>
  <si>
    <t>(2,737)</t>
  </si>
  <si>
    <t>(1,238)</t>
  </si>
  <si>
    <t>(1,166)</t>
  </si>
  <si>
    <t>Other Non-Cash Items</t>
  </si>
  <si>
    <t>(9)</t>
  </si>
  <si>
    <t>(6)</t>
  </si>
  <si>
    <t>(35)</t>
  </si>
  <si>
    <t>14</t>
  </si>
  <si>
    <t>(1,074)</t>
  </si>
  <si>
    <t>310</t>
  </si>
  <si>
    <t>(37)</t>
  </si>
  <si>
    <t>(256)</t>
  </si>
  <si>
    <t>4,548</t>
  </si>
  <si>
    <t>2,327</t>
  </si>
  <si>
    <t>3,034</t>
  </si>
  <si>
    <t>(8,107)</t>
  </si>
  <si>
    <t>3,597</t>
  </si>
  <si>
    <t>1,516</t>
  </si>
  <si>
    <t>(89)</t>
  </si>
  <si>
    <t>2,778</t>
  </si>
  <si>
    <t>(2,397)</t>
  </si>
  <si>
    <t>(5,864)</t>
  </si>
  <si>
    <t>(9,482)</t>
  </si>
  <si>
    <t>(115)</t>
  </si>
  <si>
    <t>1,180</t>
  </si>
  <si>
    <t>2,853</t>
  </si>
  <si>
    <t>(10,833)</t>
  </si>
  <si>
    <t>472</t>
  </si>
  <si>
    <t>(6,996)</t>
  </si>
  <si>
    <t>997</t>
  </si>
  <si>
    <t>(4,283)</t>
  </si>
  <si>
    <t>Cash Provided by Operating Activities</t>
  </si>
  <si>
    <t>656</t>
  </si>
  <si>
    <t>861</t>
  </si>
  <si>
    <t>848</t>
  </si>
  <si>
    <t>807</t>
  </si>
  <si>
    <t>1,263</t>
  </si>
  <si>
    <t>1,489</t>
  </si>
  <si>
    <t>1,821</t>
  </si>
  <si>
    <t>2,067</t>
  </si>
  <si>
    <t>1,629</t>
  </si>
  <si>
    <t>2,929</t>
  </si>
  <si>
    <t>3,056</t>
  </si>
  <si>
    <t>6,195</t>
  </si>
  <si>
    <t>9,263</t>
  </si>
  <si>
    <t>10,183</t>
  </si>
  <si>
    <t>11,739</t>
  </si>
  <si>
    <t>16,340</t>
  </si>
  <si>
    <t>14,733</t>
  </si>
  <si>
    <t>17,594</t>
  </si>
  <si>
    <t>13,353</t>
  </si>
  <si>
    <t>18,238</t>
  </si>
  <si>
    <t>16,587</t>
  </si>
  <si>
    <t>11,454</t>
  </si>
  <si>
    <t>20,240</t>
  </si>
  <si>
    <t>17,054</t>
  </si>
  <si>
    <t>17,765</t>
  </si>
  <si>
    <t>16,883</t>
  </si>
  <si>
    <t>14,512</t>
  </si>
  <si>
    <t>15,901</t>
  </si>
  <si>
    <t>16,470</t>
  </si>
  <si>
    <t>15,827</t>
  </si>
  <si>
    <t>12,588</t>
  </si>
  <si>
    <t>14,403</t>
  </si>
  <si>
    <t>32,580</t>
  </si>
  <si>
    <t>CAPEX</t>
  </si>
  <si>
    <t>(457)</t>
  </si>
  <si>
    <t>(548)</t>
  </si>
  <si>
    <t>(594)</t>
  </si>
  <si>
    <t>(674)</t>
  </si>
  <si>
    <t>(634)</t>
  </si>
  <si>
    <t>(672)</t>
  </si>
  <si>
    <t>(696)</t>
  </si>
  <si>
    <t>(774)</t>
  </si>
  <si>
    <t>(943)</t>
  </si>
  <si>
    <t>(1,198)</t>
  </si>
  <si>
    <t>(1,561)</t>
  </si>
  <si>
    <t>(2,191)</t>
  </si>
  <si>
    <t>(2,203)</t>
  </si>
  <si>
    <t>(1,758)</t>
  </si>
  <si>
    <t>(2,641)</t>
  </si>
  <si>
    <t>(2,601)</t>
  </si>
  <si>
    <t>(2,106)</t>
  </si>
  <si>
    <t>(2,050)</t>
  </si>
  <si>
    <t>(1,880)</t>
  </si>
  <si>
    <t>(1,701)</t>
  </si>
  <si>
    <t>(1,205)</t>
  </si>
  <si>
    <t>(1,513)</t>
  </si>
  <si>
    <t>(1,660)</t>
  </si>
  <si>
    <t>(1,327)</t>
  </si>
  <si>
    <t>(1,465)</t>
  </si>
  <si>
    <t>(1,583)</t>
  </si>
  <si>
    <t>(1,496)</t>
  </si>
  <si>
    <t>(1,999)</t>
  </si>
  <si>
    <t>(2,217)</t>
  </si>
  <si>
    <t>(2,196)</t>
  </si>
  <si>
    <t>(2,594)</t>
  </si>
  <si>
    <t>(2,791)</t>
  </si>
  <si>
    <t>(2,711)</t>
  </si>
  <si>
    <t>Acquisitions Net</t>
  </si>
  <si>
    <t>(2,263)</t>
  </si>
  <si>
    <t>(2,104)</t>
  </si>
  <si>
    <t>(2,120)</t>
  </si>
  <si>
    <t>(440)</t>
  </si>
  <si>
    <t>(1,172)</t>
  </si>
  <si>
    <t>(43,123)</t>
  </si>
  <si>
    <t>(273)</t>
  </si>
  <si>
    <t>(906)</t>
  </si>
  <si>
    <t>(15)</t>
  </si>
  <si>
    <t>(195)</t>
  </si>
  <si>
    <t>(16,466)</t>
  </si>
  <si>
    <t>(18,368)</t>
  </si>
  <si>
    <t>(1,000)</t>
  </si>
  <si>
    <t>(10,861)</t>
  </si>
  <si>
    <t>Purchases of Investments</t>
  </si>
  <si>
    <t>(527)</t>
  </si>
  <si>
    <t>(90)</t>
  </si>
  <si>
    <t>(211)</t>
  </si>
  <si>
    <t>(536)</t>
  </si>
  <si>
    <t>(761)</t>
  </si>
  <si>
    <t>(1,356)</t>
  </si>
  <si>
    <t>(2,610)</t>
  </si>
  <si>
    <t>(2,862)</t>
  </si>
  <si>
    <t>(317)</t>
  </si>
  <si>
    <t>(5,845)</t>
  </si>
  <si>
    <t>(8,633)</t>
  </si>
  <si>
    <t>(7,982)</t>
  </si>
  <si>
    <t>(17,931)</t>
  </si>
  <si>
    <t>(15,529)</t>
  </si>
  <si>
    <t>(11,814)</t>
  </si>
  <si>
    <t>(18,828)</t>
  </si>
  <si>
    <t>(28,727)</t>
  </si>
  <si>
    <t>(11,522)</t>
  </si>
  <si>
    <t>(27,061)</t>
  </si>
  <si>
    <t>(45,062)</t>
  </si>
  <si>
    <t>(42,219)</t>
  </si>
  <si>
    <t>(14,851)</t>
  </si>
  <si>
    <t>(22,491)</t>
  </si>
  <si>
    <t>(35,163)</t>
  </si>
  <si>
    <t>(58,058)</t>
  </si>
  <si>
    <t>(61,672)</t>
  </si>
  <si>
    <t>(38,123)</t>
  </si>
  <si>
    <t>(28,186)</t>
  </si>
  <si>
    <t>(18,133)</t>
  </si>
  <si>
    <t>(13,474)</t>
  </si>
  <si>
    <t>(7,036)</t>
  </si>
  <si>
    <t>(14,402)</t>
  </si>
  <si>
    <t>(47,613)</t>
  </si>
  <si>
    <t>Sales/Maturities of Investments</t>
  </si>
  <si>
    <t>450</t>
  </si>
  <si>
    <t>242</t>
  </si>
  <si>
    <t>511</t>
  </si>
  <si>
    <t>847</t>
  </si>
  <si>
    <t>1,288</t>
  </si>
  <si>
    <t>2,185</t>
  </si>
  <si>
    <t>3,490</t>
  </si>
  <si>
    <t>4,209</t>
  </si>
  <si>
    <t>7,309</t>
  </si>
  <si>
    <t>6,592</t>
  </si>
  <si>
    <t>12,808</t>
  </si>
  <si>
    <t>13,258</t>
  </si>
  <si>
    <t>12,416</t>
  </si>
  <si>
    <t>13,293</t>
  </si>
  <si>
    <t>28,088</t>
  </si>
  <si>
    <t>21,004</t>
  </si>
  <si>
    <t>30,460</t>
  </si>
  <si>
    <t>36,805</t>
  </si>
  <si>
    <t>54,643</t>
  </si>
  <si>
    <t>14,874</t>
  </si>
  <si>
    <t>27,197</t>
  </si>
  <si>
    <t>31,751</t>
  </si>
  <si>
    <t>48,682</t>
  </si>
  <si>
    <t>57,449</t>
  </si>
  <si>
    <t>52,761</t>
  </si>
  <si>
    <t>40,690</t>
  </si>
  <si>
    <t>15,959</t>
  </si>
  <si>
    <t>19,908</t>
  </si>
  <si>
    <t>12,730</t>
  </si>
  <si>
    <t>28,096</t>
  </si>
  <si>
    <t>Other Investing Activities</t>
  </si>
  <si>
    <t>(93)</t>
  </si>
  <si>
    <t>111</t>
  </si>
  <si>
    <t>437</t>
  </si>
  <si>
    <t>1,089</t>
  </si>
  <si>
    <t>(101)</t>
  </si>
  <si>
    <t>(1,221)</t>
  </si>
  <si>
    <t>(791)</t>
  </si>
  <si>
    <t>2,499</t>
  </si>
  <si>
    <t>117</t>
  </si>
  <si>
    <t>(172)</t>
  </si>
  <si>
    <t>(309)</t>
  </si>
  <si>
    <t>6,877</t>
  </si>
  <si>
    <t>977</t>
  </si>
  <si>
    <t>(284)</t>
  </si>
  <si>
    <t>(1,705)</t>
  </si>
  <si>
    <t>632</t>
  </si>
  <si>
    <t>1,271</t>
  </si>
  <si>
    <t>60</t>
  </si>
  <si>
    <t>(28)</t>
  </si>
  <si>
    <t>245</t>
  </si>
  <si>
    <t>(124)</t>
  </si>
  <si>
    <t>389</t>
  </si>
  <si>
    <t>133</t>
  </si>
  <si>
    <t>(212)</t>
  </si>
  <si>
    <t>(347)</t>
  </si>
  <si>
    <t>(318)</t>
  </si>
  <si>
    <t>Cash Used for Investing Activities</t>
  </si>
  <si>
    <t>(627)</t>
  </si>
  <si>
    <t>(329)</t>
  </si>
  <si>
    <t>(125)</t>
  </si>
  <si>
    <t>390</t>
  </si>
  <si>
    <t>(197)</t>
  </si>
  <si>
    <t>(840)</t>
  </si>
  <si>
    <t>(2,343)</t>
  </si>
  <si>
    <t>(937)</t>
  </si>
  <si>
    <t>(1,022)</t>
  </si>
  <si>
    <t>(335)</t>
  </si>
  <si>
    <t>(2,768)</t>
  </si>
  <si>
    <t>(3,753)</t>
  </si>
  <si>
    <t>(7,225)</t>
  </si>
  <si>
    <t>(4,338)</t>
  </si>
  <si>
    <t>4,838</t>
  </si>
  <si>
    <t>(9,422)</t>
  </si>
  <si>
    <t>(5,072)</t>
  </si>
  <si>
    <t>5,101</t>
  </si>
  <si>
    <t>795</t>
  </si>
  <si>
    <t>(12,835)</t>
  </si>
  <si>
    <t>(31,272)</t>
  </si>
  <si>
    <t>(492)</t>
  </si>
  <si>
    <t>2,200</t>
  </si>
  <si>
    <t>6,154</t>
  </si>
  <si>
    <t>(10,625)</t>
  </si>
  <si>
    <t>(5,654)</t>
  </si>
  <si>
    <t>(2,980)</t>
  </si>
  <si>
    <t>(7,811)</t>
  </si>
  <si>
    <t>(4,741)</t>
  </si>
  <si>
    <t>4,525</t>
  </si>
  <si>
    <t>(3,945)</t>
  </si>
  <si>
    <t>(4,271)</t>
  </si>
  <si>
    <t>(22,546)</t>
  </si>
  <si>
    <t>Debt Repayment</t>
  </si>
  <si>
    <t>(35,936)</t>
  </si>
  <si>
    <t>(10,552)</t>
  </si>
  <si>
    <t>(18,352)</t>
  </si>
  <si>
    <t>(9,720)</t>
  </si>
  <si>
    <t>(8,380)</t>
  </si>
  <si>
    <t>(3,955)</t>
  </si>
  <si>
    <t>(6,968)</t>
  </si>
  <si>
    <t>(15,875)</t>
  </si>
  <si>
    <t>(14,743)</t>
  </si>
  <si>
    <t>(9,620)</t>
  </si>
  <si>
    <t>(12,633)</t>
  </si>
  <si>
    <t>(30,329)</t>
  </si>
  <si>
    <t>(2,100)</t>
  </si>
  <si>
    <t>Common Stock Issued</t>
  </si>
  <si>
    <t>64</t>
  </si>
  <si>
    <t>205</t>
  </si>
  <si>
    <t>280</t>
  </si>
  <si>
    <t>411</t>
  </si>
  <si>
    <t>643</t>
  </si>
  <si>
    <t>1,188</t>
  </si>
  <si>
    <t>773</t>
  </si>
  <si>
    <t>1,072</t>
  </si>
  <si>
    <t>451</t>
  </si>
  <si>
    <t>732</t>
  </si>
  <si>
    <t>74</t>
  </si>
  <si>
    <t>Common Stock Repurchased</t>
  </si>
  <si>
    <t>(155)</t>
  </si>
  <si>
    <t>(132)</t>
  </si>
  <si>
    <t>(464)</t>
  </si>
  <si>
    <t>(665)</t>
  </si>
  <si>
    <t>(1,020)</t>
  </si>
  <si>
    <t>(511)</t>
  </si>
  <si>
    <t>(109)</t>
  </si>
  <si>
    <t>(27)</t>
  </si>
  <si>
    <t>(1,912)</t>
  </si>
  <si>
    <t>(2,500)</t>
  </si>
  <si>
    <t>(1,005)</t>
  </si>
  <si>
    <t>(3,665)</t>
  </si>
  <si>
    <t>(4,996)</t>
  </si>
  <si>
    <t>(13,037)</t>
  </si>
  <si>
    <t>(6,659)</t>
  </si>
  <si>
    <t>(3,797)</t>
  </si>
  <si>
    <t>(6,979)</t>
  </si>
  <si>
    <t>(9,994)</t>
  </si>
  <si>
    <t>(500)</t>
  </si>
  <si>
    <t>(9,000)</t>
  </si>
  <si>
    <t>(8,228)</t>
  </si>
  <si>
    <t>(16,290)</t>
  </si>
  <si>
    <t>(5,000)</t>
  </si>
  <si>
    <t>(6,160)</t>
  </si>
  <si>
    <t>(12,198)</t>
  </si>
  <si>
    <t>(8,865)</t>
  </si>
  <si>
    <t>Dividends Paid</t>
  </si>
  <si>
    <t>(364)</t>
  </si>
  <si>
    <t>(397)</t>
  </si>
  <si>
    <t>(437)</t>
  </si>
  <si>
    <t>(487)</t>
  </si>
  <si>
    <t>(595)</t>
  </si>
  <si>
    <t>(659)</t>
  </si>
  <si>
    <t>(771)</t>
  </si>
  <si>
    <t>(881)</t>
  </si>
  <si>
    <t>(976)</t>
  </si>
  <si>
    <t>(1,148)</t>
  </si>
  <si>
    <t>(2,197)</t>
  </si>
  <si>
    <t>(2,715)</t>
  </si>
  <si>
    <t>(3,168)</t>
  </si>
  <si>
    <t>(4,353)</t>
  </si>
  <si>
    <t>(5,082)</t>
  </si>
  <si>
    <t>(5,555)</t>
  </si>
  <si>
    <t>(6,919)</t>
  </si>
  <si>
    <t>(7,975)</t>
  </si>
  <si>
    <t>(8,541)</t>
  </si>
  <si>
    <t>(5,548)</t>
  </si>
  <si>
    <t>(6,088)</t>
  </si>
  <si>
    <t>(6,234)</t>
  </si>
  <si>
    <t>(6,534)</t>
  </si>
  <si>
    <t>(6,580)</t>
  </si>
  <si>
    <t>(6,609)</t>
  </si>
  <si>
    <t>(6,940)</t>
  </si>
  <si>
    <t>(7,317)</t>
  </si>
  <si>
    <t>(7,659)</t>
  </si>
  <si>
    <t>(7,978)</t>
  </si>
  <si>
    <t>(8,043)</t>
  </si>
  <si>
    <t>(8,440)</t>
  </si>
  <si>
    <t>(8,729)</t>
  </si>
  <si>
    <t>Other Financing Activities</t>
  </si>
  <si>
    <t>638</t>
  </si>
  <si>
    <t>(76)</t>
  </si>
  <si>
    <t>(11)</t>
  </si>
  <si>
    <t>1,104</t>
  </si>
  <si>
    <t>43</t>
  </si>
  <si>
    <t>136</t>
  </si>
  <si>
    <t>208</t>
  </si>
  <si>
    <t>325</t>
  </si>
  <si>
    <t>2,079</t>
  </si>
  <si>
    <t>(1,691)</t>
  </si>
  <si>
    <t>3,511</t>
  </si>
  <si>
    <t>2,505</t>
  </si>
  <si>
    <t>(591)</t>
  </si>
  <si>
    <t>4,100</t>
  </si>
  <si>
    <t>(321)</t>
  </si>
  <si>
    <t>(9,934)</t>
  </si>
  <si>
    <t>4,900</t>
  </si>
  <si>
    <t>2,407</t>
  </si>
  <si>
    <t>55,965</t>
  </si>
  <si>
    <t>6,466</t>
  </si>
  <si>
    <t>12,979</t>
  </si>
  <si>
    <t>8,483</t>
  </si>
  <si>
    <t>16,275</t>
  </si>
  <si>
    <t>9,835</t>
  </si>
  <si>
    <t>19,271</t>
  </si>
  <si>
    <t>9,355</t>
  </si>
  <si>
    <t>21,056</t>
  </si>
  <si>
    <t>29,120</t>
  </si>
  <si>
    <t>1,013</t>
  </si>
  <si>
    <t>Cash Used/Provided by Financing Activities</t>
  </si>
  <si>
    <t>139</t>
  </si>
  <si>
    <t>(263)</t>
  </si>
  <si>
    <t>(1,228)</t>
  </si>
  <si>
    <t>(1,567)</t>
  </si>
  <si>
    <t>62</t>
  </si>
  <si>
    <t>(519)</t>
  </si>
  <si>
    <t>(382)</t>
  </si>
  <si>
    <t>(848)</t>
  </si>
  <si>
    <t>(1,127)</t>
  </si>
  <si>
    <t>(3,705)</t>
  </si>
  <si>
    <t>(2,096)</t>
  </si>
  <si>
    <t>(4,999)</t>
  </si>
  <si>
    <t>(16,909)</t>
  </si>
  <si>
    <t>(6,629)</t>
  </si>
  <si>
    <t>(9,222)</t>
  </si>
  <si>
    <t>(23,100)</t>
  </si>
  <si>
    <t>(12,610)</t>
  </si>
  <si>
    <t>(6,560)</t>
  </si>
  <si>
    <t>14,481</t>
  </si>
  <si>
    <t>(11,174)</t>
  </si>
  <si>
    <t>(20,607)</t>
  </si>
  <si>
    <t>(15,999)</t>
  </si>
  <si>
    <t>(14,975)</t>
  </si>
  <si>
    <t>(9,986)</t>
  </si>
  <si>
    <t>(10,233)</t>
  </si>
  <si>
    <t>(8,921)</t>
  </si>
  <si>
    <t>(13,035)</t>
  </si>
  <si>
    <t>(20,441)</t>
  </si>
  <si>
    <t>(8,485)</t>
  </si>
  <si>
    <t>(9,649)</t>
  </si>
  <si>
    <t>(9,816)</t>
  </si>
  <si>
    <t>Effect of Forex Changes on Cash</t>
  </si>
  <si>
    <t>13</t>
  </si>
  <si>
    <t>(29)</t>
  </si>
  <si>
    <t>(1)</t>
  </si>
  <si>
    <t>(32)</t>
  </si>
  <si>
    <t>4</t>
  </si>
  <si>
    <t>(5)</t>
  </si>
  <si>
    <t>(26)</t>
  </si>
  <si>
    <t>41</t>
  </si>
  <si>
    <t>(127)</t>
  </si>
  <si>
    <t>(31)</t>
  </si>
  <si>
    <t>(2)</t>
  </si>
  <si>
    <t>(63)</t>
  </si>
  <si>
    <t>(83)</t>
  </si>
  <si>
    <t>(215)</t>
  </si>
  <si>
    <t>53</t>
  </si>
  <si>
    <t>(8)</t>
  </si>
  <si>
    <t>Net Change In Cash</t>
  </si>
  <si>
    <t>(813)</t>
  </si>
  <si>
    <t>842</t>
  </si>
  <si>
    <t>(358)</t>
  </si>
  <si>
    <t>288</t>
  </si>
  <si>
    <t>(420)</t>
  </si>
  <si>
    <t>(1,284)</t>
  </si>
  <si>
    <t>(144)</t>
  </si>
  <si>
    <t>(243)</t>
  </si>
  <si>
    <t>1,804</t>
  </si>
  <si>
    <t>7,207</t>
  </si>
  <si>
    <t>(7,898)</t>
  </si>
  <si>
    <t>1,160</t>
  </si>
  <si>
    <t>(1,046)</t>
  </si>
  <si>
    <t>(1,253)</t>
  </si>
  <si>
    <t>(206)</t>
  </si>
  <si>
    <t>125</t>
  </si>
  <si>
    <t>475</t>
  </si>
  <si>
    <t>158</t>
  </si>
  <si>
    <t>Cash at the End of Period</t>
  </si>
  <si>
    <t>1,225</t>
  </si>
  <si>
    <t>1,350</t>
  </si>
  <si>
    <t>1,825</t>
  </si>
  <si>
    <t>1,983</t>
  </si>
  <si>
    <t>Cash at the Beginning of Period</t>
  </si>
  <si>
    <t>667</t>
  </si>
  <si>
    <t>825</t>
  </si>
  <si>
    <t>870</t>
  </si>
  <si>
    <t>1,318</t>
  </si>
  <si>
    <t>1,257</t>
  </si>
  <si>
    <t>729</t>
  </si>
  <si>
    <t>2,358</t>
  </si>
  <si>
    <t>3,182</t>
  </si>
  <si>
    <t>10,081</t>
  </si>
  <si>
    <t>1,431</t>
  </si>
  <si>
    <t>Free Cash Flow</t>
  </si>
  <si>
    <t>199</t>
  </si>
  <si>
    <t>629</t>
  </si>
  <si>
    <t>817</t>
  </si>
  <si>
    <t>1,125</t>
  </si>
  <si>
    <t>1,293</t>
  </si>
  <si>
    <t>686</t>
  </si>
  <si>
    <t>1,731</t>
  </si>
  <si>
    <t>1,495</t>
  </si>
  <si>
    <t>4,004</t>
  </si>
  <si>
    <t>7,060</t>
  </si>
  <si>
    <t>8,425</t>
  </si>
  <si>
    <t>9,098</t>
  </si>
  <si>
    <t>13,739</t>
  </si>
  <si>
    <t>12,627</t>
  </si>
  <si>
    <t>15,544</t>
  </si>
  <si>
    <t>11,473</t>
  </si>
  <si>
    <t>16,537</t>
  </si>
  <si>
    <t>15,382</t>
  </si>
  <si>
    <t>18,580</t>
  </si>
  <si>
    <t>15,727</t>
  </si>
  <si>
    <t>16,300</t>
  </si>
  <si>
    <t>15,300</t>
  </si>
  <si>
    <t>13,016</t>
  </si>
  <si>
    <t>13,902</t>
  </si>
  <si>
    <t>14,253</t>
  </si>
  <si>
    <t>13,631</t>
  </si>
  <si>
    <t>9,994</t>
  </si>
  <si>
    <t>11,612</t>
  </si>
  <si>
    <t>29,869</t>
  </si>
  <si>
    <t>Quarter</t>
  </si>
  <si>
    <t>Filing Date</t>
  </si>
  <si>
    <t>Period of Report</t>
  </si>
  <si>
    <t>Stock Prices</t>
  </si>
  <si>
    <t>High</t>
  </si>
  <si>
    <t>Low</t>
  </si>
  <si>
    <t>Average</t>
  </si>
  <si>
    <t>Income Statement *in millions, USD</t>
  </si>
  <si>
    <t>COGs</t>
  </si>
  <si>
    <t>SG&amp;A</t>
  </si>
  <si>
    <t>R&amp;D</t>
  </si>
  <si>
    <t>Acquired in-process research and development expenses</t>
  </si>
  <si>
    <t>Amortization of intangible assets</t>
  </si>
  <si>
    <t>Restructuring charges and certain acquisition-related costs</t>
  </si>
  <si>
    <t>Other (income)/deductions</t>
  </si>
  <si>
    <t>Income from continuing operations</t>
  </si>
  <si>
    <t>Total Operating Expenses</t>
  </si>
  <si>
    <t>Other Income/Expenses</t>
  </si>
  <si>
    <t>Taxes</t>
  </si>
  <si>
    <t>Income from continuing operations, before taxes</t>
  </si>
  <si>
    <t>Discontinued operations -net of tax</t>
  </si>
  <si>
    <t>Net Income before allocation to noncontrolling interests</t>
  </si>
  <si>
    <t>Less: Net income attributable to noncontrolling interest</t>
  </si>
  <si>
    <t>Net Income Attributable to Pfizer Common Shareholders</t>
  </si>
  <si>
    <t>Gross Margin</t>
  </si>
  <si>
    <t>Operating Margin</t>
  </si>
  <si>
    <t>EPS - Basic</t>
  </si>
  <si>
    <t>EPS - Diluted</t>
  </si>
  <si>
    <t>Shares - Basic</t>
  </si>
  <si>
    <t>Shares - Diluted</t>
  </si>
  <si>
    <t>Balance Sheet *in millions, USD</t>
  </si>
  <si>
    <t>Current Assets</t>
  </si>
  <si>
    <t>Non-current Assets</t>
  </si>
  <si>
    <t>Current Liabilities</t>
  </si>
  <si>
    <t>Non-current Liabilities</t>
  </si>
  <si>
    <t>Equity</t>
  </si>
  <si>
    <t>Cash and cash equivalents</t>
  </si>
  <si>
    <t>Short-term investments</t>
  </si>
  <si>
    <t>AR</t>
  </si>
  <si>
    <t>Inventories</t>
  </si>
  <si>
    <t>Current tax assets</t>
  </si>
  <si>
    <t>Other assets</t>
  </si>
  <si>
    <t>Equity-method investments</t>
  </si>
  <si>
    <t>Long-term investments</t>
  </si>
  <si>
    <t>Intangible assets</t>
  </si>
  <si>
    <t>Noncurrent deferred tax assets and other noncurrent assets</t>
  </si>
  <si>
    <t>Other noncurrent assets</t>
  </si>
  <si>
    <t>Total Non-current Assets</t>
  </si>
  <si>
    <t>Short-term borrowings</t>
  </si>
  <si>
    <t>AP</t>
  </si>
  <si>
    <t>Dividends payable</t>
  </si>
  <si>
    <t>Income taxes payable</t>
  </si>
  <si>
    <t>Accrued compensation and related items</t>
  </si>
  <si>
    <t>Deferred revenues</t>
  </si>
  <si>
    <t>Other current liabilities</t>
  </si>
  <si>
    <t>Long-term debt</t>
  </si>
  <si>
    <t>Pension and post-retirement benefit obligations</t>
  </si>
  <si>
    <t>Noncurrent deferred tax liabilities</t>
  </si>
  <si>
    <t>Other taxes payable</t>
  </si>
  <si>
    <t>Other noncurrent liabilities</t>
  </si>
  <si>
    <t>Total Non-current Liabilities</t>
  </si>
  <si>
    <t>Preferred stock</t>
  </si>
  <si>
    <t>Common stock</t>
  </si>
  <si>
    <t>Additional paid-in capital</t>
  </si>
  <si>
    <t>Treasury stock</t>
  </si>
  <si>
    <t>Retained earnings</t>
  </si>
  <si>
    <t>Accumulated comprehensive loss</t>
  </si>
  <si>
    <t>Total Pfizer Shareholders' equity</t>
  </si>
  <si>
    <t>Equity attributable to noncontrolling interests</t>
  </si>
  <si>
    <t>Total Equity</t>
  </si>
  <si>
    <t>Total Equity &amp; Liabilities</t>
  </si>
  <si>
    <t>Current Ratio</t>
  </si>
  <si>
    <t>Debt/Equity</t>
  </si>
  <si>
    <t>Cash Flow *in millions, USD</t>
  </si>
  <si>
    <t>CFFO</t>
  </si>
  <si>
    <t>CapEx</t>
  </si>
  <si>
    <t>FCF</t>
  </si>
  <si>
    <t>SBI</t>
  </si>
  <si>
    <t>SBC</t>
  </si>
  <si>
    <t>Dividends</t>
  </si>
  <si>
    <t>SBB</t>
  </si>
  <si>
    <t>Total Cash</t>
  </si>
  <si>
    <t>Total Debt</t>
  </si>
  <si>
    <t>Net Cash</t>
  </si>
  <si>
    <t xml:space="preserve">Stock Statistics </t>
  </si>
  <si>
    <t>Marketcap</t>
  </si>
  <si>
    <t>P/S</t>
  </si>
  <si>
    <t>P/E</t>
  </si>
  <si>
    <t>P/B</t>
  </si>
  <si>
    <t>P/FCF</t>
  </si>
  <si>
    <t>Per/Shares</t>
  </si>
  <si>
    <t>Dividends/Share</t>
  </si>
  <si>
    <t>Cash/Share</t>
  </si>
  <si>
    <t>Debt/Share</t>
  </si>
  <si>
    <t>Op Expense/Gross Profit</t>
  </si>
  <si>
    <t>SG&amp;A/GP</t>
  </si>
  <si>
    <t>R&amp;D/GP</t>
  </si>
  <si>
    <t>Tax Rate</t>
  </si>
  <si>
    <t>Revenue by Region *in millions, USD</t>
  </si>
  <si>
    <t>United States</t>
  </si>
  <si>
    <t>Developed Europe</t>
  </si>
  <si>
    <t>Developed Rest of the World</t>
  </si>
  <si>
    <t>Emerging Markets</t>
  </si>
  <si>
    <t>Total Revenues</t>
  </si>
  <si>
    <t>Revenue by Product *in millions, USD</t>
  </si>
  <si>
    <t>Comirnaty direct sales and alliance revenues</t>
  </si>
  <si>
    <t>Paxlovid</t>
  </si>
  <si>
    <t>Eliquis alliance revenues and direct slaes</t>
  </si>
  <si>
    <t>Prevnar family</t>
  </si>
  <si>
    <t>Premarin family</t>
  </si>
  <si>
    <t>BMP2</t>
  </si>
  <si>
    <t>Nimenrix</t>
  </si>
  <si>
    <t>Primary Care</t>
  </si>
  <si>
    <t>Nurtec ODT/Vydura</t>
  </si>
  <si>
    <t>FSME-IMMUN/TicoVac</t>
  </si>
  <si>
    <t>Toviaz</t>
  </si>
  <si>
    <t>Trumenba</t>
  </si>
  <si>
    <t>Chantix/Champix</t>
  </si>
  <si>
    <t>All other Primary Care</t>
  </si>
  <si>
    <t>Total Primary Care</t>
  </si>
  <si>
    <t>Specialty Care</t>
  </si>
  <si>
    <t>Vyndaqel family</t>
  </si>
  <si>
    <t>Xejianz</t>
  </si>
  <si>
    <t>Enbrel (Outside U.S. and Canada)</t>
  </si>
  <si>
    <t>Sulperazon</t>
  </si>
  <si>
    <t>Inflectra/Remsima</t>
  </si>
  <si>
    <t>Ig Portfolio</t>
  </si>
  <si>
    <t>BeneFIX</t>
  </si>
  <si>
    <t>Zavicefta</t>
  </si>
  <si>
    <t>Genotropin</t>
  </si>
  <si>
    <t>Zithromax</t>
  </si>
  <si>
    <t>Medrol</t>
  </si>
  <si>
    <t>Fragmin</t>
  </si>
  <si>
    <t>Somavert</t>
  </si>
  <si>
    <t>Refacto AF/Xyntha</t>
  </si>
  <si>
    <t>Vfend</t>
  </si>
  <si>
    <t>Oxbryta</t>
  </si>
  <si>
    <t>All other Anti-infectives</t>
  </si>
  <si>
    <t>All other Specialty Care</t>
  </si>
  <si>
    <t>Total Specialty Care</t>
  </si>
  <si>
    <t>Oncology</t>
  </si>
  <si>
    <t>Ibrance</t>
  </si>
  <si>
    <t>Xtandi alliance revenues</t>
  </si>
  <si>
    <t>Inlyta</t>
  </si>
  <si>
    <t>Bosulif</t>
  </si>
  <si>
    <t>Zirabev</t>
  </si>
  <si>
    <t>Xalkori</t>
  </si>
  <si>
    <t>Ruxience</t>
  </si>
  <si>
    <t>Retacrit</t>
  </si>
  <si>
    <t>Sutent</t>
  </si>
  <si>
    <t>Lorbrena</t>
  </si>
  <si>
    <t>Bacencio alliance revenues</t>
  </si>
  <si>
    <t>Aromasin</t>
  </si>
  <si>
    <t>Besponsa</t>
  </si>
  <si>
    <t>Trazimera</t>
  </si>
  <si>
    <t>Braftovi</t>
  </si>
  <si>
    <t>Mektovi</t>
  </si>
  <si>
    <t>All other Oncology</t>
  </si>
  <si>
    <t>Pfizer Centreone</t>
  </si>
  <si>
    <t>Total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</si>
</sst>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2" fillId="2" borderId="0" xfId="0" applyFont="1" applyFill="1"/>
    <xf numFmtId="14" fontId="0" fillId="0" borderId="0" xfId="0" applyNumberFormat="1"/>
    <xf numFmtId="0" fontId="4" fillId="3" borderId="0" xfId="0" applyFont="1" applyFill="1"/>
    <xf numFmtId="0" fontId="0" fillId="0" borderId="2" xfId="0" applyBorder="1"/>
    <xf numFmtId="10" fontId="0" fillId="0" borderId="0" xfId="0" applyNumberFormat="1"/>
    <xf numFmtId="3" fontId="0" fillId="0" borderId="0" xfId="0" applyNumberFormat="1"/>
    <xf numFmtId="3" fontId="0" fillId="0" borderId="2" xfId="0" applyNumberFormat="1" applyBorder="1"/>
    <xf numFmtId="3" fontId="4" fillId="3" borderId="0" xfId="0" applyNumberFormat="1" applyFont="1" applyFill="1"/>
    <xf numFmtId="3" fontId="0" fillId="0" borderId="3" xfId="0" applyNumberFormat="1" applyFill="1" applyBorder="1"/>
    <xf numFmtId="3" fontId="0" fillId="0" borderId="3" xfId="0" applyNumberFormat="1" applyBorder="1"/>
    <xf numFmtId="2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90"/>
  <sheetViews>
    <sheetView tabSelected="1" workbookViewId="0">
      <pane xSplit="2" ySplit="7" topLeftCell="Q59" activePane="bottomRight" state="frozen"/>
      <selection pane="topRight" activeCell="C1" sqref="C1"/>
      <selection pane="bottomLeft" activeCell="A6" sqref="A6"/>
      <selection pane="bottomRight" activeCell="U81" sqref="U81"/>
    </sheetView>
  </sheetViews>
  <sheetFormatPr defaultRowHeight="14.5" x14ac:dyDescent="0.35"/>
  <cols>
    <col min="2" max="2" width="22.90625" customWidth="1"/>
    <col min="20" max="24" width="9.453125" bestFit="1" customWidth="1"/>
  </cols>
  <sheetData>
    <row r="1" spans="2:24" x14ac:dyDescent="0.35">
      <c r="B1" t="s">
        <v>2644</v>
      </c>
    </row>
    <row r="2" spans="2:24" x14ac:dyDescent="0.35">
      <c r="B2" t="s">
        <v>2645</v>
      </c>
      <c r="T2" s="4">
        <v>43524</v>
      </c>
      <c r="U2" s="4">
        <v>43888</v>
      </c>
      <c r="V2" s="4">
        <v>44252</v>
      </c>
      <c r="W2" s="4">
        <v>44616</v>
      </c>
      <c r="X2" s="4">
        <v>44980</v>
      </c>
    </row>
    <row r="3" spans="2:24" x14ac:dyDescent="0.35">
      <c r="B3" t="s">
        <v>2646</v>
      </c>
      <c r="P3">
        <f>Q3-1</f>
        <v>2014</v>
      </c>
      <c r="Q3">
        <f t="shared" ref="Q3:V3" si="0">R3-1</f>
        <v>2015</v>
      </c>
      <c r="R3">
        <f t="shared" si="0"/>
        <v>2016</v>
      </c>
      <c r="S3">
        <f t="shared" si="0"/>
        <v>2017</v>
      </c>
      <c r="T3">
        <f t="shared" si="0"/>
        <v>2018</v>
      </c>
      <c r="U3">
        <f t="shared" si="0"/>
        <v>2019</v>
      </c>
      <c r="V3">
        <f t="shared" si="0"/>
        <v>2020</v>
      </c>
      <c r="W3">
        <f>X3-1</f>
        <v>2021</v>
      </c>
      <c r="X3">
        <v>2022</v>
      </c>
    </row>
    <row r="4" spans="2:24" s="3" customFormat="1" x14ac:dyDescent="0.35">
      <c r="B4" s="3" t="s">
        <v>2647</v>
      </c>
    </row>
    <row r="5" spans="2:24" x14ac:dyDescent="0.35">
      <c r="B5" t="s">
        <v>2648</v>
      </c>
      <c r="S5">
        <v>35.44</v>
      </c>
      <c r="T5">
        <v>44.09</v>
      </c>
      <c r="U5">
        <v>42.28</v>
      </c>
      <c r="V5">
        <v>43.08</v>
      </c>
      <c r="W5">
        <v>61.71</v>
      </c>
      <c r="X5">
        <v>58.55</v>
      </c>
    </row>
    <row r="6" spans="2:24" x14ac:dyDescent="0.35">
      <c r="B6" t="s">
        <v>2649</v>
      </c>
      <c r="S6">
        <v>29.32</v>
      </c>
      <c r="T6">
        <v>30.21</v>
      </c>
      <c r="U6">
        <v>32.229999999999997</v>
      </c>
      <c r="V6">
        <v>26.45</v>
      </c>
      <c r="W6">
        <v>33.36</v>
      </c>
      <c r="X6">
        <v>41.45</v>
      </c>
    </row>
    <row r="7" spans="2:24" x14ac:dyDescent="0.35">
      <c r="B7" t="s">
        <v>2650</v>
      </c>
      <c r="S7">
        <v>25.34</v>
      </c>
      <c r="T7">
        <v>31.5</v>
      </c>
      <c r="U7">
        <v>31.89</v>
      </c>
      <c r="V7">
        <v>30.6</v>
      </c>
      <c r="W7">
        <v>38.409999999999997</v>
      </c>
      <c r="X7">
        <v>46.95</v>
      </c>
    </row>
    <row r="9" spans="2:24" s="2" customFormat="1" x14ac:dyDescent="0.35">
      <c r="B9" s="3" t="s">
        <v>2748</v>
      </c>
    </row>
    <row r="10" spans="2:24" s="17" customFormat="1" x14ac:dyDescent="0.35">
      <c r="B10" s="17" t="s">
        <v>2756</v>
      </c>
    </row>
    <row r="11" spans="2:24" s="8" customFormat="1" x14ac:dyDescent="0.35">
      <c r="B11" s="8" t="s">
        <v>2749</v>
      </c>
      <c r="V11" s="8">
        <v>154</v>
      </c>
      <c r="W11" s="8">
        <v>36781</v>
      </c>
      <c r="X11" s="8">
        <v>37806</v>
      </c>
    </row>
    <row r="12" spans="2:24" s="8" customFormat="1" x14ac:dyDescent="0.35">
      <c r="B12" s="8" t="s">
        <v>2750</v>
      </c>
      <c r="V12" s="8">
        <v>0</v>
      </c>
      <c r="W12" s="8">
        <v>76</v>
      </c>
      <c r="X12" s="8">
        <v>18933</v>
      </c>
    </row>
    <row r="13" spans="2:24" s="8" customFormat="1" x14ac:dyDescent="0.35">
      <c r="B13" s="8" t="s">
        <v>2751</v>
      </c>
      <c r="V13" s="8">
        <v>4949</v>
      </c>
      <c r="W13" s="8">
        <v>5970</v>
      </c>
      <c r="X13" s="8">
        <v>6480</v>
      </c>
    </row>
    <row r="14" spans="2:24" s="8" customFormat="1" x14ac:dyDescent="0.35">
      <c r="B14" s="8" t="s">
        <v>2752</v>
      </c>
      <c r="V14" s="8">
        <v>5850</v>
      </c>
      <c r="W14" s="8">
        <v>5272</v>
      </c>
      <c r="X14" s="8">
        <v>6337</v>
      </c>
    </row>
    <row r="15" spans="2:24" s="8" customFormat="1" x14ac:dyDescent="0.35">
      <c r="B15" s="8" t="s">
        <v>2753</v>
      </c>
      <c r="V15" s="8">
        <v>680</v>
      </c>
      <c r="W15" s="8">
        <v>563</v>
      </c>
      <c r="X15" s="8">
        <v>455</v>
      </c>
    </row>
    <row r="16" spans="2:24" s="8" customFormat="1" x14ac:dyDescent="0.35">
      <c r="B16" s="8" t="s">
        <v>2754</v>
      </c>
      <c r="V16" s="8">
        <v>274</v>
      </c>
      <c r="W16" s="8">
        <v>266</v>
      </c>
      <c r="X16" s="8">
        <v>277</v>
      </c>
    </row>
    <row r="17" spans="2:30" s="8" customFormat="1" x14ac:dyDescent="0.35">
      <c r="B17" s="8" t="s">
        <v>2755</v>
      </c>
      <c r="V17" s="8">
        <v>221</v>
      </c>
      <c r="W17" s="8">
        <v>193</v>
      </c>
      <c r="X17" s="8">
        <v>268</v>
      </c>
    </row>
    <row r="18" spans="2:30" s="8" customFormat="1" x14ac:dyDescent="0.35">
      <c r="B18" s="8" t="s">
        <v>2757</v>
      </c>
      <c r="V18" s="8">
        <v>0</v>
      </c>
      <c r="W18" s="8">
        <v>0</v>
      </c>
      <c r="X18" s="8">
        <v>213</v>
      </c>
    </row>
    <row r="19" spans="2:30" s="8" customFormat="1" x14ac:dyDescent="0.35">
      <c r="B19" s="8" t="s">
        <v>2758</v>
      </c>
      <c r="V19" s="8">
        <v>196</v>
      </c>
      <c r="W19" s="8">
        <v>185</v>
      </c>
      <c r="X19" s="8">
        <v>200</v>
      </c>
    </row>
    <row r="20" spans="2:30" s="8" customFormat="1" x14ac:dyDescent="0.35">
      <c r="B20" s="8" t="s">
        <v>2759</v>
      </c>
      <c r="V20" s="8">
        <v>252</v>
      </c>
      <c r="W20" s="8">
        <v>238</v>
      </c>
      <c r="X20" s="8">
        <v>146</v>
      </c>
    </row>
    <row r="21" spans="2:30" s="8" customFormat="1" x14ac:dyDescent="0.35">
      <c r="B21" s="8" t="s">
        <v>2760</v>
      </c>
      <c r="V21" s="8">
        <v>112</v>
      </c>
      <c r="W21" s="8">
        <v>118</v>
      </c>
      <c r="X21" s="8">
        <v>123</v>
      </c>
    </row>
    <row r="22" spans="2:30" s="8" customFormat="1" x14ac:dyDescent="0.35">
      <c r="B22" s="8" t="s">
        <v>2761</v>
      </c>
      <c r="V22" s="8">
        <v>919</v>
      </c>
      <c r="W22" s="8">
        <v>398</v>
      </c>
      <c r="X22" s="8">
        <v>8</v>
      </c>
    </row>
    <row r="23" spans="2:30" s="9" customFormat="1" x14ac:dyDescent="0.35">
      <c r="B23" s="9" t="s">
        <v>2762</v>
      </c>
      <c r="V23" s="9">
        <v>1972</v>
      </c>
      <c r="W23" s="9">
        <v>1967</v>
      </c>
      <c r="X23" s="9">
        <v>1778</v>
      </c>
    </row>
    <row r="24" spans="2:30" s="8" customFormat="1" x14ac:dyDescent="0.35">
      <c r="B24" s="8" t="s">
        <v>2763</v>
      </c>
      <c r="P24" s="8">
        <f>SUM(P11:P23)</f>
        <v>0</v>
      </c>
      <c r="Q24" s="8">
        <f t="shared" ref="Q24:AD24" si="1">SUM(Q11:Q23)</f>
        <v>0</v>
      </c>
      <c r="R24" s="8">
        <f t="shared" si="1"/>
        <v>0</v>
      </c>
      <c r="S24" s="8">
        <f t="shared" si="1"/>
        <v>0</v>
      </c>
      <c r="T24" s="8">
        <f t="shared" si="1"/>
        <v>0</v>
      </c>
      <c r="U24" s="8">
        <f t="shared" si="1"/>
        <v>0</v>
      </c>
      <c r="V24" s="8">
        <f t="shared" si="1"/>
        <v>15579</v>
      </c>
      <c r="W24" s="8">
        <f t="shared" si="1"/>
        <v>52027</v>
      </c>
      <c r="X24" s="8">
        <f t="shared" si="1"/>
        <v>73024</v>
      </c>
      <c r="Y24" s="8">
        <f t="shared" si="1"/>
        <v>0</v>
      </c>
      <c r="Z24" s="8">
        <f t="shared" si="1"/>
        <v>0</v>
      </c>
      <c r="AA24" s="8">
        <f t="shared" si="1"/>
        <v>0</v>
      </c>
      <c r="AB24" s="8">
        <f t="shared" si="1"/>
        <v>0</v>
      </c>
      <c r="AC24" s="8">
        <f t="shared" si="1"/>
        <v>0</v>
      </c>
      <c r="AD24" s="8">
        <f t="shared" si="1"/>
        <v>0</v>
      </c>
    </row>
    <row r="25" spans="2:30" s="5" customFormat="1" x14ac:dyDescent="0.35">
      <c r="B25" s="5" t="s">
        <v>2764</v>
      </c>
    </row>
    <row r="26" spans="2:30" x14ac:dyDescent="0.35">
      <c r="B26" t="s">
        <v>2765</v>
      </c>
      <c r="X26" s="8">
        <v>2447</v>
      </c>
    </row>
    <row r="27" spans="2:30" x14ac:dyDescent="0.35">
      <c r="B27" t="s">
        <v>2766</v>
      </c>
      <c r="X27" s="8">
        <v>1796</v>
      </c>
    </row>
    <row r="28" spans="2:30" x14ac:dyDescent="0.35">
      <c r="B28" t="s">
        <v>2767</v>
      </c>
      <c r="X28" s="8">
        <v>1003</v>
      </c>
    </row>
    <row r="29" spans="2:30" x14ac:dyDescent="0.35">
      <c r="B29" t="s">
        <v>2768</v>
      </c>
      <c r="X29" s="8">
        <v>786</v>
      </c>
    </row>
    <row r="30" spans="2:30" x14ac:dyDescent="0.35">
      <c r="B30" t="s">
        <v>2769</v>
      </c>
      <c r="X30" s="8">
        <v>532</v>
      </c>
    </row>
    <row r="31" spans="2:30" x14ac:dyDescent="0.35">
      <c r="B31" t="s">
        <v>2770</v>
      </c>
      <c r="X31" s="8">
        <v>491</v>
      </c>
    </row>
    <row r="32" spans="2:30" x14ac:dyDescent="0.35">
      <c r="B32" t="s">
        <v>2771</v>
      </c>
      <c r="X32" s="8">
        <v>425</v>
      </c>
    </row>
    <row r="33" spans="2:30" x14ac:dyDescent="0.35">
      <c r="B33" t="s">
        <v>2772</v>
      </c>
      <c r="X33" s="8">
        <v>412</v>
      </c>
    </row>
    <row r="34" spans="2:30" x14ac:dyDescent="0.35">
      <c r="B34" t="s">
        <v>2773</v>
      </c>
      <c r="X34" s="8">
        <v>360</v>
      </c>
    </row>
    <row r="35" spans="2:30" x14ac:dyDescent="0.35">
      <c r="B35" t="s">
        <v>2774</v>
      </c>
      <c r="X35" s="8">
        <v>331</v>
      </c>
    </row>
    <row r="36" spans="2:30" x14ac:dyDescent="0.35">
      <c r="B36" t="s">
        <v>2775</v>
      </c>
      <c r="X36" s="8">
        <v>328</v>
      </c>
    </row>
    <row r="37" spans="2:30" x14ac:dyDescent="0.35">
      <c r="B37" t="s">
        <v>2776</v>
      </c>
      <c r="X37" s="8">
        <v>269</v>
      </c>
    </row>
    <row r="38" spans="2:30" x14ac:dyDescent="0.35">
      <c r="B38" t="s">
        <v>2777</v>
      </c>
      <c r="X38" s="8">
        <v>268</v>
      </c>
    </row>
    <row r="39" spans="2:30" x14ac:dyDescent="0.35">
      <c r="B39" t="s">
        <v>2778</v>
      </c>
      <c r="X39" s="8">
        <v>239</v>
      </c>
    </row>
    <row r="40" spans="2:30" x14ac:dyDescent="0.35">
      <c r="B40" t="s">
        <v>2779</v>
      </c>
      <c r="X40" s="8">
        <v>225</v>
      </c>
    </row>
    <row r="41" spans="2:30" x14ac:dyDescent="0.35">
      <c r="B41" t="s">
        <v>2780</v>
      </c>
      <c r="X41" s="8">
        <v>73</v>
      </c>
    </row>
    <row r="42" spans="2:30" x14ac:dyDescent="0.35">
      <c r="B42" t="s">
        <v>2781</v>
      </c>
      <c r="X42" s="8">
        <v>1471</v>
      </c>
    </row>
    <row r="43" spans="2:30" s="6" customFormat="1" x14ac:dyDescent="0.35">
      <c r="B43" s="6" t="s">
        <v>2782</v>
      </c>
      <c r="X43" s="6">
        <v>2377</v>
      </c>
    </row>
    <row r="44" spans="2:30" x14ac:dyDescent="0.35">
      <c r="B44" t="s">
        <v>2783</v>
      </c>
      <c r="P44" s="8">
        <f>SUM(P26:P43)</f>
        <v>0</v>
      </c>
      <c r="Q44" s="8">
        <f t="shared" ref="Q44:AD44" si="2">SUM(Q26:Q43)</f>
        <v>0</v>
      </c>
      <c r="R44" s="8">
        <f t="shared" si="2"/>
        <v>0</v>
      </c>
      <c r="S44" s="8">
        <f t="shared" si="2"/>
        <v>0</v>
      </c>
      <c r="T44" s="8">
        <f t="shared" si="2"/>
        <v>0</v>
      </c>
      <c r="U44" s="8">
        <f t="shared" si="2"/>
        <v>0</v>
      </c>
      <c r="V44" s="8">
        <f t="shared" si="2"/>
        <v>0</v>
      </c>
      <c r="W44" s="8">
        <f t="shared" si="2"/>
        <v>0</v>
      </c>
      <c r="X44" s="8">
        <f t="shared" si="2"/>
        <v>13833</v>
      </c>
      <c r="Y44" s="8">
        <f t="shared" si="2"/>
        <v>0</v>
      </c>
      <c r="Z44" s="8">
        <f t="shared" si="2"/>
        <v>0</v>
      </c>
      <c r="AA44" s="8">
        <f t="shared" si="2"/>
        <v>0</v>
      </c>
      <c r="AB44" s="8">
        <f t="shared" si="2"/>
        <v>0</v>
      </c>
      <c r="AC44" s="8">
        <f t="shared" si="2"/>
        <v>0</v>
      </c>
      <c r="AD44" s="8">
        <f t="shared" si="2"/>
        <v>0</v>
      </c>
    </row>
    <row r="45" spans="2:30" s="5" customFormat="1" x14ac:dyDescent="0.35">
      <c r="B45" s="5" t="s">
        <v>2784</v>
      </c>
    </row>
    <row r="46" spans="2:30" x14ac:dyDescent="0.35">
      <c r="B46" t="s">
        <v>2785</v>
      </c>
    </row>
    <row r="47" spans="2:30" x14ac:dyDescent="0.35">
      <c r="B47" t="s">
        <v>2786</v>
      </c>
    </row>
    <row r="48" spans="2:30" x14ac:dyDescent="0.35">
      <c r="B48" t="s">
        <v>2787</v>
      </c>
    </row>
    <row r="49" spans="2:2" x14ac:dyDescent="0.35">
      <c r="B49" t="s">
        <v>2788</v>
      </c>
    </row>
    <row r="50" spans="2:2" x14ac:dyDescent="0.35">
      <c r="B50" t="s">
        <v>2789</v>
      </c>
    </row>
    <row r="51" spans="2:2" x14ac:dyDescent="0.35">
      <c r="B51" t="s">
        <v>2790</v>
      </c>
    </row>
    <row r="52" spans="2:2" x14ac:dyDescent="0.35">
      <c r="B52" t="s">
        <v>2791</v>
      </c>
    </row>
    <row r="53" spans="2:2" x14ac:dyDescent="0.35">
      <c r="B53" t="s">
        <v>2792</v>
      </c>
    </row>
    <row r="54" spans="2:2" x14ac:dyDescent="0.35">
      <c r="B54" t="s">
        <v>2793</v>
      </c>
    </row>
    <row r="55" spans="2:2" x14ac:dyDescent="0.35">
      <c r="B55" t="s">
        <v>2794</v>
      </c>
    </row>
    <row r="56" spans="2:2" x14ac:dyDescent="0.35">
      <c r="B56" t="s">
        <v>2795</v>
      </c>
    </row>
    <row r="57" spans="2:2" x14ac:dyDescent="0.35">
      <c r="B57" t="s">
        <v>2796</v>
      </c>
    </row>
    <row r="58" spans="2:2" x14ac:dyDescent="0.35">
      <c r="B58" t="s">
        <v>2797</v>
      </c>
    </row>
    <row r="59" spans="2:2" x14ac:dyDescent="0.35">
      <c r="B59" t="s">
        <v>2798</v>
      </c>
    </row>
    <row r="60" spans="2:2" x14ac:dyDescent="0.35">
      <c r="B60" t="s">
        <v>2799</v>
      </c>
    </row>
    <row r="61" spans="2:2" x14ac:dyDescent="0.35">
      <c r="B61" t="s">
        <v>2800</v>
      </c>
    </row>
    <row r="62" spans="2:2" x14ac:dyDescent="0.35">
      <c r="B62" t="s">
        <v>2801</v>
      </c>
    </row>
    <row r="63" spans="2:2" s="6" customFormat="1" x14ac:dyDescent="0.35">
      <c r="B63" s="6" t="s">
        <v>2802</v>
      </c>
    </row>
    <row r="64" spans="2:2" x14ac:dyDescent="0.35">
      <c r="B64" t="s">
        <v>2803</v>
      </c>
    </row>
    <row r="67" spans="2:30" s="3" customFormat="1" x14ac:dyDescent="0.35">
      <c r="B67" s="3" t="s">
        <v>2742</v>
      </c>
    </row>
    <row r="68" spans="2:30" s="8" customFormat="1" x14ac:dyDescent="0.35">
      <c r="B68" s="8" t="s">
        <v>2743</v>
      </c>
      <c r="V68" s="8">
        <v>21455</v>
      </c>
      <c r="W68" s="8">
        <v>29746</v>
      </c>
      <c r="X68" s="8">
        <v>42473</v>
      </c>
    </row>
    <row r="69" spans="2:30" s="8" customFormat="1" x14ac:dyDescent="0.35">
      <c r="B69" s="8" t="s">
        <v>2744</v>
      </c>
      <c r="V69" s="8">
        <v>7788</v>
      </c>
      <c r="W69" s="8">
        <v>18336</v>
      </c>
      <c r="X69" s="8">
        <v>21982</v>
      </c>
    </row>
    <row r="70" spans="2:30" s="8" customFormat="1" x14ac:dyDescent="0.35">
      <c r="B70" s="8" t="s">
        <v>2745</v>
      </c>
      <c r="V70" s="8">
        <v>4036</v>
      </c>
      <c r="W70" s="8">
        <v>12506</v>
      </c>
      <c r="X70" s="8">
        <v>15778</v>
      </c>
    </row>
    <row r="71" spans="2:30" s="9" customFormat="1" x14ac:dyDescent="0.35">
      <c r="B71" s="9" t="s">
        <v>2746</v>
      </c>
      <c r="V71" s="9">
        <v>8372</v>
      </c>
      <c r="W71" s="9">
        <v>20701</v>
      </c>
      <c r="X71" s="9">
        <v>20097</v>
      </c>
    </row>
    <row r="72" spans="2:30" s="8" customFormat="1" x14ac:dyDescent="0.35">
      <c r="B72" s="8" t="s">
        <v>2747</v>
      </c>
      <c r="P72" s="8">
        <f>SUM(P68:P71)</f>
        <v>0</v>
      </c>
      <c r="Q72" s="8">
        <f t="shared" ref="Q72:AD72" si="3">SUM(Q68:Q71)</f>
        <v>0</v>
      </c>
      <c r="R72" s="8">
        <f t="shared" si="3"/>
        <v>0</v>
      </c>
      <c r="S72" s="8">
        <f t="shared" si="3"/>
        <v>0</v>
      </c>
      <c r="T72" s="8">
        <f t="shared" si="3"/>
        <v>0</v>
      </c>
      <c r="U72" s="8">
        <f t="shared" si="3"/>
        <v>0</v>
      </c>
      <c r="V72" s="8">
        <f t="shared" si="3"/>
        <v>41651</v>
      </c>
      <c r="W72" s="8">
        <f t="shared" si="3"/>
        <v>81289</v>
      </c>
      <c r="X72" s="8">
        <f t="shared" si="3"/>
        <v>100330</v>
      </c>
      <c r="Y72" s="8">
        <f t="shared" si="3"/>
        <v>0</v>
      </c>
      <c r="Z72" s="8">
        <f t="shared" si="3"/>
        <v>0</v>
      </c>
      <c r="AA72" s="8">
        <f t="shared" si="3"/>
        <v>0</v>
      </c>
      <c r="AB72" s="8">
        <f t="shared" si="3"/>
        <v>0</v>
      </c>
      <c r="AC72" s="8">
        <f t="shared" si="3"/>
        <v>0</v>
      </c>
      <c r="AD72" s="8">
        <f t="shared" si="3"/>
        <v>0</v>
      </c>
    </row>
    <row r="73" spans="2:30" s="3" customFormat="1" x14ac:dyDescent="0.35">
      <c r="B73" s="3" t="s">
        <v>2651</v>
      </c>
    </row>
    <row r="74" spans="2:30" s="8" customFormat="1" x14ac:dyDescent="0.35">
      <c r="B74" s="8" t="s">
        <v>445</v>
      </c>
      <c r="U74" s="8">
        <v>41172</v>
      </c>
      <c r="V74" s="8">
        <v>41651</v>
      </c>
      <c r="W74" s="8">
        <v>81288</v>
      </c>
      <c r="X74" s="8">
        <v>100330</v>
      </c>
    </row>
    <row r="75" spans="2:30" s="9" customFormat="1" x14ac:dyDescent="0.35">
      <c r="B75" s="9" t="s">
        <v>2652</v>
      </c>
      <c r="U75" s="9">
        <v>8251</v>
      </c>
      <c r="V75" s="9">
        <v>8484</v>
      </c>
      <c r="W75" s="9">
        <v>30821</v>
      </c>
      <c r="X75" s="9">
        <v>34344</v>
      </c>
    </row>
    <row r="76" spans="2:30" s="8" customFormat="1" x14ac:dyDescent="0.35">
      <c r="B76" s="8" t="s">
        <v>505</v>
      </c>
      <c r="P76" s="8">
        <f>P74-P75</f>
        <v>0</v>
      </c>
      <c r="Q76" s="8">
        <f t="shared" ref="Q76:AD76" si="4">Q74-Q75</f>
        <v>0</v>
      </c>
      <c r="R76" s="8">
        <f t="shared" si="4"/>
        <v>0</v>
      </c>
      <c r="S76" s="8">
        <f t="shared" si="4"/>
        <v>0</v>
      </c>
      <c r="T76" s="8">
        <f t="shared" si="4"/>
        <v>0</v>
      </c>
      <c r="U76" s="8">
        <f t="shared" si="4"/>
        <v>32921</v>
      </c>
      <c r="V76" s="8">
        <f t="shared" si="4"/>
        <v>33167</v>
      </c>
      <c r="W76" s="8">
        <f t="shared" si="4"/>
        <v>50467</v>
      </c>
      <c r="X76" s="8">
        <f t="shared" si="4"/>
        <v>65986</v>
      </c>
      <c r="Y76" s="8">
        <f t="shared" si="4"/>
        <v>0</v>
      </c>
      <c r="Z76" s="8">
        <f t="shared" si="4"/>
        <v>0</v>
      </c>
      <c r="AA76" s="8">
        <f t="shared" si="4"/>
        <v>0</v>
      </c>
      <c r="AB76" s="8">
        <f t="shared" si="4"/>
        <v>0</v>
      </c>
      <c r="AC76" s="8">
        <f t="shared" si="4"/>
        <v>0</v>
      </c>
      <c r="AD76" s="8">
        <f t="shared" si="4"/>
        <v>0</v>
      </c>
    </row>
    <row r="77" spans="2:30" s="7" customFormat="1" x14ac:dyDescent="0.35">
      <c r="B77" s="7" t="s">
        <v>2668</v>
      </c>
      <c r="P77" s="7" t="e">
        <f>P76/P74</f>
        <v>#DIV/0!</v>
      </c>
      <c r="Q77" s="7" t="e">
        <f t="shared" ref="Q77:AD77" si="5">Q76/Q74</f>
        <v>#DIV/0!</v>
      </c>
      <c r="R77" s="7" t="e">
        <f t="shared" si="5"/>
        <v>#DIV/0!</v>
      </c>
      <c r="S77" s="7" t="e">
        <f t="shared" si="5"/>
        <v>#DIV/0!</v>
      </c>
      <c r="T77" s="7" t="e">
        <f t="shared" si="5"/>
        <v>#DIV/0!</v>
      </c>
      <c r="U77" s="7">
        <f t="shared" si="5"/>
        <v>0.79959681336830857</v>
      </c>
      <c r="V77" s="7">
        <f t="shared" si="5"/>
        <v>0.79630741158675666</v>
      </c>
      <c r="W77" s="7">
        <f t="shared" si="5"/>
        <v>0.62084194469048326</v>
      </c>
      <c r="X77" s="7">
        <f t="shared" si="5"/>
        <v>0.65768962424000799</v>
      </c>
      <c r="Y77" s="7" t="e">
        <f t="shared" si="5"/>
        <v>#DIV/0!</v>
      </c>
      <c r="Z77" s="7" t="e">
        <f t="shared" si="5"/>
        <v>#DIV/0!</v>
      </c>
      <c r="AA77" s="7" t="e">
        <f t="shared" si="5"/>
        <v>#DIV/0!</v>
      </c>
      <c r="AB77" s="7" t="e">
        <f t="shared" si="5"/>
        <v>#DIV/0!</v>
      </c>
      <c r="AC77" s="7" t="e">
        <f t="shared" si="5"/>
        <v>#DIV/0!</v>
      </c>
      <c r="AD77" s="7" t="e">
        <f t="shared" si="5"/>
        <v>#DIV/0!</v>
      </c>
    </row>
    <row r="78" spans="2:30" s="10" customFormat="1" x14ac:dyDescent="0.35">
      <c r="B78" s="10" t="s">
        <v>580</v>
      </c>
    </row>
    <row r="79" spans="2:30" s="8" customFormat="1" x14ac:dyDescent="0.35">
      <c r="B79" s="8" t="s">
        <v>2653</v>
      </c>
      <c r="U79" s="8">
        <v>12750</v>
      </c>
      <c r="V79" s="8">
        <v>11597</v>
      </c>
      <c r="W79" s="8">
        <v>12703</v>
      </c>
      <c r="X79" s="8">
        <v>13677</v>
      </c>
    </row>
    <row r="80" spans="2:30" s="8" customFormat="1" x14ac:dyDescent="0.35">
      <c r="B80" s="8" t="s">
        <v>2654</v>
      </c>
      <c r="U80" s="8">
        <v>8394</v>
      </c>
      <c r="V80" s="8">
        <v>8709</v>
      </c>
      <c r="W80" s="8">
        <v>10360</v>
      </c>
      <c r="X80" s="8">
        <v>11428</v>
      </c>
    </row>
    <row r="81" spans="2:30" s="8" customFormat="1" x14ac:dyDescent="0.35">
      <c r="B81" s="8" t="s">
        <v>2655</v>
      </c>
      <c r="U81" s="8">
        <v>4462</v>
      </c>
      <c r="V81" s="8">
        <v>684</v>
      </c>
      <c r="W81" s="8">
        <v>3469</v>
      </c>
      <c r="X81" s="8">
        <v>953</v>
      </c>
    </row>
    <row r="82" spans="2:30" s="8" customFormat="1" x14ac:dyDescent="0.35">
      <c r="B82" s="8" t="s">
        <v>2656</v>
      </c>
      <c r="U82" s="8">
        <v>601</v>
      </c>
      <c r="V82" s="8">
        <v>3348</v>
      </c>
      <c r="W82" s="8">
        <v>3700</v>
      </c>
      <c r="X82" s="8">
        <v>3609</v>
      </c>
    </row>
    <row r="83" spans="2:30" s="8" customFormat="1" x14ac:dyDescent="0.35">
      <c r="B83" s="8" t="s">
        <v>2657</v>
      </c>
      <c r="V83" s="8">
        <v>579</v>
      </c>
      <c r="W83" s="8">
        <v>802</v>
      </c>
      <c r="X83" s="8">
        <v>1375</v>
      </c>
    </row>
    <row r="84" spans="2:30" s="9" customFormat="1" x14ac:dyDescent="0.35">
      <c r="B84" s="9" t="s">
        <v>2658</v>
      </c>
      <c r="V84" s="9">
        <v>1213</v>
      </c>
      <c r="W84" s="9">
        <v>-4878</v>
      </c>
      <c r="X84" s="9">
        <v>217</v>
      </c>
    </row>
    <row r="85" spans="2:30" s="12" customFormat="1" x14ac:dyDescent="0.35">
      <c r="B85" s="11" t="s">
        <v>2660</v>
      </c>
      <c r="P85" s="12">
        <f>SUM(P79:P84)</f>
        <v>0</v>
      </c>
      <c r="Q85" s="12">
        <f t="shared" ref="Q85:AD85" si="6">SUM(Q79:Q84)</f>
        <v>0</v>
      </c>
      <c r="R85" s="12">
        <f t="shared" si="6"/>
        <v>0</v>
      </c>
      <c r="S85" s="12">
        <f t="shared" si="6"/>
        <v>0</v>
      </c>
      <c r="T85" s="12">
        <f t="shared" si="6"/>
        <v>0</v>
      </c>
      <c r="U85" s="12">
        <f t="shared" si="6"/>
        <v>26207</v>
      </c>
      <c r="V85" s="12">
        <f t="shared" si="6"/>
        <v>26130</v>
      </c>
      <c r="W85" s="12">
        <f t="shared" si="6"/>
        <v>26156</v>
      </c>
      <c r="X85" s="12">
        <f t="shared" si="6"/>
        <v>31259</v>
      </c>
      <c r="Y85" s="12">
        <f t="shared" si="6"/>
        <v>0</v>
      </c>
      <c r="Z85" s="12">
        <f t="shared" si="6"/>
        <v>0</v>
      </c>
      <c r="AA85" s="12">
        <f t="shared" si="6"/>
        <v>0</v>
      </c>
      <c r="AB85" s="12">
        <f t="shared" si="6"/>
        <v>0</v>
      </c>
      <c r="AC85" s="12">
        <f t="shared" si="6"/>
        <v>0</v>
      </c>
      <c r="AD85" s="12">
        <f t="shared" si="6"/>
        <v>0</v>
      </c>
    </row>
    <row r="86" spans="2:30" s="8" customFormat="1" x14ac:dyDescent="0.35">
      <c r="B86" s="8" t="s">
        <v>2663</v>
      </c>
      <c r="P86" s="8">
        <f>P76-P85</f>
        <v>0</v>
      </c>
      <c r="Q86" s="8">
        <f t="shared" ref="Q86:AD86" si="7">Q76-Q85</f>
        <v>0</v>
      </c>
      <c r="R86" s="8">
        <f t="shared" si="7"/>
        <v>0</v>
      </c>
      <c r="S86" s="8">
        <f t="shared" si="7"/>
        <v>0</v>
      </c>
      <c r="T86" s="8">
        <f t="shared" si="7"/>
        <v>0</v>
      </c>
      <c r="U86" s="8">
        <f t="shared" si="7"/>
        <v>6714</v>
      </c>
      <c r="V86" s="8">
        <f t="shared" si="7"/>
        <v>7037</v>
      </c>
      <c r="W86" s="8">
        <f t="shared" si="7"/>
        <v>24311</v>
      </c>
      <c r="X86" s="8">
        <f t="shared" si="7"/>
        <v>34727</v>
      </c>
      <c r="Y86" s="8">
        <f t="shared" si="7"/>
        <v>0</v>
      </c>
      <c r="Z86" s="8">
        <f t="shared" si="7"/>
        <v>0</v>
      </c>
      <c r="AA86" s="8">
        <f t="shared" si="7"/>
        <v>0</v>
      </c>
      <c r="AB86" s="8">
        <f t="shared" si="7"/>
        <v>0</v>
      </c>
      <c r="AC86" s="8">
        <f t="shared" si="7"/>
        <v>0</v>
      </c>
      <c r="AD86" s="8">
        <f t="shared" si="7"/>
        <v>0</v>
      </c>
    </row>
    <row r="87" spans="2:30" s="7" customFormat="1" x14ac:dyDescent="0.35">
      <c r="B87" s="7" t="s">
        <v>2669</v>
      </c>
      <c r="P87" s="7" t="e">
        <f>P86/P74</f>
        <v>#DIV/0!</v>
      </c>
      <c r="Q87" s="7" t="e">
        <f t="shared" ref="Q87:AD87" si="8">Q86/Q74</f>
        <v>#DIV/0!</v>
      </c>
      <c r="R87" s="7" t="e">
        <f t="shared" si="8"/>
        <v>#DIV/0!</v>
      </c>
      <c r="S87" s="7" t="e">
        <f t="shared" si="8"/>
        <v>#DIV/0!</v>
      </c>
      <c r="T87" s="7" t="e">
        <f t="shared" si="8"/>
        <v>#DIV/0!</v>
      </c>
      <c r="U87" s="7">
        <f t="shared" si="8"/>
        <v>0.1630719906732731</v>
      </c>
      <c r="V87" s="7">
        <f t="shared" si="8"/>
        <v>0.16895152577369091</v>
      </c>
      <c r="W87" s="7">
        <f t="shared" si="8"/>
        <v>0.29907243381556936</v>
      </c>
      <c r="X87" s="7">
        <f t="shared" si="8"/>
        <v>0.34612777833150604</v>
      </c>
      <c r="Y87" s="7" t="e">
        <f t="shared" si="8"/>
        <v>#DIV/0!</v>
      </c>
      <c r="Z87" s="7" t="e">
        <f t="shared" si="8"/>
        <v>#DIV/0!</v>
      </c>
      <c r="AA87" s="7" t="e">
        <f t="shared" si="8"/>
        <v>#DIV/0!</v>
      </c>
      <c r="AB87" s="7" t="e">
        <f t="shared" si="8"/>
        <v>#DIV/0!</v>
      </c>
      <c r="AC87" s="7" t="e">
        <f t="shared" si="8"/>
        <v>#DIV/0!</v>
      </c>
      <c r="AD87" s="7" t="e">
        <f t="shared" si="8"/>
        <v>#DIV/0!</v>
      </c>
    </row>
    <row r="88" spans="2:30" s="10" customFormat="1" x14ac:dyDescent="0.35">
      <c r="B88" s="10" t="s">
        <v>2661</v>
      </c>
    </row>
    <row r="89" spans="2:30" s="9" customFormat="1" x14ac:dyDescent="0.35">
      <c r="B89" s="9" t="s">
        <v>2662</v>
      </c>
      <c r="V89" s="9">
        <v>370</v>
      </c>
      <c r="W89" s="9">
        <v>1852</v>
      </c>
      <c r="X89" s="9">
        <v>3328</v>
      </c>
    </row>
    <row r="90" spans="2:30" s="8" customFormat="1" x14ac:dyDescent="0.35">
      <c r="B90" s="8" t="s">
        <v>2659</v>
      </c>
      <c r="P90" s="8">
        <f>P86-P89</f>
        <v>0</v>
      </c>
      <c r="Q90" s="8">
        <f t="shared" ref="Q90:AD90" si="9">Q86-Q89</f>
        <v>0</v>
      </c>
      <c r="R90" s="8">
        <f t="shared" si="9"/>
        <v>0</v>
      </c>
      <c r="S90" s="8">
        <f t="shared" si="9"/>
        <v>0</v>
      </c>
      <c r="T90" s="8">
        <f t="shared" si="9"/>
        <v>0</v>
      </c>
      <c r="U90" s="8">
        <f t="shared" si="9"/>
        <v>6714</v>
      </c>
      <c r="V90" s="8">
        <f t="shared" si="9"/>
        <v>6667</v>
      </c>
      <c r="W90" s="8">
        <f t="shared" si="9"/>
        <v>22459</v>
      </c>
      <c r="X90" s="8">
        <f t="shared" si="9"/>
        <v>31399</v>
      </c>
      <c r="Y90" s="8">
        <f t="shared" si="9"/>
        <v>0</v>
      </c>
      <c r="Z90" s="8">
        <f t="shared" si="9"/>
        <v>0</v>
      </c>
      <c r="AA90" s="8">
        <f t="shared" si="9"/>
        <v>0</v>
      </c>
      <c r="AB90" s="8">
        <f t="shared" si="9"/>
        <v>0</v>
      </c>
      <c r="AC90" s="8">
        <f t="shared" si="9"/>
        <v>0</v>
      </c>
      <c r="AD90" s="8">
        <f t="shared" si="9"/>
        <v>0</v>
      </c>
    </row>
    <row r="91" spans="2:30" s="9" customFormat="1" x14ac:dyDescent="0.35">
      <c r="B91" s="9" t="s">
        <v>2664</v>
      </c>
      <c r="V91" s="9">
        <v>2529</v>
      </c>
      <c r="W91" s="9">
        <v>-434</v>
      </c>
      <c r="X91" s="9">
        <v>6</v>
      </c>
    </row>
    <row r="92" spans="2:30" s="8" customFormat="1" x14ac:dyDescent="0.35">
      <c r="B92" s="8" t="s">
        <v>2665</v>
      </c>
      <c r="P92" s="8">
        <f>P90+P91</f>
        <v>0</v>
      </c>
      <c r="Q92" s="8">
        <f t="shared" ref="Q92:AD92" si="10">Q90+Q91</f>
        <v>0</v>
      </c>
      <c r="R92" s="8">
        <f t="shared" si="10"/>
        <v>0</v>
      </c>
      <c r="S92" s="8">
        <f t="shared" si="10"/>
        <v>0</v>
      </c>
      <c r="T92" s="8">
        <f t="shared" si="10"/>
        <v>0</v>
      </c>
      <c r="U92" s="8">
        <f t="shared" si="10"/>
        <v>6714</v>
      </c>
      <c r="V92" s="8">
        <f t="shared" si="10"/>
        <v>9196</v>
      </c>
      <c r="W92" s="8">
        <f t="shared" si="10"/>
        <v>22025</v>
      </c>
      <c r="X92" s="8">
        <f t="shared" si="10"/>
        <v>31405</v>
      </c>
      <c r="Y92" s="8">
        <f t="shared" si="10"/>
        <v>0</v>
      </c>
      <c r="Z92" s="8">
        <f t="shared" si="10"/>
        <v>0</v>
      </c>
      <c r="AA92" s="8">
        <f t="shared" si="10"/>
        <v>0</v>
      </c>
      <c r="AB92" s="8">
        <f t="shared" si="10"/>
        <v>0</v>
      </c>
      <c r="AC92" s="8">
        <f t="shared" si="10"/>
        <v>0</v>
      </c>
      <c r="AD92" s="8">
        <f t="shared" si="10"/>
        <v>0</v>
      </c>
    </row>
    <row r="93" spans="2:30" s="9" customFormat="1" x14ac:dyDescent="0.35">
      <c r="B93" s="9" t="s">
        <v>2666</v>
      </c>
      <c r="V93" s="9">
        <v>36</v>
      </c>
      <c r="W93" s="9">
        <v>45</v>
      </c>
      <c r="X93" s="9">
        <v>35</v>
      </c>
    </row>
    <row r="94" spans="2:30" s="8" customFormat="1" x14ac:dyDescent="0.35">
      <c r="B94" s="8" t="s">
        <v>2667</v>
      </c>
      <c r="P94" s="8">
        <f>P92-P93</f>
        <v>0</v>
      </c>
      <c r="Q94" s="8">
        <f t="shared" ref="Q94:AD94" si="11">Q92-Q93</f>
        <v>0</v>
      </c>
      <c r="R94" s="8">
        <f t="shared" si="11"/>
        <v>0</v>
      </c>
      <c r="S94" s="8">
        <f t="shared" si="11"/>
        <v>0</v>
      </c>
      <c r="T94" s="8">
        <f t="shared" si="11"/>
        <v>0</v>
      </c>
      <c r="U94" s="8">
        <f t="shared" si="11"/>
        <v>6714</v>
      </c>
      <c r="V94" s="8">
        <f t="shared" si="11"/>
        <v>9160</v>
      </c>
      <c r="W94" s="8">
        <f t="shared" si="11"/>
        <v>21980</v>
      </c>
      <c r="X94" s="8">
        <f t="shared" si="11"/>
        <v>31370</v>
      </c>
      <c r="Y94" s="8">
        <f t="shared" si="11"/>
        <v>0</v>
      </c>
      <c r="Z94" s="8">
        <f t="shared" si="11"/>
        <v>0</v>
      </c>
      <c r="AA94" s="8">
        <f t="shared" si="11"/>
        <v>0</v>
      </c>
      <c r="AB94" s="8">
        <f t="shared" si="11"/>
        <v>0</v>
      </c>
      <c r="AC94" s="8">
        <f t="shared" si="11"/>
        <v>0</v>
      </c>
      <c r="AD94" s="8">
        <f t="shared" si="11"/>
        <v>0</v>
      </c>
    </row>
    <row r="96" spans="2:30" s="13" customFormat="1" x14ac:dyDescent="0.35">
      <c r="B96" s="13" t="s">
        <v>2670</v>
      </c>
      <c r="P96" s="13" t="e">
        <f>P94/P98</f>
        <v>#DIV/0!</v>
      </c>
      <c r="Q96" s="13" t="e">
        <f t="shared" ref="Q96:AD96" si="12">Q94/Q98</f>
        <v>#DIV/0!</v>
      </c>
      <c r="R96" s="13" t="e">
        <f t="shared" si="12"/>
        <v>#DIV/0!</v>
      </c>
      <c r="S96" s="13" t="e">
        <f t="shared" si="12"/>
        <v>#DIV/0!</v>
      </c>
      <c r="T96" s="13" t="e">
        <f t="shared" si="12"/>
        <v>#DIV/0!</v>
      </c>
      <c r="U96" s="13" t="e">
        <f t="shared" si="12"/>
        <v>#DIV/0!</v>
      </c>
      <c r="V96" s="13">
        <f t="shared" si="12"/>
        <v>1.6489648964896491</v>
      </c>
      <c r="W96" s="13">
        <f t="shared" si="12"/>
        <v>3.9242992322799499</v>
      </c>
      <c r="X96" s="13">
        <f t="shared" si="12"/>
        <v>5.5937945791726102</v>
      </c>
      <c r="Y96" s="13" t="e">
        <f t="shared" si="12"/>
        <v>#DIV/0!</v>
      </c>
      <c r="Z96" s="13" t="e">
        <f t="shared" si="12"/>
        <v>#DIV/0!</v>
      </c>
      <c r="AA96" s="13" t="e">
        <f t="shared" si="12"/>
        <v>#DIV/0!</v>
      </c>
      <c r="AB96" s="13" t="e">
        <f t="shared" si="12"/>
        <v>#DIV/0!</v>
      </c>
      <c r="AC96" s="13" t="e">
        <f t="shared" si="12"/>
        <v>#DIV/0!</v>
      </c>
      <c r="AD96" s="13" t="e">
        <f t="shared" si="12"/>
        <v>#DIV/0!</v>
      </c>
    </row>
    <row r="97" spans="2:30" s="13" customFormat="1" x14ac:dyDescent="0.35">
      <c r="B97" s="13" t="s">
        <v>2671</v>
      </c>
      <c r="P97" s="13" t="e">
        <f>P94/P99</f>
        <v>#DIV/0!</v>
      </c>
      <c r="Q97" s="13" t="e">
        <f t="shared" ref="Q97:AD97" si="13">Q94/Q99</f>
        <v>#DIV/0!</v>
      </c>
      <c r="R97" s="13" t="e">
        <f t="shared" si="13"/>
        <v>#DIV/0!</v>
      </c>
      <c r="S97" s="13" t="e">
        <f t="shared" si="13"/>
        <v>#DIV/0!</v>
      </c>
      <c r="T97" s="13" t="e">
        <f t="shared" si="13"/>
        <v>#DIV/0!</v>
      </c>
      <c r="U97" s="13" t="e">
        <f t="shared" si="13"/>
        <v>#DIV/0!</v>
      </c>
      <c r="V97" s="13">
        <f t="shared" si="13"/>
        <v>1.6264204545454546</v>
      </c>
      <c r="W97" s="13">
        <f t="shared" si="13"/>
        <v>3.8507358093903292</v>
      </c>
      <c r="X97" s="13">
        <f t="shared" si="13"/>
        <v>5.4718297575440431</v>
      </c>
      <c r="Y97" s="13" t="e">
        <f t="shared" si="13"/>
        <v>#DIV/0!</v>
      </c>
      <c r="Z97" s="13" t="e">
        <f t="shared" si="13"/>
        <v>#DIV/0!</v>
      </c>
      <c r="AA97" s="13" t="e">
        <f t="shared" si="13"/>
        <v>#DIV/0!</v>
      </c>
      <c r="AB97" s="13" t="e">
        <f t="shared" si="13"/>
        <v>#DIV/0!</v>
      </c>
      <c r="AC97" s="13" t="e">
        <f t="shared" si="13"/>
        <v>#DIV/0!</v>
      </c>
      <c r="AD97" s="13" t="e">
        <f t="shared" si="13"/>
        <v>#DIV/0!</v>
      </c>
    </row>
    <row r="98" spans="2:30" s="8" customFormat="1" x14ac:dyDescent="0.35">
      <c r="B98" s="8" t="s">
        <v>2672</v>
      </c>
      <c r="V98" s="8">
        <v>5555</v>
      </c>
      <c r="W98" s="8">
        <v>5601</v>
      </c>
      <c r="X98" s="8">
        <v>5608</v>
      </c>
    </row>
    <row r="99" spans="2:30" s="8" customFormat="1" x14ac:dyDescent="0.35">
      <c r="B99" s="8" t="s">
        <v>2673</v>
      </c>
      <c r="V99" s="8">
        <v>5632</v>
      </c>
      <c r="W99" s="8">
        <v>5708</v>
      </c>
      <c r="X99" s="8">
        <v>5733</v>
      </c>
    </row>
    <row r="100" spans="2:30" x14ac:dyDescent="0.35">
      <c r="B100" s="8"/>
    </row>
    <row r="101" spans="2:30" s="5" customFormat="1" x14ac:dyDescent="0.35">
      <c r="B101" s="10" t="s">
        <v>2738</v>
      </c>
    </row>
    <row r="102" spans="2:30" s="16" customFormat="1" x14ac:dyDescent="0.35">
      <c r="B102" s="16" t="s">
        <v>2739</v>
      </c>
      <c r="P102" s="16" t="e">
        <f>P79/P76</f>
        <v>#DIV/0!</v>
      </c>
      <c r="Q102" s="16" t="e">
        <f t="shared" ref="Q102:AD102" si="14">Q79/Q76</f>
        <v>#DIV/0!</v>
      </c>
      <c r="R102" s="16" t="e">
        <f t="shared" si="14"/>
        <v>#DIV/0!</v>
      </c>
      <c r="S102" s="16" t="e">
        <f t="shared" si="14"/>
        <v>#DIV/0!</v>
      </c>
      <c r="T102" s="16" t="e">
        <f t="shared" si="14"/>
        <v>#DIV/0!</v>
      </c>
      <c r="U102" s="16">
        <f t="shared" si="14"/>
        <v>0.38729078703563075</v>
      </c>
      <c r="V102" s="16">
        <f t="shared" si="14"/>
        <v>0.3496547773389212</v>
      </c>
      <c r="W102" s="16">
        <f t="shared" si="14"/>
        <v>0.25170903758891949</v>
      </c>
      <c r="X102" s="16">
        <f t="shared" si="14"/>
        <v>0.20727123935380232</v>
      </c>
      <c r="Y102" s="16" t="e">
        <f t="shared" si="14"/>
        <v>#DIV/0!</v>
      </c>
      <c r="Z102" s="16" t="e">
        <f t="shared" si="14"/>
        <v>#DIV/0!</v>
      </c>
      <c r="AA102" s="16" t="e">
        <f t="shared" si="14"/>
        <v>#DIV/0!</v>
      </c>
      <c r="AB102" s="16" t="e">
        <f t="shared" si="14"/>
        <v>#DIV/0!</v>
      </c>
      <c r="AC102" s="16" t="e">
        <f t="shared" si="14"/>
        <v>#DIV/0!</v>
      </c>
      <c r="AD102" s="16" t="e">
        <f t="shared" si="14"/>
        <v>#DIV/0!</v>
      </c>
    </row>
    <row r="103" spans="2:30" s="16" customFormat="1" x14ac:dyDescent="0.35">
      <c r="B103" s="16" t="s">
        <v>2740</v>
      </c>
      <c r="P103" s="16" t="e">
        <f>P80/P76</f>
        <v>#DIV/0!</v>
      </c>
      <c r="Q103" s="16" t="e">
        <f t="shared" ref="Q103:AD103" si="15">Q80/Q76</f>
        <v>#DIV/0!</v>
      </c>
      <c r="R103" s="16" t="e">
        <f t="shared" si="15"/>
        <v>#DIV/0!</v>
      </c>
      <c r="S103" s="16" t="e">
        <f t="shared" si="15"/>
        <v>#DIV/0!</v>
      </c>
      <c r="T103" s="16" t="e">
        <f t="shared" si="15"/>
        <v>#DIV/0!</v>
      </c>
      <c r="U103" s="16">
        <f t="shared" si="15"/>
        <v>0.2549740287354576</v>
      </c>
      <c r="V103" s="16">
        <f t="shared" si="15"/>
        <v>0.26258027557511987</v>
      </c>
      <c r="W103" s="16">
        <f t="shared" si="15"/>
        <v>0.20528265995601086</v>
      </c>
      <c r="X103" s="16">
        <f t="shared" si="15"/>
        <v>0.17318825205346589</v>
      </c>
      <c r="Y103" s="16" t="e">
        <f t="shared" si="15"/>
        <v>#DIV/0!</v>
      </c>
      <c r="Z103" s="16" t="e">
        <f t="shared" si="15"/>
        <v>#DIV/0!</v>
      </c>
      <c r="AA103" s="16" t="e">
        <f t="shared" si="15"/>
        <v>#DIV/0!</v>
      </c>
      <c r="AB103" s="16" t="e">
        <f t="shared" si="15"/>
        <v>#DIV/0!</v>
      </c>
      <c r="AC103" s="16" t="e">
        <f t="shared" si="15"/>
        <v>#DIV/0!</v>
      </c>
      <c r="AD103" s="16" t="e">
        <f t="shared" si="15"/>
        <v>#DIV/0!</v>
      </c>
    </row>
    <row r="104" spans="2:30" x14ac:dyDescent="0.35">
      <c r="B104" s="8"/>
    </row>
    <row r="105" spans="2:30" x14ac:dyDescent="0.35">
      <c r="B105" s="8"/>
    </row>
    <row r="106" spans="2:30" s="7" customFormat="1" x14ac:dyDescent="0.35">
      <c r="B106" s="7" t="s">
        <v>2741</v>
      </c>
      <c r="P106" s="7" t="e">
        <f>P89/P86</f>
        <v>#DIV/0!</v>
      </c>
      <c r="Q106" s="7" t="e">
        <f t="shared" ref="Q106:AD106" si="16">Q89/Q86</f>
        <v>#DIV/0!</v>
      </c>
      <c r="R106" s="7" t="e">
        <f t="shared" si="16"/>
        <v>#DIV/0!</v>
      </c>
      <c r="S106" s="7" t="e">
        <f t="shared" si="16"/>
        <v>#DIV/0!</v>
      </c>
      <c r="T106" s="7" t="e">
        <f t="shared" si="16"/>
        <v>#DIV/0!</v>
      </c>
      <c r="U106" s="7">
        <f t="shared" si="16"/>
        <v>0</v>
      </c>
      <c r="V106" s="7">
        <f t="shared" si="16"/>
        <v>5.2579224101179482E-2</v>
      </c>
      <c r="W106" s="7">
        <f t="shared" si="16"/>
        <v>7.6179507218954376E-2</v>
      </c>
      <c r="X106" s="7">
        <f t="shared" si="16"/>
        <v>9.5833213349843058E-2</v>
      </c>
      <c r="Y106" s="7" t="e">
        <f t="shared" si="16"/>
        <v>#DIV/0!</v>
      </c>
      <c r="Z106" s="7" t="e">
        <f t="shared" si="16"/>
        <v>#DIV/0!</v>
      </c>
      <c r="AA106" s="7" t="e">
        <f t="shared" si="16"/>
        <v>#DIV/0!</v>
      </c>
      <c r="AB106" s="7" t="e">
        <f t="shared" si="16"/>
        <v>#DIV/0!</v>
      </c>
      <c r="AC106" s="7" t="e">
        <f t="shared" si="16"/>
        <v>#DIV/0!</v>
      </c>
      <c r="AD106" s="7" t="e">
        <f t="shared" si="16"/>
        <v>#DIV/0!</v>
      </c>
    </row>
    <row r="107" spans="2:30" x14ac:dyDescent="0.35">
      <c r="B107" s="8"/>
    </row>
    <row r="108" spans="2:30" s="3" customFormat="1" x14ac:dyDescent="0.35">
      <c r="B108" s="3" t="s">
        <v>2674</v>
      </c>
    </row>
    <row r="109" spans="2:30" s="5" customFormat="1" x14ac:dyDescent="0.35">
      <c r="B109" s="5" t="s">
        <v>2675</v>
      </c>
    </row>
    <row r="110" spans="2:30" s="8" customFormat="1" x14ac:dyDescent="0.35">
      <c r="B110" s="8" t="s">
        <v>2680</v>
      </c>
      <c r="W110" s="8">
        <v>1944</v>
      </c>
      <c r="X110" s="8">
        <v>416</v>
      </c>
    </row>
    <row r="111" spans="2:30" s="8" customFormat="1" x14ac:dyDescent="0.35">
      <c r="B111" s="8" t="s">
        <v>2681</v>
      </c>
      <c r="W111" s="8">
        <v>29125</v>
      </c>
      <c r="X111" s="8">
        <v>22316</v>
      </c>
    </row>
    <row r="112" spans="2:30" s="8" customFormat="1" x14ac:dyDescent="0.35">
      <c r="B112" s="8" t="s">
        <v>2682</v>
      </c>
      <c r="W112" s="8">
        <v>11479</v>
      </c>
      <c r="X112" s="8">
        <v>10952</v>
      </c>
    </row>
    <row r="113" spans="1:30" s="8" customFormat="1" x14ac:dyDescent="0.35">
      <c r="B113" s="8" t="s">
        <v>2683</v>
      </c>
      <c r="W113" s="8">
        <v>9059</v>
      </c>
      <c r="X113" s="8">
        <v>8981</v>
      </c>
    </row>
    <row r="114" spans="1:30" s="8" customFormat="1" x14ac:dyDescent="0.35">
      <c r="B114" s="8" t="s">
        <v>2684</v>
      </c>
      <c r="W114" s="8">
        <v>4266</v>
      </c>
      <c r="X114" s="8">
        <v>3577</v>
      </c>
    </row>
    <row r="115" spans="1:30" s="9" customFormat="1" x14ac:dyDescent="0.35">
      <c r="B115" s="9" t="s">
        <v>2685</v>
      </c>
      <c r="W115" s="9">
        <v>3820</v>
      </c>
      <c r="X115" s="9">
        <v>5017</v>
      </c>
    </row>
    <row r="116" spans="1:30" s="8" customFormat="1" x14ac:dyDescent="0.35">
      <c r="A116" s="14"/>
      <c r="B116" s="8" t="s">
        <v>1387</v>
      </c>
      <c r="P116" s="8">
        <f>SUM(P110:P115)</f>
        <v>0</v>
      </c>
      <c r="Q116" s="8">
        <f t="shared" ref="Q116:AD116" si="17">SUM(Q110:Q115)</f>
        <v>0</v>
      </c>
      <c r="R116" s="8">
        <f t="shared" si="17"/>
        <v>0</v>
      </c>
      <c r="S116" s="8">
        <f t="shared" si="17"/>
        <v>0</v>
      </c>
      <c r="T116" s="8">
        <f t="shared" si="17"/>
        <v>0</v>
      </c>
      <c r="U116" s="8">
        <f t="shared" si="17"/>
        <v>0</v>
      </c>
      <c r="V116" s="8">
        <f t="shared" si="17"/>
        <v>0</v>
      </c>
      <c r="W116" s="8">
        <f t="shared" si="17"/>
        <v>59693</v>
      </c>
      <c r="X116" s="8">
        <f t="shared" si="17"/>
        <v>51259</v>
      </c>
      <c r="Y116" s="8">
        <f t="shared" si="17"/>
        <v>0</v>
      </c>
      <c r="Z116" s="8">
        <f t="shared" si="17"/>
        <v>0</v>
      </c>
      <c r="AA116" s="8">
        <f t="shared" si="17"/>
        <v>0</v>
      </c>
      <c r="AB116" s="8">
        <f t="shared" si="17"/>
        <v>0</v>
      </c>
      <c r="AC116" s="8">
        <f t="shared" si="17"/>
        <v>0</v>
      </c>
      <c r="AD116" s="8">
        <f t="shared" si="17"/>
        <v>0</v>
      </c>
    </row>
    <row r="117" spans="1:30" s="10" customFormat="1" x14ac:dyDescent="0.35">
      <c r="B117" s="10" t="s">
        <v>2676</v>
      </c>
    </row>
    <row r="118" spans="1:30" s="8" customFormat="1" x14ac:dyDescent="0.35">
      <c r="B118" s="8" t="s">
        <v>2686</v>
      </c>
      <c r="W118" s="8">
        <v>16472</v>
      </c>
      <c r="X118" s="8">
        <v>11033</v>
      </c>
    </row>
    <row r="119" spans="1:30" s="8" customFormat="1" x14ac:dyDescent="0.35">
      <c r="B119" s="8" t="s">
        <v>2687</v>
      </c>
      <c r="W119" s="8">
        <v>5054</v>
      </c>
      <c r="X119" s="8">
        <v>4036</v>
      </c>
    </row>
    <row r="120" spans="1:30" s="8" customFormat="1" x14ac:dyDescent="0.35">
      <c r="B120" s="8" t="s">
        <v>1416</v>
      </c>
      <c r="W120" s="8">
        <v>14882</v>
      </c>
      <c r="X120" s="8">
        <v>16274</v>
      </c>
    </row>
    <row r="121" spans="1:30" s="8" customFormat="1" x14ac:dyDescent="0.35">
      <c r="B121" s="8" t="s">
        <v>2688</v>
      </c>
      <c r="W121" s="8">
        <v>25146</v>
      </c>
      <c r="X121" s="8">
        <v>43370</v>
      </c>
    </row>
    <row r="122" spans="1:30" s="8" customFormat="1" x14ac:dyDescent="0.35">
      <c r="B122" s="8" t="s">
        <v>1445</v>
      </c>
      <c r="W122" s="8">
        <v>49208</v>
      </c>
      <c r="X122" s="8">
        <v>51375</v>
      </c>
    </row>
    <row r="123" spans="1:30" s="8" customFormat="1" x14ac:dyDescent="0.35">
      <c r="B123" s="8" t="s">
        <v>2689</v>
      </c>
      <c r="W123" s="8">
        <v>3341</v>
      </c>
      <c r="X123" s="8">
        <v>6693</v>
      </c>
    </row>
    <row r="124" spans="1:30" s="9" customFormat="1" x14ac:dyDescent="0.35">
      <c r="B124" s="9" t="s">
        <v>2690</v>
      </c>
      <c r="W124" s="9">
        <v>7679</v>
      </c>
      <c r="X124" s="9">
        <v>13165</v>
      </c>
    </row>
    <row r="125" spans="1:30" s="9" customFormat="1" x14ac:dyDescent="0.35">
      <c r="B125" s="9" t="s">
        <v>2691</v>
      </c>
      <c r="P125" s="9">
        <f>SUM(P118:P124)</f>
        <v>0</v>
      </c>
      <c r="Q125" s="9">
        <f t="shared" ref="Q125:AD125" si="18">SUM(Q118:Q124)</f>
        <v>0</v>
      </c>
      <c r="R125" s="9">
        <f t="shared" si="18"/>
        <v>0</v>
      </c>
      <c r="S125" s="9">
        <f t="shared" si="18"/>
        <v>0</v>
      </c>
      <c r="T125" s="9">
        <f t="shared" si="18"/>
        <v>0</v>
      </c>
      <c r="U125" s="9">
        <f t="shared" si="18"/>
        <v>0</v>
      </c>
      <c r="V125" s="9">
        <f t="shared" si="18"/>
        <v>0</v>
      </c>
      <c r="W125" s="9">
        <f t="shared" si="18"/>
        <v>121782</v>
      </c>
      <c r="X125" s="9">
        <f t="shared" si="18"/>
        <v>145946</v>
      </c>
      <c r="Y125" s="9">
        <f t="shared" si="18"/>
        <v>0</v>
      </c>
      <c r="Z125" s="9">
        <f t="shared" si="18"/>
        <v>0</v>
      </c>
      <c r="AA125" s="9">
        <f t="shared" si="18"/>
        <v>0</v>
      </c>
      <c r="AB125" s="9">
        <f t="shared" si="18"/>
        <v>0</v>
      </c>
      <c r="AC125" s="9">
        <f t="shared" si="18"/>
        <v>0</v>
      </c>
      <c r="AD125" s="9">
        <f t="shared" si="18"/>
        <v>0</v>
      </c>
    </row>
    <row r="126" spans="1:30" s="14" customFormat="1" x14ac:dyDescent="0.35">
      <c r="B126" s="14" t="s">
        <v>1594</v>
      </c>
      <c r="P126" s="14">
        <f>P125+P116</f>
        <v>0</v>
      </c>
      <c r="Q126" s="14">
        <f t="shared" ref="Q126:AD126" si="19">Q125+Q116</f>
        <v>0</v>
      </c>
      <c r="R126" s="14">
        <f t="shared" si="19"/>
        <v>0</v>
      </c>
      <c r="S126" s="14">
        <f t="shared" si="19"/>
        <v>0</v>
      </c>
      <c r="T126" s="14">
        <f t="shared" si="19"/>
        <v>0</v>
      </c>
      <c r="U126" s="14">
        <f t="shared" si="19"/>
        <v>0</v>
      </c>
      <c r="V126" s="14">
        <f t="shared" si="19"/>
        <v>0</v>
      </c>
      <c r="W126" s="14">
        <f t="shared" si="19"/>
        <v>181475</v>
      </c>
      <c r="X126" s="14">
        <f t="shared" si="19"/>
        <v>197205</v>
      </c>
      <c r="Y126" s="14">
        <f t="shared" si="19"/>
        <v>0</v>
      </c>
      <c r="Z126" s="14">
        <f t="shared" si="19"/>
        <v>0</v>
      </c>
      <c r="AA126" s="14">
        <f t="shared" si="19"/>
        <v>0</v>
      </c>
      <c r="AB126" s="14">
        <f t="shared" si="19"/>
        <v>0</v>
      </c>
      <c r="AC126" s="14">
        <f t="shared" si="19"/>
        <v>0</v>
      </c>
      <c r="AD126" s="14">
        <f t="shared" si="19"/>
        <v>0</v>
      </c>
    </row>
    <row r="127" spans="1:30" s="10" customFormat="1" x14ac:dyDescent="0.35">
      <c r="B127" s="10" t="s">
        <v>2677</v>
      </c>
    </row>
    <row r="128" spans="1:30" s="8" customFormat="1" x14ac:dyDescent="0.35">
      <c r="B128" s="8" t="s">
        <v>2692</v>
      </c>
      <c r="W128" s="8">
        <v>2241</v>
      </c>
      <c r="X128" s="8">
        <v>2945</v>
      </c>
    </row>
    <row r="129" spans="2:30" s="8" customFormat="1" x14ac:dyDescent="0.35">
      <c r="B129" s="8" t="s">
        <v>2693</v>
      </c>
      <c r="W129" s="8">
        <v>5578</v>
      </c>
      <c r="X129" s="8">
        <v>6809</v>
      </c>
    </row>
    <row r="130" spans="2:30" s="8" customFormat="1" x14ac:dyDescent="0.35">
      <c r="B130" s="8" t="s">
        <v>2694</v>
      </c>
      <c r="W130" s="8">
        <v>2249</v>
      </c>
      <c r="X130" s="8">
        <v>2303</v>
      </c>
    </row>
    <row r="131" spans="2:30" s="8" customFormat="1" x14ac:dyDescent="0.35">
      <c r="B131" s="8" t="s">
        <v>2695</v>
      </c>
      <c r="W131" s="8">
        <v>1266</v>
      </c>
      <c r="X131" s="8">
        <v>1587</v>
      </c>
    </row>
    <row r="132" spans="2:30" s="8" customFormat="1" x14ac:dyDescent="0.35">
      <c r="B132" s="8" t="s">
        <v>2696</v>
      </c>
      <c r="W132" s="8">
        <v>3332</v>
      </c>
      <c r="X132" s="8">
        <v>3407</v>
      </c>
    </row>
    <row r="133" spans="2:30" s="8" customFormat="1" x14ac:dyDescent="0.35">
      <c r="B133" s="8" t="s">
        <v>2697</v>
      </c>
      <c r="W133" s="8">
        <v>3067</v>
      </c>
      <c r="X133" s="8">
        <v>2520</v>
      </c>
    </row>
    <row r="134" spans="2:30" s="9" customFormat="1" x14ac:dyDescent="0.35">
      <c r="B134" s="9" t="s">
        <v>2698</v>
      </c>
      <c r="W134" s="9">
        <v>24938</v>
      </c>
      <c r="X134" s="9">
        <v>22568</v>
      </c>
    </row>
    <row r="135" spans="2:30" s="8" customFormat="1" x14ac:dyDescent="0.35">
      <c r="B135" s="8" t="s">
        <v>1708</v>
      </c>
      <c r="P135" s="8">
        <f>SUM(P128:P134)</f>
        <v>0</v>
      </c>
      <c r="Q135" s="8">
        <f t="shared" ref="Q135:AD135" si="20">SUM(Q128:Q134)</f>
        <v>0</v>
      </c>
      <c r="R135" s="8">
        <f t="shared" si="20"/>
        <v>0</v>
      </c>
      <c r="S135" s="8">
        <f t="shared" si="20"/>
        <v>0</v>
      </c>
      <c r="T135" s="8">
        <f t="shared" si="20"/>
        <v>0</v>
      </c>
      <c r="U135" s="8">
        <f t="shared" si="20"/>
        <v>0</v>
      </c>
      <c r="V135" s="8">
        <f t="shared" si="20"/>
        <v>0</v>
      </c>
      <c r="W135" s="8">
        <f t="shared" si="20"/>
        <v>42671</v>
      </c>
      <c r="X135" s="8">
        <f t="shared" si="20"/>
        <v>42139</v>
      </c>
      <c r="Y135" s="8">
        <f t="shared" si="20"/>
        <v>0</v>
      </c>
      <c r="Z135" s="8">
        <f t="shared" si="20"/>
        <v>0</v>
      </c>
      <c r="AA135" s="8">
        <f t="shared" si="20"/>
        <v>0</v>
      </c>
      <c r="AB135" s="8">
        <f t="shared" si="20"/>
        <v>0</v>
      </c>
      <c r="AC135" s="8">
        <f t="shared" si="20"/>
        <v>0</v>
      </c>
      <c r="AD135" s="8">
        <f t="shared" si="20"/>
        <v>0</v>
      </c>
    </row>
    <row r="136" spans="2:30" s="10" customFormat="1" x14ac:dyDescent="0.35">
      <c r="B136" s="10" t="s">
        <v>2678</v>
      </c>
    </row>
    <row r="137" spans="2:30" s="8" customFormat="1" x14ac:dyDescent="0.35">
      <c r="B137" s="8" t="s">
        <v>2699</v>
      </c>
      <c r="W137" s="8">
        <v>36195</v>
      </c>
      <c r="X137" s="8">
        <v>32884</v>
      </c>
    </row>
    <row r="138" spans="2:30" s="8" customFormat="1" x14ac:dyDescent="0.35">
      <c r="B138" s="8" t="s">
        <v>2700</v>
      </c>
      <c r="W138" s="8">
        <v>3724</v>
      </c>
      <c r="X138" s="8">
        <v>2250</v>
      </c>
    </row>
    <row r="139" spans="2:30" s="8" customFormat="1" x14ac:dyDescent="0.35">
      <c r="B139" s="8" t="s">
        <v>2701</v>
      </c>
      <c r="W139" s="8">
        <v>349</v>
      </c>
      <c r="X139" s="8">
        <v>1023</v>
      </c>
    </row>
    <row r="140" spans="2:30" s="8" customFormat="1" x14ac:dyDescent="0.35">
      <c r="B140" s="8" t="s">
        <v>2702</v>
      </c>
      <c r="W140" s="8">
        <v>11331</v>
      </c>
      <c r="X140" s="8">
        <v>9812</v>
      </c>
    </row>
    <row r="141" spans="2:30" s="8" customFormat="1" x14ac:dyDescent="0.35">
      <c r="B141" s="8" t="s">
        <v>2703</v>
      </c>
      <c r="W141" s="8">
        <v>9743</v>
      </c>
      <c r="X141" s="8">
        <v>13180</v>
      </c>
    </row>
    <row r="142" spans="2:30" s="12" customFormat="1" x14ac:dyDescent="0.35">
      <c r="B142" s="12" t="s">
        <v>2704</v>
      </c>
      <c r="P142" s="12">
        <f>SUM(P137:P141)</f>
        <v>0</v>
      </c>
      <c r="Q142" s="12">
        <f t="shared" ref="Q142:AD142" si="21">SUM(Q137:Q141)</f>
        <v>0</v>
      </c>
      <c r="R142" s="12">
        <f t="shared" si="21"/>
        <v>0</v>
      </c>
      <c r="S142" s="12">
        <f t="shared" si="21"/>
        <v>0</v>
      </c>
      <c r="T142" s="12">
        <f t="shared" si="21"/>
        <v>0</v>
      </c>
      <c r="U142" s="12">
        <f t="shared" si="21"/>
        <v>0</v>
      </c>
      <c r="V142" s="12">
        <f t="shared" si="21"/>
        <v>0</v>
      </c>
      <c r="W142" s="12">
        <f t="shared" si="21"/>
        <v>61342</v>
      </c>
      <c r="X142" s="12">
        <f t="shared" si="21"/>
        <v>59149</v>
      </c>
      <c r="Y142" s="12">
        <f t="shared" si="21"/>
        <v>0</v>
      </c>
      <c r="Z142" s="12">
        <f t="shared" si="21"/>
        <v>0</v>
      </c>
      <c r="AA142" s="12">
        <f t="shared" si="21"/>
        <v>0</v>
      </c>
      <c r="AB142" s="12">
        <f t="shared" si="21"/>
        <v>0</v>
      </c>
      <c r="AC142" s="12">
        <f t="shared" si="21"/>
        <v>0</v>
      </c>
      <c r="AD142" s="12">
        <f t="shared" si="21"/>
        <v>0</v>
      </c>
    </row>
    <row r="143" spans="2:30" s="14" customFormat="1" x14ac:dyDescent="0.35">
      <c r="B143" s="14" t="s">
        <v>1830</v>
      </c>
      <c r="P143" s="14">
        <f>P142+P135</f>
        <v>0</v>
      </c>
      <c r="Q143" s="14">
        <f t="shared" ref="Q143:AD143" si="22">Q142+Q135</f>
        <v>0</v>
      </c>
      <c r="R143" s="14">
        <f t="shared" si="22"/>
        <v>0</v>
      </c>
      <c r="S143" s="14">
        <f t="shared" si="22"/>
        <v>0</v>
      </c>
      <c r="T143" s="14">
        <f t="shared" si="22"/>
        <v>0</v>
      </c>
      <c r="U143" s="14">
        <f t="shared" si="22"/>
        <v>0</v>
      </c>
      <c r="V143" s="14">
        <f t="shared" si="22"/>
        <v>0</v>
      </c>
      <c r="W143" s="14">
        <f t="shared" si="22"/>
        <v>104013</v>
      </c>
      <c r="X143" s="14">
        <f t="shared" si="22"/>
        <v>101288</v>
      </c>
      <c r="Y143" s="14">
        <f t="shared" si="22"/>
        <v>0</v>
      </c>
      <c r="Z143" s="14">
        <f t="shared" si="22"/>
        <v>0</v>
      </c>
      <c r="AA143" s="14">
        <f t="shared" si="22"/>
        <v>0</v>
      </c>
      <c r="AB143" s="14">
        <f t="shared" si="22"/>
        <v>0</v>
      </c>
      <c r="AC143" s="14">
        <f t="shared" si="22"/>
        <v>0</v>
      </c>
      <c r="AD143" s="14">
        <f t="shared" si="22"/>
        <v>0</v>
      </c>
    </row>
    <row r="144" spans="2:30" s="10" customFormat="1" x14ac:dyDescent="0.35">
      <c r="B144" s="10" t="s">
        <v>2679</v>
      </c>
    </row>
    <row r="145" spans="2:30" s="8" customFormat="1" x14ac:dyDescent="0.35">
      <c r="B145" s="8" t="s">
        <v>2705</v>
      </c>
      <c r="W145" s="8">
        <v>0</v>
      </c>
      <c r="X145" s="8">
        <v>0</v>
      </c>
    </row>
    <row r="146" spans="2:30" s="8" customFormat="1" x14ac:dyDescent="0.35">
      <c r="B146" s="8" t="s">
        <v>2706</v>
      </c>
      <c r="W146" s="8">
        <v>473</v>
      </c>
      <c r="X146" s="8">
        <v>476</v>
      </c>
    </row>
    <row r="147" spans="2:30" s="8" customFormat="1" x14ac:dyDescent="0.35">
      <c r="B147" s="8" t="s">
        <v>2707</v>
      </c>
      <c r="W147" s="8">
        <v>90591</v>
      </c>
      <c r="X147" s="8">
        <v>91802</v>
      </c>
    </row>
    <row r="148" spans="2:30" s="8" customFormat="1" x14ac:dyDescent="0.35">
      <c r="B148" s="8" t="s">
        <v>2708</v>
      </c>
      <c r="W148" s="8">
        <v>-111361</v>
      </c>
      <c r="X148" s="8">
        <v>-113969</v>
      </c>
    </row>
    <row r="149" spans="2:30" s="8" customFormat="1" x14ac:dyDescent="0.35">
      <c r="B149" s="8" t="s">
        <v>2709</v>
      </c>
      <c r="W149" s="8">
        <v>103394</v>
      </c>
      <c r="X149" s="8">
        <v>125656</v>
      </c>
    </row>
    <row r="150" spans="2:30" s="9" customFormat="1" x14ac:dyDescent="0.35">
      <c r="B150" s="9" t="s">
        <v>2710</v>
      </c>
      <c r="W150" s="9">
        <v>-5897</v>
      </c>
      <c r="X150" s="9">
        <v>-8304</v>
      </c>
    </row>
    <row r="151" spans="2:30" s="8" customFormat="1" x14ac:dyDescent="0.35">
      <c r="B151" s="8" t="s">
        <v>2711</v>
      </c>
      <c r="P151" s="8">
        <f>SUM(P145:P150)</f>
        <v>0</v>
      </c>
      <c r="Q151" s="8">
        <f t="shared" ref="Q151:AD151" si="23">SUM(Q145:Q150)</f>
        <v>0</v>
      </c>
      <c r="R151" s="8">
        <f t="shared" si="23"/>
        <v>0</v>
      </c>
      <c r="S151" s="8">
        <f t="shared" si="23"/>
        <v>0</v>
      </c>
      <c r="T151" s="8">
        <f t="shared" si="23"/>
        <v>0</v>
      </c>
      <c r="U151" s="8">
        <f t="shared" si="23"/>
        <v>0</v>
      </c>
      <c r="V151" s="8">
        <f t="shared" si="23"/>
        <v>0</v>
      </c>
      <c r="W151" s="8">
        <f t="shared" si="23"/>
        <v>77200</v>
      </c>
      <c r="X151" s="8">
        <f t="shared" si="23"/>
        <v>95661</v>
      </c>
      <c r="Y151" s="8">
        <f t="shared" si="23"/>
        <v>0</v>
      </c>
      <c r="Z151" s="8">
        <f t="shared" si="23"/>
        <v>0</v>
      </c>
      <c r="AA151" s="8">
        <f t="shared" si="23"/>
        <v>0</v>
      </c>
      <c r="AB151" s="8">
        <f t="shared" si="23"/>
        <v>0</v>
      </c>
      <c r="AC151" s="8">
        <f t="shared" si="23"/>
        <v>0</v>
      </c>
      <c r="AD151" s="8">
        <f t="shared" si="23"/>
        <v>0</v>
      </c>
    </row>
    <row r="152" spans="2:30" s="9" customFormat="1" x14ac:dyDescent="0.35">
      <c r="B152" s="9" t="s">
        <v>2712</v>
      </c>
      <c r="W152" s="9">
        <v>262</v>
      </c>
      <c r="X152" s="9">
        <v>256</v>
      </c>
    </row>
    <row r="153" spans="2:30" s="12" customFormat="1" x14ac:dyDescent="0.35">
      <c r="B153" s="12" t="s">
        <v>2713</v>
      </c>
      <c r="P153" s="12">
        <f>SUM(P151:P152)</f>
        <v>0</v>
      </c>
      <c r="Q153" s="12">
        <f t="shared" ref="Q153:AD153" si="24">SUM(Q151:Q152)</f>
        <v>0</v>
      </c>
      <c r="R153" s="12">
        <f t="shared" si="24"/>
        <v>0</v>
      </c>
      <c r="S153" s="12">
        <f t="shared" si="24"/>
        <v>0</v>
      </c>
      <c r="T153" s="12">
        <f t="shared" si="24"/>
        <v>0</v>
      </c>
      <c r="U153" s="12">
        <f t="shared" si="24"/>
        <v>0</v>
      </c>
      <c r="V153" s="12">
        <f t="shared" si="24"/>
        <v>0</v>
      </c>
      <c r="W153" s="12">
        <f t="shared" si="24"/>
        <v>77462</v>
      </c>
      <c r="X153" s="12">
        <f t="shared" si="24"/>
        <v>95917</v>
      </c>
      <c r="Y153" s="12">
        <f t="shared" si="24"/>
        <v>0</v>
      </c>
      <c r="Z153" s="12">
        <f t="shared" si="24"/>
        <v>0</v>
      </c>
      <c r="AA153" s="12">
        <f t="shared" si="24"/>
        <v>0</v>
      </c>
      <c r="AB153" s="12">
        <f t="shared" si="24"/>
        <v>0</v>
      </c>
      <c r="AC153" s="12">
        <f t="shared" si="24"/>
        <v>0</v>
      </c>
      <c r="AD153" s="12">
        <f t="shared" si="24"/>
        <v>0</v>
      </c>
    </row>
    <row r="154" spans="2:30" s="14" customFormat="1" x14ac:dyDescent="0.35">
      <c r="B154" s="14" t="s">
        <v>2714</v>
      </c>
      <c r="P154" s="14">
        <f>P153+P143</f>
        <v>0</v>
      </c>
      <c r="Q154" s="14">
        <f t="shared" ref="Q154:AD154" si="25">Q153+Q143</f>
        <v>0</v>
      </c>
      <c r="R154" s="14">
        <f t="shared" si="25"/>
        <v>0</v>
      </c>
      <c r="S154" s="14">
        <f t="shared" si="25"/>
        <v>0</v>
      </c>
      <c r="T154" s="14">
        <f t="shared" si="25"/>
        <v>0</v>
      </c>
      <c r="U154" s="14">
        <f t="shared" si="25"/>
        <v>0</v>
      </c>
      <c r="V154" s="14">
        <f t="shared" si="25"/>
        <v>0</v>
      </c>
      <c r="W154" s="14">
        <f t="shared" si="25"/>
        <v>181475</v>
      </c>
      <c r="X154" s="14">
        <f t="shared" si="25"/>
        <v>197205</v>
      </c>
      <c r="Y154" s="14">
        <f t="shared" si="25"/>
        <v>0</v>
      </c>
      <c r="Z154" s="14">
        <f t="shared" si="25"/>
        <v>0</v>
      </c>
      <c r="AA154" s="14">
        <f t="shared" si="25"/>
        <v>0</v>
      </c>
      <c r="AB154" s="14">
        <f t="shared" si="25"/>
        <v>0</v>
      </c>
      <c r="AC154" s="14">
        <f t="shared" si="25"/>
        <v>0</v>
      </c>
      <c r="AD154" s="14">
        <f t="shared" si="25"/>
        <v>0</v>
      </c>
    </row>
    <row r="155" spans="2:30" s="8" customFormat="1" x14ac:dyDescent="0.35"/>
    <row r="156" spans="2:30" s="8" customFormat="1" x14ac:dyDescent="0.35"/>
    <row r="157" spans="2:30" s="8" customFormat="1" x14ac:dyDescent="0.35">
      <c r="B157" s="8" t="s">
        <v>2725</v>
      </c>
      <c r="P157" s="8">
        <f>P110+P111</f>
        <v>0</v>
      </c>
      <c r="Q157" s="8">
        <f t="shared" ref="Q157:AD157" si="26">Q110+Q111</f>
        <v>0</v>
      </c>
      <c r="R157" s="8">
        <f t="shared" si="26"/>
        <v>0</v>
      </c>
      <c r="S157" s="8">
        <f t="shared" si="26"/>
        <v>0</v>
      </c>
      <c r="T157" s="8">
        <f t="shared" si="26"/>
        <v>0</v>
      </c>
      <c r="U157" s="8">
        <f t="shared" si="26"/>
        <v>0</v>
      </c>
      <c r="V157" s="8">
        <f t="shared" si="26"/>
        <v>0</v>
      </c>
      <c r="W157" s="8">
        <f t="shared" si="26"/>
        <v>31069</v>
      </c>
      <c r="X157" s="8">
        <f t="shared" si="26"/>
        <v>22732</v>
      </c>
      <c r="Y157" s="8">
        <f t="shared" si="26"/>
        <v>0</v>
      </c>
      <c r="Z157" s="8">
        <f t="shared" si="26"/>
        <v>0</v>
      </c>
      <c r="AA157" s="8">
        <f t="shared" si="26"/>
        <v>0</v>
      </c>
      <c r="AB157" s="8">
        <f t="shared" si="26"/>
        <v>0</v>
      </c>
      <c r="AC157" s="8">
        <f t="shared" si="26"/>
        <v>0</v>
      </c>
      <c r="AD157" s="8">
        <f t="shared" si="26"/>
        <v>0</v>
      </c>
    </row>
    <row r="158" spans="2:30" s="8" customFormat="1" x14ac:dyDescent="0.35">
      <c r="B158" s="8" t="s">
        <v>2726</v>
      </c>
      <c r="P158" s="8">
        <f>P128+P137</f>
        <v>0</v>
      </c>
      <c r="Q158" s="8">
        <f t="shared" ref="Q158:AD158" si="27">Q128+Q137</f>
        <v>0</v>
      </c>
      <c r="R158" s="8">
        <f t="shared" si="27"/>
        <v>0</v>
      </c>
      <c r="S158" s="8">
        <f t="shared" si="27"/>
        <v>0</v>
      </c>
      <c r="T158" s="8">
        <f t="shared" si="27"/>
        <v>0</v>
      </c>
      <c r="U158" s="8">
        <f t="shared" si="27"/>
        <v>0</v>
      </c>
      <c r="V158" s="8">
        <f t="shared" si="27"/>
        <v>0</v>
      </c>
      <c r="W158" s="8">
        <f t="shared" si="27"/>
        <v>38436</v>
      </c>
      <c r="X158" s="8">
        <f t="shared" si="27"/>
        <v>35829</v>
      </c>
      <c r="Y158" s="8">
        <f t="shared" si="27"/>
        <v>0</v>
      </c>
      <c r="Z158" s="8">
        <f t="shared" si="27"/>
        <v>0</v>
      </c>
      <c r="AA158" s="8">
        <f t="shared" si="27"/>
        <v>0</v>
      </c>
      <c r="AB158" s="8">
        <f t="shared" si="27"/>
        <v>0</v>
      </c>
      <c r="AC158" s="8">
        <f t="shared" si="27"/>
        <v>0</v>
      </c>
      <c r="AD158" s="8">
        <f t="shared" si="27"/>
        <v>0</v>
      </c>
    </row>
    <row r="159" spans="2:30" s="8" customFormat="1" x14ac:dyDescent="0.35">
      <c r="B159" s="8" t="s">
        <v>2727</v>
      </c>
      <c r="P159" s="8">
        <f>P157-P158</f>
        <v>0</v>
      </c>
      <c r="Q159" s="8">
        <f t="shared" ref="Q159:AD159" si="28">Q157-Q158</f>
        <v>0</v>
      </c>
      <c r="R159" s="8">
        <f t="shared" si="28"/>
        <v>0</v>
      </c>
      <c r="S159" s="8">
        <f t="shared" si="28"/>
        <v>0</v>
      </c>
      <c r="T159" s="8">
        <f t="shared" si="28"/>
        <v>0</v>
      </c>
      <c r="U159" s="8">
        <f t="shared" si="28"/>
        <v>0</v>
      </c>
      <c r="V159" s="8">
        <f t="shared" si="28"/>
        <v>0</v>
      </c>
      <c r="W159" s="8">
        <f t="shared" si="28"/>
        <v>-7367</v>
      </c>
      <c r="X159" s="8">
        <f t="shared" si="28"/>
        <v>-13097</v>
      </c>
      <c r="Y159" s="8">
        <f t="shared" si="28"/>
        <v>0</v>
      </c>
      <c r="Z159" s="8">
        <f t="shared" si="28"/>
        <v>0</v>
      </c>
      <c r="AA159" s="8">
        <f t="shared" si="28"/>
        <v>0</v>
      </c>
      <c r="AB159" s="8">
        <f t="shared" si="28"/>
        <v>0</v>
      </c>
      <c r="AC159" s="8">
        <f t="shared" si="28"/>
        <v>0</v>
      </c>
      <c r="AD159" s="8">
        <f t="shared" si="28"/>
        <v>0</v>
      </c>
    </row>
    <row r="160" spans="2:30" s="15" customFormat="1" x14ac:dyDescent="0.35">
      <c r="B160" s="15" t="s">
        <v>2715</v>
      </c>
      <c r="P160" s="15" t="e">
        <f>P116/P135</f>
        <v>#DIV/0!</v>
      </c>
      <c r="Q160" s="15" t="e">
        <f t="shared" ref="Q160:AD160" si="29">Q116/Q135</f>
        <v>#DIV/0!</v>
      </c>
      <c r="R160" s="15" t="e">
        <f t="shared" si="29"/>
        <v>#DIV/0!</v>
      </c>
      <c r="S160" s="15" t="e">
        <f t="shared" si="29"/>
        <v>#DIV/0!</v>
      </c>
      <c r="T160" s="15" t="e">
        <f t="shared" si="29"/>
        <v>#DIV/0!</v>
      </c>
      <c r="U160" s="15" t="e">
        <f t="shared" si="29"/>
        <v>#DIV/0!</v>
      </c>
      <c r="V160" s="15" t="e">
        <f t="shared" si="29"/>
        <v>#DIV/0!</v>
      </c>
      <c r="W160" s="15">
        <f t="shared" si="29"/>
        <v>1.3989126104380023</v>
      </c>
      <c r="X160" s="15">
        <f t="shared" si="29"/>
        <v>1.2164265881962077</v>
      </c>
      <c r="Y160" s="15" t="e">
        <f t="shared" si="29"/>
        <v>#DIV/0!</v>
      </c>
      <c r="Z160" s="15" t="e">
        <f t="shared" si="29"/>
        <v>#DIV/0!</v>
      </c>
      <c r="AA160" s="15" t="e">
        <f t="shared" si="29"/>
        <v>#DIV/0!</v>
      </c>
      <c r="AB160" s="15" t="e">
        <f t="shared" si="29"/>
        <v>#DIV/0!</v>
      </c>
      <c r="AC160" s="15" t="e">
        <f t="shared" si="29"/>
        <v>#DIV/0!</v>
      </c>
      <c r="AD160" s="15" t="e">
        <f t="shared" si="29"/>
        <v>#DIV/0!</v>
      </c>
    </row>
    <row r="161" spans="2:30" s="15" customFormat="1" x14ac:dyDescent="0.35">
      <c r="B161" s="15" t="s">
        <v>2716</v>
      </c>
      <c r="P161" s="15" t="e">
        <f>P158/P153</f>
        <v>#DIV/0!</v>
      </c>
      <c r="Q161" s="15" t="e">
        <f t="shared" ref="Q161:AD161" si="30">Q158/Q153</f>
        <v>#DIV/0!</v>
      </c>
      <c r="R161" s="15" t="e">
        <f t="shared" si="30"/>
        <v>#DIV/0!</v>
      </c>
      <c r="S161" s="15" t="e">
        <f t="shared" si="30"/>
        <v>#DIV/0!</v>
      </c>
      <c r="T161" s="15" t="e">
        <f t="shared" si="30"/>
        <v>#DIV/0!</v>
      </c>
      <c r="U161" s="15" t="e">
        <f t="shared" si="30"/>
        <v>#DIV/0!</v>
      </c>
      <c r="V161" s="15" t="e">
        <f t="shared" si="30"/>
        <v>#DIV/0!</v>
      </c>
      <c r="W161" s="15">
        <f t="shared" si="30"/>
        <v>0.49619168108233713</v>
      </c>
      <c r="X161" s="15">
        <f t="shared" si="30"/>
        <v>0.37354170793498548</v>
      </c>
      <c r="Y161" s="15" t="e">
        <f t="shared" si="30"/>
        <v>#DIV/0!</v>
      </c>
      <c r="Z161" s="15" t="e">
        <f t="shared" si="30"/>
        <v>#DIV/0!</v>
      </c>
      <c r="AA161" s="15" t="e">
        <f t="shared" si="30"/>
        <v>#DIV/0!</v>
      </c>
      <c r="AB161" s="15" t="e">
        <f t="shared" si="30"/>
        <v>#DIV/0!</v>
      </c>
      <c r="AC161" s="15" t="e">
        <f t="shared" si="30"/>
        <v>#DIV/0!</v>
      </c>
      <c r="AD161" s="15" t="e">
        <f t="shared" si="30"/>
        <v>#DIV/0!</v>
      </c>
    </row>
    <row r="162" spans="2:30" s="8" customFormat="1" x14ac:dyDescent="0.35"/>
    <row r="163" spans="2:30" s="3" customFormat="1" x14ac:dyDescent="0.35">
      <c r="B163" s="3" t="s">
        <v>2717</v>
      </c>
    </row>
    <row r="164" spans="2:30" s="8" customFormat="1" x14ac:dyDescent="0.35">
      <c r="B164" s="8" t="s">
        <v>2718</v>
      </c>
      <c r="V164" s="8">
        <v>14403</v>
      </c>
      <c r="W164" s="8">
        <v>32580</v>
      </c>
      <c r="X164" s="8">
        <v>29267</v>
      </c>
    </row>
    <row r="165" spans="2:30" s="9" customFormat="1" x14ac:dyDescent="0.35">
      <c r="B165" s="9" t="s">
        <v>2719</v>
      </c>
      <c r="V165" s="9">
        <v>-2226</v>
      </c>
      <c r="W165" s="9">
        <v>-2711</v>
      </c>
      <c r="X165" s="9">
        <v>-3236</v>
      </c>
    </row>
    <row r="166" spans="2:30" s="14" customFormat="1" x14ac:dyDescent="0.35">
      <c r="B166" s="14" t="s">
        <v>2720</v>
      </c>
      <c r="P166" s="14">
        <f>SUM(P164:P165)</f>
        <v>0</v>
      </c>
      <c r="Q166" s="14">
        <f t="shared" ref="Q166:AD166" si="31">SUM(Q164:Q165)</f>
        <v>0</v>
      </c>
      <c r="R166" s="14">
        <f t="shared" si="31"/>
        <v>0</v>
      </c>
      <c r="S166" s="14">
        <f t="shared" si="31"/>
        <v>0</v>
      </c>
      <c r="T166" s="14">
        <f t="shared" si="31"/>
        <v>0</v>
      </c>
      <c r="U166" s="14">
        <f t="shared" si="31"/>
        <v>0</v>
      </c>
      <c r="V166" s="14">
        <f t="shared" si="31"/>
        <v>12177</v>
      </c>
      <c r="W166" s="14">
        <f t="shared" si="31"/>
        <v>29869</v>
      </c>
      <c r="X166" s="14">
        <f t="shared" si="31"/>
        <v>26031</v>
      </c>
      <c r="Y166" s="14">
        <f t="shared" si="31"/>
        <v>0</v>
      </c>
      <c r="Z166" s="14">
        <f t="shared" si="31"/>
        <v>0</v>
      </c>
      <c r="AA166" s="14">
        <f t="shared" si="31"/>
        <v>0</v>
      </c>
      <c r="AB166" s="14">
        <f t="shared" si="31"/>
        <v>0</v>
      </c>
      <c r="AC166" s="14">
        <f t="shared" si="31"/>
        <v>0</v>
      </c>
      <c r="AD166" s="14">
        <f t="shared" si="31"/>
        <v>0</v>
      </c>
    </row>
    <row r="167" spans="2:30" s="8" customFormat="1" x14ac:dyDescent="0.35"/>
    <row r="168" spans="2:30" s="8" customFormat="1" x14ac:dyDescent="0.35">
      <c r="B168" s="8" t="s">
        <v>2721</v>
      </c>
      <c r="X168" s="8">
        <v>0</v>
      </c>
    </row>
    <row r="169" spans="2:30" s="8" customFormat="1" x14ac:dyDescent="0.35">
      <c r="B169" s="8" t="s">
        <v>2722</v>
      </c>
      <c r="V169" s="8">
        <v>755</v>
      </c>
      <c r="W169" s="8">
        <v>1182</v>
      </c>
      <c r="X169" s="8">
        <v>872</v>
      </c>
    </row>
    <row r="170" spans="2:30" s="8" customFormat="1" x14ac:dyDescent="0.35">
      <c r="B170" s="8" t="s">
        <v>2723</v>
      </c>
      <c r="V170" s="8">
        <v>-8440</v>
      </c>
      <c r="W170" s="8">
        <v>-8729</v>
      </c>
      <c r="X170" s="8">
        <v>-8983</v>
      </c>
    </row>
    <row r="171" spans="2:30" s="8" customFormat="1" x14ac:dyDescent="0.35">
      <c r="B171" s="8" t="s">
        <v>2724</v>
      </c>
      <c r="V171" s="8">
        <v>0</v>
      </c>
      <c r="W171" s="8">
        <v>0</v>
      </c>
      <c r="X171" s="8">
        <v>-2000</v>
      </c>
    </row>
    <row r="174" spans="2:30" s="3" customFormat="1" x14ac:dyDescent="0.35">
      <c r="B174" s="3" t="s">
        <v>2728</v>
      </c>
    </row>
    <row r="175" spans="2:30" x14ac:dyDescent="0.35">
      <c r="B175" t="s">
        <v>2729</v>
      </c>
      <c r="P175" s="14">
        <f>P7*P176</f>
        <v>0</v>
      </c>
      <c r="Q175" s="14">
        <f t="shared" ref="Q175:AD175" si="32">Q7*Q176</f>
        <v>0</v>
      </c>
      <c r="R175" s="14">
        <f t="shared" si="32"/>
        <v>0</v>
      </c>
      <c r="S175" s="14">
        <f t="shared" si="32"/>
        <v>0</v>
      </c>
      <c r="T175" s="14">
        <f t="shared" si="32"/>
        <v>0</v>
      </c>
      <c r="U175" s="14">
        <f t="shared" si="32"/>
        <v>0</v>
      </c>
      <c r="V175" s="14">
        <f t="shared" si="32"/>
        <v>169983</v>
      </c>
      <c r="W175" s="14">
        <f t="shared" si="32"/>
        <v>215134.40999999997</v>
      </c>
      <c r="X175" s="14">
        <f t="shared" si="32"/>
        <v>263295.60000000003</v>
      </c>
      <c r="Y175" s="14">
        <f t="shared" si="32"/>
        <v>0</v>
      </c>
      <c r="Z175" s="14">
        <f t="shared" si="32"/>
        <v>0</v>
      </c>
      <c r="AA175" s="14">
        <f t="shared" si="32"/>
        <v>0</v>
      </c>
      <c r="AB175" s="14">
        <f t="shared" si="32"/>
        <v>0</v>
      </c>
      <c r="AC175" s="14">
        <f t="shared" si="32"/>
        <v>0</v>
      </c>
      <c r="AD175" s="14">
        <f t="shared" si="32"/>
        <v>0</v>
      </c>
    </row>
    <row r="176" spans="2:30" x14ac:dyDescent="0.35">
      <c r="B176" t="s">
        <v>2</v>
      </c>
      <c r="P176" s="8">
        <f>P98</f>
        <v>0</v>
      </c>
      <c r="Q176" s="8">
        <f t="shared" ref="Q176:AD176" si="33">Q98</f>
        <v>0</v>
      </c>
      <c r="R176" s="8">
        <f t="shared" si="33"/>
        <v>0</v>
      </c>
      <c r="S176" s="8">
        <f t="shared" si="33"/>
        <v>0</v>
      </c>
      <c r="T176" s="8">
        <f t="shared" si="33"/>
        <v>0</v>
      </c>
      <c r="U176" s="8">
        <f t="shared" si="33"/>
        <v>0</v>
      </c>
      <c r="V176" s="8">
        <f t="shared" si="33"/>
        <v>5555</v>
      </c>
      <c r="W176" s="8">
        <f t="shared" si="33"/>
        <v>5601</v>
      </c>
      <c r="X176" s="8">
        <f t="shared" si="33"/>
        <v>5608</v>
      </c>
      <c r="Y176" s="8">
        <f t="shared" si="33"/>
        <v>0</v>
      </c>
      <c r="Z176" s="8">
        <f t="shared" si="33"/>
        <v>0</v>
      </c>
      <c r="AA176" s="8">
        <f t="shared" si="33"/>
        <v>0</v>
      </c>
      <c r="AB176" s="8">
        <f t="shared" si="33"/>
        <v>0</v>
      </c>
      <c r="AC176" s="8">
        <f t="shared" si="33"/>
        <v>0</v>
      </c>
      <c r="AD176" s="8">
        <f t="shared" si="33"/>
        <v>0</v>
      </c>
    </row>
    <row r="177" spans="2:30" s="15" customFormat="1" x14ac:dyDescent="0.35">
      <c r="B177" s="15" t="s">
        <v>2730</v>
      </c>
      <c r="P177" s="15" t="e">
        <f>P175/P74</f>
        <v>#DIV/0!</v>
      </c>
      <c r="Q177" s="15" t="e">
        <f t="shared" ref="Q177:AD177" si="34">Q175/Q74</f>
        <v>#DIV/0!</v>
      </c>
      <c r="R177" s="15" t="e">
        <f t="shared" si="34"/>
        <v>#DIV/0!</v>
      </c>
      <c r="S177" s="15" t="e">
        <f t="shared" si="34"/>
        <v>#DIV/0!</v>
      </c>
      <c r="T177" s="15" t="e">
        <f t="shared" si="34"/>
        <v>#DIV/0!</v>
      </c>
      <c r="U177" s="15">
        <f t="shared" si="34"/>
        <v>0</v>
      </c>
      <c r="V177" s="15">
        <f t="shared" si="34"/>
        <v>4.0811265035653408</v>
      </c>
      <c r="W177" s="15">
        <f t="shared" si="34"/>
        <v>2.6465703424859757</v>
      </c>
      <c r="X177" s="15">
        <f t="shared" si="34"/>
        <v>2.6242958237815213</v>
      </c>
      <c r="Y177" s="15" t="e">
        <f t="shared" si="34"/>
        <v>#DIV/0!</v>
      </c>
      <c r="Z177" s="15" t="e">
        <f t="shared" si="34"/>
        <v>#DIV/0!</v>
      </c>
      <c r="AA177" s="15" t="e">
        <f t="shared" si="34"/>
        <v>#DIV/0!</v>
      </c>
      <c r="AB177" s="15" t="e">
        <f t="shared" si="34"/>
        <v>#DIV/0!</v>
      </c>
      <c r="AC177" s="15" t="e">
        <f t="shared" si="34"/>
        <v>#DIV/0!</v>
      </c>
      <c r="AD177" s="15" t="e">
        <f t="shared" si="34"/>
        <v>#DIV/0!</v>
      </c>
    </row>
    <row r="178" spans="2:30" s="15" customFormat="1" x14ac:dyDescent="0.35">
      <c r="B178" s="15" t="s">
        <v>2731</v>
      </c>
      <c r="P178" s="15" t="e">
        <f>P175/P94</f>
        <v>#DIV/0!</v>
      </c>
      <c r="Q178" s="15" t="e">
        <f t="shared" ref="Q178:AD178" si="35">Q175/Q94</f>
        <v>#DIV/0!</v>
      </c>
      <c r="R178" s="15" t="e">
        <f t="shared" si="35"/>
        <v>#DIV/0!</v>
      </c>
      <c r="S178" s="15" t="e">
        <f t="shared" si="35"/>
        <v>#DIV/0!</v>
      </c>
      <c r="T178" s="15" t="e">
        <f t="shared" si="35"/>
        <v>#DIV/0!</v>
      </c>
      <c r="U178" s="15">
        <f t="shared" si="35"/>
        <v>0</v>
      </c>
      <c r="V178" s="15">
        <f t="shared" si="35"/>
        <v>18.557096069868997</v>
      </c>
      <c r="W178" s="15">
        <f t="shared" si="35"/>
        <v>9.7877347588717001</v>
      </c>
      <c r="X178" s="15">
        <f t="shared" si="35"/>
        <v>8.3932291998724899</v>
      </c>
      <c r="Y178" s="15" t="e">
        <f t="shared" si="35"/>
        <v>#DIV/0!</v>
      </c>
      <c r="Z178" s="15" t="e">
        <f t="shared" si="35"/>
        <v>#DIV/0!</v>
      </c>
      <c r="AA178" s="15" t="e">
        <f t="shared" si="35"/>
        <v>#DIV/0!</v>
      </c>
      <c r="AB178" s="15" t="e">
        <f t="shared" si="35"/>
        <v>#DIV/0!</v>
      </c>
      <c r="AC178" s="15" t="e">
        <f t="shared" si="35"/>
        <v>#DIV/0!</v>
      </c>
      <c r="AD178" s="15" t="e">
        <f t="shared" si="35"/>
        <v>#DIV/0!</v>
      </c>
    </row>
    <row r="179" spans="2:30" s="15" customFormat="1" x14ac:dyDescent="0.35">
      <c r="B179" s="15" t="s">
        <v>2732</v>
      </c>
      <c r="P179" s="15" t="e">
        <f>P175/P153</f>
        <v>#DIV/0!</v>
      </c>
      <c r="Q179" s="15" t="e">
        <f t="shared" ref="Q179:AD179" si="36">Q175/Q153</f>
        <v>#DIV/0!</v>
      </c>
      <c r="R179" s="15" t="e">
        <f t="shared" si="36"/>
        <v>#DIV/0!</v>
      </c>
      <c r="S179" s="15" t="e">
        <f t="shared" si="36"/>
        <v>#DIV/0!</v>
      </c>
      <c r="T179" s="15" t="e">
        <f t="shared" si="36"/>
        <v>#DIV/0!</v>
      </c>
      <c r="U179" s="15" t="e">
        <f t="shared" si="36"/>
        <v>#DIV/0!</v>
      </c>
      <c r="V179" s="15" t="e">
        <f t="shared" si="36"/>
        <v>#DIV/0!</v>
      </c>
      <c r="W179" s="15">
        <f t="shared" si="36"/>
        <v>2.7772896387906325</v>
      </c>
      <c r="X179" s="15">
        <f t="shared" si="36"/>
        <v>2.7450358122126426</v>
      </c>
      <c r="Y179" s="15" t="e">
        <f t="shared" si="36"/>
        <v>#DIV/0!</v>
      </c>
      <c r="Z179" s="15" t="e">
        <f t="shared" si="36"/>
        <v>#DIV/0!</v>
      </c>
      <c r="AA179" s="15" t="e">
        <f t="shared" si="36"/>
        <v>#DIV/0!</v>
      </c>
      <c r="AB179" s="15" t="e">
        <f t="shared" si="36"/>
        <v>#DIV/0!</v>
      </c>
      <c r="AC179" s="15" t="e">
        <f t="shared" si="36"/>
        <v>#DIV/0!</v>
      </c>
      <c r="AD179" s="15" t="e">
        <f t="shared" si="36"/>
        <v>#DIV/0!</v>
      </c>
    </row>
    <row r="180" spans="2:30" s="15" customFormat="1" x14ac:dyDescent="0.35">
      <c r="B180" s="15" t="s">
        <v>2733</v>
      </c>
      <c r="P180" s="15" t="e">
        <f>P175/P166</f>
        <v>#DIV/0!</v>
      </c>
      <c r="Q180" s="15" t="e">
        <f t="shared" ref="Q180:AD180" si="37">Q175/Q166</f>
        <v>#DIV/0!</v>
      </c>
      <c r="R180" s="15" t="e">
        <f t="shared" si="37"/>
        <v>#DIV/0!</v>
      </c>
      <c r="S180" s="15" t="e">
        <f t="shared" si="37"/>
        <v>#DIV/0!</v>
      </c>
      <c r="T180" s="15" t="e">
        <f t="shared" si="37"/>
        <v>#DIV/0!</v>
      </c>
      <c r="U180" s="15" t="e">
        <f t="shared" si="37"/>
        <v>#DIV/0!</v>
      </c>
      <c r="V180" s="15">
        <f t="shared" si="37"/>
        <v>13.959349593495935</v>
      </c>
      <c r="W180" s="15">
        <f t="shared" si="37"/>
        <v>7.2025983461113521</v>
      </c>
      <c r="X180" s="15">
        <f t="shared" si="37"/>
        <v>10.114694018670049</v>
      </c>
      <c r="Y180" s="15" t="e">
        <f t="shared" si="37"/>
        <v>#DIV/0!</v>
      </c>
      <c r="Z180" s="15" t="e">
        <f t="shared" si="37"/>
        <v>#DIV/0!</v>
      </c>
      <c r="AA180" s="15" t="e">
        <f t="shared" si="37"/>
        <v>#DIV/0!</v>
      </c>
      <c r="AB180" s="15" t="e">
        <f t="shared" si="37"/>
        <v>#DIV/0!</v>
      </c>
      <c r="AC180" s="15" t="e">
        <f t="shared" si="37"/>
        <v>#DIV/0!</v>
      </c>
      <c r="AD180" s="15" t="e">
        <f t="shared" si="37"/>
        <v>#DIV/0!</v>
      </c>
    </row>
    <row r="183" spans="2:30" s="5" customFormat="1" x14ac:dyDescent="0.35">
      <c r="B183" s="5" t="s">
        <v>2734</v>
      </c>
    </row>
    <row r="184" spans="2:30" s="15" customFormat="1" x14ac:dyDescent="0.35">
      <c r="B184" s="15" t="s">
        <v>1151</v>
      </c>
      <c r="P184" s="15" t="e">
        <f>P96</f>
        <v>#DIV/0!</v>
      </c>
      <c r="Q184" s="15" t="e">
        <f t="shared" ref="Q184:AD184" si="38">Q96</f>
        <v>#DIV/0!</v>
      </c>
      <c r="R184" s="15" t="e">
        <f t="shared" si="38"/>
        <v>#DIV/0!</v>
      </c>
      <c r="S184" s="15" t="e">
        <f t="shared" si="38"/>
        <v>#DIV/0!</v>
      </c>
      <c r="T184" s="15" t="e">
        <f t="shared" si="38"/>
        <v>#DIV/0!</v>
      </c>
      <c r="U184" s="15" t="e">
        <f t="shared" si="38"/>
        <v>#DIV/0!</v>
      </c>
      <c r="V184" s="15">
        <f t="shared" si="38"/>
        <v>1.6489648964896491</v>
      </c>
      <c r="W184" s="15">
        <f t="shared" si="38"/>
        <v>3.9242992322799499</v>
      </c>
      <c r="X184" s="15">
        <f t="shared" si="38"/>
        <v>5.5937945791726102</v>
      </c>
      <c r="Y184" s="15" t="e">
        <f t="shared" si="38"/>
        <v>#DIV/0!</v>
      </c>
      <c r="Z184" s="15" t="e">
        <f t="shared" si="38"/>
        <v>#DIV/0!</v>
      </c>
      <c r="AA184" s="15" t="e">
        <f t="shared" si="38"/>
        <v>#DIV/0!</v>
      </c>
      <c r="AB184" s="15" t="e">
        <f t="shared" si="38"/>
        <v>#DIV/0!</v>
      </c>
      <c r="AC184" s="15" t="e">
        <f t="shared" si="38"/>
        <v>#DIV/0!</v>
      </c>
      <c r="AD184" s="15" t="e">
        <f t="shared" si="38"/>
        <v>#DIV/0!</v>
      </c>
    </row>
    <row r="185" spans="2:30" s="15" customFormat="1" x14ac:dyDescent="0.35">
      <c r="B185" s="15" t="s">
        <v>2735</v>
      </c>
      <c r="P185" s="15" t="e">
        <f>ABS(P170)/P176</f>
        <v>#DIV/0!</v>
      </c>
      <c r="Q185" s="15" t="e">
        <f t="shared" ref="Q185:AD185" si="39">ABS(Q170)/Q176</f>
        <v>#DIV/0!</v>
      </c>
      <c r="R185" s="15" t="e">
        <f t="shared" si="39"/>
        <v>#DIV/0!</v>
      </c>
      <c r="S185" s="15" t="e">
        <f t="shared" si="39"/>
        <v>#DIV/0!</v>
      </c>
      <c r="T185" s="15" t="e">
        <f t="shared" si="39"/>
        <v>#DIV/0!</v>
      </c>
      <c r="U185" s="15" t="e">
        <f t="shared" si="39"/>
        <v>#DIV/0!</v>
      </c>
      <c r="V185" s="15">
        <f t="shared" si="39"/>
        <v>1.5193519351935194</v>
      </c>
      <c r="W185" s="15">
        <f t="shared" si="39"/>
        <v>1.5584717014818783</v>
      </c>
      <c r="X185" s="15">
        <f t="shared" si="39"/>
        <v>1.6018188302425107</v>
      </c>
      <c r="Y185" s="15" t="e">
        <f t="shared" si="39"/>
        <v>#DIV/0!</v>
      </c>
      <c r="Z185" s="15" t="e">
        <f t="shared" si="39"/>
        <v>#DIV/0!</v>
      </c>
      <c r="AA185" s="15" t="e">
        <f t="shared" si="39"/>
        <v>#DIV/0!</v>
      </c>
      <c r="AB185" s="15" t="e">
        <f t="shared" si="39"/>
        <v>#DIV/0!</v>
      </c>
      <c r="AC185" s="15" t="e">
        <f t="shared" si="39"/>
        <v>#DIV/0!</v>
      </c>
      <c r="AD185" s="15" t="e">
        <f t="shared" si="39"/>
        <v>#DIV/0!</v>
      </c>
    </row>
    <row r="186" spans="2:30" s="15" customFormat="1" x14ac:dyDescent="0.35">
      <c r="B186" s="15" t="s">
        <v>2736</v>
      </c>
      <c r="P186" s="15" t="e">
        <f>(P110+P111)/P176</f>
        <v>#DIV/0!</v>
      </c>
      <c r="Q186" s="15" t="e">
        <f t="shared" ref="Q186:AD186" si="40">(Q110+Q111)/Q176</f>
        <v>#DIV/0!</v>
      </c>
      <c r="R186" s="15" t="e">
        <f t="shared" si="40"/>
        <v>#DIV/0!</v>
      </c>
      <c r="S186" s="15" t="e">
        <f t="shared" si="40"/>
        <v>#DIV/0!</v>
      </c>
      <c r="T186" s="15" t="e">
        <f t="shared" si="40"/>
        <v>#DIV/0!</v>
      </c>
      <c r="U186" s="15" t="e">
        <f t="shared" si="40"/>
        <v>#DIV/0!</v>
      </c>
      <c r="V186" s="15">
        <f t="shared" si="40"/>
        <v>0</v>
      </c>
      <c r="W186" s="15">
        <f t="shared" si="40"/>
        <v>5.5470451705052666</v>
      </c>
      <c r="X186" s="15">
        <f t="shared" si="40"/>
        <v>4.0534950071326676</v>
      </c>
      <c r="Y186" s="15" t="e">
        <f t="shared" si="40"/>
        <v>#DIV/0!</v>
      </c>
      <c r="Z186" s="15" t="e">
        <f t="shared" si="40"/>
        <v>#DIV/0!</v>
      </c>
      <c r="AA186" s="15" t="e">
        <f t="shared" si="40"/>
        <v>#DIV/0!</v>
      </c>
      <c r="AB186" s="15" t="e">
        <f t="shared" si="40"/>
        <v>#DIV/0!</v>
      </c>
      <c r="AC186" s="15" t="e">
        <f t="shared" si="40"/>
        <v>#DIV/0!</v>
      </c>
      <c r="AD186" s="15" t="e">
        <f t="shared" si="40"/>
        <v>#DIV/0!</v>
      </c>
    </row>
    <row r="187" spans="2:30" s="15" customFormat="1" x14ac:dyDescent="0.35">
      <c r="B187" s="15" t="s">
        <v>2737</v>
      </c>
      <c r="P187" s="15" t="e">
        <f>P158/P176</f>
        <v>#DIV/0!</v>
      </c>
      <c r="Q187" s="15" t="e">
        <f t="shared" ref="Q187:AD187" si="41">Q158/Q176</f>
        <v>#DIV/0!</v>
      </c>
      <c r="R187" s="15" t="e">
        <f t="shared" si="41"/>
        <v>#DIV/0!</v>
      </c>
      <c r="S187" s="15" t="e">
        <f t="shared" si="41"/>
        <v>#DIV/0!</v>
      </c>
      <c r="T187" s="15" t="e">
        <f t="shared" si="41"/>
        <v>#DIV/0!</v>
      </c>
      <c r="U187" s="15" t="e">
        <f t="shared" si="41"/>
        <v>#DIV/0!</v>
      </c>
      <c r="V187" s="15">
        <f t="shared" si="41"/>
        <v>0</v>
      </c>
      <c r="W187" s="15">
        <f t="shared" si="41"/>
        <v>6.8623460096411355</v>
      </c>
      <c r="X187" s="15">
        <f t="shared" si="41"/>
        <v>6.3889087018544934</v>
      </c>
      <c r="Y187" s="15" t="e">
        <f t="shared" si="41"/>
        <v>#DIV/0!</v>
      </c>
      <c r="Z187" s="15" t="e">
        <f t="shared" si="41"/>
        <v>#DIV/0!</v>
      </c>
      <c r="AA187" s="15" t="e">
        <f t="shared" si="41"/>
        <v>#DIV/0!</v>
      </c>
      <c r="AB187" s="15" t="e">
        <f t="shared" si="41"/>
        <v>#DIV/0!</v>
      </c>
      <c r="AC187" s="15" t="e">
        <f t="shared" si="41"/>
        <v>#DIV/0!</v>
      </c>
      <c r="AD187" s="15" t="e">
        <f t="shared" si="41"/>
        <v>#DIV/0!</v>
      </c>
    </row>
    <row r="188" spans="2:30" s="15" customFormat="1" x14ac:dyDescent="0.35"/>
    <row r="189" spans="2:30" s="15" customFormat="1" x14ac:dyDescent="0.35"/>
    <row r="190" spans="2:30" s="15" customFormat="1" x14ac:dyDescent="0.3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35">
      <c r="A2" s="1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35">
      <c r="A3" s="1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53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35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75</v>
      </c>
      <c r="L4" t="s">
        <v>78</v>
      </c>
      <c r="M4" t="s">
        <v>76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</row>
    <row r="5" spans="1:18" x14ac:dyDescent="0.35">
      <c r="A5" s="1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54</v>
      </c>
      <c r="M5" t="s">
        <v>57</v>
      </c>
      <c r="N5" t="s">
        <v>95</v>
      </c>
      <c r="O5" t="s">
        <v>60</v>
      </c>
      <c r="P5" t="s">
        <v>96</v>
      </c>
      <c r="Q5" t="s">
        <v>97</v>
      </c>
      <c r="R5" t="s">
        <v>98</v>
      </c>
    </row>
    <row r="6" spans="1:18" x14ac:dyDescent="0.35">
      <c r="A6" s="1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102</v>
      </c>
      <c r="K6" t="s">
        <v>108</v>
      </c>
      <c r="L6" t="s">
        <v>109</v>
      </c>
      <c r="M6" t="s">
        <v>110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</row>
    <row r="7" spans="1:18" x14ac:dyDescent="0.35">
      <c r="A7" s="1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</row>
    <row r="8" spans="1:18" x14ac:dyDescent="0.35">
      <c r="A8" s="1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</row>
    <row r="9" spans="1:18" x14ac:dyDescent="0.35">
      <c r="A9" s="1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</row>
    <row r="10" spans="1:18" x14ac:dyDescent="0.35">
      <c r="A10" s="1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172</v>
      </c>
      <c r="G10" t="s">
        <v>174</v>
      </c>
      <c r="H10" t="s">
        <v>175</v>
      </c>
      <c r="I10" t="s">
        <v>170</v>
      </c>
      <c r="J10" t="s">
        <v>176</v>
      </c>
      <c r="K10" t="s">
        <v>177</v>
      </c>
      <c r="L10" t="s">
        <v>171</v>
      </c>
      <c r="M10" t="s">
        <v>178</v>
      </c>
      <c r="N10" t="s">
        <v>175</v>
      </c>
      <c r="O10" t="s">
        <v>170</v>
      </c>
      <c r="P10" t="s">
        <v>170</v>
      </c>
      <c r="Q10" t="s">
        <v>178</v>
      </c>
      <c r="R10" t="s">
        <v>170</v>
      </c>
    </row>
    <row r="11" spans="1:18" x14ac:dyDescent="0.35">
      <c r="A11" s="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181</v>
      </c>
      <c r="G11" t="s">
        <v>184</v>
      </c>
      <c r="H11" t="s">
        <v>185</v>
      </c>
      <c r="I11" t="s">
        <v>186</v>
      </c>
      <c r="J11" t="s">
        <v>187</v>
      </c>
      <c r="K11" t="s">
        <v>186</v>
      </c>
      <c r="L11" t="s">
        <v>180</v>
      </c>
      <c r="M11" t="s">
        <v>185</v>
      </c>
      <c r="N11" t="s">
        <v>188</v>
      </c>
      <c r="O11" t="s">
        <v>189</v>
      </c>
      <c r="P11" t="s">
        <v>184</v>
      </c>
      <c r="Q11" t="s">
        <v>188</v>
      </c>
      <c r="R11" t="s">
        <v>190</v>
      </c>
    </row>
    <row r="12" spans="1:18" x14ac:dyDescent="0.35">
      <c r="A12" s="1" t="s">
        <v>191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 t="s">
        <v>208</v>
      </c>
    </row>
    <row r="13" spans="1:18" x14ac:dyDescent="0.35">
      <c r="A13" s="1" t="s">
        <v>209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214</v>
      </c>
      <c r="Q13" t="s">
        <v>224</v>
      </c>
      <c r="R13" t="s">
        <v>225</v>
      </c>
    </row>
    <row r="14" spans="1:18" x14ac:dyDescent="0.35">
      <c r="A14" s="1" t="s">
        <v>226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t="s">
        <v>241</v>
      </c>
      <c r="Q14" t="s">
        <v>242</v>
      </c>
      <c r="R14" t="s">
        <v>243</v>
      </c>
    </row>
    <row r="15" spans="1:18" x14ac:dyDescent="0.35">
      <c r="A15" s="1" t="s">
        <v>244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</row>
    <row r="16" spans="1:18" x14ac:dyDescent="0.35">
      <c r="A16" s="1" t="s">
        <v>262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274</v>
      </c>
      <c r="N16" t="s">
        <v>275</v>
      </c>
      <c r="O16" t="s">
        <v>276</v>
      </c>
      <c r="P16" t="s">
        <v>277</v>
      </c>
      <c r="Q16" t="s">
        <v>278</v>
      </c>
      <c r="R16" t="s">
        <v>279</v>
      </c>
    </row>
    <row r="17" spans="1:18" x14ac:dyDescent="0.35">
      <c r="A17" s="1" t="s">
        <v>280</v>
      </c>
      <c r="B17" t="s">
        <v>281</v>
      </c>
      <c r="C17" t="s">
        <v>282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215</v>
      </c>
      <c r="R17" t="s">
        <v>295</v>
      </c>
    </row>
    <row r="18" spans="1:18" x14ac:dyDescent="0.35">
      <c r="A18" s="1" t="s">
        <v>296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</row>
    <row r="19" spans="1:18" x14ac:dyDescent="0.35">
      <c r="A19" s="1" t="s">
        <v>314</v>
      </c>
      <c r="B19" t="s">
        <v>315</v>
      </c>
      <c r="C19" t="s">
        <v>316</v>
      </c>
      <c r="D19" t="s">
        <v>317</v>
      </c>
      <c r="E19" t="s">
        <v>318</v>
      </c>
      <c r="F19" t="s">
        <v>319</v>
      </c>
      <c r="G19" t="s">
        <v>320</v>
      </c>
      <c r="H19" t="s">
        <v>321</v>
      </c>
      <c r="I19" t="s">
        <v>322</v>
      </c>
      <c r="J19" t="s">
        <v>323</v>
      </c>
      <c r="K19" t="s">
        <v>324</v>
      </c>
      <c r="L19" t="s">
        <v>325</v>
      </c>
      <c r="M19" t="s">
        <v>326</v>
      </c>
      <c r="N19" t="s">
        <v>327</v>
      </c>
      <c r="O19" t="s">
        <v>328</v>
      </c>
      <c r="P19" t="s">
        <v>329</v>
      </c>
      <c r="Q19" t="s">
        <v>330</v>
      </c>
      <c r="R19" t="s">
        <v>313</v>
      </c>
    </row>
    <row r="20" spans="1:18" x14ac:dyDescent="0.35">
      <c r="A20" s="1" t="s">
        <v>331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347</v>
      </c>
      <c r="R20" t="s">
        <v>313</v>
      </c>
    </row>
    <row r="21" spans="1:18" x14ac:dyDescent="0.35">
      <c r="A21" s="1" t="s">
        <v>348</v>
      </c>
      <c r="B21" t="s">
        <v>349</v>
      </c>
      <c r="C21" t="s">
        <v>350</v>
      </c>
      <c r="D21" t="s">
        <v>351</v>
      </c>
      <c r="E21" t="s">
        <v>352</v>
      </c>
      <c r="F21" t="s">
        <v>275</v>
      </c>
      <c r="G21" t="s">
        <v>353</v>
      </c>
      <c r="H21" t="s">
        <v>354</v>
      </c>
      <c r="I21" t="s">
        <v>355</v>
      </c>
      <c r="J21" t="s">
        <v>182</v>
      </c>
      <c r="K21" t="s">
        <v>356</v>
      </c>
      <c r="L21" t="s">
        <v>275</v>
      </c>
      <c r="M21" t="s">
        <v>357</v>
      </c>
      <c r="N21" t="s">
        <v>358</v>
      </c>
      <c r="O21" t="s">
        <v>355</v>
      </c>
      <c r="P21" t="s">
        <v>359</v>
      </c>
      <c r="Q21" t="s">
        <v>282</v>
      </c>
      <c r="R21" t="s">
        <v>360</v>
      </c>
    </row>
    <row r="22" spans="1:18" x14ac:dyDescent="0.35">
      <c r="A22" s="1" t="s">
        <v>361</v>
      </c>
      <c r="B22" t="s">
        <v>362</v>
      </c>
      <c r="C22" t="s">
        <v>363</v>
      </c>
      <c r="D22" t="s">
        <v>364</v>
      </c>
      <c r="E22" t="s">
        <v>356</v>
      </c>
      <c r="F22" t="s">
        <v>356</v>
      </c>
      <c r="G22" t="s">
        <v>359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</row>
    <row r="23" spans="1:18" x14ac:dyDescent="0.35">
      <c r="A23" s="1" t="s">
        <v>376</v>
      </c>
      <c r="B23" t="s">
        <v>377</v>
      </c>
      <c r="C23" t="s">
        <v>378</v>
      </c>
      <c r="D23" t="s">
        <v>379</v>
      </c>
      <c r="E23" t="s">
        <v>351</v>
      </c>
      <c r="F23" t="s">
        <v>354</v>
      </c>
      <c r="G23" t="s">
        <v>284</v>
      </c>
      <c r="H23" t="s">
        <v>380</v>
      </c>
      <c r="I23" t="s">
        <v>381</v>
      </c>
      <c r="J23" t="s">
        <v>382</v>
      </c>
      <c r="K23" t="s">
        <v>383</v>
      </c>
      <c r="L23" t="s">
        <v>279</v>
      </c>
      <c r="M23" t="s">
        <v>384</v>
      </c>
      <c r="N23" t="s">
        <v>385</v>
      </c>
      <c r="O23" t="s">
        <v>386</v>
      </c>
      <c r="P23" t="s">
        <v>387</v>
      </c>
      <c r="Q23" t="s">
        <v>388</v>
      </c>
      <c r="R23" t="s">
        <v>389</v>
      </c>
    </row>
    <row r="24" spans="1:18" x14ac:dyDescent="0.35">
      <c r="A24" s="1" t="s">
        <v>390</v>
      </c>
      <c r="B24" t="s">
        <v>391</v>
      </c>
      <c r="C24" t="s">
        <v>392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388</v>
      </c>
      <c r="O24" t="s">
        <v>403</v>
      </c>
      <c r="P24" t="s">
        <v>284</v>
      </c>
      <c r="Q24" t="s">
        <v>404</v>
      </c>
      <c r="R24" t="s">
        <v>405</v>
      </c>
    </row>
    <row r="25" spans="1:18" x14ac:dyDescent="0.35">
      <c r="A25" s="1" t="s">
        <v>406</v>
      </c>
      <c r="B25" t="s">
        <v>407</v>
      </c>
      <c r="C25" t="s">
        <v>408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I25" t="s">
        <v>414</v>
      </c>
      <c r="J25" t="s">
        <v>415</v>
      </c>
      <c r="K25" t="s">
        <v>416</v>
      </c>
      <c r="L25" t="s">
        <v>417</v>
      </c>
      <c r="M25" t="s">
        <v>418</v>
      </c>
      <c r="N25" t="s">
        <v>419</v>
      </c>
      <c r="O25" t="s">
        <v>420</v>
      </c>
      <c r="P25" t="s">
        <v>421</v>
      </c>
      <c r="Q25" t="s">
        <v>422</v>
      </c>
      <c r="R25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35">
      <c r="A2" s="1" t="s">
        <v>445</v>
      </c>
      <c r="B2" t="s">
        <v>446</v>
      </c>
      <c r="C2" t="s">
        <v>447</v>
      </c>
      <c r="D2" t="s">
        <v>448</v>
      </c>
      <c r="E2" t="s">
        <v>449</v>
      </c>
      <c r="F2" t="s">
        <v>450</v>
      </c>
      <c r="G2" t="s">
        <v>451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457</v>
      </c>
      <c r="N2" t="s">
        <v>458</v>
      </c>
      <c r="O2" t="s">
        <v>459</v>
      </c>
      <c r="P2" t="s">
        <v>460</v>
      </c>
      <c r="Q2" t="s">
        <v>461</v>
      </c>
      <c r="R2" t="s">
        <v>462</v>
      </c>
      <c r="S2" t="s">
        <v>463</v>
      </c>
      <c r="T2" t="s">
        <v>464</v>
      </c>
      <c r="U2" t="s">
        <v>465</v>
      </c>
      <c r="V2" t="s">
        <v>466</v>
      </c>
      <c r="W2" t="s">
        <v>192</v>
      </c>
      <c r="X2" t="s">
        <v>193</v>
      </c>
      <c r="Y2" t="s">
        <v>194</v>
      </c>
      <c r="Z2" t="s">
        <v>195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 t="s">
        <v>206</v>
      </c>
      <c r="AL2" t="s">
        <v>207</v>
      </c>
    </row>
    <row r="3" spans="1:38" x14ac:dyDescent="0.35">
      <c r="A3" s="1" t="s">
        <v>467</v>
      </c>
      <c r="B3" t="s">
        <v>468</v>
      </c>
      <c r="C3" t="s">
        <v>469</v>
      </c>
      <c r="D3" t="s">
        <v>470</v>
      </c>
      <c r="E3" t="s">
        <v>471</v>
      </c>
      <c r="F3" t="s">
        <v>472</v>
      </c>
      <c r="G3" t="s">
        <v>473</v>
      </c>
      <c r="H3" t="s">
        <v>474</v>
      </c>
      <c r="I3" t="s">
        <v>475</v>
      </c>
      <c r="J3" t="s">
        <v>476</v>
      </c>
      <c r="K3" t="s">
        <v>477</v>
      </c>
      <c r="L3" t="s">
        <v>478</v>
      </c>
      <c r="M3" t="s">
        <v>479</v>
      </c>
      <c r="N3" t="s">
        <v>480</v>
      </c>
      <c r="O3" t="s">
        <v>481</v>
      </c>
      <c r="P3" t="s">
        <v>482</v>
      </c>
      <c r="Q3" t="s">
        <v>483</v>
      </c>
      <c r="R3" t="s">
        <v>484</v>
      </c>
      <c r="S3" t="s">
        <v>485</v>
      </c>
      <c r="T3" t="s">
        <v>486</v>
      </c>
      <c r="U3" t="s">
        <v>487</v>
      </c>
      <c r="V3" t="s">
        <v>488</v>
      </c>
      <c r="W3" t="s">
        <v>489</v>
      </c>
      <c r="X3" t="s">
        <v>490</v>
      </c>
      <c r="Y3" t="s">
        <v>491</v>
      </c>
      <c r="Z3" t="s">
        <v>492</v>
      </c>
      <c r="AA3" t="s">
        <v>493</v>
      </c>
      <c r="AB3" t="s">
        <v>494</v>
      </c>
      <c r="AC3" t="s">
        <v>495</v>
      </c>
      <c r="AD3" t="s">
        <v>496</v>
      </c>
      <c r="AE3" t="s">
        <v>497</v>
      </c>
      <c r="AF3" t="s">
        <v>498</v>
      </c>
      <c r="AG3" t="s">
        <v>499</v>
      </c>
      <c r="AH3" t="s">
        <v>500</v>
      </c>
      <c r="AI3" t="s">
        <v>501</v>
      </c>
      <c r="AJ3" t="s">
        <v>502</v>
      </c>
      <c r="AK3" t="s">
        <v>503</v>
      </c>
      <c r="AL3" t="s">
        <v>504</v>
      </c>
    </row>
    <row r="4" spans="1:38" x14ac:dyDescent="0.35">
      <c r="A4" s="1" t="s">
        <v>505</v>
      </c>
      <c r="B4" t="s">
        <v>506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513</v>
      </c>
      <c r="J4" t="s">
        <v>514</v>
      </c>
      <c r="K4" t="s">
        <v>515</v>
      </c>
      <c r="L4" t="s">
        <v>516</v>
      </c>
      <c r="M4" t="s">
        <v>517</v>
      </c>
      <c r="N4" t="s">
        <v>518</v>
      </c>
      <c r="O4" t="s">
        <v>519</v>
      </c>
      <c r="P4" t="s">
        <v>520</v>
      </c>
      <c r="Q4" t="s">
        <v>521</v>
      </c>
      <c r="R4" t="s">
        <v>522</v>
      </c>
      <c r="S4" t="s">
        <v>523</v>
      </c>
      <c r="T4" t="s">
        <v>524</v>
      </c>
      <c r="U4" t="s">
        <v>525</v>
      </c>
      <c r="V4" t="s">
        <v>526</v>
      </c>
      <c r="W4" t="s">
        <v>527</v>
      </c>
      <c r="X4" t="s">
        <v>528</v>
      </c>
      <c r="Y4" t="s">
        <v>529</v>
      </c>
      <c r="Z4" t="s">
        <v>530</v>
      </c>
      <c r="AA4" t="s">
        <v>531</v>
      </c>
      <c r="AB4" t="s">
        <v>532</v>
      </c>
      <c r="AC4" t="s">
        <v>533</v>
      </c>
      <c r="AD4" t="s">
        <v>534</v>
      </c>
      <c r="AE4" t="s">
        <v>535</v>
      </c>
      <c r="AF4" t="s">
        <v>536</v>
      </c>
      <c r="AG4" t="s">
        <v>537</v>
      </c>
      <c r="AH4" t="s">
        <v>538</v>
      </c>
      <c r="AI4" t="s">
        <v>539</v>
      </c>
      <c r="AJ4" t="s">
        <v>540</v>
      </c>
      <c r="AK4" t="s">
        <v>541</v>
      </c>
      <c r="AL4" t="s">
        <v>542</v>
      </c>
    </row>
    <row r="5" spans="1:38" x14ac:dyDescent="0.35">
      <c r="A5" s="1" t="s">
        <v>543</v>
      </c>
      <c r="B5" t="s">
        <v>544</v>
      </c>
      <c r="C5" t="s">
        <v>545</v>
      </c>
      <c r="D5" t="s">
        <v>546</v>
      </c>
      <c r="E5" t="s">
        <v>547</v>
      </c>
      <c r="F5" t="s">
        <v>548</v>
      </c>
      <c r="G5" t="s">
        <v>549</v>
      </c>
      <c r="H5" t="s">
        <v>550</v>
      </c>
      <c r="I5" t="s">
        <v>551</v>
      </c>
      <c r="J5" t="s">
        <v>552</v>
      </c>
      <c r="K5" t="s">
        <v>553</v>
      </c>
      <c r="L5" t="s">
        <v>554</v>
      </c>
      <c r="M5" t="s">
        <v>555</v>
      </c>
      <c r="N5" t="s">
        <v>556</v>
      </c>
      <c r="O5" t="s">
        <v>557</v>
      </c>
      <c r="P5" t="s">
        <v>558</v>
      </c>
      <c r="Q5" t="s">
        <v>559</v>
      </c>
      <c r="R5" t="s">
        <v>560</v>
      </c>
      <c r="S5" t="s">
        <v>561</v>
      </c>
      <c r="T5" t="s">
        <v>562</v>
      </c>
      <c r="U5" t="s">
        <v>563</v>
      </c>
      <c r="V5" t="s">
        <v>564</v>
      </c>
      <c r="W5" t="s">
        <v>565</v>
      </c>
      <c r="X5" t="s">
        <v>566</v>
      </c>
      <c r="Y5" t="s">
        <v>567</v>
      </c>
      <c r="Z5" t="s">
        <v>568</v>
      </c>
      <c r="AA5" t="s">
        <v>569</v>
      </c>
      <c r="AB5" t="s">
        <v>570</v>
      </c>
      <c r="AC5" t="s">
        <v>571</v>
      </c>
      <c r="AD5" t="s">
        <v>572</v>
      </c>
      <c r="AE5" t="s">
        <v>573</v>
      </c>
      <c r="AF5" t="s">
        <v>574</v>
      </c>
      <c r="AG5" t="s">
        <v>575</v>
      </c>
      <c r="AH5" t="s">
        <v>576</v>
      </c>
      <c r="AI5" t="s">
        <v>577</v>
      </c>
      <c r="AJ5" t="s">
        <v>574</v>
      </c>
      <c r="AK5" t="s">
        <v>578</v>
      </c>
      <c r="AL5" t="s">
        <v>579</v>
      </c>
    </row>
    <row r="6" spans="1:38" x14ac:dyDescent="0.35">
      <c r="A6" s="1" t="s">
        <v>580</v>
      </c>
      <c r="B6" t="s">
        <v>581</v>
      </c>
      <c r="C6" t="s">
        <v>582</v>
      </c>
      <c r="D6" t="s">
        <v>583</v>
      </c>
      <c r="E6" t="s">
        <v>584</v>
      </c>
      <c r="F6" t="s">
        <v>585</v>
      </c>
      <c r="G6" t="s">
        <v>586</v>
      </c>
      <c r="H6" t="s">
        <v>587</v>
      </c>
      <c r="I6" t="s">
        <v>588</v>
      </c>
      <c r="J6" t="s">
        <v>589</v>
      </c>
      <c r="K6" t="s">
        <v>590</v>
      </c>
      <c r="L6" t="s">
        <v>591</v>
      </c>
      <c r="M6" t="s">
        <v>592</v>
      </c>
      <c r="N6" t="s">
        <v>593</v>
      </c>
      <c r="O6" t="s">
        <v>594</v>
      </c>
      <c r="P6" t="s">
        <v>595</v>
      </c>
      <c r="Q6" t="s">
        <v>596</v>
      </c>
      <c r="R6" t="s">
        <v>597</v>
      </c>
      <c r="S6" t="s">
        <v>598</v>
      </c>
      <c r="T6" t="s">
        <v>599</v>
      </c>
      <c r="U6" t="s">
        <v>600</v>
      </c>
      <c r="V6" t="s">
        <v>601</v>
      </c>
      <c r="W6" t="s">
        <v>602</v>
      </c>
      <c r="X6" t="s">
        <v>603</v>
      </c>
      <c r="Y6" t="s">
        <v>604</v>
      </c>
      <c r="Z6" t="s">
        <v>605</v>
      </c>
      <c r="AA6" t="s">
        <v>606</v>
      </c>
      <c r="AB6" t="s">
        <v>607</v>
      </c>
      <c r="AC6" t="s">
        <v>608</v>
      </c>
      <c r="AD6" t="s">
        <v>609</v>
      </c>
      <c r="AE6" t="s">
        <v>610</v>
      </c>
      <c r="AF6" t="s">
        <v>611</v>
      </c>
      <c r="AG6" t="s">
        <v>612</v>
      </c>
      <c r="AH6" t="s">
        <v>613</v>
      </c>
      <c r="AI6" t="s">
        <v>614</v>
      </c>
      <c r="AJ6" t="s">
        <v>615</v>
      </c>
      <c r="AK6" t="s">
        <v>616</v>
      </c>
      <c r="AL6" t="s">
        <v>617</v>
      </c>
    </row>
    <row r="7" spans="1:38" x14ac:dyDescent="0.35">
      <c r="A7" s="1" t="s">
        <v>618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620</v>
      </c>
      <c r="O7" t="s">
        <v>621</v>
      </c>
      <c r="P7" t="s">
        <v>622</v>
      </c>
      <c r="Q7" t="s">
        <v>623</v>
      </c>
      <c r="R7" t="s">
        <v>624</v>
      </c>
      <c r="S7" t="s">
        <v>625</v>
      </c>
      <c r="T7" t="s">
        <v>626</v>
      </c>
      <c r="U7" t="s">
        <v>627</v>
      </c>
      <c r="V7" t="s">
        <v>140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</row>
    <row r="8" spans="1:38" x14ac:dyDescent="0.35">
      <c r="A8" s="1" t="s">
        <v>644</v>
      </c>
      <c r="B8" t="s">
        <v>645</v>
      </c>
      <c r="C8" t="s">
        <v>646</v>
      </c>
      <c r="D8" t="s">
        <v>647</v>
      </c>
      <c r="E8" t="s">
        <v>648</v>
      </c>
      <c r="F8" t="s">
        <v>649</v>
      </c>
      <c r="G8" t="s">
        <v>650</v>
      </c>
      <c r="H8" t="s">
        <v>651</v>
      </c>
      <c r="I8" t="s">
        <v>652</v>
      </c>
      <c r="J8" t="s">
        <v>653</v>
      </c>
      <c r="K8" t="s">
        <v>654</v>
      </c>
      <c r="L8" t="s">
        <v>655</v>
      </c>
      <c r="M8" t="s">
        <v>656</v>
      </c>
      <c r="N8" t="s">
        <v>657</v>
      </c>
      <c r="O8" t="s">
        <v>658</v>
      </c>
      <c r="P8" t="s">
        <v>659</v>
      </c>
      <c r="Q8" t="s">
        <v>660</v>
      </c>
      <c r="R8" t="s">
        <v>661</v>
      </c>
      <c r="S8" t="s">
        <v>662</v>
      </c>
      <c r="T8" t="s">
        <v>663</v>
      </c>
      <c r="U8" t="s">
        <v>664</v>
      </c>
      <c r="V8" t="s">
        <v>665</v>
      </c>
      <c r="W8" t="s">
        <v>666</v>
      </c>
      <c r="X8" t="s">
        <v>667</v>
      </c>
      <c r="Y8" t="s">
        <v>668</v>
      </c>
      <c r="Z8" t="s">
        <v>669</v>
      </c>
      <c r="AA8" t="s">
        <v>670</v>
      </c>
      <c r="AB8" t="s">
        <v>671</v>
      </c>
      <c r="AC8" t="s">
        <v>672</v>
      </c>
      <c r="AD8" t="s">
        <v>673</v>
      </c>
      <c r="AE8" t="s">
        <v>674</v>
      </c>
      <c r="AF8" t="s">
        <v>675</v>
      </c>
      <c r="AG8" t="s">
        <v>676</v>
      </c>
      <c r="AH8" t="s">
        <v>677</v>
      </c>
      <c r="AI8" t="s">
        <v>678</v>
      </c>
      <c r="AJ8" t="s">
        <v>679</v>
      </c>
      <c r="AK8" t="s">
        <v>680</v>
      </c>
      <c r="AL8" t="s">
        <v>681</v>
      </c>
    </row>
    <row r="9" spans="1:38" x14ac:dyDescent="0.35">
      <c r="A9" s="1" t="s">
        <v>682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619</v>
      </c>
      <c r="J9" t="s">
        <v>619</v>
      </c>
      <c r="K9" t="s">
        <v>654</v>
      </c>
      <c r="L9" t="s">
        <v>655</v>
      </c>
      <c r="M9" t="s">
        <v>656</v>
      </c>
      <c r="N9" t="s">
        <v>657</v>
      </c>
      <c r="O9" t="s">
        <v>658</v>
      </c>
      <c r="P9" t="s">
        <v>659</v>
      </c>
      <c r="Q9" t="s">
        <v>660</v>
      </c>
      <c r="R9" t="s">
        <v>661</v>
      </c>
      <c r="S9" t="s">
        <v>619</v>
      </c>
      <c r="T9" t="s">
        <v>619</v>
      </c>
      <c r="U9" t="s">
        <v>619</v>
      </c>
      <c r="V9" t="s">
        <v>619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619</v>
      </c>
      <c r="AD9" t="s">
        <v>619</v>
      </c>
      <c r="AE9" t="s">
        <v>619</v>
      </c>
      <c r="AF9" t="s">
        <v>619</v>
      </c>
      <c r="AG9" t="s">
        <v>619</v>
      </c>
      <c r="AH9" t="s">
        <v>619</v>
      </c>
      <c r="AI9" t="s">
        <v>619</v>
      </c>
      <c r="AJ9" t="s">
        <v>619</v>
      </c>
      <c r="AK9" t="s">
        <v>619</v>
      </c>
      <c r="AL9" t="s">
        <v>619</v>
      </c>
    </row>
    <row r="10" spans="1:38" x14ac:dyDescent="0.35">
      <c r="A10" s="1" t="s">
        <v>683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  <c r="N10" t="s">
        <v>619</v>
      </c>
      <c r="O10" t="s">
        <v>619</v>
      </c>
      <c r="P10" t="s">
        <v>619</v>
      </c>
      <c r="Q10" t="s">
        <v>619</v>
      </c>
      <c r="R10" t="s">
        <v>619</v>
      </c>
      <c r="S10" t="s">
        <v>619</v>
      </c>
      <c r="T10" t="s">
        <v>619</v>
      </c>
      <c r="U10" t="s">
        <v>619</v>
      </c>
      <c r="V10" t="s">
        <v>619</v>
      </c>
      <c r="W10" t="s">
        <v>619</v>
      </c>
      <c r="X10" t="s">
        <v>619</v>
      </c>
      <c r="Y10" t="s">
        <v>619</v>
      </c>
      <c r="Z10" t="s">
        <v>619</v>
      </c>
      <c r="AA10" t="s">
        <v>619</v>
      </c>
      <c r="AB10" t="s">
        <v>619</v>
      </c>
      <c r="AC10" t="s">
        <v>619</v>
      </c>
      <c r="AD10" t="s">
        <v>619</v>
      </c>
      <c r="AE10" t="s">
        <v>619</v>
      </c>
      <c r="AF10" t="s">
        <v>619</v>
      </c>
      <c r="AG10" t="s">
        <v>619</v>
      </c>
      <c r="AH10" t="s">
        <v>619</v>
      </c>
      <c r="AI10" t="s">
        <v>619</v>
      </c>
      <c r="AJ10" t="s">
        <v>619</v>
      </c>
      <c r="AK10" t="s">
        <v>619</v>
      </c>
      <c r="AL10" t="s">
        <v>619</v>
      </c>
    </row>
    <row r="11" spans="1:38" x14ac:dyDescent="0.35">
      <c r="A11" s="1" t="s">
        <v>684</v>
      </c>
      <c r="B11" t="s">
        <v>685</v>
      </c>
      <c r="C11" t="s">
        <v>686</v>
      </c>
      <c r="D11" t="s">
        <v>687</v>
      </c>
      <c r="E11" t="s">
        <v>688</v>
      </c>
      <c r="F11" t="s">
        <v>689</v>
      </c>
      <c r="G11" t="s">
        <v>690</v>
      </c>
      <c r="H11" t="s">
        <v>691</v>
      </c>
      <c r="I11" t="s">
        <v>692</v>
      </c>
      <c r="J11" t="s">
        <v>693</v>
      </c>
      <c r="K11" t="s">
        <v>694</v>
      </c>
      <c r="L11" t="s">
        <v>695</v>
      </c>
      <c r="M11" t="s">
        <v>696</v>
      </c>
      <c r="N11" t="s">
        <v>697</v>
      </c>
      <c r="O11" t="s">
        <v>698</v>
      </c>
      <c r="P11" t="s">
        <v>699</v>
      </c>
      <c r="Q11" t="s">
        <v>700</v>
      </c>
      <c r="R11" t="s">
        <v>701</v>
      </c>
      <c r="S11" t="s">
        <v>702</v>
      </c>
      <c r="T11" t="s">
        <v>703</v>
      </c>
      <c r="U11" t="s">
        <v>704</v>
      </c>
      <c r="V11" t="s">
        <v>705</v>
      </c>
      <c r="W11" t="s">
        <v>706</v>
      </c>
      <c r="X11" t="s">
        <v>707</v>
      </c>
      <c r="Y11" t="s">
        <v>708</v>
      </c>
      <c r="Z11" t="s">
        <v>709</v>
      </c>
      <c r="AA11" t="s">
        <v>710</v>
      </c>
      <c r="AB11" t="s">
        <v>711</v>
      </c>
      <c r="AC11" t="s">
        <v>712</v>
      </c>
      <c r="AD11" t="s">
        <v>713</v>
      </c>
      <c r="AE11" t="s">
        <v>714</v>
      </c>
      <c r="AF11" t="s">
        <v>715</v>
      </c>
      <c r="AG11" t="s">
        <v>716</v>
      </c>
      <c r="AH11" t="s">
        <v>717</v>
      </c>
      <c r="AI11" t="s">
        <v>718</v>
      </c>
      <c r="AJ11" t="s">
        <v>719</v>
      </c>
      <c r="AK11" t="s">
        <v>720</v>
      </c>
      <c r="AL11" t="s">
        <v>721</v>
      </c>
    </row>
    <row r="12" spans="1:38" x14ac:dyDescent="0.35">
      <c r="A12" s="1" t="s">
        <v>722</v>
      </c>
      <c r="B12" t="s">
        <v>723</v>
      </c>
      <c r="C12" t="s">
        <v>724</v>
      </c>
      <c r="D12" t="s">
        <v>725</v>
      </c>
      <c r="E12" t="s">
        <v>726</v>
      </c>
      <c r="F12" t="s">
        <v>727</v>
      </c>
      <c r="G12" t="s">
        <v>728</v>
      </c>
      <c r="H12" t="s">
        <v>729</v>
      </c>
      <c r="I12" t="s">
        <v>730</v>
      </c>
      <c r="J12" t="s">
        <v>731</v>
      </c>
      <c r="K12" t="s">
        <v>732</v>
      </c>
      <c r="L12" t="s">
        <v>733</v>
      </c>
      <c r="M12" t="s">
        <v>734</v>
      </c>
      <c r="N12" t="s">
        <v>735</v>
      </c>
      <c r="O12" t="s">
        <v>736</v>
      </c>
      <c r="P12" t="s">
        <v>737</v>
      </c>
      <c r="Q12" t="s">
        <v>738</v>
      </c>
      <c r="R12" t="s">
        <v>739</v>
      </c>
      <c r="S12" t="s">
        <v>740</v>
      </c>
      <c r="T12" t="s">
        <v>741</v>
      </c>
      <c r="U12" t="s">
        <v>742</v>
      </c>
      <c r="V12" t="s">
        <v>743</v>
      </c>
      <c r="W12" t="s">
        <v>744</v>
      </c>
      <c r="X12" t="s">
        <v>745</v>
      </c>
      <c r="Y12" t="s">
        <v>746</v>
      </c>
      <c r="Z12" t="s">
        <v>747</v>
      </c>
      <c r="AA12" t="s">
        <v>748</v>
      </c>
      <c r="AB12" t="s">
        <v>749</v>
      </c>
      <c r="AC12" t="s">
        <v>750</v>
      </c>
      <c r="AD12" t="s">
        <v>751</v>
      </c>
      <c r="AE12" t="s">
        <v>752</v>
      </c>
      <c r="AF12" t="s">
        <v>753</v>
      </c>
      <c r="AG12" t="s">
        <v>754</v>
      </c>
      <c r="AH12" t="s">
        <v>755</v>
      </c>
      <c r="AI12" t="s">
        <v>756</v>
      </c>
      <c r="AJ12" t="s">
        <v>757</v>
      </c>
      <c r="AK12" t="s">
        <v>758</v>
      </c>
      <c r="AL12" t="s">
        <v>759</v>
      </c>
    </row>
    <row r="13" spans="1:38" x14ac:dyDescent="0.35">
      <c r="A13" s="1" t="s">
        <v>760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  <c r="N13" t="s">
        <v>619</v>
      </c>
      <c r="O13" t="s">
        <v>619</v>
      </c>
      <c r="P13" t="s">
        <v>619</v>
      </c>
      <c r="Q13" t="s">
        <v>619</v>
      </c>
      <c r="R13" t="s">
        <v>619</v>
      </c>
      <c r="S13" t="s">
        <v>619</v>
      </c>
      <c r="T13" t="s">
        <v>619</v>
      </c>
      <c r="U13" t="s">
        <v>619</v>
      </c>
      <c r="V13" t="s">
        <v>619</v>
      </c>
      <c r="W13" t="s">
        <v>619</v>
      </c>
      <c r="X13" t="s">
        <v>619</v>
      </c>
      <c r="Y13" t="s">
        <v>619</v>
      </c>
      <c r="Z13" t="s">
        <v>761</v>
      </c>
      <c r="AA13" t="s">
        <v>762</v>
      </c>
      <c r="AB13" t="s">
        <v>763</v>
      </c>
      <c r="AC13" t="s">
        <v>764</v>
      </c>
      <c r="AD13" t="s">
        <v>765</v>
      </c>
      <c r="AE13" t="s">
        <v>766</v>
      </c>
      <c r="AF13" t="s">
        <v>767</v>
      </c>
      <c r="AG13" t="s">
        <v>768</v>
      </c>
      <c r="AH13" t="s">
        <v>769</v>
      </c>
      <c r="AI13" t="s">
        <v>770</v>
      </c>
      <c r="AJ13" t="s">
        <v>771</v>
      </c>
      <c r="AK13" t="s">
        <v>772</v>
      </c>
      <c r="AL13" t="s">
        <v>773</v>
      </c>
    </row>
    <row r="14" spans="1:38" x14ac:dyDescent="0.35">
      <c r="A14" s="1" t="s">
        <v>774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619</v>
      </c>
      <c r="J14" t="s">
        <v>619</v>
      </c>
      <c r="K14" t="s">
        <v>619</v>
      </c>
      <c r="L14" t="s">
        <v>619</v>
      </c>
      <c r="M14" t="s">
        <v>619</v>
      </c>
      <c r="N14" t="s">
        <v>619</v>
      </c>
      <c r="O14" t="s">
        <v>619</v>
      </c>
      <c r="P14" t="s">
        <v>619</v>
      </c>
      <c r="Q14" t="s">
        <v>619</v>
      </c>
      <c r="R14" t="s">
        <v>619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Y14" t="s">
        <v>619</v>
      </c>
      <c r="Z14" t="s">
        <v>775</v>
      </c>
      <c r="AA14" t="s">
        <v>776</v>
      </c>
      <c r="AB14" t="s">
        <v>777</v>
      </c>
      <c r="AC14" t="s">
        <v>778</v>
      </c>
      <c r="AD14" t="s">
        <v>779</v>
      </c>
      <c r="AE14" t="s">
        <v>780</v>
      </c>
      <c r="AF14" t="s">
        <v>781</v>
      </c>
      <c r="AG14" t="s">
        <v>782</v>
      </c>
      <c r="AH14" t="s">
        <v>783</v>
      </c>
      <c r="AI14" t="s">
        <v>784</v>
      </c>
      <c r="AJ14" t="s">
        <v>785</v>
      </c>
      <c r="AK14" t="s">
        <v>786</v>
      </c>
      <c r="AL14" t="s">
        <v>787</v>
      </c>
    </row>
    <row r="15" spans="1:38" x14ac:dyDescent="0.35">
      <c r="A15" s="1" t="s">
        <v>788</v>
      </c>
      <c r="B15" t="s">
        <v>685</v>
      </c>
      <c r="C15" t="s">
        <v>686</v>
      </c>
      <c r="D15" t="s">
        <v>687</v>
      </c>
      <c r="E15" t="s">
        <v>688</v>
      </c>
      <c r="F15" t="s">
        <v>689</v>
      </c>
      <c r="G15" t="s">
        <v>690</v>
      </c>
      <c r="H15" t="s">
        <v>691</v>
      </c>
      <c r="I15" t="s">
        <v>692</v>
      </c>
      <c r="J15" t="s">
        <v>693</v>
      </c>
      <c r="K15" t="s">
        <v>694</v>
      </c>
      <c r="L15" t="s">
        <v>695</v>
      </c>
      <c r="M15" t="s">
        <v>696</v>
      </c>
      <c r="N15" t="s">
        <v>697</v>
      </c>
      <c r="O15" t="s">
        <v>698</v>
      </c>
      <c r="P15" t="s">
        <v>699</v>
      </c>
      <c r="Q15" t="s">
        <v>700</v>
      </c>
      <c r="R15" t="s">
        <v>789</v>
      </c>
      <c r="S15" t="s">
        <v>790</v>
      </c>
      <c r="T15" t="s">
        <v>791</v>
      </c>
      <c r="U15" t="s">
        <v>792</v>
      </c>
      <c r="V15" t="s">
        <v>793</v>
      </c>
      <c r="W15" t="s">
        <v>227</v>
      </c>
      <c r="X15" t="s">
        <v>228</v>
      </c>
      <c r="Y15" t="s">
        <v>229</v>
      </c>
      <c r="Z15" t="s">
        <v>230</v>
      </c>
      <c r="AA15" t="s">
        <v>231</v>
      </c>
      <c r="AB15" t="s">
        <v>232</v>
      </c>
      <c r="AC15" t="s">
        <v>233</v>
      </c>
      <c r="AD15" t="s">
        <v>234</v>
      </c>
      <c r="AE15" t="s">
        <v>235</v>
      </c>
      <c r="AF15" t="s">
        <v>236</v>
      </c>
      <c r="AG15" t="s">
        <v>237</v>
      </c>
      <c r="AH15" t="s">
        <v>238</v>
      </c>
      <c r="AI15" t="s">
        <v>239</v>
      </c>
      <c r="AJ15" t="s">
        <v>240</v>
      </c>
      <c r="AK15" t="s">
        <v>241</v>
      </c>
      <c r="AL15" t="s">
        <v>242</v>
      </c>
    </row>
    <row r="16" spans="1:38" x14ac:dyDescent="0.35">
      <c r="A16" s="1" t="s">
        <v>794</v>
      </c>
      <c r="B16" t="s">
        <v>795</v>
      </c>
      <c r="C16" t="s">
        <v>796</v>
      </c>
      <c r="D16" t="s">
        <v>797</v>
      </c>
      <c r="E16" t="s">
        <v>798</v>
      </c>
      <c r="F16" t="s">
        <v>799</v>
      </c>
      <c r="G16" t="s">
        <v>800</v>
      </c>
      <c r="H16" t="s">
        <v>801</v>
      </c>
      <c r="I16" t="s">
        <v>802</v>
      </c>
      <c r="J16" t="s">
        <v>803</v>
      </c>
      <c r="K16" t="s">
        <v>804</v>
      </c>
      <c r="L16" t="s">
        <v>805</v>
      </c>
      <c r="M16" t="s">
        <v>806</v>
      </c>
      <c r="N16" t="s">
        <v>807</v>
      </c>
      <c r="O16" t="s">
        <v>808</v>
      </c>
      <c r="P16" t="s">
        <v>809</v>
      </c>
      <c r="Q16" t="s">
        <v>810</v>
      </c>
      <c r="R16" t="s">
        <v>811</v>
      </c>
      <c r="S16" t="s">
        <v>812</v>
      </c>
      <c r="T16" t="s">
        <v>813</v>
      </c>
      <c r="U16" t="s">
        <v>814</v>
      </c>
      <c r="V16" t="s">
        <v>815</v>
      </c>
      <c r="W16" t="s">
        <v>816</v>
      </c>
      <c r="X16" t="s">
        <v>817</v>
      </c>
      <c r="Y16" t="s">
        <v>818</v>
      </c>
      <c r="Z16" t="s">
        <v>819</v>
      </c>
      <c r="AA16" t="s">
        <v>820</v>
      </c>
      <c r="AB16" t="s">
        <v>821</v>
      </c>
      <c r="AC16" t="s">
        <v>822</v>
      </c>
      <c r="AD16" t="s">
        <v>823</v>
      </c>
      <c r="AE16" t="s">
        <v>824</v>
      </c>
      <c r="AF16" t="s">
        <v>825</v>
      </c>
      <c r="AG16" t="s">
        <v>826</v>
      </c>
      <c r="AH16" t="s">
        <v>827</v>
      </c>
      <c r="AI16" t="s">
        <v>828</v>
      </c>
      <c r="AJ16" t="s">
        <v>829</v>
      </c>
      <c r="AK16" t="s">
        <v>830</v>
      </c>
      <c r="AL16" t="s">
        <v>831</v>
      </c>
    </row>
    <row r="17" spans="1:38" x14ac:dyDescent="0.35">
      <c r="A17" s="1" t="s">
        <v>832</v>
      </c>
      <c r="B17" t="s">
        <v>833</v>
      </c>
      <c r="C17" t="s">
        <v>834</v>
      </c>
      <c r="D17" t="s">
        <v>835</v>
      </c>
      <c r="E17" t="s">
        <v>836</v>
      </c>
      <c r="F17" t="s">
        <v>837</v>
      </c>
      <c r="G17" t="s">
        <v>838</v>
      </c>
      <c r="H17" t="s">
        <v>839</v>
      </c>
      <c r="I17" t="s">
        <v>840</v>
      </c>
      <c r="J17" t="s">
        <v>841</v>
      </c>
      <c r="K17" t="s">
        <v>842</v>
      </c>
      <c r="L17" t="s">
        <v>843</v>
      </c>
      <c r="M17" t="s">
        <v>844</v>
      </c>
      <c r="N17" t="s">
        <v>845</v>
      </c>
      <c r="O17" t="s">
        <v>846</v>
      </c>
      <c r="P17" t="s">
        <v>847</v>
      </c>
      <c r="Q17" t="s">
        <v>848</v>
      </c>
      <c r="R17" t="s">
        <v>849</v>
      </c>
      <c r="S17" t="s">
        <v>850</v>
      </c>
      <c r="T17" t="s">
        <v>851</v>
      </c>
      <c r="U17" t="s">
        <v>852</v>
      </c>
      <c r="V17" t="s">
        <v>853</v>
      </c>
      <c r="W17" t="s">
        <v>854</v>
      </c>
      <c r="X17" t="s">
        <v>855</v>
      </c>
      <c r="Y17" t="s">
        <v>856</v>
      </c>
      <c r="Z17" t="s">
        <v>857</v>
      </c>
      <c r="AA17" t="s">
        <v>858</v>
      </c>
      <c r="AB17" t="s">
        <v>859</v>
      </c>
      <c r="AC17" t="s">
        <v>860</v>
      </c>
      <c r="AD17" t="s">
        <v>861</v>
      </c>
      <c r="AE17" t="s">
        <v>862</v>
      </c>
      <c r="AF17" t="s">
        <v>863</v>
      </c>
      <c r="AG17" t="s">
        <v>864</v>
      </c>
      <c r="AH17" t="s">
        <v>865</v>
      </c>
      <c r="AI17" t="s">
        <v>866</v>
      </c>
      <c r="AJ17" t="s">
        <v>867</v>
      </c>
      <c r="AK17" t="s">
        <v>868</v>
      </c>
      <c r="AL17" t="s">
        <v>869</v>
      </c>
    </row>
    <row r="18" spans="1:38" x14ac:dyDescent="0.35">
      <c r="A18" s="1" t="s">
        <v>870</v>
      </c>
      <c r="B18" t="s">
        <v>871</v>
      </c>
      <c r="C18" t="s">
        <v>872</v>
      </c>
      <c r="D18" t="s">
        <v>873</v>
      </c>
      <c r="E18" t="s">
        <v>874</v>
      </c>
      <c r="F18" t="s">
        <v>700</v>
      </c>
      <c r="G18" t="s">
        <v>875</v>
      </c>
      <c r="H18" t="s">
        <v>876</v>
      </c>
      <c r="I18" t="s">
        <v>877</v>
      </c>
      <c r="J18" t="s">
        <v>878</v>
      </c>
      <c r="K18" t="s">
        <v>879</v>
      </c>
      <c r="L18" t="s">
        <v>880</v>
      </c>
      <c r="M18" t="s">
        <v>881</v>
      </c>
      <c r="N18" t="s">
        <v>882</v>
      </c>
      <c r="O18" t="s">
        <v>883</v>
      </c>
      <c r="P18" t="s">
        <v>884</v>
      </c>
      <c r="Q18" t="s">
        <v>885</v>
      </c>
      <c r="R18" t="s">
        <v>886</v>
      </c>
      <c r="S18" t="s">
        <v>887</v>
      </c>
      <c r="T18" t="s">
        <v>888</v>
      </c>
      <c r="U18" t="s">
        <v>889</v>
      </c>
      <c r="V18" t="s">
        <v>890</v>
      </c>
      <c r="W18" t="s">
        <v>891</v>
      </c>
      <c r="X18" t="s">
        <v>892</v>
      </c>
      <c r="Y18" t="s">
        <v>893</v>
      </c>
      <c r="Z18" t="s">
        <v>894</v>
      </c>
      <c r="AA18" t="s">
        <v>895</v>
      </c>
      <c r="AB18" t="s">
        <v>896</v>
      </c>
      <c r="AC18" t="s">
        <v>897</v>
      </c>
      <c r="AD18" t="s">
        <v>898</v>
      </c>
      <c r="AE18" t="s">
        <v>899</v>
      </c>
      <c r="AF18" t="s">
        <v>900</v>
      </c>
      <c r="AG18" t="s">
        <v>901</v>
      </c>
      <c r="AH18" t="s">
        <v>902</v>
      </c>
      <c r="AI18" t="s">
        <v>903</v>
      </c>
      <c r="AJ18" t="s">
        <v>904</v>
      </c>
      <c r="AK18" t="s">
        <v>905</v>
      </c>
      <c r="AL18" t="s">
        <v>906</v>
      </c>
    </row>
    <row r="19" spans="1:38" x14ac:dyDescent="0.35">
      <c r="A19" s="1" t="s">
        <v>907</v>
      </c>
      <c r="B19" t="s">
        <v>908</v>
      </c>
      <c r="C19" t="s">
        <v>909</v>
      </c>
      <c r="D19" t="s">
        <v>910</v>
      </c>
      <c r="E19" t="s">
        <v>911</v>
      </c>
      <c r="F19" t="s">
        <v>912</v>
      </c>
      <c r="G19" t="s">
        <v>913</v>
      </c>
      <c r="H19" t="s">
        <v>914</v>
      </c>
      <c r="I19" t="s">
        <v>915</v>
      </c>
      <c r="J19" t="s">
        <v>916</v>
      </c>
      <c r="K19" t="s">
        <v>917</v>
      </c>
      <c r="L19" t="s">
        <v>918</v>
      </c>
      <c r="M19" t="s">
        <v>919</v>
      </c>
      <c r="N19" t="s">
        <v>920</v>
      </c>
      <c r="O19" t="s">
        <v>921</v>
      </c>
      <c r="P19" t="s">
        <v>922</v>
      </c>
      <c r="Q19" t="s">
        <v>923</v>
      </c>
      <c r="R19" t="s">
        <v>924</v>
      </c>
      <c r="S19" t="s">
        <v>925</v>
      </c>
      <c r="T19" t="s">
        <v>926</v>
      </c>
      <c r="U19" t="s">
        <v>927</v>
      </c>
      <c r="V19" t="s">
        <v>928</v>
      </c>
      <c r="W19" t="s">
        <v>929</v>
      </c>
      <c r="X19" t="s">
        <v>930</v>
      </c>
      <c r="Y19" t="s">
        <v>931</v>
      </c>
      <c r="Z19" t="s">
        <v>932</v>
      </c>
      <c r="AA19" t="s">
        <v>933</v>
      </c>
      <c r="AB19" t="s">
        <v>934</v>
      </c>
      <c r="AC19" t="s">
        <v>935</v>
      </c>
      <c r="AD19" t="s">
        <v>936</v>
      </c>
      <c r="AE19" t="s">
        <v>937</v>
      </c>
      <c r="AF19" t="s">
        <v>938</v>
      </c>
      <c r="AG19" t="s">
        <v>939</v>
      </c>
      <c r="AH19" t="s">
        <v>940</v>
      </c>
      <c r="AI19" t="s">
        <v>941</v>
      </c>
      <c r="AJ19" t="s">
        <v>942</v>
      </c>
      <c r="AK19" t="s">
        <v>943</v>
      </c>
      <c r="AL19" t="s">
        <v>944</v>
      </c>
    </row>
    <row r="20" spans="1:38" x14ac:dyDescent="0.35">
      <c r="A20" s="1" t="s">
        <v>945</v>
      </c>
      <c r="B20" t="s">
        <v>946</v>
      </c>
      <c r="C20" t="s">
        <v>947</v>
      </c>
      <c r="D20" t="s">
        <v>948</v>
      </c>
      <c r="E20" t="s">
        <v>949</v>
      </c>
      <c r="F20" t="s">
        <v>950</v>
      </c>
      <c r="G20" t="s">
        <v>951</v>
      </c>
      <c r="H20" t="s">
        <v>952</v>
      </c>
      <c r="I20" t="s">
        <v>949</v>
      </c>
      <c r="J20" t="s">
        <v>953</v>
      </c>
      <c r="K20" t="s">
        <v>954</v>
      </c>
      <c r="L20" t="s">
        <v>955</v>
      </c>
      <c r="M20" t="s">
        <v>956</v>
      </c>
      <c r="N20" t="s">
        <v>955</v>
      </c>
      <c r="O20" t="s">
        <v>957</v>
      </c>
      <c r="P20" t="s">
        <v>958</v>
      </c>
      <c r="Q20" t="s">
        <v>959</v>
      </c>
      <c r="R20" t="s">
        <v>960</v>
      </c>
      <c r="S20" t="s">
        <v>961</v>
      </c>
      <c r="T20" t="s">
        <v>962</v>
      </c>
      <c r="U20" t="s">
        <v>963</v>
      </c>
      <c r="V20" t="s">
        <v>964</v>
      </c>
      <c r="W20" t="s">
        <v>965</v>
      </c>
      <c r="X20" t="s">
        <v>966</v>
      </c>
      <c r="Y20" t="s">
        <v>967</v>
      </c>
      <c r="Z20" t="s">
        <v>968</v>
      </c>
      <c r="AA20" t="s">
        <v>969</v>
      </c>
      <c r="AB20" t="s">
        <v>970</v>
      </c>
      <c r="AC20" t="s">
        <v>971</v>
      </c>
      <c r="AD20" t="s">
        <v>972</v>
      </c>
      <c r="AE20" t="s">
        <v>973</v>
      </c>
      <c r="AF20" t="s">
        <v>974</v>
      </c>
      <c r="AG20" t="s">
        <v>975</v>
      </c>
      <c r="AH20" t="s">
        <v>976</v>
      </c>
      <c r="AI20" t="s">
        <v>977</v>
      </c>
      <c r="AJ20" t="s">
        <v>978</v>
      </c>
      <c r="AK20" t="s">
        <v>979</v>
      </c>
      <c r="AL20" t="s">
        <v>980</v>
      </c>
    </row>
    <row r="21" spans="1:38" x14ac:dyDescent="0.35">
      <c r="A21" s="1" t="s">
        <v>981</v>
      </c>
      <c r="B21" t="s">
        <v>982</v>
      </c>
      <c r="C21" t="s">
        <v>983</v>
      </c>
      <c r="D21" t="s">
        <v>984</v>
      </c>
      <c r="E21" t="s">
        <v>985</v>
      </c>
      <c r="F21" t="s">
        <v>986</v>
      </c>
      <c r="G21" t="s">
        <v>987</v>
      </c>
      <c r="H21" t="s">
        <v>873</v>
      </c>
      <c r="I21" t="s">
        <v>988</v>
      </c>
      <c r="J21" t="s">
        <v>989</v>
      </c>
      <c r="K21" t="s">
        <v>990</v>
      </c>
      <c r="L21" t="s">
        <v>991</v>
      </c>
      <c r="M21" t="s">
        <v>992</v>
      </c>
      <c r="N21" t="s">
        <v>993</v>
      </c>
      <c r="O21" t="s">
        <v>994</v>
      </c>
      <c r="P21" t="s">
        <v>995</v>
      </c>
      <c r="Q21" t="s">
        <v>996</v>
      </c>
      <c r="R21" t="s">
        <v>997</v>
      </c>
      <c r="S21" t="s">
        <v>998</v>
      </c>
      <c r="T21" t="s">
        <v>999</v>
      </c>
      <c r="U21" t="s">
        <v>1000</v>
      </c>
      <c r="V21" t="s">
        <v>1001</v>
      </c>
      <c r="W21" t="s">
        <v>1002</v>
      </c>
      <c r="X21" t="s">
        <v>1003</v>
      </c>
      <c r="Y21" t="s">
        <v>1004</v>
      </c>
      <c r="Z21" t="s">
        <v>1005</v>
      </c>
      <c r="AA21" t="s">
        <v>1006</v>
      </c>
      <c r="AB21" t="s">
        <v>1007</v>
      </c>
      <c r="AC21" t="s">
        <v>1008</v>
      </c>
      <c r="AD21" t="s">
        <v>1009</v>
      </c>
      <c r="AE21" t="s">
        <v>1010</v>
      </c>
      <c r="AF21" t="s">
        <v>1011</v>
      </c>
      <c r="AG21" t="s">
        <v>1012</v>
      </c>
      <c r="AH21" t="s">
        <v>1013</v>
      </c>
      <c r="AI21" t="s">
        <v>1014</v>
      </c>
      <c r="AJ21" t="s">
        <v>1015</v>
      </c>
      <c r="AK21" t="s">
        <v>1016</v>
      </c>
      <c r="AL21" t="s">
        <v>1017</v>
      </c>
    </row>
    <row r="22" spans="1:38" x14ac:dyDescent="0.35">
      <c r="A22" s="1" t="s">
        <v>1018</v>
      </c>
      <c r="B22" t="s">
        <v>1019</v>
      </c>
      <c r="C22" t="s">
        <v>1020</v>
      </c>
      <c r="D22" t="s">
        <v>1021</v>
      </c>
      <c r="E22" t="s">
        <v>1022</v>
      </c>
      <c r="F22" t="s">
        <v>1023</v>
      </c>
      <c r="G22" t="s">
        <v>1024</v>
      </c>
      <c r="H22" t="s">
        <v>1025</v>
      </c>
      <c r="I22" t="s">
        <v>1026</v>
      </c>
      <c r="J22" t="s">
        <v>1027</v>
      </c>
      <c r="K22" t="s">
        <v>1028</v>
      </c>
      <c r="L22" t="s">
        <v>1029</v>
      </c>
      <c r="M22" t="s">
        <v>834</v>
      </c>
      <c r="N22" t="s">
        <v>1030</v>
      </c>
      <c r="O22" t="s">
        <v>1031</v>
      </c>
      <c r="P22" t="s">
        <v>1032</v>
      </c>
      <c r="Q22" t="s">
        <v>1033</v>
      </c>
      <c r="R22" t="s">
        <v>1034</v>
      </c>
      <c r="S22" t="s">
        <v>1035</v>
      </c>
      <c r="T22" t="s">
        <v>1036</v>
      </c>
      <c r="U22" t="s">
        <v>1037</v>
      </c>
      <c r="V22" t="s">
        <v>1038</v>
      </c>
      <c r="W22" t="s">
        <v>1039</v>
      </c>
      <c r="X22" t="s">
        <v>1040</v>
      </c>
      <c r="Y22" t="s">
        <v>1041</v>
      </c>
      <c r="Z22" t="s">
        <v>1042</v>
      </c>
      <c r="AA22" t="s">
        <v>1043</v>
      </c>
      <c r="AB22" t="s">
        <v>1044</v>
      </c>
      <c r="AC22" t="s">
        <v>1021</v>
      </c>
      <c r="AD22" t="s">
        <v>1045</v>
      </c>
      <c r="AE22" t="s">
        <v>1046</v>
      </c>
      <c r="AF22" t="s">
        <v>1047</v>
      </c>
      <c r="AG22" t="s">
        <v>1048</v>
      </c>
      <c r="AH22" t="s">
        <v>1049</v>
      </c>
      <c r="AI22" t="s">
        <v>1050</v>
      </c>
      <c r="AJ22" t="s">
        <v>1051</v>
      </c>
      <c r="AK22" t="s">
        <v>1052</v>
      </c>
      <c r="AL22" t="s">
        <v>1053</v>
      </c>
    </row>
    <row r="23" spans="1:38" x14ac:dyDescent="0.35">
      <c r="A23" s="1" t="s">
        <v>1054</v>
      </c>
      <c r="B23" t="s">
        <v>1055</v>
      </c>
      <c r="C23" t="s">
        <v>1056</v>
      </c>
      <c r="D23" t="s">
        <v>1057</v>
      </c>
      <c r="E23" t="s">
        <v>1058</v>
      </c>
      <c r="F23" t="s">
        <v>1059</v>
      </c>
      <c r="G23" t="s">
        <v>1060</v>
      </c>
      <c r="H23" t="s">
        <v>1061</v>
      </c>
      <c r="I23" t="s">
        <v>1062</v>
      </c>
      <c r="J23" t="s">
        <v>1063</v>
      </c>
      <c r="K23" t="s">
        <v>1064</v>
      </c>
      <c r="L23" t="s">
        <v>1065</v>
      </c>
      <c r="M23" t="s">
        <v>1066</v>
      </c>
      <c r="N23" t="s">
        <v>1067</v>
      </c>
      <c r="O23" t="s">
        <v>1068</v>
      </c>
      <c r="P23" t="s">
        <v>1069</v>
      </c>
      <c r="Q23" t="s">
        <v>1070</v>
      </c>
      <c r="R23" t="s">
        <v>1071</v>
      </c>
      <c r="S23" t="s">
        <v>1072</v>
      </c>
      <c r="T23" t="s">
        <v>1073</v>
      </c>
      <c r="U23" t="s">
        <v>1074</v>
      </c>
      <c r="V23" t="s">
        <v>1075</v>
      </c>
      <c r="W23" t="s">
        <v>1076</v>
      </c>
      <c r="X23" t="s">
        <v>1077</v>
      </c>
      <c r="Y23" t="s">
        <v>1078</v>
      </c>
      <c r="Z23" t="s">
        <v>1079</v>
      </c>
      <c r="AA23" t="s">
        <v>1080</v>
      </c>
      <c r="AB23" t="s">
        <v>1081</v>
      </c>
      <c r="AC23" t="s">
        <v>1082</v>
      </c>
      <c r="AD23" t="s">
        <v>1083</v>
      </c>
      <c r="AE23" t="s">
        <v>1084</v>
      </c>
      <c r="AF23" t="s">
        <v>1085</v>
      </c>
      <c r="AG23" t="s">
        <v>1086</v>
      </c>
      <c r="AH23" t="s">
        <v>1087</v>
      </c>
      <c r="AI23" t="s">
        <v>1088</v>
      </c>
      <c r="AJ23" t="s">
        <v>1089</v>
      </c>
      <c r="AK23" t="s">
        <v>1090</v>
      </c>
      <c r="AL23" t="s">
        <v>1091</v>
      </c>
    </row>
    <row r="24" spans="1:38" x14ac:dyDescent="0.35">
      <c r="A24" s="1" t="s">
        <v>1092</v>
      </c>
      <c r="B24" t="s">
        <v>1093</v>
      </c>
      <c r="C24" t="s">
        <v>1094</v>
      </c>
      <c r="D24" t="s">
        <v>1095</v>
      </c>
      <c r="E24" t="s">
        <v>1096</v>
      </c>
      <c r="F24" t="s">
        <v>1097</v>
      </c>
      <c r="G24" t="s">
        <v>1098</v>
      </c>
      <c r="H24" t="s">
        <v>1099</v>
      </c>
      <c r="I24" t="s">
        <v>1100</v>
      </c>
      <c r="J24" t="s">
        <v>1101</v>
      </c>
      <c r="K24" t="s">
        <v>1102</v>
      </c>
      <c r="L24" t="s">
        <v>469</v>
      </c>
      <c r="M24" t="s">
        <v>1103</v>
      </c>
      <c r="N24" t="s">
        <v>1104</v>
      </c>
      <c r="O24" t="s">
        <v>1105</v>
      </c>
      <c r="P24" t="s">
        <v>1106</v>
      </c>
      <c r="Q24" t="s">
        <v>1107</v>
      </c>
      <c r="R24" t="s">
        <v>1108</v>
      </c>
      <c r="S24" t="s">
        <v>1109</v>
      </c>
      <c r="T24" t="s">
        <v>1110</v>
      </c>
      <c r="U24" t="s">
        <v>1111</v>
      </c>
      <c r="V24" t="s">
        <v>1112</v>
      </c>
      <c r="W24" t="s">
        <v>245</v>
      </c>
      <c r="X24" t="s">
        <v>246</v>
      </c>
      <c r="Y24" t="s">
        <v>247</v>
      </c>
      <c r="Z24" t="s">
        <v>248</v>
      </c>
      <c r="AA24" t="s">
        <v>249</v>
      </c>
      <c r="AB24" t="s">
        <v>250</v>
      </c>
      <c r="AC24" t="s">
        <v>251</v>
      </c>
      <c r="AD24" t="s">
        <v>252</v>
      </c>
      <c r="AE24" t="s">
        <v>253</v>
      </c>
      <c r="AF24" t="s">
        <v>254</v>
      </c>
      <c r="AG24" t="s">
        <v>255</v>
      </c>
      <c r="AH24" t="s">
        <v>256</v>
      </c>
      <c r="AI24" t="s">
        <v>257</v>
      </c>
      <c r="AJ24" t="s">
        <v>258</v>
      </c>
      <c r="AK24" t="s">
        <v>259</v>
      </c>
      <c r="AL24" t="s">
        <v>260</v>
      </c>
    </row>
    <row r="25" spans="1:38" x14ac:dyDescent="0.35">
      <c r="A25" s="1" t="s">
        <v>1113</v>
      </c>
      <c r="B25" t="s">
        <v>1114</v>
      </c>
      <c r="C25" t="s">
        <v>1115</v>
      </c>
      <c r="D25" t="s">
        <v>1116</v>
      </c>
      <c r="E25" t="s">
        <v>1117</v>
      </c>
      <c r="F25" t="s">
        <v>1118</v>
      </c>
      <c r="G25" t="s">
        <v>1119</v>
      </c>
      <c r="H25" t="s">
        <v>1120</v>
      </c>
      <c r="I25" t="s">
        <v>1121</v>
      </c>
      <c r="J25" t="s">
        <v>1122</v>
      </c>
      <c r="K25" t="s">
        <v>1123</v>
      </c>
      <c r="L25" t="s">
        <v>1124</v>
      </c>
      <c r="M25" t="s">
        <v>1125</v>
      </c>
      <c r="N25" t="s">
        <v>1126</v>
      </c>
      <c r="O25" t="s">
        <v>1127</v>
      </c>
      <c r="P25" t="s">
        <v>1128</v>
      </c>
      <c r="Q25" t="s">
        <v>1129</v>
      </c>
      <c r="R25" t="s">
        <v>1130</v>
      </c>
      <c r="S25" t="s">
        <v>1131</v>
      </c>
      <c r="T25" t="s">
        <v>1132</v>
      </c>
      <c r="U25" t="s">
        <v>1133</v>
      </c>
      <c r="V25" t="s">
        <v>1134</v>
      </c>
      <c r="W25" t="s">
        <v>1135</v>
      </c>
      <c r="X25" t="s">
        <v>1136</v>
      </c>
      <c r="Y25" t="s">
        <v>1137</v>
      </c>
      <c r="Z25" t="s">
        <v>1138</v>
      </c>
      <c r="AA25" t="s">
        <v>1139</v>
      </c>
      <c r="AB25" t="s">
        <v>1140</v>
      </c>
      <c r="AC25" t="s">
        <v>1141</v>
      </c>
      <c r="AD25" t="s">
        <v>1142</v>
      </c>
      <c r="AE25" t="s">
        <v>1143</v>
      </c>
      <c r="AF25" t="s">
        <v>1144</v>
      </c>
      <c r="AG25" t="s">
        <v>1145</v>
      </c>
      <c r="AH25" t="s">
        <v>1146</v>
      </c>
      <c r="AI25" t="s">
        <v>1147</v>
      </c>
      <c r="AJ25" t="s">
        <v>1148</v>
      </c>
      <c r="AK25" t="s">
        <v>1149</v>
      </c>
      <c r="AL25" t="s">
        <v>1150</v>
      </c>
    </row>
    <row r="26" spans="1:38" x14ac:dyDescent="0.35">
      <c r="A26" s="1" t="s">
        <v>1151</v>
      </c>
      <c r="B26" t="s">
        <v>1152</v>
      </c>
      <c r="C26" t="s">
        <v>1153</v>
      </c>
      <c r="D26" t="s">
        <v>103</v>
      </c>
      <c r="E26" t="s">
        <v>104</v>
      </c>
      <c r="F26" t="s">
        <v>1153</v>
      </c>
      <c r="G26" t="s">
        <v>105</v>
      </c>
      <c r="H26" t="s">
        <v>104</v>
      </c>
      <c r="I26" t="s">
        <v>105</v>
      </c>
      <c r="J26" t="s">
        <v>103</v>
      </c>
      <c r="K26" t="s">
        <v>1154</v>
      </c>
      <c r="L26" t="s">
        <v>1155</v>
      </c>
      <c r="M26" t="s">
        <v>112</v>
      </c>
      <c r="N26" t="s">
        <v>1156</v>
      </c>
      <c r="O26" t="s">
        <v>91</v>
      </c>
      <c r="P26" t="s">
        <v>1157</v>
      </c>
      <c r="Q26" t="s">
        <v>1158</v>
      </c>
      <c r="R26" t="s">
        <v>1159</v>
      </c>
      <c r="S26" t="s">
        <v>1160</v>
      </c>
      <c r="T26" t="s">
        <v>114</v>
      </c>
      <c r="U26" t="s">
        <v>1161</v>
      </c>
      <c r="V26" t="s">
        <v>1162</v>
      </c>
      <c r="W26" t="s">
        <v>52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58</v>
      </c>
      <c r="AD26" t="s">
        <v>59</v>
      </c>
      <c r="AE26" t="s">
        <v>60</v>
      </c>
      <c r="AF26" t="s">
        <v>61</v>
      </c>
      <c r="AG26" t="s">
        <v>53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</row>
    <row r="27" spans="1:38" x14ac:dyDescent="0.35">
      <c r="A27" s="1" t="s">
        <v>1163</v>
      </c>
      <c r="B27" t="s">
        <v>1152</v>
      </c>
      <c r="C27" t="s">
        <v>1153</v>
      </c>
      <c r="D27" t="s">
        <v>103</v>
      </c>
      <c r="E27" t="s">
        <v>104</v>
      </c>
      <c r="F27" t="s">
        <v>1153</v>
      </c>
      <c r="G27" t="s">
        <v>105</v>
      </c>
      <c r="H27" t="s">
        <v>106</v>
      </c>
      <c r="I27" t="s">
        <v>1164</v>
      </c>
      <c r="J27" t="s">
        <v>103</v>
      </c>
      <c r="K27" t="s">
        <v>1154</v>
      </c>
      <c r="L27" t="s">
        <v>1155</v>
      </c>
      <c r="M27" t="s">
        <v>112</v>
      </c>
      <c r="N27" t="s">
        <v>1165</v>
      </c>
      <c r="O27" t="s">
        <v>1166</v>
      </c>
      <c r="P27" t="s">
        <v>1167</v>
      </c>
      <c r="Q27" t="s">
        <v>1156</v>
      </c>
      <c r="R27" t="s">
        <v>1168</v>
      </c>
      <c r="S27" t="s">
        <v>1169</v>
      </c>
      <c r="T27" t="s">
        <v>114</v>
      </c>
      <c r="U27" t="s">
        <v>1170</v>
      </c>
      <c r="V27" t="s">
        <v>1171</v>
      </c>
      <c r="W27" t="s">
        <v>1172</v>
      </c>
      <c r="X27" t="s">
        <v>1173</v>
      </c>
      <c r="Y27" t="s">
        <v>54</v>
      </c>
      <c r="Z27" t="s">
        <v>55</v>
      </c>
      <c r="AA27" t="s">
        <v>1174</v>
      </c>
      <c r="AB27" t="s">
        <v>87</v>
      </c>
      <c r="AC27" t="s">
        <v>1175</v>
      </c>
      <c r="AD27" t="s">
        <v>1176</v>
      </c>
      <c r="AE27" t="s">
        <v>1177</v>
      </c>
      <c r="AF27" t="s">
        <v>1178</v>
      </c>
      <c r="AG27" t="s">
        <v>1173</v>
      </c>
      <c r="AH27" t="s">
        <v>1179</v>
      </c>
      <c r="AI27" t="s">
        <v>1180</v>
      </c>
      <c r="AJ27" t="s">
        <v>1181</v>
      </c>
      <c r="AK27" t="s">
        <v>1182</v>
      </c>
      <c r="AL27" t="s">
        <v>1183</v>
      </c>
    </row>
    <row r="28" spans="1:38" x14ac:dyDescent="0.35">
      <c r="A28" s="1" t="s">
        <v>1184</v>
      </c>
      <c r="B28" t="s">
        <v>1185</v>
      </c>
      <c r="C28" t="s">
        <v>1186</v>
      </c>
      <c r="D28" t="s">
        <v>1187</v>
      </c>
      <c r="E28" t="s">
        <v>1188</v>
      </c>
      <c r="F28" t="s">
        <v>1189</v>
      </c>
      <c r="G28" t="s">
        <v>1190</v>
      </c>
      <c r="H28" t="s">
        <v>1191</v>
      </c>
      <c r="I28" t="s">
        <v>1192</v>
      </c>
      <c r="J28" t="s">
        <v>1193</v>
      </c>
      <c r="K28" t="s">
        <v>1194</v>
      </c>
      <c r="L28" t="s">
        <v>1195</v>
      </c>
      <c r="M28" t="s">
        <v>1196</v>
      </c>
      <c r="N28" t="s">
        <v>1197</v>
      </c>
      <c r="O28" t="s">
        <v>1198</v>
      </c>
      <c r="P28" t="s">
        <v>1195</v>
      </c>
      <c r="Q28" t="s">
        <v>1199</v>
      </c>
      <c r="R28" t="s">
        <v>1200</v>
      </c>
      <c r="S28" t="s">
        <v>1201</v>
      </c>
      <c r="T28" t="s">
        <v>1202</v>
      </c>
      <c r="U28" t="s">
        <v>1203</v>
      </c>
      <c r="V28" t="s">
        <v>1204</v>
      </c>
      <c r="W28" t="s">
        <v>134</v>
      </c>
      <c r="X28" t="s">
        <v>135</v>
      </c>
      <c r="Y28" t="s">
        <v>136</v>
      </c>
      <c r="Z28" t="s">
        <v>137</v>
      </c>
      <c r="AA28" t="s">
        <v>138</v>
      </c>
      <c r="AB28" t="s">
        <v>139</v>
      </c>
      <c r="AC28" t="s">
        <v>140</v>
      </c>
      <c r="AD28" t="s">
        <v>141</v>
      </c>
      <c r="AE28" t="s">
        <v>142</v>
      </c>
      <c r="AF28" t="s">
        <v>143</v>
      </c>
      <c r="AG28" t="s">
        <v>144</v>
      </c>
      <c r="AH28" t="s">
        <v>145</v>
      </c>
      <c r="AI28" t="s">
        <v>146</v>
      </c>
      <c r="AJ28" t="s">
        <v>147</v>
      </c>
      <c r="AK28" t="s">
        <v>148</v>
      </c>
      <c r="AL28" t="s">
        <v>149</v>
      </c>
    </row>
    <row r="29" spans="1:38" x14ac:dyDescent="0.35">
      <c r="A29" s="1" t="s">
        <v>1205</v>
      </c>
      <c r="B29" t="s">
        <v>1185</v>
      </c>
      <c r="C29" t="s">
        <v>1186</v>
      </c>
      <c r="D29" t="s">
        <v>1187</v>
      </c>
      <c r="E29" t="s">
        <v>1188</v>
      </c>
      <c r="F29" t="s">
        <v>1189</v>
      </c>
      <c r="G29" t="s">
        <v>1190</v>
      </c>
      <c r="H29" t="s">
        <v>1206</v>
      </c>
      <c r="I29" t="s">
        <v>1207</v>
      </c>
      <c r="J29" t="s">
        <v>1193</v>
      </c>
      <c r="K29" t="s">
        <v>1194</v>
      </c>
      <c r="L29" t="s">
        <v>1195</v>
      </c>
      <c r="M29" t="s">
        <v>1196</v>
      </c>
      <c r="N29" t="s">
        <v>1208</v>
      </c>
      <c r="O29" t="s">
        <v>1209</v>
      </c>
      <c r="P29" t="s">
        <v>1210</v>
      </c>
      <c r="Q29" t="s">
        <v>1211</v>
      </c>
      <c r="R29" t="s">
        <v>1212</v>
      </c>
      <c r="S29" t="s">
        <v>1213</v>
      </c>
      <c r="T29" t="s">
        <v>1214</v>
      </c>
      <c r="U29" t="s">
        <v>1215</v>
      </c>
      <c r="V29" t="s">
        <v>1216</v>
      </c>
      <c r="W29" t="s">
        <v>1217</v>
      </c>
      <c r="X29" t="s">
        <v>1218</v>
      </c>
      <c r="Y29" t="s">
        <v>1219</v>
      </c>
      <c r="Z29" t="s">
        <v>1220</v>
      </c>
      <c r="AA29" t="s">
        <v>1221</v>
      </c>
      <c r="AB29" t="s">
        <v>634</v>
      </c>
      <c r="AC29" t="s">
        <v>1222</v>
      </c>
      <c r="AD29" t="s">
        <v>1223</v>
      </c>
      <c r="AE29" t="s">
        <v>1224</v>
      </c>
      <c r="AF29" t="s">
        <v>1225</v>
      </c>
      <c r="AG29" t="s">
        <v>1226</v>
      </c>
      <c r="AH29" t="s">
        <v>1227</v>
      </c>
      <c r="AI29" t="s">
        <v>1228</v>
      </c>
      <c r="AJ29" t="s">
        <v>1229</v>
      </c>
      <c r="AK29" t="s">
        <v>1230</v>
      </c>
      <c r="AL29" t="s">
        <v>1231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workbookViewId="0"/>
  </sheetViews>
  <sheetFormatPr defaultRowHeight="14.5" x14ac:dyDescent="0.35"/>
  <sheetData>
    <row r="1" spans="1:38" x14ac:dyDescent="0.3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35">
      <c r="A2" s="1" t="s">
        <v>1232</v>
      </c>
      <c r="B2" t="s">
        <v>619</v>
      </c>
      <c r="C2" t="s">
        <v>619</v>
      </c>
      <c r="D2" t="s">
        <v>619</v>
      </c>
      <c r="E2" t="s">
        <v>619</v>
      </c>
      <c r="F2" t="s">
        <v>619</v>
      </c>
      <c r="G2" t="s">
        <v>619</v>
      </c>
      <c r="H2" t="s">
        <v>619</v>
      </c>
      <c r="I2" t="s">
        <v>619</v>
      </c>
      <c r="J2" t="s">
        <v>619</v>
      </c>
      <c r="K2" t="s">
        <v>1233</v>
      </c>
      <c r="L2" t="s">
        <v>765</v>
      </c>
      <c r="M2" t="s">
        <v>1234</v>
      </c>
      <c r="N2" t="s">
        <v>1235</v>
      </c>
      <c r="O2" t="s">
        <v>1236</v>
      </c>
      <c r="P2" t="s">
        <v>1237</v>
      </c>
      <c r="Q2" t="s">
        <v>987</v>
      </c>
      <c r="R2" t="s">
        <v>790</v>
      </c>
      <c r="S2" t="s">
        <v>1238</v>
      </c>
      <c r="T2" t="s">
        <v>1239</v>
      </c>
      <c r="U2" t="s">
        <v>1240</v>
      </c>
      <c r="V2" t="s">
        <v>1241</v>
      </c>
      <c r="W2" t="s">
        <v>1242</v>
      </c>
      <c r="X2" t="s">
        <v>1243</v>
      </c>
      <c r="Y2" t="s">
        <v>1244</v>
      </c>
      <c r="Z2" t="s">
        <v>1245</v>
      </c>
      <c r="AA2" t="s">
        <v>470</v>
      </c>
      <c r="AB2" t="s">
        <v>1246</v>
      </c>
      <c r="AC2" t="s">
        <v>1247</v>
      </c>
      <c r="AD2" t="s">
        <v>703</v>
      </c>
      <c r="AE2" t="s">
        <v>1248</v>
      </c>
      <c r="AF2" t="s">
        <v>1249</v>
      </c>
      <c r="AG2" t="s">
        <v>1250</v>
      </c>
      <c r="AH2" t="s">
        <v>1251</v>
      </c>
      <c r="AI2" t="s">
        <v>1252</v>
      </c>
      <c r="AJ2" t="s">
        <v>1253</v>
      </c>
      <c r="AK2" t="s">
        <v>1254</v>
      </c>
      <c r="AL2" t="s">
        <v>1255</v>
      </c>
    </row>
    <row r="3" spans="1:38" x14ac:dyDescent="0.35">
      <c r="A3" s="1" t="s">
        <v>1256</v>
      </c>
      <c r="B3" t="s">
        <v>619</v>
      </c>
      <c r="C3" t="s">
        <v>619</v>
      </c>
      <c r="D3" t="s">
        <v>619</v>
      </c>
      <c r="E3" t="s">
        <v>619</v>
      </c>
      <c r="F3" t="s">
        <v>619</v>
      </c>
      <c r="G3" t="s">
        <v>619</v>
      </c>
      <c r="H3" t="s">
        <v>619</v>
      </c>
      <c r="I3" t="s">
        <v>619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619</v>
      </c>
      <c r="P3" t="s">
        <v>1257</v>
      </c>
      <c r="Q3" t="s">
        <v>1258</v>
      </c>
      <c r="R3" t="s">
        <v>1259</v>
      </c>
      <c r="S3" t="s">
        <v>1260</v>
      </c>
      <c r="T3" t="s">
        <v>1261</v>
      </c>
      <c r="U3" t="s">
        <v>1262</v>
      </c>
      <c r="V3" t="s">
        <v>1263</v>
      </c>
      <c r="W3" t="s">
        <v>1264</v>
      </c>
      <c r="X3" t="s">
        <v>1265</v>
      </c>
      <c r="Y3" t="s">
        <v>1266</v>
      </c>
      <c r="Z3" t="s">
        <v>1267</v>
      </c>
      <c r="AA3" t="s">
        <v>1268</v>
      </c>
      <c r="AB3" t="s">
        <v>1269</v>
      </c>
      <c r="AC3" t="s">
        <v>1270</v>
      </c>
      <c r="AD3" t="s">
        <v>1271</v>
      </c>
      <c r="AE3" t="s">
        <v>1272</v>
      </c>
      <c r="AF3" t="s">
        <v>1273</v>
      </c>
      <c r="AG3" t="s">
        <v>1274</v>
      </c>
      <c r="AH3" t="s">
        <v>1275</v>
      </c>
      <c r="AI3" t="s">
        <v>1276</v>
      </c>
      <c r="AJ3" t="s">
        <v>488</v>
      </c>
      <c r="AK3" t="s">
        <v>1277</v>
      </c>
      <c r="AL3" t="s">
        <v>1278</v>
      </c>
    </row>
    <row r="4" spans="1:38" x14ac:dyDescent="0.35">
      <c r="A4" s="1" t="s">
        <v>1279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619</v>
      </c>
      <c r="J4" t="s">
        <v>619</v>
      </c>
      <c r="K4" t="s">
        <v>1233</v>
      </c>
      <c r="L4" t="s">
        <v>765</v>
      </c>
      <c r="M4" t="s">
        <v>1234</v>
      </c>
      <c r="N4" t="s">
        <v>1235</v>
      </c>
      <c r="O4" t="s">
        <v>1236</v>
      </c>
      <c r="P4" t="s">
        <v>1280</v>
      </c>
      <c r="Q4" t="s">
        <v>1281</v>
      </c>
      <c r="R4" t="s">
        <v>1282</v>
      </c>
      <c r="S4" t="s">
        <v>1283</v>
      </c>
      <c r="T4" t="s">
        <v>1284</v>
      </c>
      <c r="U4" t="s">
        <v>1285</v>
      </c>
      <c r="V4" t="s">
        <v>1286</v>
      </c>
      <c r="W4" t="s">
        <v>1287</v>
      </c>
      <c r="X4" t="s">
        <v>1288</v>
      </c>
      <c r="Y4" t="s">
        <v>1289</v>
      </c>
      <c r="Z4" t="s">
        <v>1290</v>
      </c>
      <c r="AA4" t="s">
        <v>1291</v>
      </c>
      <c r="AB4" t="s">
        <v>1292</v>
      </c>
      <c r="AC4" t="s">
        <v>1293</v>
      </c>
      <c r="AD4" t="s">
        <v>1294</v>
      </c>
      <c r="AE4" t="s">
        <v>1295</v>
      </c>
      <c r="AF4" t="s">
        <v>1296</v>
      </c>
      <c r="AG4" t="s">
        <v>1297</v>
      </c>
      <c r="AH4" t="s">
        <v>1298</v>
      </c>
      <c r="AI4" t="s">
        <v>1299</v>
      </c>
      <c r="AJ4" t="s">
        <v>1300</v>
      </c>
      <c r="AK4" t="s">
        <v>1301</v>
      </c>
      <c r="AL4" t="s">
        <v>1302</v>
      </c>
    </row>
    <row r="5" spans="1:38" x14ac:dyDescent="0.35">
      <c r="A5" s="1" t="s">
        <v>1303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1304</v>
      </c>
      <c r="L5" t="s">
        <v>1305</v>
      </c>
      <c r="M5" t="s">
        <v>1306</v>
      </c>
      <c r="N5" t="s">
        <v>1307</v>
      </c>
      <c r="O5" t="s">
        <v>1308</v>
      </c>
      <c r="P5" t="s">
        <v>1196</v>
      </c>
      <c r="Q5" t="s">
        <v>1309</v>
      </c>
      <c r="R5" t="s">
        <v>1310</v>
      </c>
      <c r="S5" t="s">
        <v>1311</v>
      </c>
      <c r="T5" t="s">
        <v>1312</v>
      </c>
      <c r="U5" t="s">
        <v>1313</v>
      </c>
      <c r="V5" t="s">
        <v>1314</v>
      </c>
      <c r="W5" t="s">
        <v>1315</v>
      </c>
      <c r="X5" t="s">
        <v>1316</v>
      </c>
      <c r="Y5" t="s">
        <v>1317</v>
      </c>
      <c r="Z5" t="s">
        <v>1318</v>
      </c>
      <c r="AA5" t="s">
        <v>1319</v>
      </c>
      <c r="AB5" t="s">
        <v>1320</v>
      </c>
      <c r="AC5" t="s">
        <v>1321</v>
      </c>
      <c r="AD5" t="s">
        <v>1322</v>
      </c>
      <c r="AE5" t="s">
        <v>1323</v>
      </c>
      <c r="AF5" t="s">
        <v>1324</v>
      </c>
      <c r="AG5" t="s">
        <v>1325</v>
      </c>
      <c r="AH5" t="s">
        <v>1326</v>
      </c>
      <c r="AI5" t="s">
        <v>1327</v>
      </c>
      <c r="AJ5" t="s">
        <v>1328</v>
      </c>
      <c r="AK5" t="s">
        <v>1329</v>
      </c>
      <c r="AL5" t="s">
        <v>1330</v>
      </c>
    </row>
    <row r="6" spans="1:38" x14ac:dyDescent="0.35">
      <c r="A6" s="1" t="s">
        <v>1331</v>
      </c>
      <c r="B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H6" t="s">
        <v>619</v>
      </c>
      <c r="I6" t="s">
        <v>619</v>
      </c>
      <c r="J6" t="s">
        <v>619</v>
      </c>
      <c r="K6" t="s">
        <v>1332</v>
      </c>
      <c r="L6" t="s">
        <v>1089</v>
      </c>
      <c r="M6" t="s">
        <v>1333</v>
      </c>
      <c r="N6" t="s">
        <v>1334</v>
      </c>
      <c r="O6" t="s">
        <v>1335</v>
      </c>
      <c r="P6" t="s">
        <v>1336</v>
      </c>
      <c r="Q6" t="s">
        <v>1337</v>
      </c>
      <c r="R6" t="s">
        <v>1338</v>
      </c>
      <c r="S6" t="s">
        <v>1339</v>
      </c>
      <c r="T6" t="s">
        <v>1340</v>
      </c>
      <c r="U6" t="s">
        <v>1341</v>
      </c>
      <c r="V6" t="s">
        <v>1342</v>
      </c>
      <c r="W6" t="s">
        <v>1343</v>
      </c>
      <c r="X6" t="s">
        <v>1344</v>
      </c>
      <c r="Y6" t="s">
        <v>1345</v>
      </c>
      <c r="Z6" t="s">
        <v>1346</v>
      </c>
      <c r="AA6" t="s">
        <v>1347</v>
      </c>
      <c r="AB6" t="s">
        <v>1348</v>
      </c>
      <c r="AC6" t="s">
        <v>1349</v>
      </c>
      <c r="AD6" t="s">
        <v>1350</v>
      </c>
      <c r="AE6" t="s">
        <v>1351</v>
      </c>
      <c r="AF6" t="s">
        <v>1352</v>
      </c>
      <c r="AG6" t="s">
        <v>1353</v>
      </c>
      <c r="AH6" t="s">
        <v>1354</v>
      </c>
      <c r="AI6" t="s">
        <v>1222</v>
      </c>
      <c r="AJ6" t="s">
        <v>1355</v>
      </c>
      <c r="AK6" t="s">
        <v>1356</v>
      </c>
      <c r="AL6" t="s">
        <v>1357</v>
      </c>
    </row>
    <row r="7" spans="1:38" x14ac:dyDescent="0.35">
      <c r="A7" s="1" t="s">
        <v>1358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1359</v>
      </c>
      <c r="L7" t="s">
        <v>1360</v>
      </c>
      <c r="M7" t="s">
        <v>1361</v>
      </c>
      <c r="N7" t="s">
        <v>1362</v>
      </c>
      <c r="O7" t="s">
        <v>1363</v>
      </c>
      <c r="P7" t="s">
        <v>1364</v>
      </c>
      <c r="Q7" t="s">
        <v>1365</v>
      </c>
      <c r="R7" t="s">
        <v>1366</v>
      </c>
      <c r="S7" t="s">
        <v>1367</v>
      </c>
      <c r="T7" t="s">
        <v>1368</v>
      </c>
      <c r="U7" t="s">
        <v>1369</v>
      </c>
      <c r="V7" t="s">
        <v>1370</v>
      </c>
      <c r="W7" t="s">
        <v>1371</v>
      </c>
      <c r="X7" t="s">
        <v>1372</v>
      </c>
      <c r="Y7" t="s">
        <v>1373</v>
      </c>
      <c r="Z7" t="s">
        <v>1374</v>
      </c>
      <c r="AA7" t="s">
        <v>1375</v>
      </c>
      <c r="AB7" t="s">
        <v>1376</v>
      </c>
      <c r="AC7" t="s">
        <v>1377</v>
      </c>
      <c r="AD7" t="s">
        <v>1378</v>
      </c>
      <c r="AE7" t="s">
        <v>1379</v>
      </c>
      <c r="AF7" t="s">
        <v>1380</v>
      </c>
      <c r="AG7" t="s">
        <v>1381</v>
      </c>
      <c r="AH7" t="s">
        <v>1382</v>
      </c>
      <c r="AI7" t="s">
        <v>1383</v>
      </c>
      <c r="AJ7" t="s">
        <v>1384</v>
      </c>
      <c r="AK7" t="s">
        <v>1385</v>
      </c>
      <c r="AL7" t="s">
        <v>1386</v>
      </c>
    </row>
    <row r="8" spans="1:38" x14ac:dyDescent="0.35">
      <c r="A8" s="1" t="s">
        <v>1387</v>
      </c>
      <c r="B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H8" t="s">
        <v>619</v>
      </c>
      <c r="I8" t="s">
        <v>619</v>
      </c>
      <c r="J8" t="s">
        <v>619</v>
      </c>
      <c r="K8" t="s">
        <v>1388</v>
      </c>
      <c r="L8" t="s">
        <v>1389</v>
      </c>
      <c r="M8" t="s">
        <v>1390</v>
      </c>
      <c r="N8" t="s">
        <v>1391</v>
      </c>
      <c r="O8" t="s">
        <v>1392</v>
      </c>
      <c r="P8" t="s">
        <v>1393</v>
      </c>
      <c r="Q8" t="s">
        <v>1394</v>
      </c>
      <c r="R8" t="s">
        <v>1395</v>
      </c>
      <c r="S8" t="s">
        <v>1396</v>
      </c>
      <c r="T8" t="s">
        <v>1397</v>
      </c>
      <c r="U8" t="s">
        <v>1398</v>
      </c>
      <c r="V8" t="s">
        <v>1399</v>
      </c>
      <c r="W8" t="s">
        <v>1400</v>
      </c>
      <c r="X8" t="s">
        <v>1401</v>
      </c>
      <c r="Y8" t="s">
        <v>1402</v>
      </c>
      <c r="Z8" t="s">
        <v>1403</v>
      </c>
      <c r="AA8" t="s">
        <v>1404</v>
      </c>
      <c r="AB8" t="s">
        <v>1405</v>
      </c>
      <c r="AC8" t="s">
        <v>1406</v>
      </c>
      <c r="AD8" t="s">
        <v>1407</v>
      </c>
      <c r="AE8" t="s">
        <v>1408</v>
      </c>
      <c r="AF8" t="s">
        <v>1409</v>
      </c>
      <c r="AG8" t="s">
        <v>1410</v>
      </c>
      <c r="AH8" t="s">
        <v>1411</v>
      </c>
      <c r="AI8" t="s">
        <v>1412</v>
      </c>
      <c r="AJ8" t="s">
        <v>1413</v>
      </c>
      <c r="AK8" t="s">
        <v>1414</v>
      </c>
      <c r="AL8" t="s">
        <v>1415</v>
      </c>
    </row>
    <row r="9" spans="1:38" x14ac:dyDescent="0.35">
      <c r="A9" s="1" t="s">
        <v>1416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619</v>
      </c>
      <c r="J9" t="s">
        <v>619</v>
      </c>
      <c r="K9" t="s">
        <v>1417</v>
      </c>
      <c r="L9" t="s">
        <v>1418</v>
      </c>
      <c r="M9" t="s">
        <v>1419</v>
      </c>
      <c r="N9" t="s">
        <v>1420</v>
      </c>
      <c r="O9" t="s">
        <v>1421</v>
      </c>
      <c r="P9" t="s">
        <v>1422</v>
      </c>
      <c r="Q9" t="s">
        <v>1423</v>
      </c>
      <c r="R9" t="s">
        <v>1424</v>
      </c>
      <c r="S9" t="s">
        <v>1425</v>
      </c>
      <c r="T9" t="s">
        <v>1426</v>
      </c>
      <c r="U9" t="s">
        <v>1427</v>
      </c>
      <c r="V9" t="s">
        <v>1428</v>
      </c>
      <c r="W9" t="s">
        <v>1429</v>
      </c>
      <c r="X9" t="s">
        <v>1430</v>
      </c>
      <c r="Y9" t="s">
        <v>1431</v>
      </c>
      <c r="Z9" t="s">
        <v>1432</v>
      </c>
      <c r="AA9" t="s">
        <v>1433</v>
      </c>
      <c r="AB9" t="s">
        <v>1434</v>
      </c>
      <c r="AC9" t="s">
        <v>1435</v>
      </c>
      <c r="AD9" t="s">
        <v>1436</v>
      </c>
      <c r="AE9" t="s">
        <v>1437</v>
      </c>
      <c r="AF9" t="s">
        <v>1438</v>
      </c>
      <c r="AG9" t="s">
        <v>1439</v>
      </c>
      <c r="AH9" t="s">
        <v>1440</v>
      </c>
      <c r="AI9" t="s">
        <v>1441</v>
      </c>
      <c r="AJ9" t="s">
        <v>1442</v>
      </c>
      <c r="AK9" t="s">
        <v>1443</v>
      </c>
      <c r="AL9" t="s">
        <v>1444</v>
      </c>
    </row>
    <row r="10" spans="1:38" x14ac:dyDescent="0.35">
      <c r="A10" s="1" t="s">
        <v>1445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  <c r="N10" t="s">
        <v>619</v>
      </c>
      <c r="O10" t="s">
        <v>619</v>
      </c>
      <c r="P10" t="s">
        <v>619</v>
      </c>
      <c r="Q10" t="s">
        <v>619</v>
      </c>
      <c r="R10" t="s">
        <v>619</v>
      </c>
      <c r="S10" t="s">
        <v>619</v>
      </c>
      <c r="T10" t="s">
        <v>619</v>
      </c>
      <c r="U10" t="s">
        <v>619</v>
      </c>
      <c r="V10" t="s">
        <v>619</v>
      </c>
      <c r="W10" t="s">
        <v>1446</v>
      </c>
      <c r="X10" t="s">
        <v>1447</v>
      </c>
      <c r="Y10" t="s">
        <v>1448</v>
      </c>
      <c r="Z10" t="s">
        <v>1449</v>
      </c>
      <c r="AA10" t="s">
        <v>1450</v>
      </c>
      <c r="AB10" t="s">
        <v>1451</v>
      </c>
      <c r="AC10" t="s">
        <v>1452</v>
      </c>
      <c r="AD10" t="s">
        <v>1453</v>
      </c>
      <c r="AE10" t="s">
        <v>1454</v>
      </c>
      <c r="AF10" t="s">
        <v>1455</v>
      </c>
      <c r="AG10" t="s">
        <v>1456</v>
      </c>
      <c r="AH10" t="s">
        <v>1457</v>
      </c>
      <c r="AI10" t="s">
        <v>1458</v>
      </c>
      <c r="AJ10" t="s">
        <v>1459</v>
      </c>
      <c r="AK10" t="s">
        <v>1460</v>
      </c>
      <c r="AL10" t="s">
        <v>1461</v>
      </c>
    </row>
    <row r="11" spans="1:38" x14ac:dyDescent="0.35">
      <c r="A11" s="1" t="s">
        <v>1462</v>
      </c>
      <c r="B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H11" t="s">
        <v>619</v>
      </c>
      <c r="I11" t="s">
        <v>619</v>
      </c>
      <c r="J11" t="s">
        <v>619</v>
      </c>
      <c r="K11" t="s">
        <v>1463</v>
      </c>
      <c r="L11" t="s">
        <v>1464</v>
      </c>
      <c r="M11" t="s">
        <v>1465</v>
      </c>
      <c r="N11" t="s">
        <v>1466</v>
      </c>
      <c r="O11" t="s">
        <v>1467</v>
      </c>
      <c r="P11" t="s">
        <v>1468</v>
      </c>
      <c r="Q11" t="s">
        <v>1469</v>
      </c>
      <c r="R11" t="s">
        <v>1470</v>
      </c>
      <c r="S11" t="s">
        <v>1471</v>
      </c>
      <c r="T11" t="s">
        <v>1472</v>
      </c>
      <c r="U11" t="s">
        <v>1473</v>
      </c>
      <c r="V11" t="s">
        <v>1474</v>
      </c>
      <c r="W11" t="s">
        <v>1475</v>
      </c>
      <c r="X11" t="s">
        <v>1476</v>
      </c>
      <c r="Y11" t="s">
        <v>1477</v>
      </c>
      <c r="Z11" t="s">
        <v>1478</v>
      </c>
      <c r="AA11" t="s">
        <v>1479</v>
      </c>
      <c r="AB11" t="s">
        <v>1480</v>
      </c>
      <c r="AC11" t="s">
        <v>1481</v>
      </c>
      <c r="AD11" t="s">
        <v>1482</v>
      </c>
      <c r="AE11" t="s">
        <v>1483</v>
      </c>
      <c r="AF11" t="s">
        <v>1484</v>
      </c>
      <c r="AG11" t="s">
        <v>1485</v>
      </c>
      <c r="AH11" t="s">
        <v>1486</v>
      </c>
      <c r="AI11" t="s">
        <v>1487</v>
      </c>
      <c r="AJ11" t="s">
        <v>1488</v>
      </c>
      <c r="AK11" t="s">
        <v>1489</v>
      </c>
      <c r="AL11" t="s">
        <v>1490</v>
      </c>
    </row>
    <row r="12" spans="1:38" x14ac:dyDescent="0.35">
      <c r="A12" s="1" t="s">
        <v>1491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H12" t="s">
        <v>619</v>
      </c>
      <c r="I12" t="s">
        <v>619</v>
      </c>
      <c r="J12" t="s">
        <v>619</v>
      </c>
      <c r="K12" t="s">
        <v>1463</v>
      </c>
      <c r="L12" t="s">
        <v>1464</v>
      </c>
      <c r="M12" t="s">
        <v>1465</v>
      </c>
      <c r="N12" t="s">
        <v>1466</v>
      </c>
      <c r="O12" t="s">
        <v>1467</v>
      </c>
      <c r="P12" t="s">
        <v>1468</v>
      </c>
      <c r="Q12" t="s">
        <v>1469</v>
      </c>
      <c r="R12" t="s">
        <v>1470</v>
      </c>
      <c r="S12" t="s">
        <v>1471</v>
      </c>
      <c r="T12" t="s">
        <v>1472</v>
      </c>
      <c r="U12" t="s">
        <v>1473</v>
      </c>
      <c r="V12" t="s">
        <v>1474</v>
      </c>
      <c r="W12" t="s">
        <v>1492</v>
      </c>
      <c r="X12" t="s">
        <v>1493</v>
      </c>
      <c r="Y12" t="s">
        <v>1494</v>
      </c>
      <c r="Z12" t="s">
        <v>1495</v>
      </c>
      <c r="AA12" t="s">
        <v>1496</v>
      </c>
      <c r="AB12" t="s">
        <v>1497</v>
      </c>
      <c r="AC12" t="s">
        <v>1498</v>
      </c>
      <c r="AD12" t="s">
        <v>1499</v>
      </c>
      <c r="AE12" t="s">
        <v>1500</v>
      </c>
      <c r="AF12" t="s">
        <v>1501</v>
      </c>
      <c r="AG12" t="s">
        <v>1502</v>
      </c>
      <c r="AH12" t="s">
        <v>1503</v>
      </c>
      <c r="AI12" t="s">
        <v>1504</v>
      </c>
      <c r="AJ12" t="s">
        <v>1505</v>
      </c>
      <c r="AK12" t="s">
        <v>1506</v>
      </c>
      <c r="AL12" t="s">
        <v>1507</v>
      </c>
    </row>
    <row r="13" spans="1:38" x14ac:dyDescent="0.35">
      <c r="A13" s="1" t="s">
        <v>1508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  <c r="N13" t="s">
        <v>619</v>
      </c>
      <c r="O13" t="s">
        <v>619</v>
      </c>
      <c r="P13" t="s">
        <v>619</v>
      </c>
      <c r="Q13" t="s">
        <v>619</v>
      </c>
      <c r="R13" t="s">
        <v>619</v>
      </c>
      <c r="S13" t="s">
        <v>619</v>
      </c>
      <c r="T13" t="s">
        <v>619</v>
      </c>
      <c r="U13" t="s">
        <v>619</v>
      </c>
      <c r="V13" t="s">
        <v>1509</v>
      </c>
      <c r="W13" t="s">
        <v>1510</v>
      </c>
      <c r="X13" t="s">
        <v>1511</v>
      </c>
      <c r="Y13" t="s">
        <v>1512</v>
      </c>
      <c r="Z13" t="s">
        <v>1513</v>
      </c>
      <c r="AA13" t="s">
        <v>1514</v>
      </c>
      <c r="AB13" t="s">
        <v>1515</v>
      </c>
      <c r="AC13" t="s">
        <v>1516</v>
      </c>
      <c r="AD13" t="s">
        <v>1517</v>
      </c>
      <c r="AE13" t="s">
        <v>1518</v>
      </c>
      <c r="AF13" t="s">
        <v>1519</v>
      </c>
      <c r="AG13" t="s">
        <v>1520</v>
      </c>
      <c r="AH13" t="s">
        <v>1521</v>
      </c>
      <c r="AI13" t="s">
        <v>1522</v>
      </c>
      <c r="AJ13" t="s">
        <v>1523</v>
      </c>
      <c r="AK13" t="s">
        <v>1524</v>
      </c>
      <c r="AL13" t="s">
        <v>1525</v>
      </c>
    </row>
    <row r="14" spans="1:38" x14ac:dyDescent="0.35">
      <c r="A14" s="1" t="s">
        <v>1526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619</v>
      </c>
      <c r="J14" t="s">
        <v>619</v>
      </c>
      <c r="K14" t="s">
        <v>619</v>
      </c>
      <c r="L14" t="s">
        <v>619</v>
      </c>
      <c r="M14" t="s">
        <v>619</v>
      </c>
      <c r="N14" t="s">
        <v>619</v>
      </c>
      <c r="O14" t="s">
        <v>619</v>
      </c>
      <c r="P14" t="s">
        <v>619</v>
      </c>
      <c r="Q14" t="s">
        <v>619</v>
      </c>
      <c r="R14" t="s">
        <v>619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Y14" t="s">
        <v>619</v>
      </c>
      <c r="Z14" t="s">
        <v>1527</v>
      </c>
      <c r="AA14" t="s">
        <v>619</v>
      </c>
      <c r="AB14" t="s">
        <v>619</v>
      </c>
      <c r="AC14" t="s">
        <v>619</v>
      </c>
      <c r="AD14" t="s">
        <v>1528</v>
      </c>
      <c r="AE14" t="s">
        <v>1529</v>
      </c>
      <c r="AF14" t="s">
        <v>1530</v>
      </c>
      <c r="AG14" t="s">
        <v>1531</v>
      </c>
      <c r="AH14" t="s">
        <v>472</v>
      </c>
      <c r="AI14" t="s">
        <v>1532</v>
      </c>
      <c r="AJ14" t="s">
        <v>1533</v>
      </c>
      <c r="AK14" t="s">
        <v>1534</v>
      </c>
      <c r="AL14" t="s">
        <v>1535</v>
      </c>
    </row>
    <row r="15" spans="1:38" x14ac:dyDescent="0.35">
      <c r="A15" s="1" t="s">
        <v>1536</v>
      </c>
      <c r="B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619</v>
      </c>
      <c r="J15" t="s">
        <v>619</v>
      </c>
      <c r="K15" t="s">
        <v>1537</v>
      </c>
      <c r="L15" t="s">
        <v>1538</v>
      </c>
      <c r="M15" t="s">
        <v>1539</v>
      </c>
      <c r="N15" t="s">
        <v>1540</v>
      </c>
      <c r="O15" t="s">
        <v>1541</v>
      </c>
      <c r="P15" t="s">
        <v>1542</v>
      </c>
      <c r="Q15" t="s">
        <v>1543</v>
      </c>
      <c r="R15" t="s">
        <v>1544</v>
      </c>
      <c r="S15" t="s">
        <v>1545</v>
      </c>
      <c r="T15" t="s">
        <v>1546</v>
      </c>
      <c r="U15" t="s">
        <v>1547</v>
      </c>
      <c r="V15" t="s">
        <v>1548</v>
      </c>
      <c r="W15" t="s">
        <v>1549</v>
      </c>
      <c r="X15" t="s">
        <v>1550</v>
      </c>
      <c r="Y15" t="s">
        <v>1551</v>
      </c>
      <c r="Z15" t="s">
        <v>619</v>
      </c>
      <c r="AA15" t="s">
        <v>1552</v>
      </c>
      <c r="AB15" t="s">
        <v>1553</v>
      </c>
      <c r="AC15" t="s">
        <v>1554</v>
      </c>
      <c r="AD15" t="s">
        <v>1555</v>
      </c>
      <c r="AE15" t="s">
        <v>1556</v>
      </c>
      <c r="AF15" t="s">
        <v>1557</v>
      </c>
      <c r="AG15" t="s">
        <v>1558</v>
      </c>
      <c r="AH15" t="s">
        <v>1559</v>
      </c>
      <c r="AI15" t="s">
        <v>992</v>
      </c>
      <c r="AJ15" t="s">
        <v>1560</v>
      </c>
      <c r="AK15" t="s">
        <v>1561</v>
      </c>
      <c r="AL15" t="s">
        <v>1562</v>
      </c>
    </row>
    <row r="16" spans="1:38" x14ac:dyDescent="0.35">
      <c r="A16" s="1" t="s">
        <v>1563</v>
      </c>
      <c r="B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H16" t="s">
        <v>619</v>
      </c>
      <c r="I16" t="s">
        <v>619</v>
      </c>
      <c r="J16" t="s">
        <v>619</v>
      </c>
      <c r="K16" t="s">
        <v>1564</v>
      </c>
      <c r="L16" t="s">
        <v>1565</v>
      </c>
      <c r="M16" t="s">
        <v>1566</v>
      </c>
      <c r="N16" t="s">
        <v>1567</v>
      </c>
      <c r="O16" t="s">
        <v>1568</v>
      </c>
      <c r="P16" t="s">
        <v>1569</v>
      </c>
      <c r="Q16" t="s">
        <v>1570</v>
      </c>
      <c r="R16" t="s">
        <v>1571</v>
      </c>
      <c r="S16" t="s">
        <v>1572</v>
      </c>
      <c r="T16" t="s">
        <v>1573</v>
      </c>
      <c r="U16" t="s">
        <v>1574</v>
      </c>
      <c r="V16" t="s">
        <v>1575</v>
      </c>
      <c r="W16" t="s">
        <v>1576</v>
      </c>
      <c r="X16" t="s">
        <v>1577</v>
      </c>
      <c r="Y16" t="s">
        <v>1578</v>
      </c>
      <c r="Z16" t="s">
        <v>1579</v>
      </c>
      <c r="AA16" t="s">
        <v>1580</v>
      </c>
      <c r="AB16" t="s">
        <v>1581</v>
      </c>
      <c r="AC16" t="s">
        <v>1582</v>
      </c>
      <c r="AD16" t="s">
        <v>1583</v>
      </c>
      <c r="AE16" t="s">
        <v>1584</v>
      </c>
      <c r="AF16" t="s">
        <v>1585</v>
      </c>
      <c r="AG16" t="s">
        <v>1586</v>
      </c>
      <c r="AH16" t="s">
        <v>1587</v>
      </c>
      <c r="AI16" t="s">
        <v>1588</v>
      </c>
      <c r="AJ16" t="s">
        <v>1589</v>
      </c>
      <c r="AK16" t="s">
        <v>1590</v>
      </c>
      <c r="AL16" t="s">
        <v>1591</v>
      </c>
    </row>
    <row r="17" spans="1:38" x14ac:dyDescent="0.35">
      <c r="A17" s="1" t="s">
        <v>1592</v>
      </c>
      <c r="B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619</v>
      </c>
      <c r="J17" t="s">
        <v>619</v>
      </c>
      <c r="K17" t="s">
        <v>619</v>
      </c>
      <c r="L17" t="s">
        <v>619</v>
      </c>
      <c r="M17" t="s">
        <v>619</v>
      </c>
      <c r="N17" t="s">
        <v>619</v>
      </c>
      <c r="O17" t="s">
        <v>619</v>
      </c>
      <c r="P17" t="s">
        <v>619</v>
      </c>
      <c r="Q17" t="s">
        <v>619</v>
      </c>
      <c r="R17" t="s">
        <v>619</v>
      </c>
      <c r="S17" t="s">
        <v>619</v>
      </c>
      <c r="T17" t="s">
        <v>619</v>
      </c>
      <c r="U17" t="s">
        <v>619</v>
      </c>
      <c r="V17" t="s">
        <v>619</v>
      </c>
      <c r="W17" t="s">
        <v>619</v>
      </c>
      <c r="X17" t="s">
        <v>619</v>
      </c>
      <c r="Y17" t="s">
        <v>619</v>
      </c>
      <c r="Z17" t="s">
        <v>619</v>
      </c>
      <c r="AA17" t="s">
        <v>619</v>
      </c>
      <c r="AB17" t="s">
        <v>619</v>
      </c>
      <c r="AC17" t="s">
        <v>619</v>
      </c>
      <c r="AD17" t="s">
        <v>619</v>
      </c>
      <c r="AE17" t="s">
        <v>619</v>
      </c>
      <c r="AF17" t="s">
        <v>619</v>
      </c>
      <c r="AG17" t="s">
        <v>619</v>
      </c>
      <c r="AH17" t="s">
        <v>619</v>
      </c>
      <c r="AI17" t="s">
        <v>619</v>
      </c>
      <c r="AJ17" t="s">
        <v>619</v>
      </c>
      <c r="AK17" t="s">
        <v>619</v>
      </c>
      <c r="AL17" t="s">
        <v>1593</v>
      </c>
    </row>
    <row r="18" spans="1:38" x14ac:dyDescent="0.35">
      <c r="A18" s="1" t="s">
        <v>1594</v>
      </c>
      <c r="B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H18" t="s">
        <v>619</v>
      </c>
      <c r="I18" t="s">
        <v>619</v>
      </c>
      <c r="J18" t="s">
        <v>619</v>
      </c>
      <c r="K18" t="s">
        <v>1595</v>
      </c>
      <c r="L18" t="s">
        <v>1596</v>
      </c>
      <c r="M18" t="s">
        <v>1597</v>
      </c>
      <c r="N18" t="s">
        <v>1598</v>
      </c>
      <c r="O18" t="s">
        <v>1599</v>
      </c>
      <c r="P18" t="s">
        <v>1600</v>
      </c>
      <c r="Q18" t="s">
        <v>1601</v>
      </c>
      <c r="R18" t="s">
        <v>1602</v>
      </c>
      <c r="S18" t="s">
        <v>1603</v>
      </c>
      <c r="T18" t="s">
        <v>1604</v>
      </c>
      <c r="U18" t="s">
        <v>1605</v>
      </c>
      <c r="V18" t="s">
        <v>1606</v>
      </c>
      <c r="W18" t="s">
        <v>1607</v>
      </c>
      <c r="X18" t="s">
        <v>1608</v>
      </c>
      <c r="Y18" t="s">
        <v>1609</v>
      </c>
      <c r="Z18" t="s">
        <v>1610</v>
      </c>
      <c r="AA18" t="s">
        <v>1611</v>
      </c>
      <c r="AB18" t="s">
        <v>1612</v>
      </c>
      <c r="AC18" t="s">
        <v>1613</v>
      </c>
      <c r="AD18" t="s">
        <v>1614</v>
      </c>
      <c r="AE18" t="s">
        <v>1615</v>
      </c>
      <c r="AF18" t="s">
        <v>1616</v>
      </c>
      <c r="AG18" t="s">
        <v>1617</v>
      </c>
      <c r="AH18" t="s">
        <v>1618</v>
      </c>
      <c r="AI18" t="s">
        <v>1619</v>
      </c>
      <c r="AJ18" t="s">
        <v>1620</v>
      </c>
      <c r="AK18" t="s">
        <v>1621</v>
      </c>
      <c r="AL18" t="s">
        <v>1622</v>
      </c>
    </row>
    <row r="19" spans="1:38" x14ac:dyDescent="0.35">
      <c r="A19" s="1" t="s">
        <v>1623</v>
      </c>
      <c r="B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619</v>
      </c>
      <c r="J19" t="s">
        <v>619</v>
      </c>
      <c r="K19" t="s">
        <v>1624</v>
      </c>
      <c r="L19" t="s">
        <v>1625</v>
      </c>
      <c r="M19" t="s">
        <v>878</v>
      </c>
      <c r="N19" t="s">
        <v>1626</v>
      </c>
      <c r="O19" t="s">
        <v>1627</v>
      </c>
      <c r="P19" t="s">
        <v>1628</v>
      </c>
      <c r="Q19" t="s">
        <v>1629</v>
      </c>
      <c r="R19" t="s">
        <v>1630</v>
      </c>
      <c r="S19" t="s">
        <v>1631</v>
      </c>
      <c r="T19" t="s">
        <v>1632</v>
      </c>
      <c r="U19" t="s">
        <v>1633</v>
      </c>
      <c r="V19" t="s">
        <v>1634</v>
      </c>
      <c r="W19" t="s">
        <v>1635</v>
      </c>
      <c r="X19" t="s">
        <v>1636</v>
      </c>
      <c r="Y19" t="s">
        <v>1637</v>
      </c>
      <c r="Z19" t="s">
        <v>1638</v>
      </c>
      <c r="AA19" t="s">
        <v>588</v>
      </c>
      <c r="AB19" t="s">
        <v>1639</v>
      </c>
      <c r="AC19" t="s">
        <v>1640</v>
      </c>
      <c r="AD19" t="s">
        <v>1641</v>
      </c>
      <c r="AE19" t="s">
        <v>1642</v>
      </c>
      <c r="AF19" t="s">
        <v>1643</v>
      </c>
      <c r="AG19" t="s">
        <v>1644</v>
      </c>
      <c r="AH19" t="s">
        <v>1645</v>
      </c>
      <c r="AI19" t="s">
        <v>1646</v>
      </c>
      <c r="AJ19" t="s">
        <v>1647</v>
      </c>
      <c r="AK19" t="s">
        <v>1648</v>
      </c>
      <c r="AL19" t="s">
        <v>1649</v>
      </c>
    </row>
    <row r="20" spans="1:38" x14ac:dyDescent="0.35">
      <c r="A20" s="1" t="s">
        <v>1650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619</v>
      </c>
      <c r="J20" t="s">
        <v>619</v>
      </c>
      <c r="K20" t="s">
        <v>1651</v>
      </c>
      <c r="L20" t="s">
        <v>1652</v>
      </c>
      <c r="M20" t="s">
        <v>1653</v>
      </c>
      <c r="N20" t="s">
        <v>1654</v>
      </c>
      <c r="O20" t="s">
        <v>1655</v>
      </c>
      <c r="P20" t="s">
        <v>1656</v>
      </c>
      <c r="Q20" t="s">
        <v>1657</v>
      </c>
      <c r="R20" t="s">
        <v>1658</v>
      </c>
      <c r="S20" t="s">
        <v>1323</v>
      </c>
      <c r="T20" t="s">
        <v>1659</v>
      </c>
      <c r="U20" t="s">
        <v>1325</v>
      </c>
      <c r="V20" t="s">
        <v>1660</v>
      </c>
      <c r="W20" t="s">
        <v>1661</v>
      </c>
      <c r="X20" t="s">
        <v>1662</v>
      </c>
      <c r="Y20" t="s">
        <v>1663</v>
      </c>
      <c r="Z20" t="s">
        <v>1664</v>
      </c>
      <c r="AA20" t="s">
        <v>1665</v>
      </c>
      <c r="AB20" t="s">
        <v>1666</v>
      </c>
      <c r="AC20" t="s">
        <v>1224</v>
      </c>
      <c r="AD20" t="s">
        <v>1667</v>
      </c>
      <c r="AE20" t="s">
        <v>1668</v>
      </c>
      <c r="AF20" t="s">
        <v>1669</v>
      </c>
      <c r="AG20" t="s">
        <v>1670</v>
      </c>
      <c r="AH20" t="s">
        <v>1671</v>
      </c>
      <c r="AI20" t="s">
        <v>1672</v>
      </c>
      <c r="AJ20" t="s">
        <v>1673</v>
      </c>
      <c r="AK20" t="s">
        <v>1674</v>
      </c>
      <c r="AL20" t="s">
        <v>1675</v>
      </c>
    </row>
    <row r="21" spans="1:38" x14ac:dyDescent="0.35">
      <c r="A21" s="1" t="s">
        <v>1676</v>
      </c>
      <c r="B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H21" t="s">
        <v>619</v>
      </c>
      <c r="I21" t="s">
        <v>619</v>
      </c>
      <c r="J21" t="s">
        <v>619</v>
      </c>
      <c r="K21" t="s">
        <v>619</v>
      </c>
      <c r="L21" t="s">
        <v>619</v>
      </c>
      <c r="M21" t="s">
        <v>619</v>
      </c>
      <c r="N21" t="s">
        <v>619</v>
      </c>
      <c r="O21" t="s">
        <v>619</v>
      </c>
      <c r="P21" t="s">
        <v>619</v>
      </c>
      <c r="Q21" t="s">
        <v>619</v>
      </c>
      <c r="R21" t="s">
        <v>619</v>
      </c>
      <c r="S21" t="s">
        <v>619</v>
      </c>
      <c r="T21" t="s">
        <v>619</v>
      </c>
      <c r="U21" t="s">
        <v>619</v>
      </c>
      <c r="V21" t="s">
        <v>619</v>
      </c>
      <c r="W21" t="s">
        <v>619</v>
      </c>
      <c r="X21" t="s">
        <v>619</v>
      </c>
      <c r="Y21" t="s">
        <v>619</v>
      </c>
      <c r="Z21" t="s">
        <v>619</v>
      </c>
      <c r="AA21" t="s">
        <v>619</v>
      </c>
      <c r="AB21" t="s">
        <v>619</v>
      </c>
      <c r="AC21" t="s">
        <v>619</v>
      </c>
      <c r="AD21" t="s">
        <v>619</v>
      </c>
      <c r="AE21" t="s">
        <v>619</v>
      </c>
      <c r="AF21" t="s">
        <v>619</v>
      </c>
      <c r="AG21" t="s">
        <v>619</v>
      </c>
      <c r="AH21" t="s">
        <v>619</v>
      </c>
      <c r="AI21" t="s">
        <v>619</v>
      </c>
      <c r="AJ21" t="s">
        <v>619</v>
      </c>
      <c r="AK21" t="s">
        <v>619</v>
      </c>
      <c r="AL21" t="s">
        <v>1677</v>
      </c>
    </row>
    <row r="22" spans="1:38" x14ac:dyDescent="0.35">
      <c r="A22" s="1" t="s">
        <v>1678</v>
      </c>
      <c r="B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H22" t="s">
        <v>619</v>
      </c>
      <c r="I22" t="s">
        <v>619</v>
      </c>
      <c r="J22" t="s">
        <v>619</v>
      </c>
      <c r="K22" t="s">
        <v>619</v>
      </c>
      <c r="L22" t="s">
        <v>619</v>
      </c>
      <c r="M22" t="s">
        <v>619</v>
      </c>
      <c r="N22" t="s">
        <v>619</v>
      </c>
      <c r="O22" t="s">
        <v>619</v>
      </c>
      <c r="P22" t="s">
        <v>619</v>
      </c>
      <c r="Q22" t="s">
        <v>619</v>
      </c>
      <c r="R22" t="s">
        <v>619</v>
      </c>
      <c r="S22" t="s">
        <v>619</v>
      </c>
      <c r="T22" t="s">
        <v>619</v>
      </c>
      <c r="U22" t="s">
        <v>619</v>
      </c>
      <c r="V22" t="s">
        <v>619</v>
      </c>
      <c r="W22" t="s">
        <v>619</v>
      </c>
      <c r="X22" t="s">
        <v>619</v>
      </c>
      <c r="Y22" t="s">
        <v>619</v>
      </c>
      <c r="Z22" t="s">
        <v>619</v>
      </c>
      <c r="AA22" t="s">
        <v>619</v>
      </c>
      <c r="AB22" t="s">
        <v>619</v>
      </c>
      <c r="AC22" t="s">
        <v>619</v>
      </c>
      <c r="AD22" t="s">
        <v>619</v>
      </c>
      <c r="AE22" t="s">
        <v>619</v>
      </c>
      <c r="AF22" t="s">
        <v>619</v>
      </c>
      <c r="AG22" t="s">
        <v>619</v>
      </c>
      <c r="AH22" t="s">
        <v>619</v>
      </c>
      <c r="AI22" t="s">
        <v>619</v>
      </c>
      <c r="AJ22" t="s">
        <v>619</v>
      </c>
      <c r="AK22" t="s">
        <v>619</v>
      </c>
      <c r="AL22" t="s">
        <v>619</v>
      </c>
    </row>
    <row r="23" spans="1:38" x14ac:dyDescent="0.35">
      <c r="A23" s="1" t="s">
        <v>1679</v>
      </c>
      <c r="B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H23" t="s">
        <v>619</v>
      </c>
      <c r="I23" t="s">
        <v>619</v>
      </c>
      <c r="J23" t="s">
        <v>619</v>
      </c>
      <c r="K23" t="s">
        <v>1680</v>
      </c>
      <c r="L23" t="s">
        <v>1681</v>
      </c>
      <c r="M23" t="s">
        <v>1682</v>
      </c>
      <c r="N23" t="s">
        <v>1683</v>
      </c>
      <c r="O23" t="s">
        <v>1684</v>
      </c>
      <c r="P23" t="s">
        <v>1685</v>
      </c>
      <c r="Q23" t="s">
        <v>1686</v>
      </c>
      <c r="R23" t="s">
        <v>1687</v>
      </c>
      <c r="S23" t="s">
        <v>1688</v>
      </c>
      <c r="T23" t="s">
        <v>1689</v>
      </c>
      <c r="U23" t="s">
        <v>1690</v>
      </c>
      <c r="V23" t="s">
        <v>1691</v>
      </c>
      <c r="W23" t="s">
        <v>1692</v>
      </c>
      <c r="X23" t="s">
        <v>1693</v>
      </c>
      <c r="Y23" t="s">
        <v>1694</v>
      </c>
      <c r="Z23" t="s">
        <v>1695</v>
      </c>
      <c r="AA23" t="s">
        <v>1696</v>
      </c>
      <c r="AB23" t="s">
        <v>1697</v>
      </c>
      <c r="AC23" t="s">
        <v>1698</v>
      </c>
      <c r="AD23" t="s">
        <v>1699</v>
      </c>
      <c r="AE23" t="s">
        <v>1700</v>
      </c>
      <c r="AF23" t="s">
        <v>1701</v>
      </c>
      <c r="AG23" t="s">
        <v>1702</v>
      </c>
      <c r="AH23" t="s">
        <v>1703</v>
      </c>
      <c r="AI23" t="s">
        <v>1704</v>
      </c>
      <c r="AJ23" t="s">
        <v>1705</v>
      </c>
      <c r="AK23" t="s">
        <v>1706</v>
      </c>
      <c r="AL23" t="s">
        <v>1707</v>
      </c>
    </row>
    <row r="24" spans="1:38" x14ac:dyDescent="0.35">
      <c r="A24" s="1" t="s">
        <v>1708</v>
      </c>
      <c r="B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H24" t="s">
        <v>619</v>
      </c>
      <c r="I24" t="s">
        <v>619</v>
      </c>
      <c r="J24" t="s">
        <v>619</v>
      </c>
      <c r="K24" t="s">
        <v>1709</v>
      </c>
      <c r="L24" t="s">
        <v>1710</v>
      </c>
      <c r="M24" t="s">
        <v>1711</v>
      </c>
      <c r="N24" t="s">
        <v>1712</v>
      </c>
      <c r="O24" t="s">
        <v>1713</v>
      </c>
      <c r="P24" t="s">
        <v>1714</v>
      </c>
      <c r="Q24" t="s">
        <v>1715</v>
      </c>
      <c r="R24" t="s">
        <v>1716</v>
      </c>
      <c r="S24" t="s">
        <v>1717</v>
      </c>
      <c r="T24" t="s">
        <v>1718</v>
      </c>
      <c r="U24" t="s">
        <v>1719</v>
      </c>
      <c r="V24" t="s">
        <v>1720</v>
      </c>
      <c r="W24" t="s">
        <v>1721</v>
      </c>
      <c r="X24" t="s">
        <v>1722</v>
      </c>
      <c r="Y24" t="s">
        <v>1723</v>
      </c>
      <c r="Z24" t="s">
        <v>1724</v>
      </c>
      <c r="AA24" t="s">
        <v>1725</v>
      </c>
      <c r="AB24" t="s">
        <v>1726</v>
      </c>
      <c r="AC24" t="s">
        <v>1727</v>
      </c>
      <c r="AD24" t="s">
        <v>1728</v>
      </c>
      <c r="AE24" t="s">
        <v>1729</v>
      </c>
      <c r="AF24" t="s">
        <v>1730</v>
      </c>
      <c r="AG24" t="s">
        <v>1731</v>
      </c>
      <c r="AH24" t="s">
        <v>1732</v>
      </c>
      <c r="AI24" t="s">
        <v>1733</v>
      </c>
      <c r="AJ24" t="s">
        <v>1734</v>
      </c>
      <c r="AK24" t="s">
        <v>1735</v>
      </c>
      <c r="AL24" t="s">
        <v>1736</v>
      </c>
    </row>
    <row r="25" spans="1:38" x14ac:dyDescent="0.35">
      <c r="A25" s="1" t="s">
        <v>1737</v>
      </c>
      <c r="B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H25" t="s">
        <v>619</v>
      </c>
      <c r="I25" t="s">
        <v>619</v>
      </c>
      <c r="J25" t="s">
        <v>619</v>
      </c>
      <c r="K25" t="s">
        <v>1738</v>
      </c>
      <c r="L25" t="s">
        <v>1739</v>
      </c>
      <c r="M25" t="s">
        <v>1740</v>
      </c>
      <c r="N25" t="s">
        <v>1086</v>
      </c>
      <c r="O25" t="s">
        <v>1741</v>
      </c>
      <c r="P25" t="s">
        <v>1624</v>
      </c>
      <c r="Q25" t="s">
        <v>1086</v>
      </c>
      <c r="R25" t="s">
        <v>1072</v>
      </c>
      <c r="S25" t="s">
        <v>1742</v>
      </c>
      <c r="T25" t="s">
        <v>1743</v>
      </c>
      <c r="U25" t="s">
        <v>1744</v>
      </c>
      <c r="V25" t="s">
        <v>1745</v>
      </c>
      <c r="W25" t="s">
        <v>315</v>
      </c>
      <c r="X25" t="s">
        <v>316</v>
      </c>
      <c r="Y25" t="s">
        <v>317</v>
      </c>
      <c r="Z25" t="s">
        <v>318</v>
      </c>
      <c r="AA25" t="s">
        <v>319</v>
      </c>
      <c r="AB25" t="s">
        <v>320</v>
      </c>
      <c r="AC25" t="s">
        <v>321</v>
      </c>
      <c r="AD25" t="s">
        <v>322</v>
      </c>
      <c r="AE25" t="s">
        <v>323</v>
      </c>
      <c r="AF25" t="s">
        <v>324</v>
      </c>
      <c r="AG25" t="s">
        <v>325</v>
      </c>
      <c r="AH25" t="s">
        <v>326</v>
      </c>
      <c r="AI25" t="s">
        <v>327</v>
      </c>
      <c r="AJ25" t="s">
        <v>328</v>
      </c>
      <c r="AK25" t="s">
        <v>329</v>
      </c>
      <c r="AL25" t="s">
        <v>330</v>
      </c>
    </row>
    <row r="26" spans="1:38" x14ac:dyDescent="0.35">
      <c r="A26" s="1" t="s">
        <v>1746</v>
      </c>
      <c r="B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619</v>
      </c>
      <c r="J26" t="s">
        <v>619</v>
      </c>
      <c r="K26" t="s">
        <v>1747</v>
      </c>
      <c r="L26" t="s">
        <v>1748</v>
      </c>
      <c r="M26" t="s">
        <v>1749</v>
      </c>
      <c r="N26" t="s">
        <v>1750</v>
      </c>
      <c r="O26" t="s">
        <v>1751</v>
      </c>
      <c r="P26" t="s">
        <v>1056</v>
      </c>
      <c r="Q26" t="s">
        <v>1752</v>
      </c>
      <c r="R26" t="s">
        <v>1753</v>
      </c>
      <c r="S26" t="s">
        <v>1754</v>
      </c>
      <c r="T26" t="s">
        <v>1755</v>
      </c>
      <c r="U26" t="s">
        <v>1756</v>
      </c>
      <c r="V26" t="s">
        <v>1757</v>
      </c>
      <c r="W26" t="s">
        <v>1758</v>
      </c>
      <c r="X26" t="s">
        <v>1759</v>
      </c>
      <c r="Y26" t="s">
        <v>1760</v>
      </c>
      <c r="Z26" t="s">
        <v>1761</v>
      </c>
      <c r="AA26" t="s">
        <v>1762</v>
      </c>
      <c r="AB26" t="s">
        <v>1763</v>
      </c>
      <c r="AC26" t="s">
        <v>1764</v>
      </c>
      <c r="AD26" t="s">
        <v>1765</v>
      </c>
      <c r="AE26" t="s">
        <v>1766</v>
      </c>
      <c r="AF26" t="s">
        <v>1767</v>
      </c>
      <c r="AG26" t="s">
        <v>1768</v>
      </c>
      <c r="AH26" t="s">
        <v>1769</v>
      </c>
      <c r="AI26" t="s">
        <v>721</v>
      </c>
      <c r="AJ26" t="s">
        <v>1649</v>
      </c>
      <c r="AK26" t="s">
        <v>1770</v>
      </c>
      <c r="AL26" t="s">
        <v>1771</v>
      </c>
    </row>
    <row r="27" spans="1:38" x14ac:dyDescent="0.35">
      <c r="A27" s="1" t="s">
        <v>1772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619</v>
      </c>
      <c r="J27" t="s">
        <v>619</v>
      </c>
      <c r="K27" t="s">
        <v>1773</v>
      </c>
      <c r="L27" t="s">
        <v>1774</v>
      </c>
      <c r="M27" t="s">
        <v>1775</v>
      </c>
      <c r="N27" t="s">
        <v>1776</v>
      </c>
      <c r="O27" t="s">
        <v>1777</v>
      </c>
      <c r="P27" t="s">
        <v>1778</v>
      </c>
      <c r="Q27" t="s">
        <v>1779</v>
      </c>
      <c r="R27" t="s">
        <v>1780</v>
      </c>
      <c r="S27" t="s">
        <v>1781</v>
      </c>
      <c r="T27" t="s">
        <v>1782</v>
      </c>
      <c r="U27" t="s">
        <v>1783</v>
      </c>
      <c r="V27" t="s">
        <v>1784</v>
      </c>
      <c r="W27" t="s">
        <v>1785</v>
      </c>
      <c r="X27" t="s">
        <v>1786</v>
      </c>
      <c r="Y27" t="s">
        <v>1787</v>
      </c>
      <c r="Z27" t="s">
        <v>1788</v>
      </c>
      <c r="AA27" t="s">
        <v>1789</v>
      </c>
      <c r="AB27" t="s">
        <v>1790</v>
      </c>
      <c r="AC27" t="s">
        <v>1791</v>
      </c>
      <c r="AD27" t="s">
        <v>1792</v>
      </c>
      <c r="AE27" t="s">
        <v>1793</v>
      </c>
      <c r="AF27" t="s">
        <v>1794</v>
      </c>
      <c r="AG27" t="s">
        <v>1795</v>
      </c>
      <c r="AH27" t="s">
        <v>758</v>
      </c>
      <c r="AI27" t="s">
        <v>1796</v>
      </c>
      <c r="AJ27" t="s">
        <v>1797</v>
      </c>
      <c r="AK27" t="s">
        <v>1798</v>
      </c>
      <c r="AL27" t="s">
        <v>1799</v>
      </c>
    </row>
    <row r="28" spans="1:38" x14ac:dyDescent="0.35">
      <c r="A28" s="1" t="s">
        <v>1800</v>
      </c>
      <c r="B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619</v>
      </c>
      <c r="I28" t="s">
        <v>619</v>
      </c>
      <c r="J28" t="s">
        <v>619</v>
      </c>
      <c r="K28" t="s">
        <v>1801</v>
      </c>
      <c r="L28" t="s">
        <v>1802</v>
      </c>
      <c r="M28" t="s">
        <v>1803</v>
      </c>
      <c r="N28" t="s">
        <v>1804</v>
      </c>
      <c r="O28" t="s">
        <v>1382</v>
      </c>
      <c r="P28" t="s">
        <v>1805</v>
      </c>
      <c r="Q28" t="s">
        <v>1806</v>
      </c>
      <c r="R28" t="s">
        <v>1807</v>
      </c>
      <c r="S28" t="s">
        <v>1808</v>
      </c>
      <c r="T28" t="s">
        <v>1809</v>
      </c>
      <c r="U28" t="s">
        <v>1810</v>
      </c>
      <c r="V28" t="s">
        <v>1811</v>
      </c>
      <c r="W28" t="s">
        <v>1812</v>
      </c>
      <c r="X28" t="s">
        <v>1813</v>
      </c>
      <c r="Y28" t="s">
        <v>1814</v>
      </c>
      <c r="Z28" t="s">
        <v>1815</v>
      </c>
      <c r="AA28" t="s">
        <v>1816</v>
      </c>
      <c r="AB28" t="s">
        <v>1817</v>
      </c>
      <c r="AC28" t="s">
        <v>1818</v>
      </c>
      <c r="AD28" t="s">
        <v>1819</v>
      </c>
      <c r="AE28" t="s">
        <v>1820</v>
      </c>
      <c r="AF28" t="s">
        <v>1821</v>
      </c>
      <c r="AG28" t="s">
        <v>1822</v>
      </c>
      <c r="AH28" t="s">
        <v>1823</v>
      </c>
      <c r="AI28" t="s">
        <v>1824</v>
      </c>
      <c r="AJ28" t="s">
        <v>1825</v>
      </c>
      <c r="AK28" t="s">
        <v>1826</v>
      </c>
      <c r="AL28" t="s">
        <v>1827</v>
      </c>
    </row>
    <row r="29" spans="1:38" x14ac:dyDescent="0.35">
      <c r="A29" s="1" t="s">
        <v>1828</v>
      </c>
      <c r="B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619</v>
      </c>
      <c r="J29" t="s">
        <v>619</v>
      </c>
      <c r="K29" t="s">
        <v>619</v>
      </c>
      <c r="L29" t="s">
        <v>619</v>
      </c>
      <c r="M29" t="s">
        <v>619</v>
      </c>
      <c r="N29" t="s">
        <v>619</v>
      </c>
      <c r="O29" t="s">
        <v>619</v>
      </c>
      <c r="P29" t="s">
        <v>619</v>
      </c>
      <c r="Q29" t="s">
        <v>619</v>
      </c>
      <c r="R29" t="s">
        <v>619</v>
      </c>
      <c r="S29" t="s">
        <v>619</v>
      </c>
      <c r="T29" t="s">
        <v>619</v>
      </c>
      <c r="U29" t="s">
        <v>619</v>
      </c>
      <c r="V29" t="s">
        <v>619</v>
      </c>
      <c r="W29" t="s">
        <v>619</v>
      </c>
      <c r="X29" t="s">
        <v>619</v>
      </c>
      <c r="Y29" t="s">
        <v>619</v>
      </c>
      <c r="Z29" t="s">
        <v>619</v>
      </c>
      <c r="AA29" t="s">
        <v>619</v>
      </c>
      <c r="AB29" t="s">
        <v>619</v>
      </c>
      <c r="AC29" t="s">
        <v>619</v>
      </c>
      <c r="AD29" t="s">
        <v>619</v>
      </c>
      <c r="AE29" t="s">
        <v>619</v>
      </c>
      <c r="AF29" t="s">
        <v>619</v>
      </c>
      <c r="AG29" t="s">
        <v>619</v>
      </c>
      <c r="AH29" t="s">
        <v>619</v>
      </c>
      <c r="AI29" t="s">
        <v>619</v>
      </c>
      <c r="AJ29" t="s">
        <v>619</v>
      </c>
      <c r="AK29" t="s">
        <v>619</v>
      </c>
      <c r="AL29" t="s">
        <v>619</v>
      </c>
    </row>
    <row r="30" spans="1:38" x14ac:dyDescent="0.35">
      <c r="A30" s="1" t="s">
        <v>1829</v>
      </c>
      <c r="B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619</v>
      </c>
      <c r="I30" t="s">
        <v>619</v>
      </c>
      <c r="J30" t="s">
        <v>619</v>
      </c>
      <c r="K30" t="s">
        <v>619</v>
      </c>
      <c r="L30" t="s">
        <v>619</v>
      </c>
      <c r="M30" t="s">
        <v>619</v>
      </c>
      <c r="N30" t="s">
        <v>619</v>
      </c>
      <c r="O30" t="s">
        <v>619</v>
      </c>
      <c r="P30" t="s">
        <v>619</v>
      </c>
      <c r="Q30" t="s">
        <v>619</v>
      </c>
      <c r="R30" t="s">
        <v>619</v>
      </c>
      <c r="S30" t="s">
        <v>619</v>
      </c>
      <c r="T30" t="s">
        <v>619</v>
      </c>
      <c r="U30" t="s">
        <v>619</v>
      </c>
      <c r="V30" t="s">
        <v>619</v>
      </c>
      <c r="W30" t="s">
        <v>619</v>
      </c>
      <c r="X30" t="s">
        <v>619</v>
      </c>
      <c r="Y30" t="s">
        <v>619</v>
      </c>
      <c r="Z30" t="s">
        <v>619</v>
      </c>
      <c r="AA30" t="s">
        <v>619</v>
      </c>
      <c r="AB30" t="s">
        <v>619</v>
      </c>
      <c r="AC30" t="s">
        <v>619</v>
      </c>
      <c r="AD30" t="s">
        <v>619</v>
      </c>
      <c r="AE30" t="s">
        <v>619</v>
      </c>
      <c r="AF30" t="s">
        <v>619</v>
      </c>
      <c r="AG30" t="s">
        <v>619</v>
      </c>
      <c r="AH30" t="s">
        <v>619</v>
      </c>
      <c r="AI30" t="s">
        <v>619</v>
      </c>
      <c r="AJ30" t="s">
        <v>619</v>
      </c>
      <c r="AK30" t="s">
        <v>619</v>
      </c>
      <c r="AL30" t="s">
        <v>619</v>
      </c>
    </row>
    <row r="31" spans="1:38" x14ac:dyDescent="0.35">
      <c r="A31" s="1" t="s">
        <v>1830</v>
      </c>
      <c r="B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619</v>
      </c>
      <c r="I31" t="s">
        <v>619</v>
      </c>
      <c r="J31" t="s">
        <v>619</v>
      </c>
      <c r="K31" t="s">
        <v>1831</v>
      </c>
      <c r="L31" t="s">
        <v>1832</v>
      </c>
      <c r="M31" t="s">
        <v>1833</v>
      </c>
      <c r="N31" t="s">
        <v>1834</v>
      </c>
      <c r="O31" t="s">
        <v>1835</v>
      </c>
      <c r="P31" t="s">
        <v>1836</v>
      </c>
      <c r="Q31" t="s">
        <v>1837</v>
      </c>
      <c r="R31" t="s">
        <v>1838</v>
      </c>
      <c r="S31" t="s">
        <v>1839</v>
      </c>
      <c r="T31" t="s">
        <v>1840</v>
      </c>
      <c r="U31" t="s">
        <v>1841</v>
      </c>
      <c r="V31" t="s">
        <v>1842</v>
      </c>
      <c r="W31" t="s">
        <v>1843</v>
      </c>
      <c r="X31" t="s">
        <v>1844</v>
      </c>
      <c r="Y31" t="s">
        <v>1845</v>
      </c>
      <c r="Z31" t="s">
        <v>1846</v>
      </c>
      <c r="AA31" t="s">
        <v>1847</v>
      </c>
      <c r="AB31" t="s">
        <v>1848</v>
      </c>
      <c r="AC31" t="s">
        <v>1849</v>
      </c>
      <c r="AD31" t="s">
        <v>1850</v>
      </c>
      <c r="AE31" t="s">
        <v>1851</v>
      </c>
      <c r="AF31" t="s">
        <v>1852</v>
      </c>
      <c r="AG31" t="s">
        <v>1853</v>
      </c>
      <c r="AH31" t="s">
        <v>1854</v>
      </c>
      <c r="AI31" t="s">
        <v>1855</v>
      </c>
      <c r="AJ31" t="s">
        <v>1856</v>
      </c>
      <c r="AK31" t="s">
        <v>1857</v>
      </c>
      <c r="AL31" t="s">
        <v>1858</v>
      </c>
    </row>
    <row r="32" spans="1:38" x14ac:dyDescent="0.35">
      <c r="A32" s="1" t="s">
        <v>1859</v>
      </c>
      <c r="B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619</v>
      </c>
      <c r="I32" t="s">
        <v>619</v>
      </c>
      <c r="J32" t="s">
        <v>619</v>
      </c>
      <c r="K32" t="s">
        <v>619</v>
      </c>
      <c r="L32" t="s">
        <v>619</v>
      </c>
      <c r="M32" t="s">
        <v>619</v>
      </c>
      <c r="N32" t="s">
        <v>619</v>
      </c>
      <c r="O32" t="s">
        <v>619</v>
      </c>
      <c r="P32" t="s">
        <v>619</v>
      </c>
      <c r="Q32" t="s">
        <v>619</v>
      </c>
      <c r="R32" t="s">
        <v>619</v>
      </c>
      <c r="S32" t="s">
        <v>619</v>
      </c>
      <c r="T32" t="s">
        <v>1860</v>
      </c>
      <c r="U32" t="s">
        <v>1861</v>
      </c>
      <c r="V32" t="s">
        <v>1862</v>
      </c>
      <c r="W32" t="s">
        <v>1863</v>
      </c>
      <c r="X32" t="s">
        <v>1864</v>
      </c>
      <c r="Y32" t="s">
        <v>772</v>
      </c>
      <c r="Z32" t="s">
        <v>1865</v>
      </c>
      <c r="AA32" t="s">
        <v>1866</v>
      </c>
      <c r="AB32" t="s">
        <v>951</v>
      </c>
      <c r="AC32" t="s">
        <v>1867</v>
      </c>
      <c r="AD32" t="s">
        <v>1868</v>
      </c>
      <c r="AE32" t="s">
        <v>1869</v>
      </c>
      <c r="AF32" t="s">
        <v>1870</v>
      </c>
      <c r="AG32" t="s">
        <v>1871</v>
      </c>
      <c r="AH32" t="s">
        <v>1872</v>
      </c>
      <c r="AI32" t="s">
        <v>1873</v>
      </c>
      <c r="AJ32" t="s">
        <v>1874</v>
      </c>
      <c r="AK32" t="s">
        <v>619</v>
      </c>
      <c r="AL32" t="s">
        <v>619</v>
      </c>
    </row>
    <row r="33" spans="1:38" x14ac:dyDescent="0.35">
      <c r="A33" s="1" t="s">
        <v>1875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  <c r="K33" t="s">
        <v>619</v>
      </c>
      <c r="L33" t="s">
        <v>619</v>
      </c>
      <c r="M33" t="s">
        <v>619</v>
      </c>
      <c r="N33" t="s">
        <v>619</v>
      </c>
      <c r="O33" t="s">
        <v>619</v>
      </c>
      <c r="P33" t="s">
        <v>1876</v>
      </c>
      <c r="Q33" t="s">
        <v>1877</v>
      </c>
      <c r="R33" t="s">
        <v>1878</v>
      </c>
      <c r="S33" t="s">
        <v>1879</v>
      </c>
      <c r="T33" t="s">
        <v>1880</v>
      </c>
      <c r="U33" t="s">
        <v>1881</v>
      </c>
      <c r="V33" t="s">
        <v>1062</v>
      </c>
      <c r="W33" t="s">
        <v>1882</v>
      </c>
      <c r="X33" t="s">
        <v>1883</v>
      </c>
      <c r="Y33" t="s">
        <v>1884</v>
      </c>
      <c r="Z33" t="s">
        <v>1884</v>
      </c>
      <c r="AA33" t="s">
        <v>1885</v>
      </c>
      <c r="AB33" t="s">
        <v>1886</v>
      </c>
      <c r="AC33" t="s">
        <v>1887</v>
      </c>
      <c r="AD33" t="s">
        <v>1888</v>
      </c>
      <c r="AE33" t="s">
        <v>1889</v>
      </c>
      <c r="AF33" t="s">
        <v>1890</v>
      </c>
      <c r="AG33" t="s">
        <v>1891</v>
      </c>
      <c r="AH33" t="s">
        <v>1892</v>
      </c>
      <c r="AI33" t="s">
        <v>1893</v>
      </c>
      <c r="AJ33" t="s">
        <v>1894</v>
      </c>
      <c r="AK33" t="s">
        <v>768</v>
      </c>
      <c r="AL33" t="s">
        <v>1895</v>
      </c>
    </row>
    <row r="34" spans="1:38" x14ac:dyDescent="0.35">
      <c r="A34" s="1" t="s">
        <v>1896</v>
      </c>
      <c r="B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619</v>
      </c>
      <c r="I34" t="s">
        <v>619</v>
      </c>
      <c r="J34" t="s">
        <v>619</v>
      </c>
      <c r="K34" t="s">
        <v>1897</v>
      </c>
      <c r="L34" t="s">
        <v>1898</v>
      </c>
      <c r="M34" t="s">
        <v>1899</v>
      </c>
      <c r="N34" t="s">
        <v>1900</v>
      </c>
      <c r="O34" t="s">
        <v>1901</v>
      </c>
      <c r="P34" t="s">
        <v>1902</v>
      </c>
      <c r="Q34" t="s">
        <v>1903</v>
      </c>
      <c r="R34" t="s">
        <v>1904</v>
      </c>
      <c r="S34" t="s">
        <v>1905</v>
      </c>
      <c r="T34" t="s">
        <v>1906</v>
      </c>
      <c r="U34" t="s">
        <v>742</v>
      </c>
      <c r="V34" t="s">
        <v>1907</v>
      </c>
      <c r="W34" t="s">
        <v>1908</v>
      </c>
      <c r="X34" t="s">
        <v>1909</v>
      </c>
      <c r="Y34" t="s">
        <v>1910</v>
      </c>
      <c r="Z34" t="s">
        <v>1911</v>
      </c>
      <c r="AA34" t="s">
        <v>1912</v>
      </c>
      <c r="AB34" t="s">
        <v>1913</v>
      </c>
      <c r="AC34" t="s">
        <v>1914</v>
      </c>
      <c r="AD34" t="s">
        <v>1915</v>
      </c>
      <c r="AE34" t="s">
        <v>1916</v>
      </c>
      <c r="AF34" t="s">
        <v>1917</v>
      </c>
      <c r="AG34" t="s">
        <v>1918</v>
      </c>
      <c r="AH34" t="s">
        <v>1919</v>
      </c>
      <c r="AI34" t="s">
        <v>1920</v>
      </c>
      <c r="AJ34" t="s">
        <v>1921</v>
      </c>
      <c r="AK34" t="s">
        <v>1922</v>
      </c>
      <c r="AL34" t="s">
        <v>1923</v>
      </c>
    </row>
    <row r="35" spans="1:38" x14ac:dyDescent="0.35">
      <c r="A35" s="1" t="s">
        <v>1924</v>
      </c>
      <c r="B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619</v>
      </c>
      <c r="J35" t="s">
        <v>619</v>
      </c>
      <c r="K35" t="s">
        <v>1925</v>
      </c>
      <c r="L35" t="s">
        <v>1926</v>
      </c>
      <c r="M35" t="s">
        <v>1927</v>
      </c>
      <c r="N35" t="s">
        <v>1928</v>
      </c>
      <c r="O35" t="s">
        <v>1929</v>
      </c>
      <c r="P35" t="s">
        <v>1930</v>
      </c>
      <c r="Q35" t="s">
        <v>1931</v>
      </c>
      <c r="R35" t="s">
        <v>1932</v>
      </c>
      <c r="S35" t="s">
        <v>1933</v>
      </c>
      <c r="T35" t="s">
        <v>1934</v>
      </c>
      <c r="U35" t="s">
        <v>1935</v>
      </c>
      <c r="V35" t="s">
        <v>1936</v>
      </c>
      <c r="W35" t="s">
        <v>1937</v>
      </c>
      <c r="X35" t="s">
        <v>1938</v>
      </c>
      <c r="Y35" t="s">
        <v>1939</v>
      </c>
      <c r="Z35" t="s">
        <v>1940</v>
      </c>
      <c r="AA35" t="s">
        <v>1941</v>
      </c>
      <c r="AB35" t="s">
        <v>1942</v>
      </c>
      <c r="AC35" t="s">
        <v>1943</v>
      </c>
      <c r="AD35" t="s">
        <v>1944</v>
      </c>
      <c r="AE35" t="s">
        <v>1945</v>
      </c>
      <c r="AF35" t="s">
        <v>1946</v>
      </c>
      <c r="AG35" t="s">
        <v>1947</v>
      </c>
      <c r="AH35" t="s">
        <v>1948</v>
      </c>
      <c r="AI35" t="s">
        <v>1949</v>
      </c>
      <c r="AJ35" t="s">
        <v>1950</v>
      </c>
      <c r="AK35" t="s">
        <v>1951</v>
      </c>
      <c r="AL35" t="s">
        <v>1952</v>
      </c>
    </row>
    <row r="36" spans="1:38" x14ac:dyDescent="0.35">
      <c r="A36" s="1" t="s">
        <v>1953</v>
      </c>
      <c r="B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619</v>
      </c>
      <c r="J36" t="s">
        <v>619</v>
      </c>
      <c r="K36" t="s">
        <v>1954</v>
      </c>
      <c r="L36" t="s">
        <v>1955</v>
      </c>
      <c r="M36" t="s">
        <v>1956</v>
      </c>
      <c r="N36" t="s">
        <v>1957</v>
      </c>
      <c r="O36" t="s">
        <v>619</v>
      </c>
      <c r="P36" t="s">
        <v>619</v>
      </c>
      <c r="Q36" t="s">
        <v>989</v>
      </c>
      <c r="R36" t="s">
        <v>619</v>
      </c>
      <c r="S36" t="s">
        <v>1958</v>
      </c>
      <c r="T36" t="s">
        <v>1959</v>
      </c>
      <c r="U36" t="s">
        <v>1960</v>
      </c>
      <c r="V36" t="s">
        <v>1961</v>
      </c>
      <c r="W36" t="s">
        <v>1962</v>
      </c>
      <c r="X36" t="s">
        <v>1963</v>
      </c>
      <c r="Y36" t="s">
        <v>1964</v>
      </c>
      <c r="Z36" t="s">
        <v>1965</v>
      </c>
      <c r="AA36" t="s">
        <v>1966</v>
      </c>
      <c r="AB36" t="s">
        <v>1967</v>
      </c>
      <c r="AC36" t="s">
        <v>1968</v>
      </c>
      <c r="AD36" t="s">
        <v>1969</v>
      </c>
      <c r="AE36" t="s">
        <v>1970</v>
      </c>
      <c r="AF36" t="s">
        <v>1971</v>
      </c>
      <c r="AG36" t="s">
        <v>1972</v>
      </c>
      <c r="AH36" t="s">
        <v>1973</v>
      </c>
      <c r="AI36" t="s">
        <v>1974</v>
      </c>
      <c r="AJ36" t="s">
        <v>1975</v>
      </c>
      <c r="AK36" t="s">
        <v>1976</v>
      </c>
      <c r="AL36" t="s">
        <v>1977</v>
      </c>
    </row>
    <row r="37" spans="1:38" x14ac:dyDescent="0.35">
      <c r="A37" s="1" t="s">
        <v>1978</v>
      </c>
      <c r="B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619</v>
      </c>
      <c r="I37" t="s">
        <v>619</v>
      </c>
      <c r="J37" t="s">
        <v>619</v>
      </c>
      <c r="K37" t="s">
        <v>1979</v>
      </c>
      <c r="L37" t="s">
        <v>1980</v>
      </c>
      <c r="M37" t="s">
        <v>1981</v>
      </c>
      <c r="N37" t="s">
        <v>1982</v>
      </c>
      <c r="O37" t="s">
        <v>1983</v>
      </c>
      <c r="P37" t="s">
        <v>1984</v>
      </c>
      <c r="Q37" t="s">
        <v>1985</v>
      </c>
      <c r="R37" t="s">
        <v>1986</v>
      </c>
      <c r="S37" t="s">
        <v>1987</v>
      </c>
      <c r="T37" t="s">
        <v>1988</v>
      </c>
      <c r="U37" t="s">
        <v>1989</v>
      </c>
      <c r="V37" t="s">
        <v>1990</v>
      </c>
      <c r="W37" t="s">
        <v>332</v>
      </c>
      <c r="X37" t="s">
        <v>333</v>
      </c>
      <c r="Y37" t="s">
        <v>334</v>
      </c>
      <c r="Z37" t="s">
        <v>335</v>
      </c>
      <c r="AA37" t="s">
        <v>336</v>
      </c>
      <c r="AB37" t="s">
        <v>337</v>
      </c>
      <c r="AC37" t="s">
        <v>338</v>
      </c>
      <c r="AD37" t="s">
        <v>339</v>
      </c>
      <c r="AE37" t="s">
        <v>340</v>
      </c>
      <c r="AF37" t="s">
        <v>341</v>
      </c>
      <c r="AG37" t="s">
        <v>342</v>
      </c>
      <c r="AH37" t="s">
        <v>343</v>
      </c>
      <c r="AI37" t="s">
        <v>344</v>
      </c>
      <c r="AJ37" t="s">
        <v>345</v>
      </c>
      <c r="AK37" t="s">
        <v>346</v>
      </c>
      <c r="AL37" t="s">
        <v>347</v>
      </c>
    </row>
    <row r="38" spans="1:38" x14ac:dyDescent="0.35">
      <c r="A38" s="1" t="s">
        <v>1991</v>
      </c>
      <c r="B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619</v>
      </c>
      <c r="I38" t="s">
        <v>619</v>
      </c>
      <c r="J38" t="s">
        <v>619</v>
      </c>
      <c r="K38" t="s">
        <v>1992</v>
      </c>
      <c r="L38" t="s">
        <v>1993</v>
      </c>
      <c r="M38" t="s">
        <v>1994</v>
      </c>
      <c r="N38" t="s">
        <v>1598</v>
      </c>
      <c r="O38" t="s">
        <v>1599</v>
      </c>
      <c r="P38" t="s">
        <v>1600</v>
      </c>
      <c r="Q38" t="s">
        <v>1601</v>
      </c>
      <c r="R38" t="s">
        <v>1602</v>
      </c>
      <c r="S38" t="s">
        <v>1603</v>
      </c>
      <c r="T38" t="s">
        <v>1604</v>
      </c>
      <c r="U38" t="s">
        <v>1605</v>
      </c>
      <c r="V38" t="s">
        <v>1606</v>
      </c>
      <c r="W38" t="s">
        <v>1607</v>
      </c>
      <c r="X38" t="s">
        <v>1995</v>
      </c>
      <c r="Y38" t="s">
        <v>1996</v>
      </c>
      <c r="Z38" t="s">
        <v>1997</v>
      </c>
      <c r="AA38" t="s">
        <v>1998</v>
      </c>
      <c r="AB38" t="s">
        <v>1999</v>
      </c>
      <c r="AC38" t="s">
        <v>2000</v>
      </c>
      <c r="AD38" t="s">
        <v>2001</v>
      </c>
      <c r="AE38" t="s">
        <v>2002</v>
      </c>
      <c r="AF38" t="s">
        <v>2003</v>
      </c>
      <c r="AG38" t="s">
        <v>2004</v>
      </c>
      <c r="AH38" t="s">
        <v>2005</v>
      </c>
      <c r="AI38" t="s">
        <v>2006</v>
      </c>
      <c r="AJ38" t="s">
        <v>2007</v>
      </c>
      <c r="AK38" t="s">
        <v>2008</v>
      </c>
      <c r="AL38" t="s">
        <v>2009</v>
      </c>
    </row>
    <row r="39" spans="1:38" x14ac:dyDescent="0.35">
      <c r="A39" s="1" t="s">
        <v>2010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1867</v>
      </c>
      <c r="L39" t="s">
        <v>2011</v>
      </c>
      <c r="M39" t="s">
        <v>2012</v>
      </c>
      <c r="N39" t="s">
        <v>619</v>
      </c>
      <c r="O39" t="s">
        <v>619</v>
      </c>
      <c r="P39" t="s">
        <v>619</v>
      </c>
      <c r="Q39" t="s">
        <v>619</v>
      </c>
      <c r="R39" t="s">
        <v>619</v>
      </c>
      <c r="S39" t="s">
        <v>619</v>
      </c>
      <c r="T39" t="s">
        <v>619</v>
      </c>
      <c r="U39" t="s">
        <v>619</v>
      </c>
      <c r="V39" t="s">
        <v>619</v>
      </c>
      <c r="W39" t="s">
        <v>619</v>
      </c>
      <c r="X39" t="s">
        <v>2013</v>
      </c>
      <c r="Y39" t="s">
        <v>2014</v>
      </c>
      <c r="Z39" t="s">
        <v>2015</v>
      </c>
      <c r="AA39" t="s">
        <v>1753</v>
      </c>
      <c r="AB39" t="s">
        <v>2016</v>
      </c>
      <c r="AC39" t="s">
        <v>2017</v>
      </c>
      <c r="AD39" t="s">
        <v>2018</v>
      </c>
      <c r="AE39" t="s">
        <v>2019</v>
      </c>
      <c r="AF39" t="s">
        <v>2020</v>
      </c>
      <c r="AG39" t="s">
        <v>1055</v>
      </c>
      <c r="AH39" t="s">
        <v>2021</v>
      </c>
      <c r="AI39" t="s">
        <v>2022</v>
      </c>
      <c r="AJ39" t="s">
        <v>2023</v>
      </c>
      <c r="AK39" t="s">
        <v>2024</v>
      </c>
      <c r="AL39" t="s">
        <v>2025</v>
      </c>
    </row>
    <row r="40" spans="1:38" x14ac:dyDescent="0.35">
      <c r="A40" s="1" t="s">
        <v>2026</v>
      </c>
      <c r="B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619</v>
      </c>
      <c r="I40" t="s">
        <v>619</v>
      </c>
      <c r="J40" t="s">
        <v>619</v>
      </c>
      <c r="K40" t="s">
        <v>1595</v>
      </c>
      <c r="L40" t="s">
        <v>1596</v>
      </c>
      <c r="M40" t="s">
        <v>1597</v>
      </c>
      <c r="N40" t="s">
        <v>1598</v>
      </c>
      <c r="O40" t="s">
        <v>1599</v>
      </c>
      <c r="P40" t="s">
        <v>1600</v>
      </c>
      <c r="Q40" t="s">
        <v>1601</v>
      </c>
      <c r="R40" t="s">
        <v>1602</v>
      </c>
      <c r="S40" t="s">
        <v>1603</v>
      </c>
      <c r="T40" t="s">
        <v>1604</v>
      </c>
      <c r="U40" t="s">
        <v>1605</v>
      </c>
      <c r="V40" t="s">
        <v>1606</v>
      </c>
      <c r="W40" t="s">
        <v>1607</v>
      </c>
      <c r="X40" t="s">
        <v>1608</v>
      </c>
      <c r="Y40" t="s">
        <v>1609</v>
      </c>
      <c r="Z40" t="s">
        <v>1610</v>
      </c>
      <c r="AA40" t="s">
        <v>1611</v>
      </c>
      <c r="AB40" t="s">
        <v>1612</v>
      </c>
      <c r="AC40" t="s">
        <v>1613</v>
      </c>
      <c r="AD40" t="s">
        <v>1614</v>
      </c>
      <c r="AE40" t="s">
        <v>1615</v>
      </c>
      <c r="AF40" t="s">
        <v>1616</v>
      </c>
      <c r="AG40" t="s">
        <v>1617</v>
      </c>
      <c r="AH40" t="s">
        <v>1618</v>
      </c>
      <c r="AI40" t="s">
        <v>1619</v>
      </c>
      <c r="AJ40" t="s">
        <v>1620</v>
      </c>
      <c r="AK40" t="s">
        <v>1621</v>
      </c>
      <c r="AL40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35">
      <c r="A2" s="1" t="s">
        <v>1092</v>
      </c>
      <c r="B2" t="s">
        <v>619</v>
      </c>
      <c r="C2" t="s">
        <v>619</v>
      </c>
      <c r="D2" t="s">
        <v>619</v>
      </c>
      <c r="E2" t="s">
        <v>619</v>
      </c>
      <c r="F2" t="s">
        <v>1097</v>
      </c>
      <c r="G2" t="s">
        <v>1098</v>
      </c>
      <c r="H2" t="s">
        <v>1099</v>
      </c>
      <c r="I2" t="s">
        <v>1100</v>
      </c>
      <c r="J2" t="s">
        <v>1101</v>
      </c>
      <c r="K2" t="s">
        <v>1102</v>
      </c>
      <c r="L2" t="s">
        <v>469</v>
      </c>
      <c r="M2" t="s">
        <v>1103</v>
      </c>
      <c r="N2" t="s">
        <v>1104</v>
      </c>
      <c r="O2" t="s">
        <v>1105</v>
      </c>
      <c r="P2" t="s">
        <v>1106</v>
      </c>
      <c r="Q2" t="s">
        <v>1107</v>
      </c>
      <c r="R2" t="s">
        <v>1108</v>
      </c>
      <c r="S2" t="s">
        <v>1109</v>
      </c>
      <c r="T2" t="s">
        <v>1110</v>
      </c>
      <c r="U2" t="s">
        <v>1111</v>
      </c>
      <c r="V2" t="s">
        <v>1112</v>
      </c>
      <c r="W2" t="s">
        <v>245</v>
      </c>
      <c r="X2" t="s">
        <v>246</v>
      </c>
      <c r="Y2" t="s">
        <v>247</v>
      </c>
      <c r="Z2" t="s">
        <v>248</v>
      </c>
      <c r="AA2" t="s">
        <v>249</v>
      </c>
      <c r="AB2" t="s">
        <v>250</v>
      </c>
      <c r="AC2" t="s">
        <v>251</v>
      </c>
      <c r="AD2" t="s">
        <v>252</v>
      </c>
      <c r="AE2" t="s">
        <v>253</v>
      </c>
      <c r="AF2" t="s">
        <v>254</v>
      </c>
      <c r="AG2" t="s">
        <v>255</v>
      </c>
      <c r="AH2" t="s">
        <v>256</v>
      </c>
      <c r="AI2" t="s">
        <v>257</v>
      </c>
      <c r="AJ2" t="s">
        <v>258</v>
      </c>
      <c r="AK2" t="s">
        <v>259</v>
      </c>
      <c r="AL2" t="s">
        <v>260</v>
      </c>
    </row>
    <row r="3" spans="1:38" x14ac:dyDescent="0.35">
      <c r="A3" s="1" t="s">
        <v>788</v>
      </c>
      <c r="B3" t="s">
        <v>619</v>
      </c>
      <c r="C3" t="s">
        <v>619</v>
      </c>
      <c r="D3" t="s">
        <v>619</v>
      </c>
      <c r="E3" t="s">
        <v>619</v>
      </c>
      <c r="F3" t="s">
        <v>689</v>
      </c>
      <c r="G3" t="s">
        <v>690</v>
      </c>
      <c r="H3" t="s">
        <v>691</v>
      </c>
      <c r="I3" t="s">
        <v>692</v>
      </c>
      <c r="J3" t="s">
        <v>693</v>
      </c>
      <c r="K3" t="s">
        <v>694</v>
      </c>
      <c r="L3" t="s">
        <v>695</v>
      </c>
      <c r="M3" t="s">
        <v>696</v>
      </c>
      <c r="N3" t="s">
        <v>697</v>
      </c>
      <c r="O3" t="s">
        <v>698</v>
      </c>
      <c r="P3" t="s">
        <v>699</v>
      </c>
      <c r="Q3" t="s">
        <v>700</v>
      </c>
      <c r="R3" t="s">
        <v>789</v>
      </c>
      <c r="S3" t="s">
        <v>790</v>
      </c>
      <c r="T3" t="s">
        <v>791</v>
      </c>
      <c r="U3" t="s">
        <v>792</v>
      </c>
      <c r="V3" t="s">
        <v>793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</row>
    <row r="4" spans="1:38" x14ac:dyDescent="0.35">
      <c r="A4" s="1" t="s">
        <v>2027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619</v>
      </c>
      <c r="I4" t="s">
        <v>619</v>
      </c>
      <c r="J4" t="s">
        <v>2028</v>
      </c>
      <c r="K4" t="s">
        <v>1868</v>
      </c>
      <c r="L4" t="s">
        <v>2029</v>
      </c>
      <c r="M4" t="s">
        <v>2030</v>
      </c>
      <c r="N4" t="s">
        <v>1871</v>
      </c>
      <c r="O4" t="s">
        <v>2031</v>
      </c>
      <c r="P4" t="s">
        <v>2032</v>
      </c>
      <c r="Q4" t="s">
        <v>2033</v>
      </c>
      <c r="R4" t="s">
        <v>2034</v>
      </c>
      <c r="S4" t="s">
        <v>2035</v>
      </c>
      <c r="T4" t="s">
        <v>2036</v>
      </c>
      <c r="U4" t="s">
        <v>2037</v>
      </c>
      <c r="V4" t="s">
        <v>2038</v>
      </c>
      <c r="W4" t="s">
        <v>2039</v>
      </c>
      <c r="X4" t="s">
        <v>2040</v>
      </c>
      <c r="Y4" t="s">
        <v>2041</v>
      </c>
      <c r="Z4" t="s">
        <v>2042</v>
      </c>
      <c r="AA4" t="s">
        <v>2043</v>
      </c>
      <c r="AB4" t="s">
        <v>2044</v>
      </c>
      <c r="AC4" t="s">
        <v>2045</v>
      </c>
      <c r="AD4" t="s">
        <v>2046</v>
      </c>
      <c r="AE4" t="s">
        <v>1057</v>
      </c>
      <c r="AF4" t="s">
        <v>2047</v>
      </c>
      <c r="AG4" t="s">
        <v>2048</v>
      </c>
      <c r="AH4" t="s">
        <v>2049</v>
      </c>
      <c r="AI4" t="s">
        <v>2050</v>
      </c>
      <c r="AJ4" t="s">
        <v>2051</v>
      </c>
      <c r="AK4" t="s">
        <v>2052</v>
      </c>
      <c r="AL4" t="s">
        <v>2053</v>
      </c>
    </row>
    <row r="5" spans="1:38" x14ac:dyDescent="0.35">
      <c r="A5" s="1" t="s">
        <v>2054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619</v>
      </c>
      <c r="L5" t="s">
        <v>619</v>
      </c>
      <c r="M5" t="s">
        <v>619</v>
      </c>
      <c r="N5" t="s">
        <v>619</v>
      </c>
      <c r="O5" t="s">
        <v>619</v>
      </c>
      <c r="P5" t="s">
        <v>619</v>
      </c>
      <c r="Q5" t="s">
        <v>619</v>
      </c>
      <c r="R5" t="s">
        <v>619</v>
      </c>
      <c r="S5" t="s">
        <v>619</v>
      </c>
      <c r="T5" t="s">
        <v>619</v>
      </c>
      <c r="U5" t="s">
        <v>619</v>
      </c>
      <c r="V5" t="s">
        <v>619</v>
      </c>
      <c r="W5" t="s">
        <v>619</v>
      </c>
      <c r="X5" t="s">
        <v>619</v>
      </c>
      <c r="Y5" t="s">
        <v>619</v>
      </c>
      <c r="Z5" t="s">
        <v>1771</v>
      </c>
      <c r="AA5" t="s">
        <v>2055</v>
      </c>
      <c r="AB5" t="s">
        <v>2056</v>
      </c>
      <c r="AC5" t="s">
        <v>2057</v>
      </c>
      <c r="AD5" t="s">
        <v>2058</v>
      </c>
      <c r="AE5" t="s">
        <v>2059</v>
      </c>
      <c r="AF5" t="s">
        <v>2060</v>
      </c>
      <c r="AG5" t="s">
        <v>2061</v>
      </c>
      <c r="AH5" t="s">
        <v>2062</v>
      </c>
      <c r="AI5" t="s">
        <v>2063</v>
      </c>
      <c r="AJ5" t="s">
        <v>2064</v>
      </c>
      <c r="AK5" t="s">
        <v>2065</v>
      </c>
      <c r="AL5" t="s">
        <v>2066</v>
      </c>
    </row>
    <row r="6" spans="1:38" x14ac:dyDescent="0.35">
      <c r="A6" s="1" t="s">
        <v>2067</v>
      </c>
      <c r="B6" t="s">
        <v>619</v>
      </c>
      <c r="C6" t="s">
        <v>619</v>
      </c>
      <c r="D6" t="s">
        <v>619</v>
      </c>
      <c r="E6" t="s">
        <v>619</v>
      </c>
      <c r="F6" t="s">
        <v>2068</v>
      </c>
      <c r="G6" t="s">
        <v>2069</v>
      </c>
      <c r="H6" t="s">
        <v>2070</v>
      </c>
      <c r="I6" t="s">
        <v>2071</v>
      </c>
      <c r="J6" t="s">
        <v>2072</v>
      </c>
      <c r="K6" t="s">
        <v>2073</v>
      </c>
      <c r="L6" t="s">
        <v>2074</v>
      </c>
      <c r="M6" t="s">
        <v>2075</v>
      </c>
      <c r="N6" t="s">
        <v>2076</v>
      </c>
      <c r="O6" t="s">
        <v>2077</v>
      </c>
      <c r="P6" t="s">
        <v>2078</v>
      </c>
      <c r="Q6" t="s">
        <v>2079</v>
      </c>
      <c r="R6" t="s">
        <v>2080</v>
      </c>
      <c r="S6" t="s">
        <v>2081</v>
      </c>
      <c r="T6" t="s">
        <v>2082</v>
      </c>
      <c r="U6" t="s">
        <v>2083</v>
      </c>
      <c r="V6" t="s">
        <v>2084</v>
      </c>
      <c r="W6" t="s">
        <v>2085</v>
      </c>
      <c r="X6" t="s">
        <v>2086</v>
      </c>
      <c r="Y6" t="s">
        <v>2087</v>
      </c>
      <c r="Z6" t="s">
        <v>2088</v>
      </c>
      <c r="AA6" t="s">
        <v>2089</v>
      </c>
      <c r="AB6" t="s">
        <v>1655</v>
      </c>
      <c r="AC6" t="s">
        <v>2090</v>
      </c>
      <c r="AD6" t="s">
        <v>2091</v>
      </c>
      <c r="AE6" t="s">
        <v>2092</v>
      </c>
      <c r="AF6" t="s">
        <v>2093</v>
      </c>
      <c r="AG6" t="s">
        <v>2094</v>
      </c>
      <c r="AH6" t="s">
        <v>2095</v>
      </c>
      <c r="AI6" t="s">
        <v>2096</v>
      </c>
      <c r="AJ6" t="s">
        <v>2097</v>
      </c>
      <c r="AK6" t="s">
        <v>2098</v>
      </c>
      <c r="AL6" t="s">
        <v>2099</v>
      </c>
    </row>
    <row r="7" spans="1:38" x14ac:dyDescent="0.35">
      <c r="A7" s="1" t="s">
        <v>2100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619</v>
      </c>
      <c r="P7" t="s">
        <v>619</v>
      </c>
      <c r="Q7" t="s">
        <v>619</v>
      </c>
      <c r="R7" t="s">
        <v>619</v>
      </c>
      <c r="S7" t="s">
        <v>619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2101</v>
      </c>
      <c r="AA7" t="s">
        <v>2102</v>
      </c>
      <c r="AB7" t="s">
        <v>2103</v>
      </c>
      <c r="AC7" t="s">
        <v>2104</v>
      </c>
      <c r="AD7" t="s">
        <v>2105</v>
      </c>
      <c r="AE7" t="s">
        <v>2106</v>
      </c>
      <c r="AF7" t="s">
        <v>1872</v>
      </c>
      <c r="AG7" t="s">
        <v>2107</v>
      </c>
      <c r="AH7" t="s">
        <v>2108</v>
      </c>
      <c r="AI7" t="s">
        <v>2109</v>
      </c>
      <c r="AJ7" t="s">
        <v>2110</v>
      </c>
      <c r="AK7" t="s">
        <v>2111</v>
      </c>
      <c r="AL7" t="s">
        <v>2112</v>
      </c>
    </row>
    <row r="8" spans="1:38" x14ac:dyDescent="0.35">
      <c r="A8" s="1" t="s">
        <v>1331</v>
      </c>
      <c r="B8" t="s">
        <v>619</v>
      </c>
      <c r="C8" t="s">
        <v>619</v>
      </c>
      <c r="D8" t="s">
        <v>619</v>
      </c>
      <c r="E8" t="s">
        <v>619</v>
      </c>
      <c r="F8" t="s">
        <v>2113</v>
      </c>
      <c r="G8" t="s">
        <v>2114</v>
      </c>
      <c r="H8" t="s">
        <v>2115</v>
      </c>
      <c r="I8" t="s">
        <v>954</v>
      </c>
      <c r="J8" t="s">
        <v>2116</v>
      </c>
      <c r="K8" t="s">
        <v>2117</v>
      </c>
      <c r="L8" t="s">
        <v>2118</v>
      </c>
      <c r="M8" t="s">
        <v>2119</v>
      </c>
      <c r="N8" t="s">
        <v>2120</v>
      </c>
      <c r="O8" t="s">
        <v>2121</v>
      </c>
      <c r="P8" t="s">
        <v>2122</v>
      </c>
      <c r="Q8" t="s">
        <v>2123</v>
      </c>
      <c r="R8" t="s">
        <v>2124</v>
      </c>
      <c r="S8" t="s">
        <v>2073</v>
      </c>
      <c r="T8" t="s">
        <v>2125</v>
      </c>
      <c r="U8" t="s">
        <v>2126</v>
      </c>
      <c r="V8" t="s">
        <v>2127</v>
      </c>
      <c r="W8" t="s">
        <v>2128</v>
      </c>
      <c r="X8" t="s">
        <v>2129</v>
      </c>
      <c r="Y8" t="s">
        <v>2130</v>
      </c>
      <c r="Z8" t="s">
        <v>2131</v>
      </c>
      <c r="AA8" t="s">
        <v>2132</v>
      </c>
      <c r="AB8" t="s">
        <v>2133</v>
      </c>
      <c r="AC8" t="s">
        <v>2134</v>
      </c>
      <c r="AD8" t="s">
        <v>2135</v>
      </c>
      <c r="AE8" t="s">
        <v>2136</v>
      </c>
      <c r="AF8" t="s">
        <v>2137</v>
      </c>
      <c r="AG8" t="s">
        <v>2138</v>
      </c>
      <c r="AH8" t="s">
        <v>2139</v>
      </c>
      <c r="AI8" t="s">
        <v>2140</v>
      </c>
      <c r="AJ8" t="s">
        <v>2141</v>
      </c>
      <c r="AK8" t="s">
        <v>2142</v>
      </c>
      <c r="AL8" t="s">
        <v>2143</v>
      </c>
    </row>
    <row r="9" spans="1:38" x14ac:dyDescent="0.35">
      <c r="A9" s="1" t="s">
        <v>1623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H9" t="s">
        <v>619</v>
      </c>
      <c r="I9" t="s">
        <v>619</v>
      </c>
      <c r="J9" t="s">
        <v>619</v>
      </c>
      <c r="K9" t="s">
        <v>619</v>
      </c>
      <c r="L9" t="s">
        <v>619</v>
      </c>
      <c r="M9" t="s">
        <v>619</v>
      </c>
      <c r="N9" t="s">
        <v>619</v>
      </c>
      <c r="O9" t="s">
        <v>619</v>
      </c>
      <c r="P9" t="s">
        <v>619</v>
      </c>
      <c r="Q9" t="s">
        <v>619</v>
      </c>
      <c r="R9" t="s">
        <v>619</v>
      </c>
      <c r="S9" t="s">
        <v>619</v>
      </c>
      <c r="T9" t="s">
        <v>619</v>
      </c>
      <c r="U9" t="s">
        <v>619</v>
      </c>
      <c r="V9" t="s">
        <v>619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2144</v>
      </c>
      <c r="AD9" t="s">
        <v>2145</v>
      </c>
      <c r="AE9" t="s">
        <v>2146</v>
      </c>
      <c r="AF9" t="s">
        <v>2147</v>
      </c>
      <c r="AG9" t="s">
        <v>2148</v>
      </c>
      <c r="AH9" t="s">
        <v>2149</v>
      </c>
      <c r="AI9" t="s">
        <v>2016</v>
      </c>
      <c r="AJ9" t="s">
        <v>2150</v>
      </c>
      <c r="AK9" t="s">
        <v>2151</v>
      </c>
      <c r="AL9" t="s">
        <v>2152</v>
      </c>
    </row>
    <row r="10" spans="1:38" x14ac:dyDescent="0.35">
      <c r="A10" s="1" t="s">
        <v>2153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2154</v>
      </c>
      <c r="L10" t="s">
        <v>2155</v>
      </c>
      <c r="M10" t="s">
        <v>2156</v>
      </c>
      <c r="N10" t="s">
        <v>2157</v>
      </c>
      <c r="O10" t="s">
        <v>2158</v>
      </c>
      <c r="P10" t="s">
        <v>2159</v>
      </c>
      <c r="Q10" t="s">
        <v>2160</v>
      </c>
      <c r="R10" t="s">
        <v>2161</v>
      </c>
      <c r="S10" t="s">
        <v>2162</v>
      </c>
      <c r="T10" t="s">
        <v>2163</v>
      </c>
      <c r="U10" t="s">
        <v>2164</v>
      </c>
      <c r="V10" t="s">
        <v>2165</v>
      </c>
      <c r="W10" t="s">
        <v>2146</v>
      </c>
      <c r="X10" t="s">
        <v>2166</v>
      </c>
      <c r="Y10" t="s">
        <v>2167</v>
      </c>
      <c r="Z10" t="s">
        <v>300</v>
      </c>
      <c r="AA10" t="s">
        <v>301</v>
      </c>
      <c r="AB10" t="s">
        <v>302</v>
      </c>
      <c r="AC10" t="s">
        <v>2168</v>
      </c>
      <c r="AD10" t="s">
        <v>2169</v>
      </c>
      <c r="AE10" t="s">
        <v>2170</v>
      </c>
      <c r="AF10" t="s">
        <v>2171</v>
      </c>
      <c r="AG10" t="s">
        <v>2172</v>
      </c>
      <c r="AH10" t="s">
        <v>2173</v>
      </c>
      <c r="AI10" t="s">
        <v>2074</v>
      </c>
      <c r="AJ10" t="s">
        <v>2174</v>
      </c>
      <c r="AK10" t="s">
        <v>2175</v>
      </c>
      <c r="AL10" t="s">
        <v>2176</v>
      </c>
    </row>
    <row r="11" spans="1:38" x14ac:dyDescent="0.35">
      <c r="A11" s="1" t="s">
        <v>2177</v>
      </c>
      <c r="B11" t="s">
        <v>619</v>
      </c>
      <c r="C11" t="s">
        <v>619</v>
      </c>
      <c r="D11" t="s">
        <v>619</v>
      </c>
      <c r="E11" t="s">
        <v>619</v>
      </c>
      <c r="F11" t="s">
        <v>2178</v>
      </c>
      <c r="G11" t="s">
        <v>958</v>
      </c>
      <c r="H11" t="s">
        <v>2077</v>
      </c>
      <c r="I11" t="s">
        <v>701</v>
      </c>
      <c r="J11" t="s">
        <v>1468</v>
      </c>
      <c r="K11" t="s">
        <v>2179</v>
      </c>
      <c r="L11" t="s">
        <v>2180</v>
      </c>
      <c r="M11" t="s">
        <v>2181</v>
      </c>
      <c r="N11" t="s">
        <v>619</v>
      </c>
      <c r="O11" t="s">
        <v>2182</v>
      </c>
      <c r="P11" t="s">
        <v>2183</v>
      </c>
      <c r="Q11" t="s">
        <v>2184</v>
      </c>
      <c r="R11" t="s">
        <v>2185</v>
      </c>
      <c r="S11" t="s">
        <v>765</v>
      </c>
      <c r="T11" t="s">
        <v>2186</v>
      </c>
      <c r="U11" t="s">
        <v>2187</v>
      </c>
      <c r="V11" t="s">
        <v>2188</v>
      </c>
      <c r="W11" t="s">
        <v>2189</v>
      </c>
      <c r="X11" t="s">
        <v>2190</v>
      </c>
      <c r="Y11" t="s">
        <v>2191</v>
      </c>
      <c r="Z11" t="s">
        <v>2192</v>
      </c>
      <c r="AA11" t="s">
        <v>2193</v>
      </c>
      <c r="AB11" t="s">
        <v>2194</v>
      </c>
      <c r="AC11" t="s">
        <v>2195</v>
      </c>
      <c r="AD11" t="s">
        <v>2196</v>
      </c>
      <c r="AE11" t="s">
        <v>2197</v>
      </c>
      <c r="AF11" t="s">
        <v>2198</v>
      </c>
      <c r="AG11" t="s">
        <v>2199</v>
      </c>
      <c r="AH11" t="s">
        <v>2200</v>
      </c>
      <c r="AI11" t="s">
        <v>2201</v>
      </c>
      <c r="AJ11" t="s">
        <v>2202</v>
      </c>
      <c r="AK11" t="s">
        <v>2203</v>
      </c>
      <c r="AL11" t="s">
        <v>2204</v>
      </c>
    </row>
    <row r="12" spans="1:38" x14ac:dyDescent="0.35">
      <c r="A12" s="1" t="s">
        <v>2205</v>
      </c>
      <c r="B12" t="s">
        <v>619</v>
      </c>
      <c r="C12" t="s">
        <v>619</v>
      </c>
      <c r="D12" t="s">
        <v>619</v>
      </c>
      <c r="E12" t="s">
        <v>619</v>
      </c>
      <c r="F12" t="s">
        <v>2206</v>
      </c>
      <c r="G12" t="s">
        <v>2207</v>
      </c>
      <c r="H12" t="s">
        <v>2208</v>
      </c>
      <c r="I12" t="s">
        <v>2209</v>
      </c>
      <c r="J12" t="s">
        <v>2210</v>
      </c>
      <c r="K12" t="s">
        <v>2211</v>
      </c>
      <c r="L12" t="s">
        <v>2212</v>
      </c>
      <c r="M12" t="s">
        <v>2213</v>
      </c>
      <c r="N12" t="s">
        <v>2214</v>
      </c>
      <c r="O12" t="s">
        <v>2215</v>
      </c>
      <c r="P12" t="s">
        <v>2216</v>
      </c>
      <c r="Q12" t="s">
        <v>2217</v>
      </c>
      <c r="R12" t="s">
        <v>2218</v>
      </c>
      <c r="S12" t="s">
        <v>2219</v>
      </c>
      <c r="T12" t="s">
        <v>2220</v>
      </c>
      <c r="U12" t="s">
        <v>2221</v>
      </c>
      <c r="V12" t="s">
        <v>2222</v>
      </c>
      <c r="W12" t="s">
        <v>2223</v>
      </c>
      <c r="X12" t="s">
        <v>2224</v>
      </c>
      <c r="Y12" t="s">
        <v>2225</v>
      </c>
      <c r="Z12" t="s">
        <v>2226</v>
      </c>
      <c r="AA12" t="s">
        <v>2227</v>
      </c>
      <c r="AB12" t="s">
        <v>2228</v>
      </c>
      <c r="AC12" t="s">
        <v>2229</v>
      </c>
      <c r="AD12" t="s">
        <v>2230</v>
      </c>
      <c r="AE12" t="s">
        <v>2231</v>
      </c>
      <c r="AF12" t="s">
        <v>2232</v>
      </c>
      <c r="AG12" t="s">
        <v>2233</v>
      </c>
      <c r="AH12" t="s">
        <v>2234</v>
      </c>
      <c r="AI12" t="s">
        <v>2235</v>
      </c>
      <c r="AJ12" t="s">
        <v>2236</v>
      </c>
      <c r="AK12" t="s">
        <v>2237</v>
      </c>
      <c r="AL12" t="s">
        <v>2238</v>
      </c>
    </row>
    <row r="13" spans="1:38" x14ac:dyDescent="0.35">
      <c r="A13" s="1" t="s">
        <v>2239</v>
      </c>
      <c r="B13" t="s">
        <v>619</v>
      </c>
      <c r="C13" t="s">
        <v>619</v>
      </c>
      <c r="D13" t="s">
        <v>619</v>
      </c>
      <c r="E13" t="s">
        <v>619</v>
      </c>
      <c r="F13" t="s">
        <v>2240</v>
      </c>
      <c r="G13" t="s">
        <v>2241</v>
      </c>
      <c r="H13" t="s">
        <v>2242</v>
      </c>
      <c r="I13" t="s">
        <v>2243</v>
      </c>
      <c r="J13" t="s">
        <v>2244</v>
      </c>
      <c r="K13" t="s">
        <v>2245</v>
      </c>
      <c r="L13" t="s">
        <v>2246</v>
      </c>
      <c r="M13" t="s">
        <v>2247</v>
      </c>
      <c r="N13" t="s">
        <v>2248</v>
      </c>
      <c r="O13" t="s">
        <v>2249</v>
      </c>
      <c r="P13" t="s">
        <v>2250</v>
      </c>
      <c r="Q13" t="s">
        <v>2251</v>
      </c>
      <c r="R13" t="s">
        <v>2252</v>
      </c>
      <c r="S13" t="s">
        <v>2253</v>
      </c>
      <c r="T13" t="s">
        <v>2254</v>
      </c>
      <c r="U13" t="s">
        <v>2255</v>
      </c>
      <c r="V13" t="s">
        <v>2256</v>
      </c>
      <c r="W13" t="s">
        <v>2257</v>
      </c>
      <c r="X13" t="s">
        <v>2258</v>
      </c>
      <c r="Y13" t="s">
        <v>2259</v>
      </c>
      <c r="Z13" t="s">
        <v>2260</v>
      </c>
      <c r="AA13" t="s">
        <v>2261</v>
      </c>
      <c r="AB13" t="s">
        <v>2262</v>
      </c>
      <c r="AC13" t="s">
        <v>2263</v>
      </c>
      <c r="AD13" t="s">
        <v>2264</v>
      </c>
      <c r="AE13" t="s">
        <v>2265</v>
      </c>
      <c r="AF13" t="s">
        <v>2266</v>
      </c>
      <c r="AG13" t="s">
        <v>2267</v>
      </c>
      <c r="AH13" t="s">
        <v>2268</v>
      </c>
      <c r="AI13" t="s">
        <v>2269</v>
      </c>
      <c r="AJ13" t="s">
        <v>2270</v>
      </c>
      <c r="AK13" t="s">
        <v>2271</v>
      </c>
      <c r="AL13" t="s">
        <v>2272</v>
      </c>
    </row>
    <row r="14" spans="1:38" x14ac:dyDescent="0.35">
      <c r="A14" s="1" t="s">
        <v>2273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619</v>
      </c>
      <c r="J14" t="s">
        <v>619</v>
      </c>
      <c r="K14" t="s">
        <v>619</v>
      </c>
      <c r="L14" t="s">
        <v>619</v>
      </c>
      <c r="M14" t="s">
        <v>619</v>
      </c>
      <c r="N14" t="s">
        <v>619</v>
      </c>
      <c r="O14" t="s">
        <v>619</v>
      </c>
      <c r="P14" t="s">
        <v>619</v>
      </c>
      <c r="Q14" t="s">
        <v>619</v>
      </c>
      <c r="R14" t="s">
        <v>619</v>
      </c>
      <c r="S14" t="s">
        <v>619</v>
      </c>
      <c r="T14" t="s">
        <v>619</v>
      </c>
      <c r="U14" t="s">
        <v>2274</v>
      </c>
      <c r="V14" t="s">
        <v>2275</v>
      </c>
      <c r="W14" t="s">
        <v>2276</v>
      </c>
      <c r="X14" t="s">
        <v>2277</v>
      </c>
      <c r="Y14" t="s">
        <v>2278</v>
      </c>
      <c r="Z14" t="s">
        <v>2279</v>
      </c>
      <c r="AA14" t="s">
        <v>2280</v>
      </c>
      <c r="AB14" t="s">
        <v>2281</v>
      </c>
      <c r="AC14" t="s">
        <v>888</v>
      </c>
      <c r="AD14" t="s">
        <v>2282</v>
      </c>
      <c r="AE14" t="s">
        <v>2283</v>
      </c>
      <c r="AF14" t="s">
        <v>2284</v>
      </c>
      <c r="AG14" t="s">
        <v>2285</v>
      </c>
      <c r="AH14" t="s">
        <v>2286</v>
      </c>
      <c r="AI14" t="s">
        <v>619</v>
      </c>
      <c r="AJ14" t="s">
        <v>2287</v>
      </c>
      <c r="AK14" t="s">
        <v>619</v>
      </c>
      <c r="AL14" t="s">
        <v>619</v>
      </c>
    </row>
    <row r="15" spans="1:38" x14ac:dyDescent="0.35">
      <c r="A15" s="1" t="s">
        <v>2288</v>
      </c>
      <c r="B15" t="s">
        <v>619</v>
      </c>
      <c r="C15" t="s">
        <v>619</v>
      </c>
      <c r="D15" t="s">
        <v>619</v>
      </c>
      <c r="E15" t="s">
        <v>619</v>
      </c>
      <c r="F15" t="s">
        <v>2289</v>
      </c>
      <c r="G15" t="s">
        <v>2290</v>
      </c>
      <c r="H15" t="s">
        <v>2291</v>
      </c>
      <c r="I15" t="s">
        <v>2292</v>
      </c>
      <c r="J15" t="s">
        <v>2293</v>
      </c>
      <c r="K15" t="s">
        <v>2294</v>
      </c>
      <c r="L15" t="s">
        <v>2295</v>
      </c>
      <c r="M15" t="s">
        <v>2296</v>
      </c>
      <c r="N15" t="s">
        <v>2297</v>
      </c>
      <c r="O15" t="s">
        <v>2298</v>
      </c>
      <c r="P15" t="s">
        <v>2299</v>
      </c>
      <c r="Q15" t="s">
        <v>2300</v>
      </c>
      <c r="R15" t="s">
        <v>2301</v>
      </c>
      <c r="S15" t="s">
        <v>2302</v>
      </c>
      <c r="T15" t="s">
        <v>2303</v>
      </c>
      <c r="U15" t="s">
        <v>2304</v>
      </c>
      <c r="V15" t="s">
        <v>2305</v>
      </c>
      <c r="W15" t="s">
        <v>2306</v>
      </c>
      <c r="X15" t="s">
        <v>2307</v>
      </c>
      <c r="Y15" t="s">
        <v>2308</v>
      </c>
      <c r="Z15" t="s">
        <v>2309</v>
      </c>
      <c r="AA15" t="s">
        <v>2310</v>
      </c>
      <c r="AB15" t="s">
        <v>2311</v>
      </c>
      <c r="AC15" t="s">
        <v>2312</v>
      </c>
      <c r="AD15" t="s">
        <v>2313</v>
      </c>
      <c r="AE15" t="s">
        <v>2314</v>
      </c>
      <c r="AF15" t="s">
        <v>2315</v>
      </c>
      <c r="AG15" t="s">
        <v>2316</v>
      </c>
      <c r="AH15" t="s">
        <v>2317</v>
      </c>
      <c r="AI15" t="s">
        <v>2318</v>
      </c>
      <c r="AJ15" t="s">
        <v>2319</v>
      </c>
      <c r="AK15" t="s">
        <v>2320</v>
      </c>
      <c r="AL15" t="s">
        <v>2321</v>
      </c>
    </row>
    <row r="16" spans="1:38" x14ac:dyDescent="0.35">
      <c r="A16" s="1" t="s">
        <v>2322</v>
      </c>
      <c r="B16" t="s">
        <v>619</v>
      </c>
      <c r="C16" t="s">
        <v>619</v>
      </c>
      <c r="D16" t="s">
        <v>619</v>
      </c>
      <c r="E16" t="s">
        <v>619</v>
      </c>
      <c r="F16" t="s">
        <v>2323</v>
      </c>
      <c r="G16" t="s">
        <v>1751</v>
      </c>
      <c r="H16" t="s">
        <v>2324</v>
      </c>
      <c r="I16" t="s">
        <v>2325</v>
      </c>
      <c r="J16" t="s">
        <v>2326</v>
      </c>
      <c r="K16" t="s">
        <v>2327</v>
      </c>
      <c r="L16" t="s">
        <v>2328</v>
      </c>
      <c r="M16" t="s">
        <v>2329</v>
      </c>
      <c r="N16" t="s">
        <v>2034</v>
      </c>
      <c r="O16" t="s">
        <v>2330</v>
      </c>
      <c r="P16" t="s">
        <v>2331</v>
      </c>
      <c r="Q16" t="s">
        <v>2332</v>
      </c>
      <c r="R16" t="s">
        <v>2333</v>
      </c>
      <c r="S16" t="s">
        <v>2334</v>
      </c>
      <c r="T16" t="s">
        <v>2335</v>
      </c>
      <c r="U16" t="s">
        <v>2336</v>
      </c>
      <c r="V16" t="s">
        <v>2337</v>
      </c>
      <c r="W16" t="s">
        <v>2338</v>
      </c>
      <c r="X16" t="s">
        <v>2339</v>
      </c>
      <c r="Y16" t="s">
        <v>2340</v>
      </c>
      <c r="Z16" t="s">
        <v>2341</v>
      </c>
      <c r="AA16" t="s">
        <v>2342</v>
      </c>
      <c r="AB16" t="s">
        <v>2343</v>
      </c>
      <c r="AC16" t="s">
        <v>2344</v>
      </c>
      <c r="AD16" t="s">
        <v>2345</v>
      </c>
      <c r="AE16" t="s">
        <v>2346</v>
      </c>
      <c r="AF16" t="s">
        <v>2347</v>
      </c>
      <c r="AG16" t="s">
        <v>2348</v>
      </c>
      <c r="AH16" t="s">
        <v>2349</v>
      </c>
      <c r="AI16" t="s">
        <v>2350</v>
      </c>
      <c r="AJ16" t="s">
        <v>2221</v>
      </c>
      <c r="AK16" t="s">
        <v>2351</v>
      </c>
      <c r="AL16" t="s">
        <v>2352</v>
      </c>
    </row>
    <row r="17" spans="1:38" x14ac:dyDescent="0.35">
      <c r="A17" s="1" t="s">
        <v>2353</v>
      </c>
      <c r="B17" t="s">
        <v>619</v>
      </c>
      <c r="C17" t="s">
        <v>619</v>
      </c>
      <c r="D17" t="s">
        <v>619</v>
      </c>
      <c r="E17" t="s">
        <v>619</v>
      </c>
      <c r="F17" t="s">
        <v>2354</v>
      </c>
      <c r="G17" t="s">
        <v>2355</v>
      </c>
      <c r="H17" t="s">
        <v>2356</v>
      </c>
      <c r="I17" t="s">
        <v>2357</v>
      </c>
      <c r="J17" t="s">
        <v>2022</v>
      </c>
      <c r="K17" t="s">
        <v>2358</v>
      </c>
      <c r="L17" t="s">
        <v>2359</v>
      </c>
      <c r="M17" t="s">
        <v>2360</v>
      </c>
      <c r="N17" t="s">
        <v>1872</v>
      </c>
      <c r="O17" t="s">
        <v>2361</v>
      </c>
      <c r="P17" t="s">
        <v>2362</v>
      </c>
      <c r="Q17" t="s">
        <v>2363</v>
      </c>
      <c r="R17" t="s">
        <v>1376</v>
      </c>
      <c r="S17" t="s">
        <v>2364</v>
      </c>
      <c r="T17" t="s">
        <v>2365</v>
      </c>
      <c r="U17" t="s">
        <v>2366</v>
      </c>
      <c r="V17" t="s">
        <v>2068</v>
      </c>
      <c r="W17" t="s">
        <v>2291</v>
      </c>
      <c r="X17" t="s">
        <v>2367</v>
      </c>
      <c r="Y17" t="s">
        <v>2368</v>
      </c>
      <c r="Z17" t="s">
        <v>2369</v>
      </c>
      <c r="AA17" t="s">
        <v>2370</v>
      </c>
      <c r="AB17" t="s">
        <v>2371</v>
      </c>
      <c r="AC17" t="s">
        <v>1864</v>
      </c>
      <c r="AD17" t="s">
        <v>2372</v>
      </c>
      <c r="AE17" t="s">
        <v>2184</v>
      </c>
      <c r="AF17" t="s">
        <v>2373</v>
      </c>
      <c r="AG17" t="s">
        <v>2374</v>
      </c>
      <c r="AH17" t="s">
        <v>2375</v>
      </c>
      <c r="AI17" t="s">
        <v>2376</v>
      </c>
      <c r="AJ17" t="s">
        <v>2377</v>
      </c>
      <c r="AK17" t="s">
        <v>2378</v>
      </c>
      <c r="AL17" t="s">
        <v>2379</v>
      </c>
    </row>
    <row r="18" spans="1:38" x14ac:dyDescent="0.35">
      <c r="A18" s="1" t="s">
        <v>2380</v>
      </c>
      <c r="B18" t="s">
        <v>619</v>
      </c>
      <c r="C18" t="s">
        <v>619</v>
      </c>
      <c r="D18" t="s">
        <v>619</v>
      </c>
      <c r="E18" t="s">
        <v>619</v>
      </c>
      <c r="F18" t="s">
        <v>2381</v>
      </c>
      <c r="G18" t="s">
        <v>2382</v>
      </c>
      <c r="H18" t="s">
        <v>2383</v>
      </c>
      <c r="I18" t="s">
        <v>2384</v>
      </c>
      <c r="J18" t="s">
        <v>2385</v>
      </c>
      <c r="K18" t="s">
        <v>2386</v>
      </c>
      <c r="L18" t="s">
        <v>2387</v>
      </c>
      <c r="M18" t="s">
        <v>2388</v>
      </c>
      <c r="N18" t="s">
        <v>2389</v>
      </c>
      <c r="O18" t="s">
        <v>2390</v>
      </c>
      <c r="P18" t="s">
        <v>2391</v>
      </c>
      <c r="Q18" t="s">
        <v>2392</v>
      </c>
      <c r="R18" t="s">
        <v>2393</v>
      </c>
      <c r="S18" t="s">
        <v>2394</v>
      </c>
      <c r="T18" t="s">
        <v>2395</v>
      </c>
      <c r="U18" t="s">
        <v>2396</v>
      </c>
      <c r="V18" t="s">
        <v>2397</v>
      </c>
      <c r="W18" t="s">
        <v>2398</v>
      </c>
      <c r="X18" t="s">
        <v>2399</v>
      </c>
      <c r="Y18" t="s">
        <v>2400</v>
      </c>
      <c r="Z18" t="s">
        <v>2401</v>
      </c>
      <c r="AA18" t="s">
        <v>2402</v>
      </c>
      <c r="AB18" t="s">
        <v>2403</v>
      </c>
      <c r="AC18" t="s">
        <v>2404</v>
      </c>
      <c r="AD18" t="s">
        <v>2405</v>
      </c>
      <c r="AE18" t="s">
        <v>2406</v>
      </c>
      <c r="AF18" t="s">
        <v>2407</v>
      </c>
      <c r="AG18" t="s">
        <v>2408</v>
      </c>
      <c r="AH18" t="s">
        <v>2409</v>
      </c>
      <c r="AI18" t="s">
        <v>2410</v>
      </c>
      <c r="AJ18" t="s">
        <v>2411</v>
      </c>
      <c r="AK18" t="s">
        <v>2412</v>
      </c>
      <c r="AL18" t="s">
        <v>2413</v>
      </c>
    </row>
    <row r="19" spans="1:38" x14ac:dyDescent="0.35">
      <c r="A19" s="1" t="s">
        <v>2414</v>
      </c>
      <c r="B19" t="s">
        <v>619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619</v>
      </c>
      <c r="J19" t="s">
        <v>619</v>
      </c>
      <c r="K19" t="s">
        <v>619</v>
      </c>
      <c r="L19" t="s">
        <v>619</v>
      </c>
      <c r="M19" t="s">
        <v>619</v>
      </c>
      <c r="N19" t="s">
        <v>619</v>
      </c>
      <c r="O19" t="s">
        <v>619</v>
      </c>
      <c r="P19" t="s">
        <v>619</v>
      </c>
      <c r="Q19" t="s">
        <v>619</v>
      </c>
      <c r="R19" t="s">
        <v>619</v>
      </c>
      <c r="S19" t="s">
        <v>619</v>
      </c>
      <c r="T19" t="s">
        <v>619</v>
      </c>
      <c r="U19" t="s">
        <v>619</v>
      </c>
      <c r="V19" t="s">
        <v>619</v>
      </c>
      <c r="W19" t="s">
        <v>619</v>
      </c>
      <c r="X19" t="s">
        <v>619</v>
      </c>
      <c r="Y19" t="s">
        <v>619</v>
      </c>
      <c r="Z19" t="s">
        <v>2415</v>
      </c>
      <c r="AA19" t="s">
        <v>2416</v>
      </c>
      <c r="AB19" t="s">
        <v>2417</v>
      </c>
      <c r="AC19" t="s">
        <v>2418</v>
      </c>
      <c r="AD19" t="s">
        <v>2419</v>
      </c>
      <c r="AE19" t="s">
        <v>2420</v>
      </c>
      <c r="AF19" t="s">
        <v>2421</v>
      </c>
      <c r="AG19" t="s">
        <v>2422</v>
      </c>
      <c r="AH19" t="s">
        <v>2423</v>
      </c>
      <c r="AI19" t="s">
        <v>2424</v>
      </c>
      <c r="AJ19" t="s">
        <v>2425</v>
      </c>
      <c r="AK19" t="s">
        <v>2426</v>
      </c>
      <c r="AL19" t="s">
        <v>2427</v>
      </c>
    </row>
    <row r="20" spans="1:38" x14ac:dyDescent="0.35">
      <c r="A20" s="1" t="s">
        <v>2428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G20" t="s">
        <v>619</v>
      </c>
      <c r="H20" t="s">
        <v>619</v>
      </c>
      <c r="I20" t="s">
        <v>619</v>
      </c>
      <c r="J20" t="s">
        <v>619</v>
      </c>
      <c r="K20" t="s">
        <v>2429</v>
      </c>
      <c r="L20" t="s">
        <v>2430</v>
      </c>
      <c r="M20" t="s">
        <v>2431</v>
      </c>
      <c r="N20" t="s">
        <v>2432</v>
      </c>
      <c r="O20" t="s">
        <v>2433</v>
      </c>
      <c r="P20" t="s">
        <v>1883</v>
      </c>
      <c r="Q20" t="s">
        <v>2434</v>
      </c>
      <c r="R20" t="s">
        <v>2435</v>
      </c>
      <c r="S20" t="s">
        <v>1094</v>
      </c>
      <c r="T20" t="s">
        <v>2436</v>
      </c>
      <c r="U20" t="s">
        <v>874</v>
      </c>
      <c r="V20" t="s">
        <v>2437</v>
      </c>
      <c r="W20" t="s">
        <v>2438</v>
      </c>
      <c r="X20" t="s">
        <v>1890</v>
      </c>
      <c r="Y20" t="s">
        <v>2439</v>
      </c>
      <c r="Z20" t="s">
        <v>619</v>
      </c>
      <c r="AA20" t="s">
        <v>619</v>
      </c>
      <c r="AB20" t="s">
        <v>619</v>
      </c>
      <c r="AC20" t="s">
        <v>619</v>
      </c>
      <c r="AD20" t="s">
        <v>619</v>
      </c>
      <c r="AE20" t="s">
        <v>619</v>
      </c>
      <c r="AF20" t="s">
        <v>619</v>
      </c>
      <c r="AG20" t="s">
        <v>619</v>
      </c>
      <c r="AH20" t="s">
        <v>619</v>
      </c>
      <c r="AI20" t="s">
        <v>619</v>
      </c>
      <c r="AJ20" t="s">
        <v>619</v>
      </c>
      <c r="AK20" t="s">
        <v>619</v>
      </c>
      <c r="AL20" t="s">
        <v>619</v>
      </c>
    </row>
    <row r="21" spans="1:38" x14ac:dyDescent="0.35">
      <c r="A21" s="1" t="s">
        <v>2440</v>
      </c>
      <c r="B21" t="s">
        <v>619</v>
      </c>
      <c r="C21" t="s">
        <v>619</v>
      </c>
      <c r="D21" t="s">
        <v>619</v>
      </c>
      <c r="E21" t="s">
        <v>619</v>
      </c>
      <c r="F21" t="s">
        <v>2441</v>
      </c>
      <c r="G21" t="s">
        <v>2442</v>
      </c>
      <c r="H21" t="s">
        <v>2443</v>
      </c>
      <c r="I21" t="s">
        <v>2444</v>
      </c>
      <c r="J21" t="s">
        <v>2445</v>
      </c>
      <c r="K21" t="s">
        <v>2446</v>
      </c>
      <c r="L21" t="s">
        <v>2447</v>
      </c>
      <c r="M21" t="s">
        <v>2448</v>
      </c>
      <c r="N21" t="s">
        <v>2084</v>
      </c>
      <c r="O21" t="s">
        <v>2449</v>
      </c>
      <c r="P21" t="s">
        <v>2450</v>
      </c>
      <c r="Q21" t="s">
        <v>2451</v>
      </c>
      <c r="R21" t="s">
        <v>2452</v>
      </c>
      <c r="S21" t="s">
        <v>2453</v>
      </c>
      <c r="T21" t="s">
        <v>2454</v>
      </c>
      <c r="U21" t="s">
        <v>2455</v>
      </c>
      <c r="V21" t="s">
        <v>2456</v>
      </c>
      <c r="W21" t="s">
        <v>2457</v>
      </c>
      <c r="X21" t="s">
        <v>2458</v>
      </c>
      <c r="Y21" t="s">
        <v>2459</v>
      </c>
      <c r="Z21" t="s">
        <v>619</v>
      </c>
      <c r="AA21" t="s">
        <v>2286</v>
      </c>
      <c r="AB21" t="s">
        <v>2460</v>
      </c>
      <c r="AC21" t="s">
        <v>2461</v>
      </c>
      <c r="AD21" t="s">
        <v>2462</v>
      </c>
      <c r="AE21" t="s">
        <v>2463</v>
      </c>
      <c r="AF21" t="s">
        <v>2464</v>
      </c>
      <c r="AG21" t="s">
        <v>2463</v>
      </c>
      <c r="AH21" t="s">
        <v>2463</v>
      </c>
      <c r="AI21" t="s">
        <v>2465</v>
      </c>
      <c r="AJ21" t="s">
        <v>2466</v>
      </c>
      <c r="AK21" t="s">
        <v>619</v>
      </c>
      <c r="AL21" t="s">
        <v>619</v>
      </c>
    </row>
    <row r="22" spans="1:38" x14ac:dyDescent="0.35">
      <c r="A22" s="1" t="s">
        <v>2467</v>
      </c>
      <c r="B22" t="s">
        <v>619</v>
      </c>
      <c r="C22" t="s">
        <v>619</v>
      </c>
      <c r="D22" t="s">
        <v>619</v>
      </c>
      <c r="E22" t="s">
        <v>619</v>
      </c>
      <c r="F22" t="s">
        <v>2468</v>
      </c>
      <c r="G22" t="s">
        <v>2469</v>
      </c>
      <c r="H22" t="s">
        <v>2470</v>
      </c>
      <c r="I22" t="s">
        <v>2471</v>
      </c>
      <c r="J22" t="s">
        <v>2292</v>
      </c>
      <c r="K22" t="s">
        <v>2472</v>
      </c>
      <c r="L22" t="s">
        <v>2473</v>
      </c>
      <c r="M22" t="s">
        <v>2474</v>
      </c>
      <c r="N22" t="s">
        <v>2475</v>
      </c>
      <c r="O22" t="s">
        <v>2476</v>
      </c>
      <c r="P22" t="s">
        <v>2477</v>
      </c>
      <c r="Q22" t="s">
        <v>2478</v>
      </c>
      <c r="R22" t="s">
        <v>2479</v>
      </c>
      <c r="S22" t="s">
        <v>2480</v>
      </c>
      <c r="T22" t="s">
        <v>2481</v>
      </c>
      <c r="U22" t="s">
        <v>2482</v>
      </c>
      <c r="V22" t="s">
        <v>2483</v>
      </c>
      <c r="W22" t="s">
        <v>2484</v>
      </c>
      <c r="X22" t="s">
        <v>2485</v>
      </c>
      <c r="Y22" t="s">
        <v>2486</v>
      </c>
      <c r="Z22" t="s">
        <v>2487</v>
      </c>
      <c r="AA22" t="s">
        <v>2488</v>
      </c>
      <c r="AB22" t="s">
        <v>2489</v>
      </c>
      <c r="AC22" t="s">
        <v>2490</v>
      </c>
      <c r="AD22" t="s">
        <v>2491</v>
      </c>
      <c r="AE22" t="s">
        <v>2492</v>
      </c>
      <c r="AF22" t="s">
        <v>2493</v>
      </c>
      <c r="AG22" t="s">
        <v>2494</v>
      </c>
      <c r="AH22" t="s">
        <v>2495</v>
      </c>
      <c r="AI22" t="s">
        <v>2496</v>
      </c>
      <c r="AJ22" t="s">
        <v>2497</v>
      </c>
      <c r="AK22" t="s">
        <v>2498</v>
      </c>
      <c r="AL22" t="s">
        <v>2499</v>
      </c>
    </row>
    <row r="23" spans="1:38" x14ac:dyDescent="0.35">
      <c r="A23" s="1" t="s">
        <v>2500</v>
      </c>
      <c r="B23" t="s">
        <v>619</v>
      </c>
      <c r="C23" t="s">
        <v>619</v>
      </c>
      <c r="D23" t="s">
        <v>619</v>
      </c>
      <c r="E23" t="s">
        <v>619</v>
      </c>
      <c r="F23" t="s">
        <v>1101</v>
      </c>
      <c r="G23" t="s">
        <v>1869</v>
      </c>
      <c r="H23" t="s">
        <v>2501</v>
      </c>
      <c r="I23" t="s">
        <v>2502</v>
      </c>
      <c r="J23" t="s">
        <v>2503</v>
      </c>
      <c r="K23" t="s">
        <v>2504</v>
      </c>
      <c r="L23" t="s">
        <v>2505</v>
      </c>
      <c r="M23" t="s">
        <v>2506</v>
      </c>
      <c r="N23" t="s">
        <v>2507</v>
      </c>
      <c r="O23" t="s">
        <v>2508</v>
      </c>
      <c r="P23" t="s">
        <v>2509</v>
      </c>
      <c r="Q23" t="s">
        <v>2510</v>
      </c>
      <c r="R23" t="s">
        <v>2511</v>
      </c>
      <c r="S23" t="s">
        <v>2512</v>
      </c>
      <c r="T23" t="s">
        <v>2513</v>
      </c>
      <c r="U23" t="s">
        <v>2514</v>
      </c>
      <c r="V23" t="s">
        <v>2515</v>
      </c>
      <c r="W23" t="s">
        <v>2516</v>
      </c>
      <c r="X23" t="s">
        <v>2517</v>
      </c>
      <c r="Y23" t="s">
        <v>2518</v>
      </c>
      <c r="Z23" t="s">
        <v>2519</v>
      </c>
      <c r="AA23" t="s">
        <v>2520</v>
      </c>
      <c r="AB23" t="s">
        <v>2521</v>
      </c>
      <c r="AC23" t="s">
        <v>2522</v>
      </c>
      <c r="AD23" t="s">
        <v>2523</v>
      </c>
      <c r="AE23" t="s">
        <v>1649</v>
      </c>
      <c r="AF23" t="s">
        <v>2524</v>
      </c>
      <c r="AG23" t="s">
        <v>2525</v>
      </c>
      <c r="AH23" t="s">
        <v>817</v>
      </c>
      <c r="AI23" t="s">
        <v>2526</v>
      </c>
      <c r="AJ23" t="s">
        <v>2527</v>
      </c>
      <c r="AK23" t="s">
        <v>2528</v>
      </c>
      <c r="AL23" t="s">
        <v>2529</v>
      </c>
    </row>
    <row r="24" spans="1:38" x14ac:dyDescent="0.35">
      <c r="A24" s="1" t="s">
        <v>2530</v>
      </c>
      <c r="B24" t="s">
        <v>619</v>
      </c>
      <c r="C24" t="s">
        <v>619</v>
      </c>
      <c r="D24" t="s">
        <v>619</v>
      </c>
      <c r="E24" t="s">
        <v>619</v>
      </c>
      <c r="F24" t="s">
        <v>2531</v>
      </c>
      <c r="G24" t="s">
        <v>2459</v>
      </c>
      <c r="H24" t="s">
        <v>2532</v>
      </c>
      <c r="I24" t="s">
        <v>2533</v>
      </c>
      <c r="J24" t="s">
        <v>2534</v>
      </c>
      <c r="K24" t="s">
        <v>2535</v>
      </c>
      <c r="L24" t="s">
        <v>2536</v>
      </c>
      <c r="M24" t="s">
        <v>2537</v>
      </c>
      <c r="N24" t="s">
        <v>2538</v>
      </c>
      <c r="O24" t="s">
        <v>1925</v>
      </c>
      <c r="P24" t="s">
        <v>2539</v>
      </c>
      <c r="Q24" t="s">
        <v>2540</v>
      </c>
      <c r="R24" t="s">
        <v>2541</v>
      </c>
      <c r="S24" t="s">
        <v>2542</v>
      </c>
      <c r="T24" t="s">
        <v>2543</v>
      </c>
      <c r="U24" t="s">
        <v>2544</v>
      </c>
      <c r="V24" t="s">
        <v>2545</v>
      </c>
      <c r="W24" t="s">
        <v>2546</v>
      </c>
      <c r="X24" t="s">
        <v>2547</v>
      </c>
      <c r="Y24" t="s">
        <v>2548</v>
      </c>
      <c r="Z24" t="s">
        <v>2549</v>
      </c>
      <c r="AA24" t="s">
        <v>2550</v>
      </c>
      <c r="AB24" t="s">
        <v>2551</v>
      </c>
      <c r="AC24" t="s">
        <v>2552</v>
      </c>
      <c r="AD24" t="s">
        <v>2553</v>
      </c>
      <c r="AE24" t="s">
        <v>2554</v>
      </c>
      <c r="AF24" t="s">
        <v>2555</v>
      </c>
      <c r="AG24" t="s">
        <v>2556</v>
      </c>
      <c r="AH24" t="s">
        <v>2557</v>
      </c>
      <c r="AI24" t="s">
        <v>2558</v>
      </c>
      <c r="AJ24" t="s">
        <v>2559</v>
      </c>
      <c r="AK24" t="s">
        <v>2560</v>
      </c>
      <c r="AL24" t="s">
        <v>2561</v>
      </c>
    </row>
    <row r="25" spans="1:38" x14ac:dyDescent="0.35">
      <c r="A25" s="1" t="s">
        <v>2562</v>
      </c>
      <c r="B25" t="s">
        <v>619</v>
      </c>
      <c r="C25" t="s">
        <v>619</v>
      </c>
      <c r="D25" t="s">
        <v>619</v>
      </c>
      <c r="E25" t="s">
        <v>619</v>
      </c>
      <c r="F25" t="s">
        <v>2178</v>
      </c>
      <c r="G25" t="s">
        <v>2563</v>
      </c>
      <c r="H25" t="s">
        <v>2029</v>
      </c>
      <c r="I25" t="s">
        <v>2564</v>
      </c>
      <c r="J25" t="s">
        <v>2448</v>
      </c>
      <c r="K25" t="s">
        <v>1873</v>
      </c>
      <c r="L25" t="s">
        <v>2282</v>
      </c>
      <c r="M25" t="s">
        <v>2565</v>
      </c>
      <c r="N25" t="s">
        <v>2566</v>
      </c>
      <c r="O25" t="s">
        <v>947</v>
      </c>
      <c r="P25" t="s">
        <v>1870</v>
      </c>
      <c r="Q25" t="s">
        <v>2567</v>
      </c>
      <c r="R25" t="s">
        <v>2568</v>
      </c>
      <c r="S25" t="s">
        <v>946</v>
      </c>
      <c r="T25" t="s">
        <v>2569</v>
      </c>
      <c r="U25" t="s">
        <v>2565</v>
      </c>
      <c r="V25" t="s">
        <v>619</v>
      </c>
      <c r="W25" t="s">
        <v>2282</v>
      </c>
      <c r="X25" t="s">
        <v>2570</v>
      </c>
      <c r="Y25" t="s">
        <v>2571</v>
      </c>
      <c r="Z25" t="s">
        <v>2371</v>
      </c>
      <c r="AA25" t="s">
        <v>2572</v>
      </c>
      <c r="AB25" t="s">
        <v>2564</v>
      </c>
      <c r="AC25" t="s">
        <v>2573</v>
      </c>
      <c r="AD25" t="s">
        <v>2574</v>
      </c>
      <c r="AE25" t="s">
        <v>2575</v>
      </c>
      <c r="AF25" t="s">
        <v>2286</v>
      </c>
      <c r="AG25" t="s">
        <v>2576</v>
      </c>
      <c r="AH25" t="s">
        <v>2577</v>
      </c>
      <c r="AI25" t="s">
        <v>954</v>
      </c>
      <c r="AJ25" t="s">
        <v>2566</v>
      </c>
      <c r="AK25" t="s">
        <v>2578</v>
      </c>
      <c r="AL25" t="s">
        <v>2069</v>
      </c>
    </row>
    <row r="26" spans="1:38" x14ac:dyDescent="0.35">
      <c r="A26" s="1" t="s">
        <v>2579</v>
      </c>
      <c r="B26" t="s">
        <v>619</v>
      </c>
      <c r="C26" t="s">
        <v>619</v>
      </c>
      <c r="D26" t="s">
        <v>619</v>
      </c>
      <c r="E26" t="s">
        <v>619</v>
      </c>
      <c r="F26" t="s">
        <v>2531</v>
      </c>
      <c r="G26" t="s">
        <v>2459</v>
      </c>
      <c r="H26" t="s">
        <v>2532</v>
      </c>
      <c r="I26" t="s">
        <v>2533</v>
      </c>
      <c r="J26" t="s">
        <v>2534</v>
      </c>
      <c r="K26" t="s">
        <v>2535</v>
      </c>
      <c r="L26" t="s">
        <v>2536</v>
      </c>
      <c r="M26" t="s">
        <v>2537</v>
      </c>
      <c r="N26" t="s">
        <v>2538</v>
      </c>
      <c r="O26" t="s">
        <v>1925</v>
      </c>
      <c r="P26" t="s">
        <v>2580</v>
      </c>
      <c r="Q26" t="s">
        <v>973</v>
      </c>
      <c r="R26" t="s">
        <v>2574</v>
      </c>
      <c r="S26" t="s">
        <v>2581</v>
      </c>
      <c r="T26" t="s">
        <v>2582</v>
      </c>
      <c r="U26" t="s">
        <v>2583</v>
      </c>
      <c r="V26" t="s">
        <v>1062</v>
      </c>
      <c r="W26" t="s">
        <v>2584</v>
      </c>
      <c r="X26" t="s">
        <v>1630</v>
      </c>
      <c r="Y26" t="s">
        <v>2585</v>
      </c>
      <c r="Z26" t="s">
        <v>2586</v>
      </c>
      <c r="AA26" t="s">
        <v>2587</v>
      </c>
      <c r="AB26" t="s">
        <v>2588</v>
      </c>
      <c r="AC26" t="s">
        <v>2589</v>
      </c>
      <c r="AD26" t="s">
        <v>2590</v>
      </c>
      <c r="AE26" t="s">
        <v>2591</v>
      </c>
      <c r="AF26" t="s">
        <v>1060</v>
      </c>
      <c r="AG26" t="s">
        <v>2592</v>
      </c>
      <c r="AH26" t="s">
        <v>2593</v>
      </c>
      <c r="AI26" t="s">
        <v>2594</v>
      </c>
      <c r="AJ26" t="s">
        <v>2595</v>
      </c>
      <c r="AK26" t="s">
        <v>2596</v>
      </c>
      <c r="AL26" t="s">
        <v>2597</v>
      </c>
    </row>
    <row r="27" spans="1:38" x14ac:dyDescent="0.35">
      <c r="A27" s="1" t="s">
        <v>2598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619</v>
      </c>
      <c r="J27" t="s">
        <v>619</v>
      </c>
      <c r="K27" t="s">
        <v>619</v>
      </c>
      <c r="L27" t="s">
        <v>619</v>
      </c>
      <c r="M27" t="s">
        <v>619</v>
      </c>
      <c r="N27" t="s">
        <v>619</v>
      </c>
      <c r="O27" t="s">
        <v>619</v>
      </c>
      <c r="P27" t="s">
        <v>1237</v>
      </c>
      <c r="Q27" t="s">
        <v>987</v>
      </c>
      <c r="R27" t="s">
        <v>790</v>
      </c>
      <c r="S27" t="s">
        <v>1238</v>
      </c>
      <c r="T27" t="s">
        <v>1239</v>
      </c>
      <c r="U27" t="s">
        <v>1240</v>
      </c>
      <c r="V27" t="s">
        <v>1241</v>
      </c>
      <c r="W27" t="s">
        <v>1242</v>
      </c>
      <c r="X27" t="s">
        <v>1243</v>
      </c>
      <c r="Y27" t="s">
        <v>1244</v>
      </c>
      <c r="Z27" t="s">
        <v>1245</v>
      </c>
      <c r="AA27" t="s">
        <v>470</v>
      </c>
      <c r="AB27" t="s">
        <v>1246</v>
      </c>
      <c r="AC27" t="s">
        <v>1247</v>
      </c>
      <c r="AD27" t="s">
        <v>703</v>
      </c>
      <c r="AE27" t="s">
        <v>1248</v>
      </c>
      <c r="AF27" t="s">
        <v>1249</v>
      </c>
      <c r="AG27" t="s">
        <v>1250</v>
      </c>
      <c r="AH27" t="s">
        <v>1251</v>
      </c>
      <c r="AI27" t="s">
        <v>2599</v>
      </c>
      <c r="AJ27" t="s">
        <v>2600</v>
      </c>
      <c r="AK27" t="s">
        <v>2601</v>
      </c>
      <c r="AL27" t="s">
        <v>2602</v>
      </c>
    </row>
    <row r="28" spans="1:38" x14ac:dyDescent="0.35">
      <c r="A28" s="1" t="s">
        <v>2603</v>
      </c>
      <c r="B28" t="s">
        <v>619</v>
      </c>
      <c r="C28" t="s">
        <v>619</v>
      </c>
      <c r="D28" t="s">
        <v>619</v>
      </c>
      <c r="E28" t="s">
        <v>619</v>
      </c>
      <c r="F28" t="s">
        <v>2604</v>
      </c>
      <c r="G28" t="s">
        <v>2605</v>
      </c>
      <c r="H28" t="s">
        <v>2606</v>
      </c>
      <c r="I28" t="s">
        <v>2607</v>
      </c>
      <c r="J28" t="s">
        <v>2608</v>
      </c>
      <c r="K28" t="s">
        <v>2609</v>
      </c>
      <c r="L28" t="s">
        <v>1233</v>
      </c>
      <c r="M28" t="s">
        <v>765</v>
      </c>
      <c r="N28" t="s">
        <v>1234</v>
      </c>
      <c r="O28" t="s">
        <v>1235</v>
      </c>
      <c r="P28" t="s">
        <v>1236</v>
      </c>
      <c r="Q28" t="s">
        <v>2610</v>
      </c>
      <c r="R28" t="s">
        <v>987</v>
      </c>
      <c r="S28" t="s">
        <v>790</v>
      </c>
      <c r="T28" t="s">
        <v>1238</v>
      </c>
      <c r="U28" t="s">
        <v>1239</v>
      </c>
      <c r="V28" t="s">
        <v>1240</v>
      </c>
      <c r="W28" t="s">
        <v>1241</v>
      </c>
      <c r="X28" t="s">
        <v>1242</v>
      </c>
      <c r="Y28" t="s">
        <v>1243</v>
      </c>
      <c r="Z28" t="s">
        <v>1244</v>
      </c>
      <c r="AA28" t="s">
        <v>1245</v>
      </c>
      <c r="AB28" t="s">
        <v>470</v>
      </c>
      <c r="AC28" t="s">
        <v>2611</v>
      </c>
      <c r="AD28" t="s">
        <v>2612</v>
      </c>
      <c r="AE28" t="s">
        <v>703</v>
      </c>
      <c r="AF28" t="s">
        <v>1248</v>
      </c>
      <c r="AG28" t="s">
        <v>1249</v>
      </c>
      <c r="AH28" t="s">
        <v>1250</v>
      </c>
      <c r="AI28" t="s">
        <v>2613</v>
      </c>
      <c r="AJ28" t="s">
        <v>2599</v>
      </c>
      <c r="AK28" t="s">
        <v>2600</v>
      </c>
      <c r="AL28" t="s">
        <v>2601</v>
      </c>
    </row>
    <row r="29" spans="1:38" x14ac:dyDescent="0.35">
      <c r="A29" s="1" t="s">
        <v>2614</v>
      </c>
      <c r="B29" t="s">
        <v>619</v>
      </c>
      <c r="C29" t="s">
        <v>619</v>
      </c>
      <c r="D29" t="s">
        <v>619</v>
      </c>
      <c r="E29" t="s">
        <v>619</v>
      </c>
      <c r="F29" t="s">
        <v>2615</v>
      </c>
      <c r="G29" t="s">
        <v>2018</v>
      </c>
      <c r="H29" t="s">
        <v>2147</v>
      </c>
      <c r="I29" t="s">
        <v>2376</v>
      </c>
      <c r="J29" t="s">
        <v>2616</v>
      </c>
      <c r="K29" t="s">
        <v>2617</v>
      </c>
      <c r="L29" t="s">
        <v>2618</v>
      </c>
      <c r="M29" t="s">
        <v>2619</v>
      </c>
      <c r="N29" t="s">
        <v>2620</v>
      </c>
      <c r="O29" t="s">
        <v>2621</v>
      </c>
      <c r="P29" t="s">
        <v>2622</v>
      </c>
      <c r="Q29" t="s">
        <v>2623</v>
      </c>
      <c r="R29" t="s">
        <v>2624</v>
      </c>
      <c r="S29" t="s">
        <v>2625</v>
      </c>
      <c r="T29" t="s">
        <v>2626</v>
      </c>
      <c r="U29" t="s">
        <v>2627</v>
      </c>
      <c r="V29" t="s">
        <v>2628</v>
      </c>
      <c r="W29" t="s">
        <v>2629</v>
      </c>
      <c r="X29" t="s">
        <v>2630</v>
      </c>
      <c r="Y29" t="s">
        <v>2631</v>
      </c>
      <c r="Z29" t="s">
        <v>2632</v>
      </c>
      <c r="AA29" t="s">
        <v>736</v>
      </c>
      <c r="AB29" t="s">
        <v>2633</v>
      </c>
      <c r="AC29" t="s">
        <v>2634</v>
      </c>
      <c r="AD29" t="s">
        <v>2635</v>
      </c>
      <c r="AE29" t="s">
        <v>2636</v>
      </c>
      <c r="AF29" t="s">
        <v>2637</v>
      </c>
      <c r="AG29" t="s">
        <v>2638</v>
      </c>
      <c r="AH29" t="s">
        <v>2639</v>
      </c>
      <c r="AI29" t="s">
        <v>2640</v>
      </c>
      <c r="AJ29" t="s">
        <v>2641</v>
      </c>
      <c r="AK29" t="s">
        <v>2642</v>
      </c>
      <c r="AL29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2022-08-17T01:20:19Z</dcterms:created>
  <dcterms:modified xsi:type="dcterms:W3CDTF">2023-12-04T07:46:09Z</dcterms:modified>
</cp:coreProperties>
</file>