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AJRD/"/>
    </mc:Choice>
  </mc:AlternateContent>
  <xr:revisionPtr revIDLastSave="123" documentId="11_A4E18A3E1744B74456E04AE5D1211B74CB12E140" xr6:coauthVersionLast="47" xr6:coauthVersionMax="47" xr10:uidLastSave="{825EA794-69DE-4A24-81F6-4F941E3E986F}"/>
  <bookViews>
    <workbookView xWindow="0" yWindow="0" windowWidth="19200" windowHeight="21600" activeTab="1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1" i="3" l="1"/>
  <c r="AA22" i="3" s="1"/>
  <c r="AB21" i="3"/>
  <c r="AB22" i="3" s="1"/>
  <c r="AC65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AE82" i="3"/>
  <c r="AE83" i="3" s="1"/>
  <c r="AD82" i="3"/>
  <c r="AC82" i="3"/>
  <c r="AB82" i="3"/>
  <c r="AA82" i="3"/>
  <c r="Z82" i="3"/>
  <c r="Y82" i="3"/>
  <c r="X82" i="3"/>
  <c r="W82" i="3"/>
  <c r="V82" i="3"/>
  <c r="U82" i="3"/>
  <c r="T82" i="3"/>
  <c r="T83" i="3" s="1"/>
  <c r="S82" i="3"/>
  <c r="S83" i="3" s="1"/>
  <c r="AE74" i="3"/>
  <c r="T74" i="3"/>
  <c r="S74" i="3"/>
  <c r="AE73" i="3"/>
  <c r="AD73" i="3"/>
  <c r="AD74" i="3" s="1"/>
  <c r="AD83" i="3" s="1"/>
  <c r="AC73" i="3"/>
  <c r="AB73" i="3"/>
  <c r="AA73" i="3"/>
  <c r="Z73" i="3"/>
  <c r="Y73" i="3"/>
  <c r="Y74" i="3" s="1"/>
  <c r="Y83" i="3" s="1"/>
  <c r="X73" i="3"/>
  <c r="X74" i="3" s="1"/>
  <c r="X83" i="3" s="1"/>
  <c r="W73" i="3"/>
  <c r="W74" i="3" s="1"/>
  <c r="V73" i="3"/>
  <c r="V74" i="3" s="1"/>
  <c r="V83" i="3" s="1"/>
  <c r="U73" i="3"/>
  <c r="T73" i="3"/>
  <c r="S73" i="3"/>
  <c r="AE66" i="3"/>
  <c r="AD66" i="3"/>
  <c r="AC66" i="3"/>
  <c r="AB66" i="3"/>
  <c r="AA66" i="3"/>
  <c r="AA74" i="3" s="1"/>
  <c r="AA83" i="3" s="1"/>
  <c r="Z66" i="3"/>
  <c r="Z74" i="3" s="1"/>
  <c r="Z83" i="3" s="1"/>
  <c r="Y66" i="3"/>
  <c r="X66" i="3"/>
  <c r="W66" i="3"/>
  <c r="V66" i="3"/>
  <c r="U66" i="3"/>
  <c r="U74" i="3" s="1"/>
  <c r="U83" i="3" s="1"/>
  <c r="T66" i="3"/>
  <c r="S66" i="3"/>
  <c r="AA59" i="3"/>
  <c r="Z59" i="3"/>
  <c r="Y59" i="3"/>
  <c r="X59" i="3"/>
  <c r="W59" i="3"/>
  <c r="AE58" i="3"/>
  <c r="AE59" i="3" s="1"/>
  <c r="AD58" i="3"/>
  <c r="AD59" i="3" s="1"/>
  <c r="AC58" i="3"/>
  <c r="AB58" i="3"/>
  <c r="AA58" i="3"/>
  <c r="Z58" i="3"/>
  <c r="Y58" i="3"/>
  <c r="X58" i="3"/>
  <c r="W58" i="3"/>
  <c r="V58" i="3"/>
  <c r="U58" i="3"/>
  <c r="U59" i="3" s="1"/>
  <c r="T58" i="3"/>
  <c r="T59" i="3" s="1"/>
  <c r="S58" i="3"/>
  <c r="S59" i="3" s="1"/>
  <c r="AE49" i="3"/>
  <c r="AD49" i="3"/>
  <c r="AC49" i="3"/>
  <c r="AB49" i="3"/>
  <c r="AA49" i="3"/>
  <c r="Z49" i="3"/>
  <c r="Y49" i="3"/>
  <c r="X49" i="3"/>
  <c r="W49" i="3"/>
  <c r="V49" i="3"/>
  <c r="V59" i="3" s="1"/>
  <c r="U49" i="3"/>
  <c r="T49" i="3"/>
  <c r="S49" i="3"/>
  <c r="T30" i="3"/>
  <c r="T32" i="3" s="1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AE23" i="3"/>
  <c r="AE30" i="3" s="1"/>
  <c r="AE32" i="3" s="1"/>
  <c r="AD23" i="3"/>
  <c r="AD30" i="3" s="1"/>
  <c r="AD32" i="3" s="1"/>
  <c r="T23" i="3"/>
  <c r="S23" i="3"/>
  <c r="S30" i="3" s="1"/>
  <c r="S32" i="3" s="1"/>
  <c r="AE22" i="3"/>
  <c r="AD22" i="3"/>
  <c r="AC22" i="3"/>
  <c r="Z22" i="3"/>
  <c r="Y22" i="3"/>
  <c r="X22" i="3"/>
  <c r="W22" i="3"/>
  <c r="W23" i="3" s="1"/>
  <c r="W30" i="3" s="1"/>
  <c r="W32" i="3" s="1"/>
  <c r="V22" i="3"/>
  <c r="V23" i="3" s="1"/>
  <c r="V30" i="3" s="1"/>
  <c r="V32" i="3" s="1"/>
  <c r="U22" i="3"/>
  <c r="T22" i="3"/>
  <c r="S22" i="3"/>
  <c r="AE14" i="3"/>
  <c r="AD14" i="3"/>
  <c r="AC14" i="3"/>
  <c r="AC23" i="3" s="1"/>
  <c r="AC30" i="3" s="1"/>
  <c r="AC32" i="3" s="1"/>
  <c r="AB14" i="3"/>
  <c r="AA14" i="3"/>
  <c r="Z14" i="3"/>
  <c r="Z23" i="3" s="1"/>
  <c r="Z30" i="3" s="1"/>
  <c r="Z32" i="3" s="1"/>
  <c r="Y14" i="3"/>
  <c r="Y23" i="3" s="1"/>
  <c r="Y30" i="3" s="1"/>
  <c r="Y32" i="3" s="1"/>
  <c r="X14" i="3"/>
  <c r="X23" i="3" s="1"/>
  <c r="X30" i="3" s="1"/>
  <c r="X32" i="3" s="1"/>
  <c r="W14" i="3"/>
  <c r="V14" i="3"/>
  <c r="U14" i="3"/>
  <c r="U23" i="3" s="1"/>
  <c r="U30" i="3" s="1"/>
  <c r="U32" i="3" s="1"/>
  <c r="T14" i="3"/>
  <c r="S14" i="3"/>
  <c r="AD10" i="3"/>
  <c r="AC10" i="3"/>
  <c r="AA10" i="3"/>
  <c r="Z10" i="3"/>
  <c r="Y10" i="3"/>
  <c r="X10" i="3"/>
  <c r="W10" i="3"/>
  <c r="V10" i="3"/>
  <c r="U10" i="3"/>
  <c r="AD9" i="3"/>
  <c r="AC9" i="3"/>
  <c r="X9" i="3"/>
  <c r="W9" i="3"/>
  <c r="V9" i="3"/>
  <c r="U9" i="3"/>
  <c r="T9" i="3"/>
  <c r="S9" i="3"/>
  <c r="AE8" i="3"/>
  <c r="AE9" i="3" s="1"/>
  <c r="AD8" i="3"/>
  <c r="AC8" i="3"/>
  <c r="AB8" i="3"/>
  <c r="AB10" i="3" s="1"/>
  <c r="AA8" i="3"/>
  <c r="AA9" i="3" s="1"/>
  <c r="Z8" i="3"/>
  <c r="Z9" i="3" s="1"/>
  <c r="Y8" i="3"/>
  <c r="Y9" i="3" s="1"/>
  <c r="X8" i="3"/>
  <c r="W8" i="3"/>
  <c r="V8" i="3"/>
  <c r="U8" i="3"/>
  <c r="T8" i="3"/>
  <c r="T10" i="3" s="1"/>
  <c r="S8" i="3"/>
  <c r="S10" i="3" s="1"/>
  <c r="AD3" i="3"/>
  <c r="AC3" i="3" s="1"/>
  <c r="AB3" i="3" s="1"/>
  <c r="AA3" i="3" s="1"/>
  <c r="Z3" i="3" s="1"/>
  <c r="Y3" i="3" s="1"/>
  <c r="X3" i="3" s="1"/>
  <c r="W3" i="3" s="1"/>
  <c r="V3" i="3" s="1"/>
  <c r="U3" i="3" s="1"/>
  <c r="T3" i="3" s="1"/>
  <c r="S3" i="3" s="1"/>
  <c r="B3" i="1" a="1"/>
  <c r="B3" i="1" s="1"/>
  <c r="B2" i="1" a="1"/>
  <c r="B2" i="1" s="1"/>
  <c r="B4" i="1" s="1"/>
  <c r="AA23" i="3" l="1"/>
  <c r="AA30" i="3" s="1"/>
  <c r="AA32" i="3" s="1"/>
  <c r="AA34" i="3" s="1"/>
  <c r="AB23" i="3"/>
  <c r="AB30" i="3" s="1"/>
  <c r="AB32" i="3" s="1"/>
  <c r="AB34" i="3" s="1"/>
  <c r="AB74" i="3"/>
  <c r="AB83" i="3" s="1"/>
  <c r="AB59" i="3"/>
  <c r="AC74" i="3"/>
  <c r="AC83" i="3" s="1"/>
  <c r="AC59" i="3"/>
  <c r="Y34" i="3"/>
  <c r="Y35" i="3"/>
  <c r="W83" i="3"/>
  <c r="AC35" i="3"/>
  <c r="AC34" i="3"/>
  <c r="T35" i="3"/>
  <c r="T34" i="3"/>
  <c r="U34" i="3"/>
  <c r="U35" i="3"/>
  <c r="Z34" i="3"/>
  <c r="Z35" i="3"/>
  <c r="S34" i="3"/>
  <c r="S35" i="3"/>
  <c r="AD35" i="3"/>
  <c r="AD34" i="3"/>
  <c r="V34" i="3"/>
  <c r="V35" i="3"/>
  <c r="X34" i="3"/>
  <c r="X35" i="3"/>
  <c r="AE35" i="3"/>
  <c r="AE34" i="3"/>
  <c r="W34" i="3"/>
  <c r="W35" i="3"/>
  <c r="AB9" i="3"/>
  <c r="AE10" i="3"/>
  <c r="AA35" i="3" l="1"/>
  <c r="AB35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<sst xmlns="http://schemas.openxmlformats.org/spreadsheetml/2006/main" count="4364" uniqueCount="1570">
  <si>
    <t>Price</t>
  </si>
  <si>
    <t>Shares</t>
  </si>
  <si>
    <t>MC</t>
  </si>
  <si>
    <t>Cash</t>
  </si>
  <si>
    <t>Debt</t>
  </si>
  <si>
    <t>EV</t>
  </si>
  <si>
    <t>Company Name</t>
  </si>
  <si>
    <t>Aerojet Rocketdyne Holdings, Inc.</t>
  </si>
  <si>
    <t>Ticker</t>
  </si>
  <si>
    <t>AJRD</t>
  </si>
  <si>
    <t>Country</t>
  </si>
  <si>
    <t>USA</t>
  </si>
  <si>
    <t>Sector</t>
  </si>
  <si>
    <t>Industrials</t>
  </si>
  <si>
    <t>Industry</t>
  </si>
  <si>
    <t>Aerospace &amp; Defense</t>
  </si>
  <si>
    <t>Notes</t>
  </si>
  <si>
    <t>Operates in two segments: Aerospace and Defense &amp; Real Estate</t>
  </si>
  <si>
    <t>Company was formerly known as GenCorp Inc. and changed its name to Aerojet Rocketdyne Holdings, Inc. in April 2015.</t>
  </si>
  <si>
    <t>Aerojet Rocketdyne Holdings, Inc. was incorporated in 1915 and is headquartered.</t>
  </si>
  <si>
    <t>Aerospace and Defense Segment</t>
  </si>
  <si>
    <t>Offers products and systems for the US Government, Department of Defense, NASA, and aerospace and defense prime contractors</t>
  </si>
  <si>
    <t>This segment provides liquid and solid rocket propulsion systems, air-breathing hypersonic engines, electric power and propulsion systems for space, defense, civil, and commercial applications</t>
  </si>
  <si>
    <t>Real Estate Segment</t>
  </si>
  <si>
    <t>Engages in re-zoning, entitlement, sale, and leasing of the company's excess real estate assets</t>
  </si>
  <si>
    <t>Quarter</t>
  </si>
  <si>
    <t>Filing Date</t>
  </si>
  <si>
    <t>Period of Report</t>
  </si>
  <si>
    <t>Revenue Breakdown</t>
  </si>
  <si>
    <t>Real Estate</t>
  </si>
  <si>
    <t>Total Revenue</t>
  </si>
  <si>
    <t>A&amp;D %</t>
  </si>
  <si>
    <t>Real Estates %</t>
  </si>
  <si>
    <t>Income Statement</t>
  </si>
  <si>
    <t>Revenue</t>
  </si>
  <si>
    <t>COGs</t>
  </si>
  <si>
    <t>Gross Profit</t>
  </si>
  <si>
    <t>Operating Expenses</t>
  </si>
  <si>
    <t>SG&amp;A</t>
  </si>
  <si>
    <t>Depreciation and amortization</t>
  </si>
  <si>
    <t>Other Expenses</t>
  </si>
  <si>
    <t>Proxy costs and related litigation</t>
  </si>
  <si>
    <t>Legal matters</t>
  </si>
  <si>
    <t xml:space="preserve">Other   </t>
  </si>
  <si>
    <t>Total Operating Expenses</t>
  </si>
  <si>
    <t>Operating Income</t>
  </si>
  <si>
    <t>Non-operating</t>
  </si>
  <si>
    <t>Retirement benefits expense</t>
  </si>
  <si>
    <t>Loss on debt</t>
  </si>
  <si>
    <t>Interest income and other</t>
  </si>
  <si>
    <t>Interest expense</t>
  </si>
  <si>
    <t>Total Non-operating expenses</t>
  </si>
  <si>
    <t>Income Before Taxes</t>
  </si>
  <si>
    <t>Taxes</t>
  </si>
  <si>
    <t>Net Income</t>
  </si>
  <si>
    <t>EPS - Basic</t>
  </si>
  <si>
    <t>EPS - Diluted</t>
  </si>
  <si>
    <t>Shares - Basic</t>
  </si>
  <si>
    <t>Shares - Diluted</t>
  </si>
  <si>
    <t>Dividend Per Share</t>
  </si>
  <si>
    <t>Balance Sheet</t>
  </si>
  <si>
    <t>Current Assets</t>
  </si>
  <si>
    <t>Cash &amp; cash equivalents</t>
  </si>
  <si>
    <t>Restricted  cash</t>
  </si>
  <si>
    <t>Marketable securities</t>
  </si>
  <si>
    <t>AR</t>
  </si>
  <si>
    <t>Contract assets</t>
  </si>
  <si>
    <t>Other current assets</t>
  </si>
  <si>
    <t>Total Current Assets</t>
  </si>
  <si>
    <t>Non-current Assets</t>
  </si>
  <si>
    <t>Right-of-use assets</t>
  </si>
  <si>
    <t>PP&amp;E</t>
  </si>
  <si>
    <t>Recoverable environmental remediation costs</t>
  </si>
  <si>
    <t>Deferred income taxes</t>
  </si>
  <si>
    <t>Goodwill</t>
  </si>
  <si>
    <t>Intangible assets</t>
  </si>
  <si>
    <t>Other noncurrent assets</t>
  </si>
  <si>
    <t>Total Non-current Assets</t>
  </si>
  <si>
    <t>Total Assets</t>
  </si>
  <si>
    <t>Current Liabilities</t>
  </si>
  <si>
    <t>Current portion of long-term debt</t>
  </si>
  <si>
    <t>AP</t>
  </si>
  <si>
    <t>Reserves for environmental remediation costs</t>
  </si>
  <si>
    <t>Contract liabilities</t>
  </si>
  <si>
    <t>Other current liabilities</t>
  </si>
  <si>
    <t>Total Current Liabilities</t>
  </si>
  <si>
    <t>Non-current Liabilites</t>
  </si>
  <si>
    <t>Long-term debt</t>
  </si>
  <si>
    <t>Pension benefits</t>
  </si>
  <si>
    <t>Operating lease liabilities</t>
  </si>
  <si>
    <t>Other noncurrent liabilities</t>
  </si>
  <si>
    <t>Total Non-current Liabilities</t>
  </si>
  <si>
    <t>Total Liaiblities</t>
  </si>
  <si>
    <t>Equity</t>
  </si>
  <si>
    <t>Preferred Stock</t>
  </si>
  <si>
    <t>Common Stock</t>
  </si>
  <si>
    <t>Other capital</t>
  </si>
  <si>
    <t>Treasury Stock</t>
  </si>
  <si>
    <t>Retained earnings</t>
  </si>
  <si>
    <t>Accumulated other comprehensive loss, net of income taxes</t>
  </si>
  <si>
    <t>Total Stockholders Equity</t>
  </si>
  <si>
    <t>Total Equity &amp; Liabilities</t>
  </si>
  <si>
    <t>Cash Flow, *in millions, USD</t>
  </si>
  <si>
    <t>CFFO</t>
  </si>
  <si>
    <t>CapEx</t>
  </si>
  <si>
    <t>FCF</t>
  </si>
  <si>
    <t>Dividends</t>
  </si>
  <si>
    <t>index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</si>
  <si>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</si>
  <si>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</si>
  <si>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</si>
  <si>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</si>
  <si>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</si>
  <si>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</si>
  <si>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</si>
  <si>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</si>
  <si>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</si>
  <si>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</si>
  <si>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</si>
  <si>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</si>
  <si>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</si>
  <si>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</si>
  <si>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</si>
  <si>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</si>
  <si>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 per share</t>
  </si>
  <si>
    <t>13.26</t>
  </si>
  <si>
    <t>12.98</t>
  </si>
  <si>
    <t>13.60</t>
  </si>
  <si>
    <t>14.66</t>
  </si>
  <si>
    <t>15.64</t>
  </si>
  <si>
    <t>16.86</t>
  </si>
  <si>
    <t>23.21</t>
  </si>
  <si>
    <t>27.59</t>
  </si>
  <si>
    <t>27.96</t>
  </si>
  <si>
    <t>26.85</t>
  </si>
  <si>
    <t>25.72</t>
  </si>
  <si>
    <t>25.35</t>
  </si>
  <si>
    <t>25.67</t>
  </si>
  <si>
    <t>26.78</t>
  </si>
  <si>
    <t>27.63</t>
  </si>
  <si>
    <t>27.87</t>
  </si>
  <si>
    <t>Earnings per share</t>
  </si>
  <si>
    <t>1.23</t>
  </si>
  <si>
    <t>0.03</t>
  </si>
  <si>
    <t>1.01</t>
  </si>
  <si>
    <t>0.12</t>
  </si>
  <si>
    <t>0.05</t>
  </si>
  <si>
    <t>(0.04)</t>
  </si>
  <si>
    <t>2.82</t>
  </si>
  <si>
    <t>(0.92)</t>
  </si>
  <si>
    <t>(0.27)</t>
  </si>
  <si>
    <t>0.27</t>
  </si>
  <si>
    <t>(0.13)</t>
  </si>
  <si>
    <t>1.84</t>
  </si>
  <si>
    <t>1.83</t>
  </si>
  <si>
    <t>1.78</t>
  </si>
  <si>
    <t>1.81</t>
  </si>
  <si>
    <t>0.92</t>
  </si>
  <si>
    <t>FCF per share</t>
  </si>
  <si>
    <t>0.04</t>
  </si>
  <si>
    <t>0.62</t>
  </si>
  <si>
    <t>2.24</t>
  </si>
  <si>
    <t>0.95</t>
  </si>
  <si>
    <t>0.83</t>
  </si>
  <si>
    <t>0.24</t>
  </si>
  <si>
    <t>1.85</t>
  </si>
  <si>
    <t>0.46</t>
  </si>
  <si>
    <t>1.69</t>
  </si>
  <si>
    <t>2.28</t>
  </si>
  <si>
    <t>2.80</t>
  </si>
  <si>
    <t>2.83</t>
  </si>
  <si>
    <t>3.99</t>
  </si>
  <si>
    <t>2.05</t>
  </si>
  <si>
    <t>(1.11)</t>
  </si>
  <si>
    <t>Dividends per share</t>
  </si>
  <si>
    <t>- -</t>
  </si>
  <si>
    <t>5.41</t>
  </si>
  <si>
    <t>CAPEX per share</t>
  </si>
  <si>
    <t>0.39</t>
  </si>
  <si>
    <t>0.37</t>
  </si>
  <si>
    <t>0.29</t>
  </si>
  <si>
    <t>0.36</t>
  </si>
  <si>
    <t>0.63</t>
  </si>
  <si>
    <t>1.06</t>
  </si>
  <si>
    <t>0.75</t>
  </si>
  <si>
    <t>0.60</t>
  </si>
  <si>
    <t>0.73</t>
  </si>
  <si>
    <t>0.64</t>
  </si>
  <si>
    <t>0.58</t>
  </si>
  <si>
    <t>0.56</t>
  </si>
  <si>
    <t>0.71</t>
  </si>
  <si>
    <t>0.47</t>
  </si>
  <si>
    <t>0.51</t>
  </si>
  <si>
    <t>Book Value per sh.</t>
  </si>
  <si>
    <t>(0.93)</t>
  </si>
  <si>
    <t>(0.61)</t>
  </si>
  <si>
    <t>(5.04)</t>
  </si>
  <si>
    <t>(3.42)</t>
  </si>
  <si>
    <t>(3.60)</t>
  </si>
  <si>
    <t>(6.59)</t>
  </si>
  <si>
    <t>0.84</t>
  </si>
  <si>
    <t>(2.95)</t>
  </si>
  <si>
    <t>(2.38)</t>
  </si>
  <si>
    <t>0.54</t>
  </si>
  <si>
    <t>1.40</t>
  </si>
  <si>
    <t>5.63</t>
  </si>
  <si>
    <t>7.47</t>
  </si>
  <si>
    <t>3.02</t>
  </si>
  <si>
    <t>6.74</t>
  </si>
  <si>
    <t>Comm.Shares outs.</t>
  </si>
  <si>
    <t>56</t>
  </si>
  <si>
    <t>57</t>
  </si>
  <si>
    <t>59</t>
  </si>
  <si>
    <t>60</t>
  </si>
  <si>
    <t>58</t>
  </si>
  <si>
    <t>61</t>
  </si>
  <si>
    <t>66</t>
  </si>
  <si>
    <t>73</t>
  </si>
  <si>
    <t>75</t>
  </si>
  <si>
    <t>77</t>
  </si>
  <si>
    <t>79</t>
  </si>
  <si>
    <t>80</t>
  </si>
  <si>
    <t>Avg. annual P/E ratio</t>
  </si>
  <si>
    <t>9.4</t>
  </si>
  <si>
    <t>270.0</t>
  </si>
  <si>
    <t>3.6</t>
  </si>
  <si>
    <t>40.3</t>
  </si>
  <si>
    <t>99.0</t>
  </si>
  <si>
    <t>(153.6)</t>
  </si>
  <si>
    <t>4.7</t>
  </si>
  <si>
    <t>(17.5)</t>
  </si>
  <si>
    <t>(72.1)</t>
  </si>
  <si>
    <t>63.5</t>
  </si>
  <si>
    <t>(197.5)</t>
  </si>
  <si>
    <t>17.0</t>
  </si>
  <si>
    <t>22.9</t>
  </si>
  <si>
    <t>24.1</t>
  </si>
  <si>
    <t>25.9</t>
  </si>
  <si>
    <t>46.6</t>
  </si>
  <si>
    <t>P/E to S&amp;P500</t>
  </si>
  <si>
    <t>0.5</t>
  </si>
  <si>
    <t>12.6</t>
  </si>
  <si>
    <t>0.1</t>
  </si>
  <si>
    <t>1.9</t>
  </si>
  <si>
    <t>6.1</t>
  </si>
  <si>
    <t>(10.3)</t>
  </si>
  <si>
    <t>0.3</t>
  </si>
  <si>
    <t>(1.0)</t>
  </si>
  <si>
    <t>(3.6)</t>
  </si>
  <si>
    <t>2.9</t>
  </si>
  <si>
    <t>(8.4)</t>
  </si>
  <si>
    <t>0.7</t>
  </si>
  <si>
    <t>0.9</t>
  </si>
  <si>
    <t>0.6</t>
  </si>
  <si>
    <t>2.2</t>
  </si>
  <si>
    <t>Avg. annual div. yield</t>
  </si>
  <si>
    <t>11.5%</t>
  </si>
  <si>
    <t>0.1%</t>
  </si>
  <si>
    <t>Revenue (m)</t>
  </si>
  <si>
    <t>745</t>
  </si>
  <si>
    <t>742</t>
  </si>
  <si>
    <t>795</t>
  </si>
  <si>
    <t>858</t>
  </si>
  <si>
    <t>918</t>
  </si>
  <si>
    <t>995</t>
  </si>
  <si>
    <t>1,383</t>
  </si>
  <si>
    <t>1,597</t>
  </si>
  <si>
    <t>1,708</t>
  </si>
  <si>
    <t>1,761</t>
  </si>
  <si>
    <t>1,877</t>
  </si>
  <si>
    <t>1,896</t>
  </si>
  <si>
    <t>1,982</t>
  </si>
  <si>
    <t>2,073</t>
  </si>
  <si>
    <t>2,188</t>
  </si>
  <si>
    <t>2,238</t>
  </si>
  <si>
    <t>Operating margin</t>
  </si>
  <si>
    <t>6.0%</t>
  </si>
  <si>
    <t>9.0%</t>
  </si>
  <si>
    <t>9.1%</t>
  </si>
  <si>
    <t>4.4%</t>
  </si>
  <si>
    <t>4.2%</t>
  </si>
  <si>
    <t>3.5%</t>
  </si>
  <si>
    <t>1.6%</t>
  </si>
  <si>
    <t>0.8%</t>
  </si>
  <si>
    <t>1.9%</t>
  </si>
  <si>
    <t>6.1%</t>
  </si>
  <si>
    <t>14.3%</t>
  </si>
  <si>
    <t>12.0%</t>
  </si>
  <si>
    <t>11.6%</t>
  </si>
  <si>
    <t>11.7%</t>
  </si>
  <si>
    <t>6.5%</t>
  </si>
  <si>
    <t>Depreciation (m)</t>
  </si>
  <si>
    <t>28</t>
  </si>
  <si>
    <t>31</t>
  </si>
  <si>
    <t>25</t>
  </si>
  <si>
    <t>22</t>
  </si>
  <si>
    <t>44</t>
  </si>
  <si>
    <t>64</t>
  </si>
  <si>
    <t>65</t>
  </si>
  <si>
    <t>72</t>
  </si>
  <si>
    <t>Net profit (m)</t>
  </si>
  <si>
    <t>69</t>
  </si>
  <si>
    <t>2</t>
  </si>
  <si>
    <t>7</t>
  </si>
  <si>
    <t>3</t>
  </si>
  <si>
    <t>(3)</t>
  </si>
  <si>
    <t>168</t>
  </si>
  <si>
    <t>(53)</t>
  </si>
  <si>
    <t>(16)</t>
  </si>
  <si>
    <t>18</t>
  </si>
  <si>
    <t>(9)</t>
  </si>
  <si>
    <t>137</t>
  </si>
  <si>
    <t>141</t>
  </si>
  <si>
    <t>138</t>
  </si>
  <si>
    <t>144</t>
  </si>
  <si>
    <t>74</t>
  </si>
  <si>
    <t>Income tax rate</t>
  </si>
  <si>
    <t>(78.7)%</t>
  </si>
  <si>
    <t>36.0%</t>
  </si>
  <si>
    <t>(36.4)%</t>
  </si>
  <si>
    <t>(185.7)%</t>
  </si>
  <si>
    <t>67.8%</t>
  </si>
  <si>
    <t>143.2%</t>
  </si>
  <si>
    <t>740.1%</t>
  </si>
  <si>
    <t>(32.7)%</t>
  </si>
  <si>
    <t>(1.8)%</t>
  </si>
  <si>
    <t>38.2%</t>
  </si>
  <si>
    <t>110.6%</t>
  </si>
  <si>
    <t>27.2%</t>
  </si>
  <si>
    <t>26.5%</t>
  </si>
  <si>
    <t>23.6%</t>
  </si>
  <si>
    <t>26.3%</t>
  </si>
  <si>
    <t>31.7%</t>
  </si>
  <si>
    <t>Net profit margin</t>
  </si>
  <si>
    <t>9.3%</t>
  </si>
  <si>
    <t>0.2%</t>
  </si>
  <si>
    <t>7.5%</t>
  </si>
  <si>
    <t>0.3%</t>
  </si>
  <si>
    <t>(0.3)%</t>
  </si>
  <si>
    <t>12.1%</t>
  </si>
  <si>
    <t>(3.3)%</t>
  </si>
  <si>
    <t>(0.9)%</t>
  </si>
  <si>
    <t>1.0%</t>
  </si>
  <si>
    <t>(0.5)%</t>
  </si>
  <si>
    <t>7.2%</t>
  </si>
  <si>
    <t>7.1%</t>
  </si>
  <si>
    <t>6.6%</t>
  </si>
  <si>
    <t>3.3%</t>
  </si>
  <si>
    <t>Working capital (m)</t>
  </si>
  <si>
    <t>86</t>
  </si>
  <si>
    <t>111</t>
  </si>
  <si>
    <t>71</t>
  </si>
  <si>
    <t>101</t>
  </si>
  <si>
    <t>50</t>
  </si>
  <si>
    <t>116</t>
  </si>
  <si>
    <t>99</t>
  </si>
  <si>
    <t>109</t>
  </si>
  <si>
    <t>271</t>
  </si>
  <si>
    <t>422</t>
  </si>
  <si>
    <t>356</t>
  </si>
  <si>
    <t>548</t>
  </si>
  <si>
    <t>205</t>
  </si>
  <si>
    <t>361</t>
  </si>
  <si>
    <t>322</t>
  </si>
  <si>
    <t>Long-term debt (m)</t>
  </si>
  <si>
    <t>445</t>
  </si>
  <si>
    <t>439</t>
  </si>
  <si>
    <t>421</t>
  </si>
  <si>
    <t>327</t>
  </si>
  <si>
    <t>324</t>
  </si>
  <si>
    <t>246</t>
  </si>
  <si>
    <t>696</t>
  </si>
  <si>
    <t>777</t>
  </si>
  <si>
    <t>647</t>
  </si>
  <si>
    <t>608</t>
  </si>
  <si>
    <t>591</t>
  </si>
  <si>
    <t>352</t>
  </si>
  <si>
    <t>391</t>
  </si>
  <si>
    <t>360</t>
  </si>
  <si>
    <t>336</t>
  </si>
  <si>
    <t>335</t>
  </si>
  <si>
    <t>Equity (m)</t>
  </si>
  <si>
    <t>(52)</t>
  </si>
  <si>
    <t>(35)</t>
  </si>
  <si>
    <t>(295)</t>
  </si>
  <si>
    <t>(200)</t>
  </si>
  <si>
    <t>(212)</t>
  </si>
  <si>
    <t>(389)</t>
  </si>
  <si>
    <t>(171)</t>
  </si>
  <si>
    <t>(146)</t>
  </si>
  <si>
    <t>36</t>
  </si>
  <si>
    <t>102</t>
  </si>
  <si>
    <t>577</t>
  </si>
  <si>
    <t>234</t>
  </si>
  <si>
    <t>534</t>
  </si>
  <si>
    <t>541</t>
  </si>
  <si>
    <t>ROIC</t>
  </si>
  <si>
    <t>13.7%</t>
  </si>
  <si>
    <t>18.1%</t>
  </si>
  <si>
    <t>2.0%</t>
  </si>
  <si>
    <t>(2.8)%</t>
  </si>
  <si>
    <t>(11.4)%</t>
  </si>
  <si>
    <t>1.2%</t>
  </si>
  <si>
    <t>2.4%</t>
  </si>
  <si>
    <t>2.3%</t>
  </si>
  <si>
    <t>(0.7)%</t>
  </si>
  <si>
    <t>10.1%</t>
  </si>
  <si>
    <t>11.1%</t>
  </si>
  <si>
    <t>10.2%</t>
  </si>
  <si>
    <t>5.3%</t>
  </si>
  <si>
    <t>Return on capital</t>
  </si>
  <si>
    <t>5.1%</t>
  </si>
  <si>
    <t>4.0%</t>
  </si>
  <si>
    <t>1.3%</t>
  </si>
  <si>
    <t>0.7%</t>
  </si>
  <si>
    <t>1.7%</t>
  </si>
  <si>
    <t>2.7%</t>
  </si>
  <si>
    <t>5.2%</t>
  </si>
  <si>
    <t>8.4%</t>
  </si>
  <si>
    <t>7.3%</t>
  </si>
  <si>
    <t>8.8%</t>
  </si>
  <si>
    <t>5.4%</t>
  </si>
  <si>
    <t>Return on equity</t>
  </si>
  <si>
    <t>(132.7)%</t>
  </si>
  <si>
    <t>(4.3)%</t>
  </si>
  <si>
    <t>(20.1)%</t>
  </si>
  <si>
    <t>(3.4)%</t>
  </si>
  <si>
    <t>(1.4)%</t>
  </si>
  <si>
    <t>337.1%</t>
  </si>
  <si>
    <t>31.0%</t>
  </si>
  <si>
    <t>50.6%</t>
  </si>
  <si>
    <t>(9.0)%</t>
  </si>
  <si>
    <t>32.6%</t>
  </si>
  <si>
    <t>24.4%</t>
  </si>
  <si>
    <t>59.0%</t>
  </si>
  <si>
    <t>26.9%</t>
  </si>
  <si>
    <t>Plowback ratio</t>
  </si>
  <si>
    <t>100.0%</t>
  </si>
  <si>
    <t>(198.4)%</t>
  </si>
  <si>
    <t>96.4%</t>
  </si>
  <si>
    <t>Div.&amp;Repurch./FCF</t>
  </si>
  <si>
    <t>(20.0)%</t>
  </si>
  <si>
    <t>16.7%</t>
  </si>
  <si>
    <t>264.2%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</si>
  <si>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</si>
  <si>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</si>
  <si>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</si>
  <si>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</si>
  <si>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</si>
  <si>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</si>
  <si>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</si>
  <si>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</si>
  <si>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</si>
  <si>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</si>
  <si>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</si>
  <si>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</si>
  <si>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</si>
  <si>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</si>
  <si>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</si>
  <si>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</si>
  <si>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</si>
  <si>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</si>
  <si>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</si>
  <si>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</si>
  <si>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</si>
  <si>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</si>
  <si>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3,021</t>
  </si>
  <si>
    <t>3,099</t>
  </si>
  <si>
    <t>1,619</t>
  </si>
  <si>
    <t>1,891</t>
  </si>
  <si>
    <t>1,938</t>
  </si>
  <si>
    <t>1,775</t>
  </si>
  <si>
    <t>1,993</t>
  </si>
  <si>
    <t>1,937</t>
  </si>
  <si>
    <t>1,905</t>
  </si>
  <si>
    <t>1,740</t>
  </si>
  <si>
    <t>1,772</t>
  </si>
  <si>
    <t>1,515</t>
  </si>
  <si>
    <t>1,568</t>
  </si>
  <si>
    <t>1,737</t>
  </si>
  <si>
    <t>1,071</t>
  </si>
  <si>
    <t>1,047</t>
  </si>
  <si>
    <t>1,486</t>
  </si>
  <si>
    <t>1,135</t>
  </si>
  <si>
    <t>1,192</t>
  </si>
  <si>
    <t>499</t>
  </si>
  <si>
    <t>624</t>
  </si>
  <si>
    <t>621</t>
  </si>
  <si>
    <t>COGS</t>
  </si>
  <si>
    <t>2,218</t>
  </si>
  <si>
    <t>2,224</t>
  </si>
  <si>
    <t>1,308</t>
  </si>
  <si>
    <t>1,696</t>
  </si>
  <si>
    <t>1,616</t>
  </si>
  <si>
    <t>1,456</t>
  </si>
  <si>
    <t>1,658</t>
  </si>
  <si>
    <t>1,582</t>
  </si>
  <si>
    <t>1,550</t>
  </si>
  <si>
    <t>1,387</t>
  </si>
  <si>
    <t>1,424</t>
  </si>
  <si>
    <t>1,193</t>
  </si>
  <si>
    <t>1,239</t>
  </si>
  <si>
    <t>1,386</t>
  </si>
  <si>
    <t>945</t>
  </si>
  <si>
    <t>855</t>
  </si>
  <si>
    <t>1,280</t>
  </si>
  <si>
    <t>935</t>
  </si>
  <si>
    <t>979</t>
  </si>
  <si>
    <t>447</t>
  </si>
  <si>
    <t>739</t>
  </si>
  <si>
    <t>565</t>
  </si>
  <si>
    <t>658</t>
  </si>
  <si>
    <t>645</t>
  </si>
  <si>
    <t>674</t>
  </si>
  <si>
    <t>754</t>
  </si>
  <si>
    <t>799</t>
  </si>
  <si>
    <t>870</t>
  </si>
  <si>
    <t>1,230</t>
  </si>
  <si>
    <t>1,408</t>
  </si>
  <si>
    <t>1,460</t>
  </si>
  <si>
    <t>1,527</t>
  </si>
  <si>
    <t>1,615</t>
  </si>
  <si>
    <t>1,549</t>
  </si>
  <si>
    <t>1,614</t>
  </si>
  <si>
    <t>1,701</t>
  </si>
  <si>
    <t>1,800</t>
  </si>
  <si>
    <t>1,906</t>
  </si>
  <si>
    <t>803</t>
  </si>
  <si>
    <t>875</t>
  </si>
  <si>
    <t>311</t>
  </si>
  <si>
    <t>195</t>
  </si>
  <si>
    <t>319</t>
  </si>
  <si>
    <t>355</t>
  </si>
  <si>
    <t>353</t>
  </si>
  <si>
    <t>348</t>
  </si>
  <si>
    <t>329</t>
  </si>
  <si>
    <t>351</t>
  </si>
  <si>
    <t>126</t>
  </si>
  <si>
    <t>192</t>
  </si>
  <si>
    <t>206</t>
  </si>
  <si>
    <t>200</t>
  </si>
  <si>
    <t>213</t>
  </si>
  <si>
    <t>52</t>
  </si>
  <si>
    <t>(115)</t>
  </si>
  <si>
    <t>88</t>
  </si>
  <si>
    <t>97</t>
  </si>
  <si>
    <t>121</t>
  </si>
  <si>
    <t>104</t>
  </si>
  <si>
    <t>119</t>
  </si>
  <si>
    <t>125</t>
  </si>
  <si>
    <t>154</t>
  </si>
  <si>
    <t>189</t>
  </si>
  <si>
    <t>249</t>
  </si>
  <si>
    <t>262</t>
  </si>
  <si>
    <t>347</t>
  </si>
  <si>
    <t>368</t>
  </si>
  <si>
    <t>371</t>
  </si>
  <si>
    <t>388</t>
  </si>
  <si>
    <t>331</t>
  </si>
  <si>
    <t>Gross Profit Ratio</t>
  </si>
  <si>
    <t>26.57%</t>
  </si>
  <si>
    <t>28.23%</t>
  </si>
  <si>
    <t>19.21%</t>
  </si>
  <si>
    <t>10.31%</t>
  </si>
  <si>
    <t>16.62%</t>
  </si>
  <si>
    <t>17.97%</t>
  </si>
  <si>
    <t>16.81%</t>
  </si>
  <si>
    <t>18.33%</t>
  </si>
  <si>
    <t>18.63%</t>
  </si>
  <si>
    <t>20.29%</t>
  </si>
  <si>
    <t>19.64%</t>
  </si>
  <si>
    <t>21.25%</t>
  </si>
  <si>
    <t>20.98%</t>
  </si>
  <si>
    <t>20.21%</t>
  </si>
  <si>
    <t>11.76%</t>
  </si>
  <si>
    <t>18.34%</t>
  </si>
  <si>
    <t>13.86%</t>
  </si>
  <si>
    <t>17.62%</t>
  </si>
  <si>
    <t>17.87%</t>
  </si>
  <si>
    <t>10.42%</t>
  </si>
  <si>
    <t>(18.43)%</t>
  </si>
  <si>
    <t>9.03%</t>
  </si>
  <si>
    <t>11.75%</t>
  </si>
  <si>
    <t>13.05%</t>
  </si>
  <si>
    <t>15.26%</t>
  </si>
  <si>
    <t>12.12%</t>
  </si>
  <si>
    <t>12.94%</t>
  </si>
  <si>
    <t>12.59%</t>
  </si>
  <si>
    <t>11.10%</t>
  </si>
  <si>
    <t>11.85%</t>
  </si>
  <si>
    <t>14.56%</t>
  </si>
  <si>
    <t>13.28%</t>
  </si>
  <si>
    <t>13.95%</t>
  </si>
  <si>
    <t>18.28%</t>
  </si>
  <si>
    <t>18.57%</t>
  </si>
  <si>
    <t>17.92%</t>
  </si>
  <si>
    <t>17.73%</t>
  </si>
  <si>
    <t>14.81%</t>
  </si>
  <si>
    <t>635</t>
  </si>
  <si>
    <t>664</t>
  </si>
  <si>
    <t>186</t>
  </si>
  <si>
    <t>63</t>
  </si>
  <si>
    <t>222</t>
  </si>
  <si>
    <t>220</t>
  </si>
  <si>
    <t>244</t>
  </si>
  <si>
    <t>254</t>
  </si>
  <si>
    <t>256</t>
  </si>
  <si>
    <t>250</t>
  </si>
  <si>
    <t>208</t>
  </si>
  <si>
    <t>207</t>
  </si>
  <si>
    <t>204</t>
  </si>
  <si>
    <t>90</t>
  </si>
  <si>
    <t>43</t>
  </si>
  <si>
    <t>30</t>
  </si>
  <si>
    <t>49</t>
  </si>
  <si>
    <t>67</t>
  </si>
  <si>
    <t>131</t>
  </si>
  <si>
    <t>164</t>
  </si>
  <si>
    <t>148</t>
  </si>
  <si>
    <t>76</t>
  </si>
  <si>
    <t>130</t>
  </si>
  <si>
    <t>R&amp;D Expenses</t>
  </si>
  <si>
    <t>32</t>
  </si>
  <si>
    <t>Selling, G&amp;A Exp.</t>
  </si>
  <si>
    <t>497</t>
  </si>
  <si>
    <t>507</t>
  </si>
  <si>
    <t>128</t>
  </si>
  <si>
    <t>150</t>
  </si>
  <si>
    <t>165</t>
  </si>
  <si>
    <t>162</t>
  </si>
  <si>
    <t>179</t>
  </si>
  <si>
    <t>174</t>
  </si>
  <si>
    <t>143</t>
  </si>
  <si>
    <t>147</t>
  </si>
  <si>
    <t>149</t>
  </si>
  <si>
    <t>19</t>
  </si>
  <si>
    <t>40</t>
  </si>
  <si>
    <t>42</t>
  </si>
  <si>
    <t>55</t>
  </si>
  <si>
    <t>87</t>
  </si>
  <si>
    <t>29</t>
  </si>
  <si>
    <t>14</t>
  </si>
  <si>
    <t>15</t>
  </si>
  <si>
    <t>46</t>
  </si>
  <si>
    <t>54</t>
  </si>
  <si>
    <t>38</t>
  </si>
  <si>
    <t>General and Admin. Exp.</t>
  </si>
  <si>
    <t>Selling and Marketing Exp.</t>
  </si>
  <si>
    <t>157</t>
  </si>
  <si>
    <t>84</t>
  </si>
  <si>
    <t>81</t>
  </si>
  <si>
    <t>27</t>
  </si>
  <si>
    <t>34</t>
  </si>
  <si>
    <t>78</t>
  </si>
  <si>
    <t>83</t>
  </si>
  <si>
    <t>85</t>
  </si>
  <si>
    <t>COGS and Expenses</t>
  </si>
  <si>
    <t>2,853</t>
  </si>
  <si>
    <t>2,888</t>
  </si>
  <si>
    <t>1,494</t>
  </si>
  <si>
    <t>1,759</t>
  </si>
  <si>
    <t>1,838</t>
  </si>
  <si>
    <t>1,676</t>
  </si>
  <si>
    <t>1,902</t>
  </si>
  <si>
    <t>1,828</t>
  </si>
  <si>
    <t>1,804</t>
  </si>
  <si>
    <t>1,643</t>
  </si>
  <si>
    <t>1,674</t>
  </si>
  <si>
    <t>1,401</t>
  </si>
  <si>
    <t>1,446</t>
  </si>
  <si>
    <t>1,590</t>
  </si>
  <si>
    <t>1,008</t>
  </si>
  <si>
    <t>1,399</t>
  </si>
  <si>
    <t>1,056</t>
  </si>
  <si>
    <t>1,147</t>
  </si>
  <si>
    <t>527</t>
  </si>
  <si>
    <t>797</t>
  </si>
  <si>
    <t>701</t>
  </si>
  <si>
    <t>676</t>
  </si>
  <si>
    <t>723</t>
  </si>
  <si>
    <t>820</t>
  </si>
  <si>
    <t>879</t>
  </si>
  <si>
    <t>960</t>
  </si>
  <si>
    <t>1,361</t>
  </si>
  <si>
    <t>1,524</t>
  </si>
  <si>
    <t>1,623</t>
  </si>
  <si>
    <t>1,666</t>
  </si>
  <si>
    <t>1,763</t>
  </si>
  <si>
    <t>1,625</t>
  </si>
  <si>
    <t>1,743</t>
  </si>
  <si>
    <t>1,832</t>
  </si>
  <si>
    <t>1,931</t>
  </si>
  <si>
    <t>2,092</t>
  </si>
  <si>
    <t>Interest Income</t>
  </si>
  <si>
    <t>1</t>
  </si>
  <si>
    <t>0</t>
  </si>
  <si>
    <t>4</t>
  </si>
  <si>
    <t>10</t>
  </si>
  <si>
    <t>16</t>
  </si>
  <si>
    <t>6</t>
  </si>
  <si>
    <t>5</t>
  </si>
  <si>
    <t>Interest Expense</t>
  </si>
  <si>
    <t>26</t>
  </si>
  <si>
    <t>37</t>
  </si>
  <si>
    <t>53</t>
  </si>
  <si>
    <t>33</t>
  </si>
  <si>
    <t>20</t>
  </si>
  <si>
    <t>Depreciation and Amortization</t>
  </si>
  <si>
    <t>EBITDA</t>
  </si>
  <si>
    <t>240</t>
  </si>
  <si>
    <t>382</t>
  </si>
  <si>
    <t>554</t>
  </si>
  <si>
    <t>282</t>
  </si>
  <si>
    <t>170</t>
  </si>
  <si>
    <t>156</t>
  </si>
  <si>
    <t>(158)</t>
  </si>
  <si>
    <t>140</t>
  </si>
  <si>
    <t>107</t>
  </si>
  <si>
    <t>178</t>
  </si>
  <si>
    <t>191</t>
  </si>
  <si>
    <t>146</t>
  </si>
  <si>
    <t>216</t>
  </si>
  <si>
    <t>264</t>
  </si>
  <si>
    <t>108</t>
  </si>
  <si>
    <t>98</t>
  </si>
  <si>
    <t>(338)</t>
  </si>
  <si>
    <t>(231)</t>
  </si>
  <si>
    <t>68</t>
  </si>
  <si>
    <t>100</t>
  </si>
  <si>
    <t>127</t>
  </si>
  <si>
    <t>190</t>
  </si>
  <si>
    <t>295</t>
  </si>
  <si>
    <t>302</t>
  </si>
  <si>
    <t>276</t>
  </si>
  <si>
    <t>277</t>
  </si>
  <si>
    <t>184</t>
  </si>
  <si>
    <t>EBITDA ratio</t>
  </si>
  <si>
    <t>7.94%</t>
  </si>
  <si>
    <t>12.33%</t>
  </si>
  <si>
    <t>34.22%</t>
  </si>
  <si>
    <t>7.83%</t>
  </si>
  <si>
    <t>14.55%</t>
  </si>
  <si>
    <t>9.58%</t>
  </si>
  <si>
    <t>6.42%</t>
  </si>
  <si>
    <t>6.25%</t>
  </si>
  <si>
    <t>8.18%</t>
  </si>
  <si>
    <t>(9.08)%</t>
  </si>
  <si>
    <t>7.90%</t>
  </si>
  <si>
    <t>7.06%</t>
  </si>
  <si>
    <t>11.35%</t>
  </si>
  <si>
    <t>11.00%</t>
  </si>
  <si>
    <t>13.63%</t>
  </si>
  <si>
    <t>20.63%</t>
  </si>
  <si>
    <t>17.77%</t>
  </si>
  <si>
    <t>9.52%</t>
  </si>
  <si>
    <t>8.22%</t>
  </si>
  <si>
    <t>(67.74)%</t>
  </si>
  <si>
    <t>(37.02)%</t>
  </si>
  <si>
    <t>(2.58)%</t>
  </si>
  <si>
    <t>10.64%</t>
  </si>
  <si>
    <t>4.14%</t>
  </si>
  <si>
    <t>12.43%</t>
  </si>
  <si>
    <t>7.01%</t>
  </si>
  <si>
    <t>6.12%</t>
  </si>
  <si>
    <t>4.81%</t>
  </si>
  <si>
    <t>4.78%</t>
  </si>
  <si>
    <t>5.83%</t>
  </si>
  <si>
    <t>7.19%</t>
  </si>
  <si>
    <t>10.14%</t>
  </si>
  <si>
    <t>15.58%</t>
  </si>
  <si>
    <t>15.25%</t>
  </si>
  <si>
    <t>13.30%</t>
  </si>
  <si>
    <t>12.64%</t>
  </si>
  <si>
    <t>8.23%</t>
  </si>
  <si>
    <t>211</t>
  </si>
  <si>
    <t>132</t>
  </si>
  <si>
    <t>91</t>
  </si>
  <si>
    <t>114</t>
  </si>
  <si>
    <t>122</t>
  </si>
  <si>
    <t>45</t>
  </si>
  <si>
    <t>(28)</t>
  </si>
  <si>
    <t>(173)</t>
  </si>
  <si>
    <t>39</t>
  </si>
  <si>
    <t>35</t>
  </si>
  <si>
    <t>13</t>
  </si>
  <si>
    <t>238</t>
  </si>
  <si>
    <t>241</t>
  </si>
  <si>
    <t>257</t>
  </si>
  <si>
    <t>145</t>
  </si>
  <si>
    <t>Operating Income ratio</t>
  </si>
  <si>
    <t>5.55%</t>
  </si>
  <si>
    <t>6.81%</t>
  </si>
  <si>
    <t>7.72%</t>
  </si>
  <si>
    <t>6.98%</t>
  </si>
  <si>
    <t>5.16%</t>
  </si>
  <si>
    <t>5.58%</t>
  </si>
  <si>
    <t>4.57%</t>
  </si>
  <si>
    <t>5.63%</t>
  </si>
  <si>
    <t>5.30%</t>
  </si>
  <si>
    <t>5.57%</t>
  </si>
  <si>
    <t>5.53%</t>
  </si>
  <si>
    <t>7.52%</t>
  </si>
  <si>
    <t>7.78%</t>
  </si>
  <si>
    <t>8.46%</t>
  </si>
  <si>
    <t>5.88%</t>
  </si>
  <si>
    <t>9.74%</t>
  </si>
  <si>
    <t>5.85%</t>
  </si>
  <si>
    <t>6.96%</t>
  </si>
  <si>
    <t>3.78%</t>
  </si>
  <si>
    <t>(5.61)%</t>
  </si>
  <si>
    <t>(27.72)%</t>
  </si>
  <si>
    <t>0.02%</t>
  </si>
  <si>
    <t>6.01%</t>
  </si>
  <si>
    <t>8.99%</t>
  </si>
  <si>
    <t>9.10%</t>
  </si>
  <si>
    <t>4.37%</t>
  </si>
  <si>
    <t>4.23%</t>
  </si>
  <si>
    <t>3.51%</t>
  </si>
  <si>
    <t>1.61%</t>
  </si>
  <si>
    <t>0.83%</t>
  </si>
  <si>
    <t>1.95%</t>
  </si>
  <si>
    <t>3.47%</t>
  </si>
  <si>
    <t>6.09%</t>
  </si>
  <si>
    <t>14.27%</t>
  </si>
  <si>
    <t>12.02%</t>
  </si>
  <si>
    <t>11.61%</t>
  </si>
  <si>
    <t>6.49%</t>
  </si>
  <si>
    <t>Total Other Income Exp.(Gains)</t>
  </si>
  <si>
    <t>(92)</t>
  </si>
  <si>
    <t>(86)</t>
  </si>
  <si>
    <t>(59)</t>
  </si>
  <si>
    <t>(25)</t>
  </si>
  <si>
    <t>(17)</t>
  </si>
  <si>
    <t>(42)</t>
  </si>
  <si>
    <t>(72)</t>
  </si>
  <si>
    <t>(31)</t>
  </si>
  <si>
    <t>(119)</t>
  </si>
  <si>
    <t>(34)</t>
  </si>
  <si>
    <t>(45)</t>
  </si>
  <si>
    <t>(4)</t>
  </si>
  <si>
    <t>(11)</t>
  </si>
  <si>
    <t>(10)</t>
  </si>
  <si>
    <t>(37)</t>
  </si>
  <si>
    <t>(29)</t>
  </si>
  <si>
    <t>(44)</t>
  </si>
  <si>
    <t>(22)</t>
  </si>
  <si>
    <t>(64)</t>
  </si>
  <si>
    <t>(24)</t>
  </si>
  <si>
    <t>(30)</t>
  </si>
  <si>
    <t>(49)</t>
  </si>
  <si>
    <t>(50)</t>
  </si>
  <si>
    <t>(32)</t>
  </si>
  <si>
    <t>(27)</t>
  </si>
  <si>
    <t>(82)</t>
  </si>
  <si>
    <t>(46)</t>
  </si>
  <si>
    <t>(60)</t>
  </si>
  <si>
    <t>(62)</t>
  </si>
  <si>
    <t>Income Before Tax</t>
  </si>
  <si>
    <t>225</t>
  </si>
  <si>
    <t>82</t>
  </si>
  <si>
    <t>70</t>
  </si>
  <si>
    <t>118</t>
  </si>
  <si>
    <t>136</t>
  </si>
  <si>
    <t>92</t>
  </si>
  <si>
    <t>187</t>
  </si>
  <si>
    <t>17</t>
  </si>
  <si>
    <t>(57)</t>
  </si>
  <si>
    <t>23</t>
  </si>
  <si>
    <t>48</t>
  </si>
  <si>
    <t>9</t>
  </si>
  <si>
    <t>(26)</t>
  </si>
  <si>
    <t>(39)</t>
  </si>
  <si>
    <t>180</t>
  </si>
  <si>
    <t>Income Before Tax ratio</t>
  </si>
  <si>
    <t>2.50%</t>
  </si>
  <si>
    <t>7.26%</t>
  </si>
  <si>
    <t>2.41%</t>
  </si>
  <si>
    <t>3.86%</t>
  </si>
  <si>
    <t>4.62%</t>
  </si>
  <si>
    <t>2.46%</t>
  </si>
  <si>
    <t>1.91%</t>
  </si>
  <si>
    <t>3.66%</t>
  </si>
  <si>
    <t>(1.26)%</t>
  </si>
  <si>
    <t>3.61%</t>
  </si>
  <si>
    <t>7.53%</t>
  </si>
  <si>
    <t>7.10%</t>
  </si>
  <si>
    <t>8.79%</t>
  </si>
  <si>
    <t>12.58%</t>
  </si>
  <si>
    <t>3.70%</t>
  </si>
  <si>
    <t>1.43%</t>
  </si>
  <si>
    <t>(11.42)%</t>
  </si>
  <si>
    <t>(4.01)%</t>
  </si>
  <si>
    <t>(7.04)%</t>
  </si>
  <si>
    <t>3.09%</t>
  </si>
  <si>
    <t>0.34%</t>
  </si>
  <si>
    <t>6.08%</t>
  </si>
  <si>
    <t>0.24%</t>
  </si>
  <si>
    <t>0.98%</t>
  </si>
  <si>
    <t>1.33%</t>
  </si>
  <si>
    <t>(1.89)%</t>
  </si>
  <si>
    <t>(2.47)%</t>
  </si>
  <si>
    <t>(0.98)%</t>
  </si>
  <si>
    <t>1.66%</t>
  </si>
  <si>
    <t>4.63%</t>
  </si>
  <si>
    <t>9.95%</t>
  </si>
  <si>
    <t>9.68%</t>
  </si>
  <si>
    <t>8.69%</t>
  </si>
  <si>
    <t>8.91%</t>
  </si>
  <si>
    <t>4.84%</t>
  </si>
  <si>
    <t>Income Tax Expense (Gain)</t>
  </si>
  <si>
    <t>95</t>
  </si>
  <si>
    <t>21</t>
  </si>
  <si>
    <t>(19)</t>
  </si>
  <si>
    <t>12</t>
  </si>
  <si>
    <t>(5)</t>
  </si>
  <si>
    <t>(18)</t>
  </si>
  <si>
    <t>(194)</t>
  </si>
  <si>
    <t>11</t>
  </si>
  <si>
    <t>96</t>
  </si>
  <si>
    <t>51</t>
  </si>
  <si>
    <t>475</t>
  </si>
  <si>
    <t>210</t>
  </si>
  <si>
    <t>(226)</t>
  </si>
  <si>
    <t>129</t>
  </si>
  <si>
    <t>(398)</t>
  </si>
  <si>
    <t>(230)</t>
  </si>
  <si>
    <t>Net Income Ratio</t>
  </si>
  <si>
    <t>2.49%</t>
  </si>
  <si>
    <t>4.19%</t>
  </si>
  <si>
    <t>29.34%</t>
  </si>
  <si>
    <t>3.54%</t>
  </si>
  <si>
    <t>10.84%</t>
  </si>
  <si>
    <t>3.55%</t>
  </si>
  <si>
    <t>1.14%</t>
  </si>
  <si>
    <t>2.25%</t>
  </si>
  <si>
    <t>(12.99)%</t>
  </si>
  <si>
    <t>2.14%</t>
  </si>
  <si>
    <t>2.77%</t>
  </si>
  <si>
    <t>8.74%</t>
  </si>
  <si>
    <t>6.72%</t>
  </si>
  <si>
    <t>12.32%</t>
  </si>
  <si>
    <t>8.61%</t>
  </si>
  <si>
    <t>2.64%</t>
  </si>
  <si>
    <t>1.85%</t>
  </si>
  <si>
    <t>(79.76)%</t>
  </si>
  <si>
    <t>(36.86)%</t>
  </si>
  <si>
    <t>(6.20)%</t>
  </si>
  <si>
    <t>9.26%</t>
  </si>
  <si>
    <t>0.20%</t>
  </si>
  <si>
    <t>7.46%</t>
  </si>
  <si>
    <t>0.79%</t>
  </si>
  <si>
    <t>0.32%</t>
  </si>
  <si>
    <t>(0.26)%</t>
  </si>
  <si>
    <t>12.14%</t>
  </si>
  <si>
    <t>(3.32)%</t>
  </si>
  <si>
    <t>(0.95)%</t>
  </si>
  <si>
    <t>1.02%</t>
  </si>
  <si>
    <t>(0.49)%</t>
  </si>
  <si>
    <t>7.24%</t>
  </si>
  <si>
    <t>7.12%</t>
  </si>
  <si>
    <t>6.64%</t>
  </si>
  <si>
    <t>6.57%</t>
  </si>
  <si>
    <t>3.31%</t>
  </si>
  <si>
    <t>EPS</t>
  </si>
  <si>
    <t>1.13</t>
  </si>
  <si>
    <t>1.94</t>
  </si>
  <si>
    <t>9.87</t>
  </si>
  <si>
    <t>2.09</t>
  </si>
  <si>
    <t>6.61</t>
  </si>
  <si>
    <t>1.99</t>
  </si>
  <si>
    <t>1.00</t>
  </si>
  <si>
    <t>0.70</t>
  </si>
  <si>
    <t>1.35</t>
  </si>
  <si>
    <t>(7.10)</t>
  </si>
  <si>
    <t>1.17</t>
  </si>
  <si>
    <t>1.24</t>
  </si>
  <si>
    <t>3.63</t>
  </si>
  <si>
    <t>2.02</t>
  </si>
  <si>
    <t>1.74</t>
  </si>
  <si>
    <t>3.07</t>
  </si>
  <si>
    <t>3.03</t>
  </si>
  <si>
    <t>0.50</t>
  </si>
  <si>
    <t>(8.82)</t>
  </si>
  <si>
    <t>(4.21)</t>
  </si>
  <si>
    <t>(0.69)</t>
  </si>
  <si>
    <t>2.76</t>
  </si>
  <si>
    <t>1.80</t>
  </si>
  <si>
    <t>1.79</t>
  </si>
  <si>
    <t>1.76</t>
  </si>
  <si>
    <t>EPS Diluted</t>
  </si>
  <si>
    <t>1.10</t>
  </si>
  <si>
    <t>1.15</t>
  </si>
  <si>
    <t>3.36</t>
  </si>
  <si>
    <t>1.72</t>
  </si>
  <si>
    <t>3.00</t>
  </si>
  <si>
    <t>0.69</t>
  </si>
  <si>
    <t>1.14</t>
  </si>
  <si>
    <t>0.97</t>
  </si>
  <si>
    <t>2.11</t>
  </si>
  <si>
    <t>1.75</t>
  </si>
  <si>
    <t>1.66</t>
  </si>
  <si>
    <t>0.89</t>
  </si>
  <si>
    <t>Weighted Avg. Shares Outs.</t>
  </si>
  <si>
    <t>41</t>
  </si>
  <si>
    <t>Weighted Avg. Shares Outs. Dil.</t>
  </si>
  <si>
    <t>Cash and Cash Equivalents</t>
  </si>
  <si>
    <t>253</t>
  </si>
  <si>
    <t>93</t>
  </si>
  <si>
    <t>182</t>
  </si>
  <si>
    <t>188</t>
  </si>
  <si>
    <t>198</t>
  </si>
  <si>
    <t>266</t>
  </si>
  <si>
    <t>410</t>
  </si>
  <si>
    <t>535</t>
  </si>
  <si>
    <t>735</t>
  </si>
  <si>
    <t>933</t>
  </si>
  <si>
    <t>1,150</t>
  </si>
  <si>
    <t>700</t>
  </si>
  <si>
    <t>Short-Term Investments</t>
  </si>
  <si>
    <t>Cash &amp; Short-Term Investments</t>
  </si>
  <si>
    <t>555</t>
  </si>
  <si>
    <t>1,157</t>
  </si>
  <si>
    <t>711</t>
  </si>
  <si>
    <t>333</t>
  </si>
  <si>
    <t>Net Receivables</t>
  </si>
  <si>
    <t>464</t>
  </si>
  <si>
    <t>531</t>
  </si>
  <si>
    <t>235</t>
  </si>
  <si>
    <t>169</t>
  </si>
  <si>
    <t>166</t>
  </si>
  <si>
    <t>242</t>
  </si>
  <si>
    <t>252</t>
  </si>
  <si>
    <t>139</t>
  </si>
  <si>
    <t>135</t>
  </si>
  <si>
    <t>152</t>
  </si>
  <si>
    <t>172</t>
  </si>
  <si>
    <t>159</t>
  </si>
  <si>
    <t>237</t>
  </si>
  <si>
    <t>301</t>
  </si>
  <si>
    <t>460</t>
  </si>
  <si>
    <t>380</t>
  </si>
  <si>
    <t>411</t>
  </si>
  <si>
    <t>437</t>
  </si>
  <si>
    <t>578</t>
  </si>
  <si>
    <t>Inventory</t>
  </si>
  <si>
    <t>323</t>
  </si>
  <si>
    <t>298</t>
  </si>
  <si>
    <t>229</t>
  </si>
  <si>
    <t>214</t>
  </si>
  <si>
    <t>183</t>
  </si>
  <si>
    <t>167</t>
  </si>
  <si>
    <t>199</t>
  </si>
  <si>
    <t>158</t>
  </si>
  <si>
    <t>161</t>
  </si>
  <si>
    <t>62</t>
  </si>
  <si>
    <t>47</t>
  </si>
  <si>
    <t>106</t>
  </si>
  <si>
    <t>185</t>
  </si>
  <si>
    <t>24</t>
  </si>
  <si>
    <t>Other Current Assets</t>
  </si>
  <si>
    <t>1,131</t>
  </si>
  <si>
    <t>1,096</t>
  </si>
  <si>
    <t>490</t>
  </si>
  <si>
    <t>566</t>
  </si>
  <si>
    <t>584</t>
  </si>
  <si>
    <t>415</t>
  </si>
  <si>
    <t>436</t>
  </si>
  <si>
    <t>430</t>
  </si>
  <si>
    <t>465</t>
  </si>
  <si>
    <t>452</t>
  </si>
  <si>
    <t>484</t>
  </si>
  <si>
    <t>529</t>
  </si>
  <si>
    <t>363</t>
  </si>
  <si>
    <t>346</t>
  </si>
  <si>
    <t>418</t>
  </si>
  <si>
    <t>383</t>
  </si>
  <si>
    <t>516</t>
  </si>
  <si>
    <t>474</t>
  </si>
  <si>
    <t>281</t>
  </si>
  <si>
    <t>283</t>
  </si>
  <si>
    <t>334</t>
  </si>
  <si>
    <t>373</t>
  </si>
  <si>
    <t>433</t>
  </si>
  <si>
    <t>401</t>
  </si>
  <si>
    <t>596</t>
  </si>
  <si>
    <t>667</t>
  </si>
  <si>
    <t>663</t>
  </si>
  <si>
    <t>1,017</t>
  </si>
  <si>
    <t>1,234</t>
  </si>
  <si>
    <t>1,418</t>
  </si>
  <si>
    <t>1,660</t>
  </si>
  <si>
    <t>1,237</t>
  </si>
  <si>
    <t>1,069</t>
  </si>
  <si>
    <t>710</t>
  </si>
  <si>
    <t>788</t>
  </si>
  <si>
    <t>442</t>
  </si>
  <si>
    <t>503</t>
  </si>
  <si>
    <t>528</t>
  </si>
  <si>
    <t>539</t>
  </si>
  <si>
    <t>543</t>
  </si>
  <si>
    <t>413</t>
  </si>
  <si>
    <t>500</t>
  </si>
  <si>
    <t>365</t>
  </si>
  <si>
    <t>454</t>
  </si>
  <si>
    <t>481</t>
  </si>
  <si>
    <t>375</t>
  </si>
  <si>
    <t>366</t>
  </si>
  <si>
    <t>359</t>
  </si>
  <si>
    <t>400</t>
  </si>
  <si>
    <t>458</t>
  </si>
  <si>
    <t>470</t>
  </si>
  <si>
    <t>160</t>
  </si>
  <si>
    <t>Intangible Assets</t>
  </si>
  <si>
    <t>197</t>
  </si>
  <si>
    <t>94</t>
  </si>
  <si>
    <t>Goodwill and Intangible Assets</t>
  </si>
  <si>
    <t>117</t>
  </si>
  <si>
    <t>115</t>
  </si>
  <si>
    <t>113</t>
  </si>
  <si>
    <t>112</t>
  </si>
  <si>
    <t>110</t>
  </si>
  <si>
    <t>287</t>
  </si>
  <si>
    <t>267</t>
  </si>
  <si>
    <t>247</t>
  </si>
  <si>
    <t>233</t>
  </si>
  <si>
    <t>196</t>
  </si>
  <si>
    <t>Investments</t>
  </si>
  <si>
    <t>Tax Assets</t>
  </si>
  <si>
    <t>176</t>
  </si>
  <si>
    <t>259</t>
  </si>
  <si>
    <t>293</t>
  </si>
  <si>
    <t>209</t>
  </si>
  <si>
    <t>Other Non-Current Assets</t>
  </si>
  <si>
    <t>155</t>
  </si>
  <si>
    <t>468</t>
  </si>
  <si>
    <t>450</t>
  </si>
  <si>
    <t>538</t>
  </si>
  <si>
    <t>714</t>
  </si>
  <si>
    <t>532</t>
  </si>
  <si>
    <t>613</t>
  </si>
  <si>
    <t>521</t>
  </si>
  <si>
    <t>637</t>
  </si>
  <si>
    <t>668</t>
  </si>
  <si>
    <t>476</t>
  </si>
  <si>
    <t>416</t>
  </si>
  <si>
    <t>419</t>
  </si>
  <si>
    <t>265</t>
  </si>
  <si>
    <t>321</t>
  </si>
  <si>
    <t>299</t>
  </si>
  <si>
    <t>314</t>
  </si>
  <si>
    <t>342</t>
  </si>
  <si>
    <t>453</t>
  </si>
  <si>
    <t>506</t>
  </si>
  <si>
    <t>483</t>
  </si>
  <si>
    <t>Total Non-Current Assets</t>
  </si>
  <si>
    <t>942</t>
  </si>
  <si>
    <t>1,023</t>
  </si>
  <si>
    <t>618</t>
  </si>
  <si>
    <t>686</t>
  </si>
  <si>
    <t>677</t>
  </si>
  <si>
    <t>694</t>
  </si>
  <si>
    <t>734</t>
  </si>
  <si>
    <t>1,034</t>
  </si>
  <si>
    <t>993</t>
  </si>
  <si>
    <t>878</t>
  </si>
  <si>
    <t>948</t>
  </si>
  <si>
    <t>1,214</t>
  </si>
  <si>
    <t>867</t>
  </si>
  <si>
    <t>978</t>
  </si>
  <si>
    <t>1,046</t>
  </si>
  <si>
    <t>1,253</t>
  </si>
  <si>
    <t>1,391</t>
  </si>
  <si>
    <t>1,021</t>
  </si>
  <si>
    <t>776</t>
  </si>
  <si>
    <t>738</t>
  </si>
  <si>
    <t>672</t>
  </si>
  <si>
    <t>563</t>
  </si>
  <si>
    <t>559</t>
  </si>
  <si>
    <t>551</t>
  </si>
  <si>
    <t>1,159</t>
  </si>
  <si>
    <t>1,255</t>
  </si>
  <si>
    <t>1,372</t>
  </si>
  <si>
    <t>1,395</t>
  </si>
  <si>
    <t>1,242</t>
  </si>
  <si>
    <t>1,256</t>
  </si>
  <si>
    <t>1,290</t>
  </si>
  <si>
    <t>1,240</t>
  </si>
  <si>
    <t>1,197</t>
  </si>
  <si>
    <t>1,303</t>
  </si>
  <si>
    <t>Other Assets</t>
  </si>
  <si>
    <t>2,119</t>
  </si>
  <si>
    <t>1,108</t>
  </si>
  <si>
    <t>1,270</t>
  </si>
  <si>
    <t>1,078</t>
  </si>
  <si>
    <t>1,113</t>
  </si>
  <si>
    <t>1,164</t>
  </si>
  <si>
    <t>1,455</t>
  </si>
  <si>
    <t>1,458</t>
  </si>
  <si>
    <t>1,330</t>
  </si>
  <si>
    <t>1,432</t>
  </si>
  <si>
    <t>1,324</t>
  </si>
  <si>
    <t>1,464</t>
  </si>
  <si>
    <t>1,636</t>
  </si>
  <si>
    <t>1,907</t>
  </si>
  <si>
    <t>1,495</t>
  </si>
  <si>
    <t>1,057</t>
  </si>
  <si>
    <t>1,006</t>
  </si>
  <si>
    <t>936</t>
  </si>
  <si>
    <t>992</t>
  </si>
  <si>
    <t>940</t>
  </si>
  <si>
    <t>919</t>
  </si>
  <si>
    <t>1,755</t>
  </si>
  <si>
    <t>1,922</t>
  </si>
  <si>
    <t>2,035</t>
  </si>
  <si>
    <t>2,250</t>
  </si>
  <si>
    <t>2,259</t>
  </si>
  <si>
    <t>2,490</t>
  </si>
  <si>
    <t>2,708</t>
  </si>
  <si>
    <t>2,900</t>
  </si>
  <si>
    <t>2,434</t>
  </si>
  <si>
    <t>2,372</t>
  </si>
  <si>
    <t>Accounts Payable</t>
  </si>
  <si>
    <t>120</t>
  </si>
  <si>
    <t>89</t>
  </si>
  <si>
    <t>123</t>
  </si>
  <si>
    <t>105</t>
  </si>
  <si>
    <t>142</t>
  </si>
  <si>
    <t>Short-Term Debt</t>
  </si>
  <si>
    <t>273</t>
  </si>
  <si>
    <t>285</t>
  </si>
  <si>
    <t>300</t>
  </si>
  <si>
    <t>Tax Payable</t>
  </si>
  <si>
    <t>Deferred Revenue</t>
  </si>
  <si>
    <t>8</t>
  </si>
  <si>
    <t>Other Current Liabilities</t>
  </si>
  <si>
    <t>573</t>
  </si>
  <si>
    <t>633</t>
  </si>
  <si>
    <t>501</t>
  </si>
  <si>
    <t>263</t>
  </si>
  <si>
    <t>312</t>
  </si>
  <si>
    <t>297</t>
  </si>
  <si>
    <t>318</t>
  </si>
  <si>
    <t>260</t>
  </si>
  <si>
    <t>212</t>
  </si>
  <si>
    <t>268</t>
  </si>
  <si>
    <t>224</t>
  </si>
  <si>
    <t>230</t>
  </si>
  <si>
    <t>650</t>
  </si>
  <si>
    <t>590</t>
  </si>
  <si>
    <t>643</t>
  </si>
  <si>
    <t>448</t>
  </si>
  <si>
    <t>379</t>
  </si>
  <si>
    <t>408</t>
  </si>
  <si>
    <t>341</t>
  </si>
  <si>
    <t>367</t>
  </si>
  <si>
    <t>376</t>
  </si>
  <si>
    <t>370</t>
  </si>
  <si>
    <t>390</t>
  </si>
  <si>
    <t>328</t>
  </si>
  <si>
    <t>487</t>
  </si>
  <si>
    <t>338</t>
  </si>
  <si>
    <t>272</t>
  </si>
  <si>
    <t>279</t>
  </si>
  <si>
    <t>248</t>
  </si>
  <si>
    <t>261</t>
  </si>
  <si>
    <t>480</t>
  </si>
  <si>
    <t>567</t>
  </si>
  <si>
    <t>595</t>
  </si>
  <si>
    <t>876</t>
  </si>
  <si>
    <t>747</t>
  </si>
  <si>
    <t>Long-Term Debt</t>
  </si>
  <si>
    <t>255</t>
  </si>
  <si>
    <t>473</t>
  </si>
  <si>
    <t>496</t>
  </si>
  <si>
    <t>345</t>
  </si>
  <si>
    <t>344</t>
  </si>
  <si>
    <t>378</t>
  </si>
  <si>
    <t>486</t>
  </si>
  <si>
    <t>443</t>
  </si>
  <si>
    <t>441</t>
  </si>
  <si>
    <t>Deferred Tax Liabilities</t>
  </si>
  <si>
    <t>Other Non-Current Liabilities</t>
  </si>
  <si>
    <t>171</t>
  </si>
  <si>
    <t>717</t>
  </si>
  <si>
    <t>641</t>
  </si>
  <si>
    <t>630</t>
  </si>
  <si>
    <t>611</t>
  </si>
  <si>
    <t>492</t>
  </si>
  <si>
    <t>462</t>
  </si>
  <si>
    <t>397</t>
  </si>
  <si>
    <t>514</t>
  </si>
  <si>
    <t>733</t>
  </si>
  <si>
    <t>522</t>
  </si>
  <si>
    <t>741</t>
  </si>
  <si>
    <t>966</t>
  </si>
  <si>
    <t>1,009</t>
  </si>
  <si>
    <t>957</t>
  </si>
  <si>
    <t>826</t>
  </si>
  <si>
    <t>851</t>
  </si>
  <si>
    <t>688</t>
  </si>
  <si>
    <t>749</t>
  </si>
  <si>
    <t>Total Non-Current Liabilities</t>
  </si>
  <si>
    <t>549</t>
  </si>
  <si>
    <t>428</t>
  </si>
  <si>
    <t>673</t>
  </si>
  <si>
    <t>865</t>
  </si>
  <si>
    <t>513</t>
  </si>
  <si>
    <t>510</t>
  </si>
  <si>
    <t>588</t>
  </si>
  <si>
    <t>1,095</t>
  </si>
  <si>
    <t>904</t>
  </si>
  <si>
    <t>761</t>
  </si>
  <si>
    <t>969</t>
  </si>
  <si>
    <t>779</t>
  </si>
  <si>
    <t>801</t>
  </si>
  <si>
    <t>689</t>
  </si>
  <si>
    <t>903</t>
  </si>
  <si>
    <t>1,016</t>
  </si>
  <si>
    <t>838</t>
  </si>
  <si>
    <t>792</t>
  </si>
  <si>
    <t>831</t>
  </si>
  <si>
    <t>990</t>
  </si>
  <si>
    <t>1,226</t>
  </si>
  <si>
    <t>1,525</t>
  </si>
  <si>
    <t>1,626</t>
  </si>
  <si>
    <t>1,630</t>
  </si>
  <si>
    <t>1,562</t>
  </si>
  <si>
    <t>1,191</t>
  </si>
  <si>
    <t>1,261</t>
  </si>
  <si>
    <t>1,211</t>
  </si>
  <si>
    <t>1,024</t>
  </si>
  <si>
    <t>1,083</t>
  </si>
  <si>
    <t>Other Liabilities</t>
  </si>
  <si>
    <t>Capital Lease Obligations</t>
  </si>
  <si>
    <t>Total Liabilities</t>
  </si>
  <si>
    <t>1,122</t>
  </si>
  <si>
    <t>1,205</t>
  </si>
  <si>
    <t>1,266</t>
  </si>
  <si>
    <t>1,115</t>
  </si>
  <si>
    <t>900</t>
  </si>
  <si>
    <t>929</t>
  </si>
  <si>
    <t>1,462</t>
  </si>
  <si>
    <t>1,423</t>
  </si>
  <si>
    <t>1,274</t>
  </si>
  <si>
    <t>1,151</t>
  </si>
  <si>
    <t>1,129</t>
  </si>
  <si>
    <t>1,154</t>
  </si>
  <si>
    <t>1,276</t>
  </si>
  <si>
    <t>1,479</t>
  </si>
  <si>
    <t>1,354</t>
  </si>
  <si>
    <t>1,130</t>
  </si>
  <si>
    <t>1,117</t>
  </si>
  <si>
    <t>1,041</t>
  </si>
  <si>
    <t>1,231</t>
  </si>
  <si>
    <t>1,706</t>
  </si>
  <si>
    <t>2,093</t>
  </si>
  <si>
    <t>2,180</t>
  </si>
  <si>
    <t>2,214</t>
  </si>
  <si>
    <t>2,156</t>
  </si>
  <si>
    <t>2,069</t>
  </si>
  <si>
    <t>2,131</t>
  </si>
  <si>
    <t>2,666</t>
  </si>
  <si>
    <t>1,900</t>
  </si>
  <si>
    <t>1,831</t>
  </si>
  <si>
    <t>Retained Earnings</t>
  </si>
  <si>
    <t>715</t>
  </si>
  <si>
    <t>(101)</t>
  </si>
  <si>
    <t>202</t>
  </si>
  <si>
    <t>217</t>
  </si>
  <si>
    <t>(258)</t>
  </si>
  <si>
    <t>(296)</t>
  </si>
  <si>
    <t>(227)</t>
  </si>
  <si>
    <t>(217)</t>
  </si>
  <si>
    <t>(182)</t>
  </si>
  <si>
    <t>(179)</t>
  </si>
  <si>
    <t>(14)</t>
  </si>
  <si>
    <t>(67)</t>
  </si>
  <si>
    <t>(87)</t>
  </si>
  <si>
    <t>(71)</t>
  </si>
  <si>
    <t>245</t>
  </si>
  <si>
    <t>(65)</t>
  </si>
  <si>
    <t>177</t>
  </si>
  <si>
    <t>Other Compreh. Income(Loss)</t>
  </si>
  <si>
    <t>(875)</t>
  </si>
  <si>
    <t>(925)</t>
  </si>
  <si>
    <t>(479)</t>
  </si>
  <si>
    <t>(521)</t>
  </si>
  <si>
    <t>(569)</t>
  </si>
  <si>
    <t>(605)</t>
  </si>
  <si>
    <t>(659)</t>
  </si>
  <si>
    <t>(721)</t>
  </si>
  <si>
    <t>(756)</t>
  </si>
  <si>
    <t>(728)</t>
  </si>
  <si>
    <t>(759)</t>
  </si>
  <si>
    <t>(689)</t>
  </si>
  <si>
    <t>(711)</t>
  </si>
  <si>
    <t>(738)</t>
  </si>
  <si>
    <t>(543)</t>
  </si>
  <si>
    <t>(574)</t>
  </si>
  <si>
    <t>(477)</t>
  </si>
  <si>
    <t>(13)</t>
  </si>
  <si>
    <t>(2)</t>
  </si>
  <si>
    <t>(395)</t>
  </si>
  <si>
    <t>(354)</t>
  </si>
  <si>
    <t>(281)</t>
  </si>
  <si>
    <t>(299)</t>
  </si>
  <si>
    <t>(486)</t>
  </si>
  <si>
    <t>(222)</t>
  </si>
  <si>
    <t>(334)</t>
  </si>
  <si>
    <t>(342)</t>
  </si>
  <si>
    <t>(303)</t>
  </si>
  <si>
    <t>(273)</t>
  </si>
  <si>
    <t>(239)</t>
  </si>
  <si>
    <t>(237)</t>
  </si>
  <si>
    <t>(228)</t>
  </si>
  <si>
    <t>(88)</t>
  </si>
  <si>
    <t>Other Total Stockhold. Equity</t>
  </si>
  <si>
    <t>1,111</t>
  </si>
  <si>
    <t>1,194</t>
  </si>
  <si>
    <t>530</t>
  </si>
  <si>
    <t>579</t>
  </si>
  <si>
    <t>616</t>
  </si>
  <si>
    <t>670</t>
  </si>
  <si>
    <t>729</t>
  </si>
  <si>
    <t>762</t>
  </si>
  <si>
    <t>737</t>
  </si>
  <si>
    <t>721</t>
  </si>
  <si>
    <t>853</t>
  </si>
  <si>
    <t>884</t>
  </si>
  <si>
    <t>526</t>
  </si>
  <si>
    <t>181</t>
  </si>
  <si>
    <t>589</t>
  </si>
  <si>
    <t>270</t>
  </si>
  <si>
    <t>280</t>
  </si>
  <si>
    <t>223</t>
  </si>
  <si>
    <t>392</t>
  </si>
  <si>
    <t>561</t>
  </si>
  <si>
    <t>519</t>
  </si>
  <si>
    <t>444</t>
  </si>
  <si>
    <t>951</t>
  </si>
  <si>
    <t>1,048</t>
  </si>
  <si>
    <t>(97)</t>
  </si>
  <si>
    <t>(36)</t>
  </si>
  <si>
    <t>(7)</t>
  </si>
  <si>
    <t>310</t>
  </si>
  <si>
    <t>(73)</t>
  </si>
  <si>
    <t>(96)</t>
  </si>
  <si>
    <t>Total Liab.&amp;Stockhold. Equity</t>
  </si>
  <si>
    <t>Minority Interest</t>
  </si>
  <si>
    <t>Total Liabilities &amp; Equity</t>
  </si>
  <si>
    <t>(206)</t>
  </si>
  <si>
    <t>(6)</t>
  </si>
  <si>
    <t>Deferred Income Tax</t>
  </si>
  <si>
    <t>(12)</t>
  </si>
  <si>
    <t>(0)</t>
  </si>
  <si>
    <t>Stock Based Compensation</t>
  </si>
  <si>
    <t>Change in Working Capital</t>
  </si>
  <si>
    <t>(1)</t>
  </si>
  <si>
    <t>(8)</t>
  </si>
  <si>
    <t>(91)</t>
  </si>
  <si>
    <t>(100)</t>
  </si>
  <si>
    <t>(139)</t>
  </si>
  <si>
    <t>(55)</t>
  </si>
  <si>
    <t>(61)</t>
  </si>
  <si>
    <t>(54)</t>
  </si>
  <si>
    <t>Accounts Receivable</t>
  </si>
  <si>
    <t>(38)</t>
  </si>
  <si>
    <t>(68)</t>
  </si>
  <si>
    <t>(47)</t>
  </si>
  <si>
    <t>(66)</t>
  </si>
  <si>
    <t>(33)</t>
  </si>
  <si>
    <t>(43)</t>
  </si>
  <si>
    <t>(20)</t>
  </si>
  <si>
    <t>Other Working Capital</t>
  </si>
  <si>
    <t>(78)</t>
  </si>
  <si>
    <t>(41)</t>
  </si>
  <si>
    <t>(15)</t>
  </si>
  <si>
    <t>(263)</t>
  </si>
  <si>
    <t>133</t>
  </si>
  <si>
    <t>(63)</t>
  </si>
  <si>
    <t>Other Non-Cash Items</t>
  </si>
  <si>
    <t>(40)</t>
  </si>
  <si>
    <t>(240)</t>
  </si>
  <si>
    <t>Cash Provided by Operating Activities</t>
  </si>
  <si>
    <t>304</t>
  </si>
  <si>
    <t>134</t>
  </si>
  <si>
    <t>(69)</t>
  </si>
  <si>
    <t>(23)</t>
  </si>
  <si>
    <t>(84)</t>
  </si>
  <si>
    <t>364</t>
  </si>
  <si>
    <t>CAPEX</t>
  </si>
  <si>
    <t>(111)</t>
  </si>
  <si>
    <t>(79)</t>
  </si>
  <si>
    <t>(93)</t>
  </si>
  <si>
    <t>(124)</t>
  </si>
  <si>
    <t>(58)</t>
  </si>
  <si>
    <t>(382)</t>
  </si>
  <si>
    <t>(51)</t>
  </si>
  <si>
    <t>(21)</t>
  </si>
  <si>
    <t>(48)</t>
  </si>
  <si>
    <t>Acquisitions Net</t>
  </si>
  <si>
    <t>(184)</t>
  </si>
  <si>
    <t>(138)</t>
  </si>
  <si>
    <t>(411)</t>
  </si>
  <si>
    <t>Purchases of Investments</t>
  </si>
  <si>
    <t>(154)</t>
  </si>
  <si>
    <t>Sales/Maturities of Investments</t>
  </si>
  <si>
    <t>Other Investing Activities</t>
  </si>
  <si>
    <t>(98)</t>
  </si>
  <si>
    <t>309</t>
  </si>
  <si>
    <t>Cash Used for Investing Activities</t>
  </si>
  <si>
    <t>(107)</t>
  </si>
  <si>
    <t>(120)</t>
  </si>
  <si>
    <t>(363)</t>
  </si>
  <si>
    <t>(126)</t>
  </si>
  <si>
    <t>(141)</t>
  </si>
  <si>
    <t>(180)</t>
  </si>
  <si>
    <t>251</t>
  </si>
  <si>
    <t>(475)</t>
  </si>
  <si>
    <t>Debt Repayment</t>
  </si>
  <si>
    <t>(248)</t>
  </si>
  <si>
    <t>(70)</t>
  </si>
  <si>
    <t>(166)</t>
  </si>
  <si>
    <t>(81)</t>
  </si>
  <si>
    <t>(701)</t>
  </si>
  <si>
    <t>(183)</t>
  </si>
  <si>
    <t>(264)</t>
  </si>
  <si>
    <t>Common Stock Issued</t>
  </si>
  <si>
    <t>Common Stock Repurchased</t>
  </si>
  <si>
    <t>(122)</t>
  </si>
  <si>
    <t>Dividends Paid</t>
  </si>
  <si>
    <t>(429)</t>
  </si>
  <si>
    <t>Other Financing Activities</t>
  </si>
  <si>
    <t>(169)</t>
  </si>
  <si>
    <t>(99)</t>
  </si>
  <si>
    <t>446</t>
  </si>
  <si>
    <t>791</t>
  </si>
  <si>
    <t>Cash Used/Provided by Financing Activities</t>
  </si>
  <si>
    <t>(189)</t>
  </si>
  <si>
    <t>(143)</t>
  </si>
  <si>
    <t>(94)</t>
  </si>
  <si>
    <t>(144)</t>
  </si>
  <si>
    <t>(76)</t>
  </si>
  <si>
    <t>(610)</t>
  </si>
  <si>
    <t>(287)</t>
  </si>
  <si>
    <t>Effect of Forex Changes on Cash</t>
  </si>
  <si>
    <t>Net Change In Cash</t>
  </si>
  <si>
    <t>(449)</t>
  </si>
  <si>
    <t>(378)</t>
  </si>
  <si>
    <t>Cash at the End of Period</t>
  </si>
  <si>
    <t>740</t>
  </si>
  <si>
    <t>1,153</t>
  </si>
  <si>
    <t>703</t>
  </si>
  <si>
    <t>325</t>
  </si>
  <si>
    <t>Cash at the Beginning of Period</t>
  </si>
  <si>
    <t>Free Cash Flow</t>
  </si>
  <si>
    <t>193</t>
  </si>
  <si>
    <t>(118)</t>
  </si>
  <si>
    <t>(74)</t>
  </si>
  <si>
    <t>(104)</t>
  </si>
  <si>
    <t>218</t>
  </si>
  <si>
    <t>(89)</t>
  </si>
  <si>
    <t>SBI</t>
  </si>
  <si>
    <t>SBC</t>
  </si>
  <si>
    <t>SBB</t>
  </si>
  <si>
    <t>***************Update</t>
  </si>
  <si>
    <r>
      <t xml:space="preserve">- In 2023, </t>
    </r>
    <r>
      <rPr>
        <b/>
        <sz val="11"/>
        <color theme="1"/>
        <rFont val="Calibri"/>
        <family val="2"/>
        <scheme val="minor"/>
      </rPr>
      <t xml:space="preserve">L3Harris Technologies </t>
    </r>
    <r>
      <rPr>
        <b/>
        <u/>
        <sz val="11"/>
        <color theme="1"/>
        <rFont val="Calibri"/>
        <family val="2"/>
        <scheme val="minor"/>
      </rPr>
      <t xml:space="preserve">completed its acquisition </t>
    </r>
    <r>
      <rPr>
        <b/>
        <sz val="11"/>
        <color theme="1"/>
        <rFont val="Calibri"/>
        <family val="2"/>
        <scheme val="minor"/>
      </rPr>
      <t>of Aerojet Rocketdyne for $4.7 billion</t>
    </r>
    <r>
      <rPr>
        <sz val="11"/>
        <color theme="1"/>
        <rFont val="Calibri"/>
        <family val="2"/>
        <scheme val="minor"/>
      </rPr>
      <t xml:space="preserve"> on July 28, 2023.</t>
    </r>
  </si>
  <si>
    <t xml:space="preserve">Current Status </t>
  </si>
  <si>
    <t>Private</t>
  </si>
  <si>
    <t>Since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</si>
</sst>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37" fontId="0" fillId="0" borderId="0" xfId="0" applyNumberFormat="1"/>
    <xf numFmtId="0" fontId="2" fillId="2" borderId="0" xfId="0" applyFont="1" applyFill="1"/>
    <xf numFmtId="0" fontId="0" fillId="3" borderId="0" xfId="0" applyFill="1"/>
    <xf numFmtId="0" fontId="4" fillId="3" borderId="0" xfId="0" applyFont="1" applyFill="1"/>
    <xf numFmtId="0" fontId="0" fillId="0" borderId="2" xfId="0" applyBorder="1"/>
    <xf numFmtId="14" fontId="0" fillId="0" borderId="0" xfId="0" applyNumberFormat="1"/>
    <xf numFmtId="0" fontId="3" fillId="0" borderId="0" xfId="0" applyFont="1"/>
    <xf numFmtId="0" fontId="3" fillId="0" borderId="3" xfId="0" applyFont="1" applyBorder="1"/>
    <xf numFmtId="0" fontId="3" fillId="0" borderId="2" xfId="0" applyFont="1" applyBorder="1"/>
    <xf numFmtId="0" fontId="5" fillId="3" borderId="0" xfId="0" applyFont="1" applyFill="1"/>
    <xf numFmtId="165" fontId="3" fillId="0" borderId="0" xfId="0" applyNumberFormat="1" applyFont="1"/>
    <xf numFmtId="165" fontId="0" fillId="0" borderId="0" xfId="0" applyNumberFormat="1"/>
    <xf numFmtId="165" fontId="2" fillId="2" borderId="0" xfId="0" applyNumberFormat="1" applyFont="1" applyFill="1"/>
    <xf numFmtId="165" fontId="0" fillId="0" borderId="2" xfId="0" applyNumberFormat="1" applyBorder="1"/>
    <xf numFmtId="165" fontId="4" fillId="3" borderId="0" xfId="0" applyNumberFormat="1" applyFont="1" applyFill="1"/>
    <xf numFmtId="165" fontId="3" fillId="0" borderId="3" xfId="0" applyNumberFormat="1" applyFont="1" applyBorder="1"/>
    <xf numFmtId="165" fontId="3" fillId="0" borderId="2" xfId="0" applyNumberFormat="1" applyFont="1" applyBorder="1"/>
    <xf numFmtId="165" fontId="5" fillId="3" borderId="0" xfId="0" applyNumberFormat="1" applyFont="1" applyFill="1"/>
    <xf numFmtId="2" fontId="0" fillId="0" borderId="0" xfId="0" applyNumberFormat="1"/>
    <xf numFmtId="10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7" sqref="D7"/>
    </sheetView>
  </sheetViews>
  <sheetFormatPr defaultRowHeight="14.5" x14ac:dyDescent="0.35"/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4" t="e" vm="3">
        <f>B2*B3</f>
        <v>#VALUE!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B27" sqref="B27"/>
    </sheetView>
  </sheetViews>
  <sheetFormatPr defaultRowHeight="14.5" x14ac:dyDescent="0.35"/>
  <sheetData>
    <row r="1" spans="1:3" x14ac:dyDescent="0.35">
      <c r="A1" t="s">
        <v>6</v>
      </c>
      <c r="B1" t="s">
        <v>7</v>
      </c>
    </row>
    <row r="2" spans="1:3" x14ac:dyDescent="0.35">
      <c r="A2" t="s">
        <v>8</v>
      </c>
      <c r="B2" t="s">
        <v>9</v>
      </c>
    </row>
    <row r="3" spans="1:3" x14ac:dyDescent="0.35">
      <c r="A3" t="s">
        <v>10</v>
      </c>
      <c r="B3" t="s">
        <v>11</v>
      </c>
    </row>
    <row r="4" spans="1:3" x14ac:dyDescent="0.35">
      <c r="A4" t="s">
        <v>12</v>
      </c>
      <c r="B4" t="s">
        <v>13</v>
      </c>
    </row>
    <row r="5" spans="1:3" x14ac:dyDescent="0.35">
      <c r="A5" t="s">
        <v>14</v>
      </c>
      <c r="B5" t="s">
        <v>15</v>
      </c>
    </row>
    <row r="6" spans="1:3" x14ac:dyDescent="0.35">
      <c r="A6" t="s">
        <v>1567</v>
      </c>
      <c r="B6" t="s">
        <v>1568</v>
      </c>
      <c r="C6" t="s">
        <v>1569</v>
      </c>
    </row>
    <row r="8" spans="1:3" s="25" customFormat="1" x14ac:dyDescent="0.35">
      <c r="A8" s="5" t="s">
        <v>16</v>
      </c>
    </row>
    <row r="9" spans="1:3" x14ac:dyDescent="0.35">
      <c r="A9" t="s">
        <v>17</v>
      </c>
    </row>
    <row r="10" spans="1:3" x14ac:dyDescent="0.35">
      <c r="A10" t="s">
        <v>18</v>
      </c>
    </row>
    <row r="11" spans="1:3" x14ac:dyDescent="0.35">
      <c r="A11" t="s">
        <v>19</v>
      </c>
    </row>
    <row r="12" spans="1:3" s="6" customFormat="1" x14ac:dyDescent="0.35">
      <c r="A12" s="7" t="s">
        <v>20</v>
      </c>
    </row>
    <row r="13" spans="1:3" s="24" customFormat="1" x14ac:dyDescent="0.35">
      <c r="A13" t="s">
        <v>21</v>
      </c>
    </row>
    <row r="14" spans="1:3" x14ac:dyDescent="0.35">
      <c r="A14" t="s">
        <v>22</v>
      </c>
    </row>
    <row r="15" spans="1:3" s="6" customFormat="1" x14ac:dyDescent="0.35">
      <c r="A15" s="7" t="s">
        <v>23</v>
      </c>
    </row>
    <row r="16" spans="1:3" x14ac:dyDescent="0.35">
      <c r="A16" t="s">
        <v>24</v>
      </c>
    </row>
    <row r="18" spans="1:1" s="5" customFormat="1" x14ac:dyDescent="0.35">
      <c r="A18" s="5" t="s">
        <v>1565</v>
      </c>
    </row>
    <row r="19" spans="1:1" x14ac:dyDescent="0.35">
      <c r="A19" s="26" t="s">
        <v>1566</v>
      </c>
    </row>
    <row r="22" spans="1:1" s="7" customFormat="1" x14ac:dyDescent="0.3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G103"/>
  <sheetViews>
    <sheetView workbookViewId="0">
      <pane xSplit="2" ySplit="3" topLeftCell="S64" activePane="bottomRight" state="frozen"/>
      <selection pane="topRight" activeCell="C1" sqref="C1"/>
      <selection pane="bottomLeft" activeCell="A4" sqref="A4"/>
      <selection pane="bottomRight" activeCell="AB94" sqref="AB94"/>
    </sheetView>
  </sheetViews>
  <sheetFormatPr defaultRowHeight="14.5" x14ac:dyDescent="0.35"/>
  <cols>
    <col min="1" max="1" width="5" customWidth="1"/>
    <col min="2" max="2" width="19.81640625" customWidth="1"/>
    <col min="21" max="21" width="9.453125" bestFit="1" customWidth="1"/>
    <col min="23" max="24" width="9.453125" bestFit="1" customWidth="1"/>
    <col min="26" max="31" width="9.453125" bestFit="1" customWidth="1"/>
  </cols>
  <sheetData>
    <row r="1" spans="2:33" x14ac:dyDescent="0.35">
      <c r="B1" t="s">
        <v>25</v>
      </c>
    </row>
    <row r="2" spans="2:33" x14ac:dyDescent="0.35">
      <c r="B2" t="s">
        <v>26</v>
      </c>
      <c r="S2" s="9">
        <v>40576</v>
      </c>
      <c r="T2" s="9">
        <v>40946</v>
      </c>
      <c r="U2" s="9">
        <v>41317</v>
      </c>
      <c r="V2" s="9">
        <v>41677</v>
      </c>
      <c r="W2" s="9">
        <v>42034</v>
      </c>
      <c r="X2" s="9">
        <v>42416</v>
      </c>
      <c r="Y2" s="9">
        <v>42795</v>
      </c>
      <c r="Z2" s="9">
        <v>43152</v>
      </c>
      <c r="AA2" s="9">
        <v>43515</v>
      </c>
      <c r="AB2" s="9">
        <v>43880</v>
      </c>
      <c r="AC2" s="9">
        <v>44245</v>
      </c>
      <c r="AD2" s="9">
        <v>44610</v>
      </c>
      <c r="AE2" s="9">
        <v>44972</v>
      </c>
    </row>
    <row r="3" spans="2:33" x14ac:dyDescent="0.35">
      <c r="B3" t="s">
        <v>27</v>
      </c>
      <c r="S3">
        <f t="shared" ref="S3:AD3" si="0">T3-1</f>
        <v>2010</v>
      </c>
      <c r="T3">
        <f t="shared" si="0"/>
        <v>2011</v>
      </c>
      <c r="U3">
        <f t="shared" si="0"/>
        <v>2012</v>
      </c>
      <c r="V3">
        <f t="shared" si="0"/>
        <v>2013</v>
      </c>
      <c r="W3">
        <f t="shared" si="0"/>
        <v>2014</v>
      </c>
      <c r="X3">
        <f t="shared" si="0"/>
        <v>2015</v>
      </c>
      <c r="Y3">
        <f t="shared" si="0"/>
        <v>2016</v>
      </c>
      <c r="Z3">
        <f t="shared" si="0"/>
        <v>2017</v>
      </c>
      <c r="AA3">
        <f t="shared" si="0"/>
        <v>2018</v>
      </c>
      <c r="AB3">
        <f t="shared" si="0"/>
        <v>2019</v>
      </c>
      <c r="AC3">
        <f t="shared" si="0"/>
        <v>2020</v>
      </c>
      <c r="AD3">
        <f t="shared" si="0"/>
        <v>2021</v>
      </c>
      <c r="AE3">
        <v>2022</v>
      </c>
    </row>
    <row r="4" spans="2:33" x14ac:dyDescent="0.35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2:33" s="5" customFormat="1" x14ac:dyDescent="0.35">
      <c r="B5" s="5" t="s">
        <v>28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2:33" x14ac:dyDescent="0.35">
      <c r="B6" t="s">
        <v>15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>
        <v>2069.4</v>
      </c>
      <c r="AD6" s="15">
        <v>2179.3000000000002</v>
      </c>
      <c r="AE6" s="15">
        <v>2235.1999999999998</v>
      </c>
      <c r="AF6" s="15"/>
      <c r="AG6" s="15"/>
    </row>
    <row r="7" spans="2:33" s="8" customFormat="1" x14ac:dyDescent="0.35">
      <c r="B7" s="8" t="s">
        <v>29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>
        <v>3.3</v>
      </c>
      <c r="AD7" s="17">
        <v>8.6999999999999993</v>
      </c>
      <c r="AE7" s="17">
        <v>2.4</v>
      </c>
      <c r="AF7" s="17"/>
      <c r="AG7" s="17"/>
    </row>
    <row r="8" spans="2:33" s="10" customFormat="1" x14ac:dyDescent="0.35">
      <c r="B8" s="10" t="s">
        <v>30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>
        <f t="shared" ref="S8:AE8" si="1">SUM(S6:S7)</f>
        <v>0</v>
      </c>
      <c r="T8" s="14">
        <f t="shared" si="1"/>
        <v>0</v>
      </c>
      <c r="U8" s="14">
        <f t="shared" si="1"/>
        <v>0</v>
      </c>
      <c r="V8" s="14">
        <f t="shared" si="1"/>
        <v>0</v>
      </c>
      <c r="W8" s="14">
        <f t="shared" si="1"/>
        <v>0</v>
      </c>
      <c r="X8" s="14">
        <f t="shared" si="1"/>
        <v>0</v>
      </c>
      <c r="Y8" s="14">
        <f t="shared" si="1"/>
        <v>0</v>
      </c>
      <c r="Z8" s="14">
        <f t="shared" si="1"/>
        <v>0</v>
      </c>
      <c r="AA8" s="14">
        <f t="shared" si="1"/>
        <v>0</v>
      </c>
      <c r="AB8" s="14">
        <f t="shared" si="1"/>
        <v>0</v>
      </c>
      <c r="AC8" s="14">
        <f t="shared" si="1"/>
        <v>2072.7000000000003</v>
      </c>
      <c r="AD8" s="14">
        <f t="shared" si="1"/>
        <v>2188</v>
      </c>
      <c r="AE8" s="14">
        <f t="shared" si="1"/>
        <v>2237.6</v>
      </c>
      <c r="AF8" s="14"/>
      <c r="AG8" s="14"/>
    </row>
    <row r="9" spans="2:33" s="23" customFormat="1" x14ac:dyDescent="0.35">
      <c r="B9" s="23" t="s">
        <v>31</v>
      </c>
      <c r="S9" s="23" t="e">
        <f t="shared" ref="S9:AE9" si="2">S6/S8</f>
        <v>#DIV/0!</v>
      </c>
      <c r="T9" s="23" t="e">
        <f t="shared" si="2"/>
        <v>#DIV/0!</v>
      </c>
      <c r="U9" s="23" t="e">
        <f t="shared" si="2"/>
        <v>#DIV/0!</v>
      </c>
      <c r="V9" s="23" t="e">
        <f t="shared" si="2"/>
        <v>#DIV/0!</v>
      </c>
      <c r="W9" s="23" t="e">
        <f t="shared" si="2"/>
        <v>#DIV/0!</v>
      </c>
      <c r="X9" s="23" t="e">
        <f t="shared" si="2"/>
        <v>#DIV/0!</v>
      </c>
      <c r="Y9" s="23" t="e">
        <f t="shared" si="2"/>
        <v>#DIV/0!</v>
      </c>
      <c r="Z9" s="23" t="e">
        <f t="shared" si="2"/>
        <v>#DIV/0!</v>
      </c>
      <c r="AA9" s="23" t="e">
        <f t="shared" si="2"/>
        <v>#DIV/0!</v>
      </c>
      <c r="AB9" s="23" t="e">
        <f t="shared" si="2"/>
        <v>#DIV/0!</v>
      </c>
      <c r="AC9" s="23">
        <f t="shared" si="2"/>
        <v>0.99840787378781293</v>
      </c>
      <c r="AD9" s="23">
        <f t="shared" si="2"/>
        <v>0.99602376599634379</v>
      </c>
      <c r="AE9" s="23">
        <f t="shared" si="2"/>
        <v>0.99892742223811226</v>
      </c>
    </row>
    <row r="10" spans="2:33" s="23" customFormat="1" x14ac:dyDescent="0.35">
      <c r="B10" s="23" t="s">
        <v>32</v>
      </c>
      <c r="S10" s="23" t="e">
        <f t="shared" ref="S10:AE10" si="3">S7/S8</f>
        <v>#DIV/0!</v>
      </c>
      <c r="T10" s="23" t="e">
        <f t="shared" si="3"/>
        <v>#DIV/0!</v>
      </c>
      <c r="U10" s="23" t="e">
        <f t="shared" si="3"/>
        <v>#DIV/0!</v>
      </c>
      <c r="V10" s="23" t="e">
        <f t="shared" si="3"/>
        <v>#DIV/0!</v>
      </c>
      <c r="W10" s="23" t="e">
        <f t="shared" si="3"/>
        <v>#DIV/0!</v>
      </c>
      <c r="X10" s="23" t="e">
        <f t="shared" si="3"/>
        <v>#DIV/0!</v>
      </c>
      <c r="Y10" s="23" t="e">
        <f t="shared" si="3"/>
        <v>#DIV/0!</v>
      </c>
      <c r="Z10" s="23" t="e">
        <f t="shared" si="3"/>
        <v>#DIV/0!</v>
      </c>
      <c r="AA10" s="23" t="e">
        <f t="shared" si="3"/>
        <v>#DIV/0!</v>
      </c>
      <c r="AB10" s="23" t="e">
        <f t="shared" si="3"/>
        <v>#DIV/0!</v>
      </c>
      <c r="AC10" s="23">
        <f t="shared" si="3"/>
        <v>1.5921262121870023E-3</v>
      </c>
      <c r="AD10" s="23">
        <f t="shared" si="3"/>
        <v>3.9762340036563065E-3</v>
      </c>
      <c r="AE10" s="23">
        <f t="shared" si="3"/>
        <v>1.0725777618877368E-3</v>
      </c>
    </row>
    <row r="11" spans="2:33" s="5" customFormat="1" x14ac:dyDescent="0.35">
      <c r="B11" s="5" t="s">
        <v>33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2:33" x14ac:dyDescent="0.35">
      <c r="B12" t="s">
        <v>34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>
        <v>1895.9</v>
      </c>
      <c r="AB12" s="15">
        <v>1981.5</v>
      </c>
      <c r="AC12" s="15">
        <v>2072.6999999999998</v>
      </c>
      <c r="AD12" s="15">
        <v>2188</v>
      </c>
      <c r="AE12" s="15">
        <v>2237.6</v>
      </c>
      <c r="AF12" s="15"/>
      <c r="AG12" s="15"/>
    </row>
    <row r="13" spans="2:33" s="8" customFormat="1" x14ac:dyDescent="0.35">
      <c r="B13" s="8" t="s">
        <v>35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>
        <v>1549.4</v>
      </c>
      <c r="AB13" s="17">
        <v>1613.6</v>
      </c>
      <c r="AC13" s="17">
        <v>1701.3</v>
      </c>
      <c r="AD13" s="17">
        <v>1800.1</v>
      </c>
      <c r="AE13" s="17">
        <v>1906.2</v>
      </c>
      <c r="AF13" s="17"/>
      <c r="AG13" s="17"/>
    </row>
    <row r="14" spans="2:33" s="10" customFormat="1" x14ac:dyDescent="0.35">
      <c r="B14" s="10" t="s">
        <v>36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>
        <f t="shared" ref="S14:AE14" si="4">S12-S13</f>
        <v>0</v>
      </c>
      <c r="T14" s="14">
        <f t="shared" si="4"/>
        <v>0</v>
      </c>
      <c r="U14" s="14">
        <f t="shared" si="4"/>
        <v>0</v>
      </c>
      <c r="V14" s="14">
        <f t="shared" si="4"/>
        <v>0</v>
      </c>
      <c r="W14" s="14">
        <f t="shared" si="4"/>
        <v>0</v>
      </c>
      <c r="X14" s="14">
        <f t="shared" si="4"/>
        <v>0</v>
      </c>
      <c r="Y14" s="14">
        <f t="shared" si="4"/>
        <v>0</v>
      </c>
      <c r="Z14" s="14">
        <f t="shared" si="4"/>
        <v>0</v>
      </c>
      <c r="AA14" s="14">
        <f t="shared" si="4"/>
        <v>346.5</v>
      </c>
      <c r="AB14" s="14">
        <f t="shared" si="4"/>
        <v>367.90000000000009</v>
      </c>
      <c r="AC14" s="14">
        <f t="shared" si="4"/>
        <v>371.39999999999986</v>
      </c>
      <c r="AD14" s="14">
        <f t="shared" si="4"/>
        <v>387.90000000000009</v>
      </c>
      <c r="AE14" s="14">
        <f t="shared" si="4"/>
        <v>331.39999999999986</v>
      </c>
      <c r="AF14" s="14"/>
      <c r="AG14" s="14"/>
    </row>
    <row r="15" spans="2:33" s="7" customFormat="1" x14ac:dyDescent="0.35">
      <c r="B15" s="7" t="s">
        <v>37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2:33" x14ac:dyDescent="0.35">
      <c r="B16" t="s">
        <v>38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>
        <v>43.8</v>
      </c>
      <c r="AB16" s="15">
        <v>53.6</v>
      </c>
      <c r="AC16" s="15">
        <v>56.1</v>
      </c>
      <c r="AD16" s="15">
        <v>46</v>
      </c>
      <c r="AE16" s="15">
        <v>56.5</v>
      </c>
      <c r="AF16" s="15"/>
      <c r="AG16" s="15"/>
    </row>
    <row r="17" spans="2:33" x14ac:dyDescent="0.35">
      <c r="B17" t="s">
        <v>39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>
        <v>72.3</v>
      </c>
      <c r="AB17" s="15">
        <v>74.5</v>
      </c>
      <c r="AC17" s="15">
        <v>65.3</v>
      </c>
      <c r="AD17" s="15">
        <v>61.4</v>
      </c>
      <c r="AE17" s="15">
        <v>57.3</v>
      </c>
      <c r="AF17" s="15"/>
      <c r="AG17" s="15"/>
    </row>
    <row r="18" spans="2:33" s="7" customFormat="1" x14ac:dyDescent="0.35">
      <c r="B18" s="7" t="s">
        <v>40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2:33" x14ac:dyDescent="0.35">
      <c r="B19" t="s">
        <v>41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>
        <v>0</v>
      </c>
      <c r="AB19" s="15">
        <v>0</v>
      </c>
      <c r="AC19" s="15">
        <v>0</v>
      </c>
      <c r="AD19" s="15">
        <v>0</v>
      </c>
      <c r="AE19" s="15">
        <v>27.8</v>
      </c>
      <c r="AF19" s="15"/>
      <c r="AG19" s="15"/>
    </row>
    <row r="20" spans="2:33" x14ac:dyDescent="0.35">
      <c r="B20" t="s">
        <v>42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>
        <v>0</v>
      </c>
      <c r="AB20" s="15">
        <v>0</v>
      </c>
      <c r="AC20" s="15">
        <v>0</v>
      </c>
      <c r="AD20" s="15">
        <v>0</v>
      </c>
      <c r="AE20" s="15">
        <v>15.7</v>
      </c>
      <c r="AF20" s="15"/>
      <c r="AG20" s="15"/>
    </row>
    <row r="21" spans="2:33" s="8" customFormat="1" x14ac:dyDescent="0.35">
      <c r="B21" s="8" t="s">
        <v>43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>
        <f>-36.9-3.3</f>
        <v>-40.199999999999996</v>
      </c>
      <c r="AB21" s="17">
        <f>2.1-0.5</f>
        <v>1.6</v>
      </c>
      <c r="AC21" s="17">
        <v>9.4</v>
      </c>
      <c r="AD21" s="17">
        <v>23.5</v>
      </c>
      <c r="AE21" s="17">
        <v>28.8</v>
      </c>
      <c r="AF21" s="17"/>
      <c r="AG21" s="17"/>
    </row>
    <row r="22" spans="2:33" s="11" customFormat="1" x14ac:dyDescent="0.35">
      <c r="B22" s="11" t="s">
        <v>44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>
        <f t="shared" ref="S22:AE22" si="5">SUM(S16:S21)</f>
        <v>0</v>
      </c>
      <c r="T22" s="19">
        <f t="shared" si="5"/>
        <v>0</v>
      </c>
      <c r="U22" s="19">
        <f t="shared" si="5"/>
        <v>0</v>
      </c>
      <c r="V22" s="19">
        <f t="shared" si="5"/>
        <v>0</v>
      </c>
      <c r="W22" s="19">
        <f t="shared" si="5"/>
        <v>0</v>
      </c>
      <c r="X22" s="19">
        <f t="shared" si="5"/>
        <v>0</v>
      </c>
      <c r="Y22" s="19">
        <f t="shared" si="5"/>
        <v>0</v>
      </c>
      <c r="Z22" s="19">
        <f t="shared" si="5"/>
        <v>0</v>
      </c>
      <c r="AA22" s="19">
        <f t="shared" si="5"/>
        <v>75.900000000000006</v>
      </c>
      <c r="AB22" s="19">
        <f t="shared" si="5"/>
        <v>129.69999999999999</v>
      </c>
      <c r="AC22" s="19">
        <f t="shared" si="5"/>
        <v>130.80000000000001</v>
      </c>
      <c r="AD22" s="19">
        <f t="shared" si="5"/>
        <v>130.9</v>
      </c>
      <c r="AE22" s="19">
        <f t="shared" si="5"/>
        <v>186.1</v>
      </c>
      <c r="AF22" s="19"/>
      <c r="AG22" s="19"/>
    </row>
    <row r="23" spans="2:33" s="10" customFormat="1" x14ac:dyDescent="0.35">
      <c r="B23" s="10" t="s">
        <v>45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>
        <f t="shared" ref="S23:AE23" si="6">S14-S22</f>
        <v>0</v>
      </c>
      <c r="T23" s="14">
        <f t="shared" si="6"/>
        <v>0</v>
      </c>
      <c r="U23" s="14">
        <f t="shared" si="6"/>
        <v>0</v>
      </c>
      <c r="V23" s="14">
        <f t="shared" si="6"/>
        <v>0</v>
      </c>
      <c r="W23" s="14">
        <f t="shared" si="6"/>
        <v>0</v>
      </c>
      <c r="X23" s="14">
        <f t="shared" si="6"/>
        <v>0</v>
      </c>
      <c r="Y23" s="14">
        <f t="shared" si="6"/>
        <v>0</v>
      </c>
      <c r="Z23" s="14">
        <f t="shared" si="6"/>
        <v>0</v>
      </c>
      <c r="AA23" s="14">
        <f t="shared" si="6"/>
        <v>270.60000000000002</v>
      </c>
      <c r="AB23" s="14">
        <f t="shared" si="6"/>
        <v>238.2000000000001</v>
      </c>
      <c r="AC23" s="14">
        <f t="shared" si="6"/>
        <v>240.59999999999985</v>
      </c>
      <c r="AD23" s="14">
        <f t="shared" si="6"/>
        <v>257.00000000000011</v>
      </c>
      <c r="AE23" s="14">
        <f t="shared" si="6"/>
        <v>145.29999999999987</v>
      </c>
      <c r="AF23" s="14"/>
      <c r="AG23" s="14"/>
    </row>
    <row r="24" spans="2:33" s="7" customFormat="1" x14ac:dyDescent="0.35">
      <c r="B24" s="7" t="s">
        <v>46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2:33" x14ac:dyDescent="0.35">
      <c r="B25" t="s">
        <v>47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>
        <v>57.6</v>
      </c>
      <c r="AB25" s="15">
        <v>26.1</v>
      </c>
      <c r="AC25" s="15">
        <v>36.6</v>
      </c>
      <c r="AD25" s="15">
        <v>33.9</v>
      </c>
      <c r="AE25" s="15">
        <v>1.1000000000000001</v>
      </c>
      <c r="AF25" s="15"/>
      <c r="AG25" s="15"/>
    </row>
    <row r="26" spans="2:33" x14ac:dyDescent="0.35">
      <c r="B26" t="s">
        <v>48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>
        <v>0</v>
      </c>
      <c r="AB26" s="15">
        <v>0</v>
      </c>
      <c r="AC26" s="15">
        <v>0</v>
      </c>
      <c r="AD26" s="15">
        <v>10.5</v>
      </c>
      <c r="AE26" s="15">
        <v>22.7</v>
      </c>
      <c r="AF26" s="15"/>
      <c r="AG26" s="15"/>
    </row>
    <row r="27" spans="2:33" x14ac:dyDescent="0.35">
      <c r="B27" t="s">
        <v>49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>
        <v>-10</v>
      </c>
      <c r="AB27" s="15">
        <v>-15.5</v>
      </c>
      <c r="AC27" s="15">
        <v>-6.3</v>
      </c>
      <c r="AD27" s="15">
        <v>-2.5</v>
      </c>
      <c r="AE27" s="15">
        <v>-5.4</v>
      </c>
      <c r="AF27" s="15"/>
      <c r="AG27" s="15"/>
    </row>
    <row r="28" spans="2:33" s="8" customFormat="1" x14ac:dyDescent="0.35">
      <c r="B28" s="8" t="s">
        <v>50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>
        <v>34.4</v>
      </c>
      <c r="AB28" s="17">
        <v>35.700000000000003</v>
      </c>
      <c r="AC28" s="17">
        <v>30.1</v>
      </c>
      <c r="AD28" s="17">
        <v>20.100000000000001</v>
      </c>
      <c r="AE28" s="17">
        <v>18.600000000000001</v>
      </c>
      <c r="AF28" s="17"/>
      <c r="AG28" s="17"/>
    </row>
    <row r="29" spans="2:33" s="11" customFormat="1" x14ac:dyDescent="0.35">
      <c r="B29" s="11" t="s">
        <v>51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>
        <f t="shared" ref="S29:AE29" si="7">SUM(S25:S28)</f>
        <v>0</v>
      </c>
      <c r="T29" s="19">
        <f t="shared" si="7"/>
        <v>0</v>
      </c>
      <c r="U29" s="19">
        <f t="shared" si="7"/>
        <v>0</v>
      </c>
      <c r="V29" s="19">
        <f t="shared" si="7"/>
        <v>0</v>
      </c>
      <c r="W29" s="19">
        <f t="shared" si="7"/>
        <v>0</v>
      </c>
      <c r="X29" s="19">
        <f t="shared" si="7"/>
        <v>0</v>
      </c>
      <c r="Y29" s="19">
        <f t="shared" si="7"/>
        <v>0</v>
      </c>
      <c r="Z29" s="19">
        <f t="shared" si="7"/>
        <v>0</v>
      </c>
      <c r="AA29" s="19">
        <f t="shared" si="7"/>
        <v>82</v>
      </c>
      <c r="AB29" s="19">
        <f t="shared" si="7"/>
        <v>46.300000000000004</v>
      </c>
      <c r="AC29" s="19">
        <f t="shared" si="7"/>
        <v>60.400000000000006</v>
      </c>
      <c r="AD29" s="19">
        <f t="shared" si="7"/>
        <v>62</v>
      </c>
      <c r="AE29" s="19">
        <f t="shared" si="7"/>
        <v>37</v>
      </c>
      <c r="AF29" s="19"/>
      <c r="AG29" s="19"/>
    </row>
    <row r="30" spans="2:33" s="10" customFormat="1" x14ac:dyDescent="0.35">
      <c r="B30" s="10" t="s">
        <v>52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>
        <f t="shared" ref="S30:AE30" si="8">S23-S29</f>
        <v>0</v>
      </c>
      <c r="T30" s="14">
        <f t="shared" si="8"/>
        <v>0</v>
      </c>
      <c r="U30" s="14">
        <f t="shared" si="8"/>
        <v>0</v>
      </c>
      <c r="V30" s="14">
        <f t="shared" si="8"/>
        <v>0</v>
      </c>
      <c r="W30" s="14">
        <f t="shared" si="8"/>
        <v>0</v>
      </c>
      <c r="X30" s="14">
        <f t="shared" si="8"/>
        <v>0</v>
      </c>
      <c r="Y30" s="14">
        <f t="shared" si="8"/>
        <v>0</v>
      </c>
      <c r="Z30" s="14">
        <f t="shared" si="8"/>
        <v>0</v>
      </c>
      <c r="AA30" s="14">
        <f t="shared" si="8"/>
        <v>188.60000000000002</v>
      </c>
      <c r="AB30" s="14">
        <f t="shared" si="8"/>
        <v>191.90000000000009</v>
      </c>
      <c r="AC30" s="14">
        <f t="shared" si="8"/>
        <v>180.19999999999985</v>
      </c>
      <c r="AD30" s="14">
        <f t="shared" si="8"/>
        <v>195.00000000000011</v>
      </c>
      <c r="AE30" s="14">
        <f t="shared" si="8"/>
        <v>108.29999999999987</v>
      </c>
      <c r="AF30" s="14"/>
      <c r="AG30" s="14"/>
    </row>
    <row r="31" spans="2:33" s="8" customFormat="1" x14ac:dyDescent="0.35">
      <c r="B31" s="8" t="s">
        <v>53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>
        <v>51.3</v>
      </c>
      <c r="AB31" s="17">
        <v>50.9</v>
      </c>
      <c r="AC31" s="17">
        <v>42.7</v>
      </c>
      <c r="AD31" s="17">
        <v>48.4</v>
      </c>
      <c r="AE31" s="17">
        <v>34.299999999999997</v>
      </c>
      <c r="AF31" s="17"/>
      <c r="AG31" s="17"/>
    </row>
    <row r="32" spans="2:33" s="10" customFormat="1" x14ac:dyDescent="0.35">
      <c r="B32" s="10" t="s">
        <v>54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>
        <f t="shared" ref="S32:AE32" si="9">S30-S31</f>
        <v>0</v>
      </c>
      <c r="T32" s="14">
        <f t="shared" si="9"/>
        <v>0</v>
      </c>
      <c r="U32" s="14">
        <f t="shared" si="9"/>
        <v>0</v>
      </c>
      <c r="V32" s="14">
        <f t="shared" si="9"/>
        <v>0</v>
      </c>
      <c r="W32" s="14">
        <f t="shared" si="9"/>
        <v>0</v>
      </c>
      <c r="X32" s="14">
        <f t="shared" si="9"/>
        <v>0</v>
      </c>
      <c r="Y32" s="14">
        <f t="shared" si="9"/>
        <v>0</v>
      </c>
      <c r="Z32" s="14">
        <f t="shared" si="9"/>
        <v>0</v>
      </c>
      <c r="AA32" s="14">
        <f t="shared" si="9"/>
        <v>137.30000000000001</v>
      </c>
      <c r="AB32" s="14">
        <f t="shared" si="9"/>
        <v>141.00000000000009</v>
      </c>
      <c r="AC32" s="14">
        <f t="shared" si="9"/>
        <v>137.49999999999983</v>
      </c>
      <c r="AD32" s="14">
        <f t="shared" si="9"/>
        <v>146.60000000000011</v>
      </c>
      <c r="AE32" s="14">
        <f t="shared" si="9"/>
        <v>73.999999999999872</v>
      </c>
      <c r="AF32" s="14"/>
      <c r="AG32" s="14"/>
    </row>
    <row r="33" spans="2:33" x14ac:dyDescent="0.35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2:33" s="22" customFormat="1" x14ac:dyDescent="0.35">
      <c r="B34" s="22" t="s">
        <v>55</v>
      </c>
      <c r="S34" s="22" t="e">
        <f t="shared" ref="S34:AE34" si="10">S32/S36</f>
        <v>#DIV/0!</v>
      </c>
      <c r="T34" s="22" t="e">
        <f t="shared" si="10"/>
        <v>#DIV/0!</v>
      </c>
      <c r="U34" s="22" t="e">
        <f t="shared" si="10"/>
        <v>#DIV/0!</v>
      </c>
      <c r="V34" s="22" t="e">
        <f t="shared" si="10"/>
        <v>#DIV/0!</v>
      </c>
      <c r="W34" s="22" t="e">
        <f t="shared" si="10"/>
        <v>#DIV/0!</v>
      </c>
      <c r="X34" s="22" t="e">
        <f t="shared" si="10"/>
        <v>#DIV/0!</v>
      </c>
      <c r="Y34" s="22" t="e">
        <f t="shared" si="10"/>
        <v>#DIV/0!</v>
      </c>
      <c r="Z34" s="22" t="e">
        <f t="shared" si="10"/>
        <v>#DIV/0!</v>
      </c>
      <c r="AA34" s="22">
        <f t="shared" si="10"/>
        <v>1.8355614973262033</v>
      </c>
      <c r="AB34" s="22">
        <f t="shared" si="10"/>
        <v>1.8264248704663222</v>
      </c>
      <c r="AC34" s="22">
        <f t="shared" si="10"/>
        <v>1.7764857881136928</v>
      </c>
      <c r="AD34" s="22">
        <f t="shared" si="10"/>
        <v>1.8510101010101023</v>
      </c>
      <c r="AE34" s="22">
        <f t="shared" si="10"/>
        <v>0.92154420921544056</v>
      </c>
    </row>
    <row r="35" spans="2:33" s="22" customFormat="1" x14ac:dyDescent="0.35">
      <c r="B35" s="22" t="s">
        <v>56</v>
      </c>
      <c r="S35" s="22" t="e">
        <f t="shared" ref="S35:AE35" si="11">S32/S37</f>
        <v>#DIV/0!</v>
      </c>
      <c r="T35" s="22" t="e">
        <f t="shared" si="11"/>
        <v>#DIV/0!</v>
      </c>
      <c r="U35" s="22" t="e">
        <f t="shared" si="11"/>
        <v>#DIV/0!</v>
      </c>
      <c r="V35" s="22" t="e">
        <f t="shared" si="11"/>
        <v>#DIV/0!</v>
      </c>
      <c r="W35" s="22" t="e">
        <f t="shared" si="11"/>
        <v>#DIV/0!</v>
      </c>
      <c r="X35" s="22" t="e">
        <f t="shared" si="11"/>
        <v>#DIV/0!</v>
      </c>
      <c r="Y35" s="22" t="e">
        <f t="shared" si="11"/>
        <v>#DIV/0!</v>
      </c>
      <c r="Z35" s="22" t="e">
        <f t="shared" si="11"/>
        <v>#DIV/0!</v>
      </c>
      <c r="AA35" s="22">
        <f t="shared" si="11"/>
        <v>1.787760416666667</v>
      </c>
      <c r="AB35" s="22">
        <f t="shared" si="11"/>
        <v>1.725826193390454</v>
      </c>
      <c r="AC35" s="22">
        <f t="shared" si="11"/>
        <v>1.6788766788766767</v>
      </c>
      <c r="AD35" s="22">
        <f t="shared" si="11"/>
        <v>1.794369645042841</v>
      </c>
      <c r="AE35" s="22">
        <f t="shared" si="11"/>
        <v>0.88835534213685319</v>
      </c>
    </row>
    <row r="36" spans="2:33" x14ac:dyDescent="0.35">
      <c r="B36" t="s">
        <v>57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>
        <v>74.8</v>
      </c>
      <c r="AB36" s="15">
        <v>77.2</v>
      </c>
      <c r="AC36" s="15">
        <v>77.400000000000006</v>
      </c>
      <c r="AD36" s="15">
        <v>79.2</v>
      </c>
      <c r="AE36" s="15">
        <v>80.3</v>
      </c>
      <c r="AF36" s="15"/>
      <c r="AG36" s="15"/>
    </row>
    <row r="37" spans="2:33" x14ac:dyDescent="0.35">
      <c r="B37" t="s">
        <v>58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>
        <v>76.8</v>
      </c>
      <c r="AB37" s="15">
        <v>81.7</v>
      </c>
      <c r="AC37" s="15">
        <v>81.900000000000006</v>
      </c>
      <c r="AD37" s="15">
        <v>81.7</v>
      </c>
      <c r="AE37" s="15">
        <v>83.3</v>
      </c>
      <c r="AF37" s="15"/>
      <c r="AG37" s="15"/>
    </row>
    <row r="38" spans="2:33" x14ac:dyDescent="0.3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C38" s="15"/>
      <c r="AD38" s="15"/>
      <c r="AE38" s="15"/>
      <c r="AF38" s="15"/>
      <c r="AG38" s="15"/>
    </row>
    <row r="39" spans="2:33" x14ac:dyDescent="0.35">
      <c r="B39" t="s">
        <v>59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>
        <v>0</v>
      </c>
      <c r="AC39" s="15">
        <v>0</v>
      </c>
      <c r="AD39" s="15">
        <v>5</v>
      </c>
      <c r="AE39" s="15">
        <v>0</v>
      </c>
      <c r="AF39" s="15"/>
      <c r="AG39" s="15"/>
    </row>
    <row r="40" spans="2:33" x14ac:dyDescent="0.35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2:33" s="5" customFormat="1" x14ac:dyDescent="0.35">
      <c r="B41" s="5" t="s">
        <v>60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spans="2:33" s="7" customFormat="1" x14ac:dyDescent="0.35">
      <c r="B42" s="7" t="s">
        <v>61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spans="2:33" x14ac:dyDescent="0.35">
      <c r="B43" t="s">
        <v>62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>
        <v>932.6</v>
      </c>
      <c r="AC43" s="15">
        <v>1149.5</v>
      </c>
      <c r="AD43" s="15">
        <v>700.4</v>
      </c>
      <c r="AE43" s="15">
        <v>322.10000000000002</v>
      </c>
      <c r="AF43" s="15"/>
      <c r="AG43" s="15"/>
    </row>
    <row r="44" spans="2:33" x14ac:dyDescent="0.35">
      <c r="B44" t="s">
        <v>63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>
        <v>3</v>
      </c>
      <c r="AC44" s="15">
        <v>3</v>
      </c>
      <c r="AD44" s="15">
        <v>3</v>
      </c>
      <c r="AE44" s="15">
        <v>3.1</v>
      </c>
      <c r="AF44" s="15"/>
      <c r="AG44" s="15"/>
    </row>
    <row r="45" spans="2:33" x14ac:dyDescent="0.35">
      <c r="B45" t="s">
        <v>64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>
        <v>0</v>
      </c>
      <c r="AC45" s="15">
        <v>7</v>
      </c>
      <c r="AD45" s="15">
        <v>10.6</v>
      </c>
      <c r="AE45" s="15">
        <v>10.5</v>
      </c>
      <c r="AF45" s="15"/>
      <c r="AG45" s="15"/>
    </row>
    <row r="46" spans="2:33" x14ac:dyDescent="0.35">
      <c r="B46" t="s">
        <v>65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>
        <v>112.5</v>
      </c>
      <c r="AC46" s="15">
        <v>75.599999999999994</v>
      </c>
      <c r="AD46" s="15">
        <v>60.6</v>
      </c>
      <c r="AE46" s="15">
        <v>126.6</v>
      </c>
      <c r="AF46" s="15"/>
      <c r="AG46" s="15"/>
    </row>
    <row r="47" spans="2:33" x14ac:dyDescent="0.35">
      <c r="B47" t="s">
        <v>66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>
        <v>224.1</v>
      </c>
      <c r="AC47" s="15">
        <v>288.60000000000002</v>
      </c>
      <c r="AD47" s="15">
        <v>354.2</v>
      </c>
      <c r="AE47" s="15">
        <v>451.1</v>
      </c>
      <c r="AF47" s="15"/>
      <c r="AG47" s="15"/>
    </row>
    <row r="48" spans="2:33" s="8" customFormat="1" x14ac:dyDescent="0.35">
      <c r="B48" s="8" t="s">
        <v>67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>
        <v>145.80000000000001</v>
      </c>
      <c r="AC48" s="17">
        <v>136.5</v>
      </c>
      <c r="AD48" s="17">
        <v>99.5</v>
      </c>
      <c r="AE48" s="17">
        <v>155.6</v>
      </c>
      <c r="AF48" s="17"/>
      <c r="AG48" s="17"/>
    </row>
    <row r="49" spans="2:33" s="14" customFormat="1" x14ac:dyDescent="0.35">
      <c r="B49" s="14" t="s">
        <v>68</v>
      </c>
      <c r="S49" s="14">
        <f t="shared" ref="S49:AE49" si="12">SUM(S43:S48)</f>
        <v>0</v>
      </c>
      <c r="T49" s="14">
        <f t="shared" si="12"/>
        <v>0</v>
      </c>
      <c r="U49" s="14">
        <f t="shared" si="12"/>
        <v>0</v>
      </c>
      <c r="V49" s="14">
        <f t="shared" si="12"/>
        <v>0</v>
      </c>
      <c r="W49" s="14">
        <f t="shared" si="12"/>
        <v>0</v>
      </c>
      <c r="X49" s="14">
        <f t="shared" si="12"/>
        <v>0</v>
      </c>
      <c r="Y49" s="14">
        <f t="shared" si="12"/>
        <v>0</v>
      </c>
      <c r="Z49" s="14">
        <f t="shared" si="12"/>
        <v>0</v>
      </c>
      <c r="AA49" s="14">
        <f t="shared" si="12"/>
        <v>0</v>
      </c>
      <c r="AB49" s="14">
        <f t="shared" si="12"/>
        <v>1417.9999999999998</v>
      </c>
      <c r="AC49" s="14">
        <f t="shared" si="12"/>
        <v>1660.1999999999998</v>
      </c>
      <c r="AD49" s="14">
        <f t="shared" si="12"/>
        <v>1228.3</v>
      </c>
      <c r="AE49" s="14">
        <f t="shared" si="12"/>
        <v>1069</v>
      </c>
    </row>
    <row r="50" spans="2:33" s="7" customFormat="1" x14ac:dyDescent="0.35">
      <c r="B50" s="7" t="s">
        <v>69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spans="2:33" x14ac:dyDescent="0.35">
      <c r="B51" t="s">
        <v>70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>
        <v>48</v>
      </c>
      <c r="AC51" s="15">
        <v>46.8</v>
      </c>
      <c r="AD51" s="15">
        <v>52.6</v>
      </c>
      <c r="AE51" s="15">
        <v>54.5</v>
      </c>
      <c r="AF51" s="15"/>
      <c r="AG51" s="15"/>
    </row>
    <row r="52" spans="2:33" x14ac:dyDescent="0.35">
      <c r="B52" t="s">
        <v>71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>
        <v>409.9</v>
      </c>
      <c r="AC52" s="15">
        <v>423</v>
      </c>
      <c r="AD52" s="15">
        <v>421.1</v>
      </c>
      <c r="AE52" s="15">
        <v>420.2</v>
      </c>
      <c r="AF52" s="15"/>
      <c r="AG52" s="15"/>
    </row>
    <row r="53" spans="2:33" x14ac:dyDescent="0.35">
      <c r="B53" t="s">
        <v>72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>
        <v>234.8</v>
      </c>
      <c r="AC53" s="15">
        <v>227.7</v>
      </c>
      <c r="AD53" s="15">
        <v>226.2</v>
      </c>
      <c r="AE53" s="15">
        <v>221.5</v>
      </c>
      <c r="AF53" s="15"/>
      <c r="AG53" s="15"/>
    </row>
    <row r="54" spans="2:33" x14ac:dyDescent="0.35">
      <c r="B54" t="s">
        <v>73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>
        <v>121.9</v>
      </c>
      <c r="AC54" s="15">
        <v>81.099999999999994</v>
      </c>
      <c r="AD54" s="15">
        <v>55.6</v>
      </c>
      <c r="AE54" s="15">
        <v>208.7</v>
      </c>
      <c r="AF54" s="15"/>
      <c r="AG54" s="15"/>
    </row>
    <row r="55" spans="2:33" x14ac:dyDescent="0.35">
      <c r="B55" t="s">
        <v>74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>
        <v>161.4</v>
      </c>
      <c r="AC55" s="15">
        <v>161.4</v>
      </c>
      <c r="AD55" s="15">
        <v>161.4</v>
      </c>
      <c r="AE55" s="15">
        <v>161.4</v>
      </c>
      <c r="AF55" s="15"/>
      <c r="AG55" s="15"/>
    </row>
    <row r="56" spans="2:33" x14ac:dyDescent="0.35">
      <c r="B56" t="s">
        <v>75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>
        <v>58.2</v>
      </c>
      <c r="AC56" s="15">
        <v>44.8</v>
      </c>
      <c r="AD56" s="15">
        <v>34.9</v>
      </c>
      <c r="AE56" s="15">
        <v>28.3</v>
      </c>
      <c r="AF56" s="15"/>
      <c r="AG56" s="15"/>
    </row>
    <row r="57" spans="2:33" s="8" customFormat="1" x14ac:dyDescent="0.35">
      <c r="B57" s="8" t="s">
        <v>76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>
        <v>255.6</v>
      </c>
      <c r="AC57" s="17">
        <v>254.8</v>
      </c>
      <c r="AD57" s="17">
        <v>243.3</v>
      </c>
      <c r="AE57" s="17">
        <v>208.2</v>
      </c>
      <c r="AF57" s="17"/>
      <c r="AG57" s="17"/>
    </row>
    <row r="58" spans="2:33" s="12" customFormat="1" x14ac:dyDescent="0.35">
      <c r="B58" s="12" t="s">
        <v>77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>
        <f t="shared" ref="S58:AE58" si="13">SUM(S51:S57)</f>
        <v>0</v>
      </c>
      <c r="T58" s="20">
        <f t="shared" si="13"/>
        <v>0</v>
      </c>
      <c r="U58" s="20">
        <f t="shared" si="13"/>
        <v>0</v>
      </c>
      <c r="V58" s="20">
        <f t="shared" si="13"/>
        <v>0</v>
      </c>
      <c r="W58" s="20">
        <f t="shared" si="13"/>
        <v>0</v>
      </c>
      <c r="X58" s="20">
        <f t="shared" si="13"/>
        <v>0</v>
      </c>
      <c r="Y58" s="20">
        <f t="shared" si="13"/>
        <v>0</v>
      </c>
      <c r="Z58" s="20">
        <f t="shared" si="13"/>
        <v>0</v>
      </c>
      <c r="AA58" s="20">
        <f t="shared" si="13"/>
        <v>0</v>
      </c>
      <c r="AB58" s="20">
        <f t="shared" si="13"/>
        <v>1289.8</v>
      </c>
      <c r="AC58" s="20">
        <f t="shared" si="13"/>
        <v>1239.5999999999999</v>
      </c>
      <c r="AD58" s="20">
        <f t="shared" si="13"/>
        <v>1195.1000000000001</v>
      </c>
      <c r="AE58" s="20">
        <f t="shared" si="13"/>
        <v>1302.8000000000002</v>
      </c>
      <c r="AF58" s="20"/>
      <c r="AG58" s="20"/>
    </row>
    <row r="59" spans="2:33" s="10" customFormat="1" x14ac:dyDescent="0.35">
      <c r="B59" s="10" t="s">
        <v>78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>
        <f t="shared" ref="S59:AE59" si="14">S58+S49</f>
        <v>0</v>
      </c>
      <c r="T59" s="14">
        <f t="shared" si="14"/>
        <v>0</v>
      </c>
      <c r="U59" s="14">
        <f t="shared" si="14"/>
        <v>0</v>
      </c>
      <c r="V59" s="14">
        <f t="shared" si="14"/>
        <v>0</v>
      </c>
      <c r="W59" s="14">
        <f t="shared" si="14"/>
        <v>0</v>
      </c>
      <c r="X59" s="14">
        <f t="shared" si="14"/>
        <v>0</v>
      </c>
      <c r="Y59" s="14">
        <f t="shared" si="14"/>
        <v>0</v>
      </c>
      <c r="Z59" s="14">
        <f t="shared" si="14"/>
        <v>0</v>
      </c>
      <c r="AA59" s="14">
        <f t="shared" si="14"/>
        <v>0</v>
      </c>
      <c r="AB59" s="14">
        <f t="shared" si="14"/>
        <v>2707.7999999999997</v>
      </c>
      <c r="AC59" s="14">
        <f t="shared" si="14"/>
        <v>2899.7999999999997</v>
      </c>
      <c r="AD59" s="14">
        <f t="shared" si="14"/>
        <v>2423.4</v>
      </c>
      <c r="AE59" s="14">
        <f t="shared" si="14"/>
        <v>2371.8000000000002</v>
      </c>
      <c r="AF59" s="14"/>
      <c r="AG59" s="14"/>
    </row>
    <row r="60" spans="2:33" s="13" customFormat="1" x14ac:dyDescent="0.35">
      <c r="B60" s="7" t="s">
        <v>79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1" spans="2:33" x14ac:dyDescent="0.35">
      <c r="B61" t="s">
        <v>80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>
        <v>284.7</v>
      </c>
      <c r="AC61" s="15">
        <v>299.89999999999998</v>
      </c>
      <c r="AD61" s="15">
        <v>166.7</v>
      </c>
      <c r="AE61" s="15">
        <v>14.7</v>
      </c>
      <c r="AF61" s="15"/>
      <c r="AG61" s="15"/>
    </row>
    <row r="62" spans="2:33" x14ac:dyDescent="0.35">
      <c r="B62" t="s">
        <v>81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>
        <v>127.3</v>
      </c>
      <c r="AC62" s="15">
        <v>99.1</v>
      </c>
      <c r="AD62" s="15">
        <v>132.19999999999999</v>
      </c>
      <c r="AE62" s="15">
        <v>142.1</v>
      </c>
      <c r="AF62" s="15"/>
      <c r="AG62" s="15"/>
    </row>
    <row r="63" spans="2:33" x14ac:dyDescent="0.35">
      <c r="B63" t="s">
        <v>82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>
        <v>40.1</v>
      </c>
      <c r="AC63" s="15">
        <v>39.799999999999997</v>
      </c>
      <c r="AD63" s="15">
        <v>37.700000000000003</v>
      </c>
      <c r="AE63" s="15">
        <v>36.9</v>
      </c>
      <c r="AF63" s="15"/>
      <c r="AG63" s="15"/>
    </row>
    <row r="64" spans="2:33" x14ac:dyDescent="0.35">
      <c r="B64" t="s">
        <v>83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>
        <v>262.3</v>
      </c>
      <c r="AC64" s="15">
        <v>407.2</v>
      </c>
      <c r="AD64" s="15">
        <v>366.5</v>
      </c>
      <c r="AE64" s="15">
        <v>334.7</v>
      </c>
      <c r="AF64" s="15"/>
      <c r="AG64" s="15"/>
    </row>
    <row r="65" spans="2:33" s="8" customFormat="1" x14ac:dyDescent="0.35">
      <c r="B65" s="8" t="s">
        <v>84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>
        <v>155.5</v>
      </c>
      <c r="AC65" s="17">
        <f>447.8+161.9</f>
        <v>609.70000000000005</v>
      </c>
      <c r="AD65" s="17">
        <v>172.7</v>
      </c>
      <c r="AE65" s="17">
        <v>218.7</v>
      </c>
      <c r="AF65" s="17"/>
      <c r="AG65" s="17"/>
    </row>
    <row r="66" spans="2:33" s="10" customFormat="1" x14ac:dyDescent="0.35">
      <c r="B66" s="10" t="s">
        <v>85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>
        <f t="shared" ref="S66:AE66" si="15">SUM(S61:S65)</f>
        <v>0</v>
      </c>
      <c r="T66" s="14">
        <f t="shared" si="15"/>
        <v>0</v>
      </c>
      <c r="U66" s="14">
        <f t="shared" si="15"/>
        <v>0</v>
      </c>
      <c r="V66" s="14">
        <f t="shared" si="15"/>
        <v>0</v>
      </c>
      <c r="W66" s="14">
        <f t="shared" si="15"/>
        <v>0</v>
      </c>
      <c r="X66" s="14">
        <f t="shared" si="15"/>
        <v>0</v>
      </c>
      <c r="Y66" s="14">
        <f t="shared" si="15"/>
        <v>0</v>
      </c>
      <c r="Z66" s="14">
        <f t="shared" si="15"/>
        <v>0</v>
      </c>
      <c r="AA66" s="14">
        <f t="shared" si="15"/>
        <v>0</v>
      </c>
      <c r="AB66" s="14">
        <f t="shared" si="15"/>
        <v>869.90000000000009</v>
      </c>
      <c r="AC66" s="14">
        <f t="shared" si="15"/>
        <v>1455.7</v>
      </c>
      <c r="AD66" s="14">
        <f t="shared" si="15"/>
        <v>875.8</v>
      </c>
      <c r="AE66" s="14">
        <f t="shared" si="15"/>
        <v>747.09999999999991</v>
      </c>
      <c r="AF66" s="14"/>
      <c r="AG66" s="14"/>
    </row>
    <row r="67" spans="2:33" s="13" customFormat="1" x14ac:dyDescent="0.35">
      <c r="B67" s="7" t="s">
        <v>86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</row>
    <row r="68" spans="2:33" x14ac:dyDescent="0.35">
      <c r="B68" t="s">
        <v>87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>
        <v>352.3</v>
      </c>
      <c r="AC68" s="15">
        <v>324.39999999999998</v>
      </c>
      <c r="AD68" s="15">
        <v>294.60000000000002</v>
      </c>
      <c r="AE68" s="15">
        <v>288.39999999999998</v>
      </c>
      <c r="AF68" s="15"/>
      <c r="AG68" s="15"/>
    </row>
    <row r="69" spans="2:33" x14ac:dyDescent="0.35">
      <c r="B69" t="s">
        <v>82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>
        <v>269.10000000000002</v>
      </c>
      <c r="AC69" s="15">
        <v>260.8</v>
      </c>
      <c r="AD69" s="15">
        <v>258.7</v>
      </c>
      <c r="AE69" s="15">
        <v>253.6</v>
      </c>
      <c r="AF69" s="15"/>
      <c r="AG69" s="15"/>
    </row>
    <row r="70" spans="2:33" x14ac:dyDescent="0.35">
      <c r="B70" t="s">
        <v>88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>
        <v>398.9</v>
      </c>
      <c r="AC70" s="15">
        <v>405.2</v>
      </c>
      <c r="AD70" s="15">
        <v>255.9</v>
      </c>
      <c r="AE70" s="15">
        <v>229.3</v>
      </c>
      <c r="AF70" s="15"/>
      <c r="AG70" s="15"/>
    </row>
    <row r="71" spans="2:33" x14ac:dyDescent="0.35">
      <c r="B71" t="s">
        <v>89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>
        <v>39.1</v>
      </c>
      <c r="AC71" s="15">
        <v>35.700000000000003</v>
      </c>
      <c r="AD71" s="15">
        <v>41.3</v>
      </c>
      <c r="AE71" s="15">
        <v>46.2</v>
      </c>
      <c r="AF71" s="15"/>
      <c r="AG71" s="15"/>
    </row>
    <row r="72" spans="2:33" s="8" customFormat="1" x14ac:dyDescent="0.35">
      <c r="B72" s="8" t="s">
        <v>90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>
        <v>201.8</v>
      </c>
      <c r="AC72" s="17">
        <v>184.6</v>
      </c>
      <c r="AD72" s="17">
        <v>173.8</v>
      </c>
      <c r="AE72" s="17">
        <v>265.89999999999998</v>
      </c>
      <c r="AF72" s="17"/>
      <c r="AG72" s="17"/>
    </row>
    <row r="73" spans="2:33" s="11" customFormat="1" x14ac:dyDescent="0.35">
      <c r="B73" s="11" t="s">
        <v>91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>
        <f t="shared" ref="S73:AE73" si="16">SUM(S68:S72)</f>
        <v>0</v>
      </c>
      <c r="T73" s="19">
        <f t="shared" si="16"/>
        <v>0</v>
      </c>
      <c r="U73" s="19">
        <f t="shared" si="16"/>
        <v>0</v>
      </c>
      <c r="V73" s="19">
        <f t="shared" si="16"/>
        <v>0</v>
      </c>
      <c r="W73" s="19">
        <f t="shared" si="16"/>
        <v>0</v>
      </c>
      <c r="X73" s="19">
        <f t="shared" si="16"/>
        <v>0</v>
      </c>
      <c r="Y73" s="19">
        <f t="shared" si="16"/>
        <v>0</v>
      </c>
      <c r="Z73" s="19">
        <f t="shared" si="16"/>
        <v>0</v>
      </c>
      <c r="AA73" s="19">
        <f t="shared" si="16"/>
        <v>0</v>
      </c>
      <c r="AB73" s="19">
        <f t="shared" si="16"/>
        <v>1261.2</v>
      </c>
      <c r="AC73" s="19">
        <f t="shared" si="16"/>
        <v>1210.7</v>
      </c>
      <c r="AD73" s="19">
        <f t="shared" si="16"/>
        <v>1024.3</v>
      </c>
      <c r="AE73" s="19">
        <f t="shared" si="16"/>
        <v>1083.4000000000001</v>
      </c>
      <c r="AF73" s="19"/>
      <c r="AG73" s="19"/>
    </row>
    <row r="74" spans="2:33" s="10" customFormat="1" x14ac:dyDescent="0.35">
      <c r="B74" s="10" t="s">
        <v>92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>
        <f t="shared" ref="S74:AE74" si="17">S73+S66</f>
        <v>0</v>
      </c>
      <c r="T74" s="14">
        <f t="shared" si="17"/>
        <v>0</v>
      </c>
      <c r="U74" s="14">
        <f t="shared" si="17"/>
        <v>0</v>
      </c>
      <c r="V74" s="14">
        <f t="shared" si="17"/>
        <v>0</v>
      </c>
      <c r="W74" s="14">
        <f t="shared" si="17"/>
        <v>0</v>
      </c>
      <c r="X74" s="14">
        <f t="shared" si="17"/>
        <v>0</v>
      </c>
      <c r="Y74" s="14">
        <f t="shared" si="17"/>
        <v>0</v>
      </c>
      <c r="Z74" s="14">
        <f t="shared" si="17"/>
        <v>0</v>
      </c>
      <c r="AA74" s="14">
        <f t="shared" si="17"/>
        <v>0</v>
      </c>
      <c r="AB74" s="14">
        <f t="shared" si="17"/>
        <v>2131.1000000000004</v>
      </c>
      <c r="AC74" s="14">
        <f t="shared" si="17"/>
        <v>2666.4</v>
      </c>
      <c r="AD74" s="14">
        <f t="shared" si="17"/>
        <v>1900.1</v>
      </c>
      <c r="AE74" s="14">
        <f t="shared" si="17"/>
        <v>1830.5</v>
      </c>
      <c r="AF74" s="14"/>
      <c r="AG74" s="14"/>
    </row>
    <row r="75" spans="2:33" s="13" customFormat="1" x14ac:dyDescent="0.35">
      <c r="B75" s="7" t="s">
        <v>93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2:33" x14ac:dyDescent="0.35">
      <c r="B76" t="s">
        <v>94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>
        <v>0</v>
      </c>
      <c r="AC76" s="15">
        <v>0</v>
      </c>
      <c r="AD76" s="15">
        <v>0</v>
      </c>
      <c r="AE76" s="15">
        <v>0</v>
      </c>
      <c r="AF76" s="15"/>
      <c r="AG76" s="15"/>
    </row>
    <row r="77" spans="2:33" x14ac:dyDescent="0.35">
      <c r="B77" t="s">
        <v>95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>
        <v>7.7</v>
      </c>
      <c r="AC77" s="15">
        <v>7.7</v>
      </c>
      <c r="AD77" s="15">
        <v>8</v>
      </c>
      <c r="AE77" s="15">
        <v>8</v>
      </c>
      <c r="AF77" s="15"/>
      <c r="AG77" s="15"/>
    </row>
    <row r="78" spans="2:33" x14ac:dyDescent="0.35">
      <c r="B78" t="s">
        <v>96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>
        <v>573.29999999999995</v>
      </c>
      <c r="AC78" s="15">
        <v>583</v>
      </c>
      <c r="AD78" s="15">
        <v>578.1</v>
      </c>
      <c r="AE78" s="15">
        <v>507.2</v>
      </c>
      <c r="AF78" s="15"/>
      <c r="AG78" s="15"/>
    </row>
    <row r="79" spans="2:33" x14ac:dyDescent="0.35">
      <c r="B79" t="s">
        <v>97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>
        <v>-12.7</v>
      </c>
      <c r="AC79" s="15">
        <v>-64.400000000000006</v>
      </c>
      <c r="AD79" s="15">
        <v>-64.400000000000006</v>
      </c>
      <c r="AE79" s="15">
        <v>-63</v>
      </c>
      <c r="AF79" s="15"/>
      <c r="AG79" s="15"/>
    </row>
    <row r="80" spans="2:33" x14ac:dyDescent="0.35">
      <c r="B80" t="s">
        <v>98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>
        <v>244.9</v>
      </c>
      <c r="AC80" s="15">
        <v>-65.2</v>
      </c>
      <c r="AD80" s="15">
        <v>102.6</v>
      </c>
      <c r="AE80" s="15">
        <v>176.6</v>
      </c>
      <c r="AF80" s="15"/>
      <c r="AG80" s="15"/>
    </row>
    <row r="81" spans="2:33" s="8" customFormat="1" x14ac:dyDescent="0.35">
      <c r="B81" s="8" t="s">
        <v>99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>
        <v>-236.5</v>
      </c>
      <c r="AC81" s="17">
        <v>-227.6</v>
      </c>
      <c r="AD81" s="17">
        <v>-101</v>
      </c>
      <c r="AE81" s="17">
        <v>-87.5</v>
      </c>
      <c r="AF81" s="17"/>
      <c r="AG81" s="17"/>
    </row>
    <row r="82" spans="2:33" s="11" customFormat="1" x14ac:dyDescent="0.35">
      <c r="B82" s="11" t="s">
        <v>100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>
        <f t="shared" ref="S82:AE82" si="18">SUM(S76:S81)</f>
        <v>0</v>
      </c>
      <c r="T82" s="19">
        <f t="shared" si="18"/>
        <v>0</v>
      </c>
      <c r="U82" s="19">
        <f t="shared" si="18"/>
        <v>0</v>
      </c>
      <c r="V82" s="19">
        <f t="shared" si="18"/>
        <v>0</v>
      </c>
      <c r="W82" s="19">
        <f t="shared" si="18"/>
        <v>0</v>
      </c>
      <c r="X82" s="19">
        <f t="shared" si="18"/>
        <v>0</v>
      </c>
      <c r="Y82" s="19">
        <f t="shared" si="18"/>
        <v>0</v>
      </c>
      <c r="Z82" s="19">
        <f t="shared" si="18"/>
        <v>0</v>
      </c>
      <c r="AA82" s="19">
        <f t="shared" si="18"/>
        <v>0</v>
      </c>
      <c r="AB82" s="19">
        <f t="shared" si="18"/>
        <v>576.69999999999993</v>
      </c>
      <c r="AC82" s="19">
        <f t="shared" si="18"/>
        <v>233.50000000000009</v>
      </c>
      <c r="AD82" s="19">
        <f t="shared" si="18"/>
        <v>523.30000000000007</v>
      </c>
      <c r="AE82" s="19">
        <f t="shared" si="18"/>
        <v>541.30000000000007</v>
      </c>
      <c r="AF82" s="19"/>
      <c r="AG82" s="19"/>
    </row>
    <row r="83" spans="2:33" s="10" customFormat="1" x14ac:dyDescent="0.35">
      <c r="B83" s="10" t="s">
        <v>101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>
        <f t="shared" ref="S83:AE83" si="19">S82+S74</f>
        <v>0</v>
      </c>
      <c r="T83" s="14">
        <f t="shared" si="19"/>
        <v>0</v>
      </c>
      <c r="U83" s="14">
        <f t="shared" si="19"/>
        <v>0</v>
      </c>
      <c r="V83" s="14">
        <f t="shared" si="19"/>
        <v>0</v>
      </c>
      <c r="W83" s="14">
        <f t="shared" si="19"/>
        <v>0</v>
      </c>
      <c r="X83" s="14">
        <f t="shared" si="19"/>
        <v>0</v>
      </c>
      <c r="Y83" s="14">
        <f t="shared" si="19"/>
        <v>0</v>
      </c>
      <c r="Z83" s="14">
        <f t="shared" si="19"/>
        <v>0</v>
      </c>
      <c r="AA83" s="14">
        <f t="shared" si="19"/>
        <v>0</v>
      </c>
      <c r="AB83" s="14">
        <f t="shared" si="19"/>
        <v>2707.8</v>
      </c>
      <c r="AC83" s="14">
        <f t="shared" si="19"/>
        <v>2899.9</v>
      </c>
      <c r="AD83" s="14">
        <f t="shared" si="19"/>
        <v>2423.4</v>
      </c>
      <c r="AE83" s="14">
        <f t="shared" si="19"/>
        <v>2371.8000000000002</v>
      </c>
      <c r="AF83" s="14"/>
      <c r="AG83" s="14"/>
    </row>
    <row r="84" spans="2:33" s="10" customFormat="1" x14ac:dyDescent="0.35"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2:33" s="10" customFormat="1" x14ac:dyDescent="0.35"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2:33" s="10" customFormat="1" x14ac:dyDescent="0.35"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2:33" s="10" customFormat="1" x14ac:dyDescent="0.35"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2:33" x14ac:dyDescent="0.35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2:33" x14ac:dyDescent="0.35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2:33" s="5" customFormat="1" x14ac:dyDescent="0.35">
      <c r="B90" s="5" t="s">
        <v>102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2:33" x14ac:dyDescent="0.35">
      <c r="B91" t="s">
        <v>103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>
        <v>252.7</v>
      </c>
      <c r="AB91" s="15">
        <v>261.2</v>
      </c>
      <c r="AC91" s="15">
        <v>363.8</v>
      </c>
      <c r="AD91" s="15">
        <v>199.6</v>
      </c>
      <c r="AE91" s="15">
        <v>-48.7</v>
      </c>
      <c r="AF91" s="15"/>
      <c r="AG91" s="15"/>
    </row>
    <row r="92" spans="2:33" s="8" customFormat="1" x14ac:dyDescent="0.35">
      <c r="B92" s="8" t="s">
        <v>104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>
        <v>-43.2</v>
      </c>
      <c r="AB92" s="17">
        <v>-42.9</v>
      </c>
      <c r="AC92" s="17">
        <v>-54.6</v>
      </c>
      <c r="AD92" s="17">
        <v>-37.299999999999997</v>
      </c>
      <c r="AE92" s="17">
        <v>-40.700000000000003</v>
      </c>
      <c r="AF92" s="17"/>
      <c r="AG92" s="17"/>
    </row>
    <row r="93" spans="2:33" x14ac:dyDescent="0.35">
      <c r="B93" t="s">
        <v>105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>
        <f t="shared" ref="S93:AE93" si="20">SUM(S91:S92)</f>
        <v>0</v>
      </c>
      <c r="T93" s="15">
        <f t="shared" si="20"/>
        <v>0</v>
      </c>
      <c r="U93" s="15">
        <f t="shared" si="20"/>
        <v>0</v>
      </c>
      <c r="V93" s="15">
        <f t="shared" si="20"/>
        <v>0</v>
      </c>
      <c r="W93" s="15">
        <f t="shared" si="20"/>
        <v>0</v>
      </c>
      <c r="X93" s="15">
        <f t="shared" si="20"/>
        <v>0</v>
      </c>
      <c r="Y93" s="15">
        <f t="shared" si="20"/>
        <v>0</v>
      </c>
      <c r="Z93" s="15">
        <f t="shared" si="20"/>
        <v>0</v>
      </c>
      <c r="AA93" s="15">
        <f t="shared" si="20"/>
        <v>209.5</v>
      </c>
      <c r="AB93" s="15">
        <f t="shared" si="20"/>
        <v>218.29999999999998</v>
      </c>
      <c r="AC93" s="15">
        <f t="shared" si="20"/>
        <v>309.2</v>
      </c>
      <c r="AD93" s="15">
        <f t="shared" si="20"/>
        <v>162.30000000000001</v>
      </c>
      <c r="AE93" s="15">
        <f t="shared" si="20"/>
        <v>-89.4</v>
      </c>
      <c r="AF93" s="15"/>
      <c r="AG93" s="15"/>
    </row>
    <row r="94" spans="2:33" x14ac:dyDescent="0.35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2:33" x14ac:dyDescent="0.35">
      <c r="B95" t="s">
        <v>1562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2:33" x14ac:dyDescent="0.35">
      <c r="B96" t="s">
        <v>1563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2:33" x14ac:dyDescent="0.35">
      <c r="B97" t="s">
        <v>1564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2:33" x14ac:dyDescent="0.35">
      <c r="B98" t="s">
        <v>106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2:33" x14ac:dyDescent="0.35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2:33" x14ac:dyDescent="0.35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2:33" x14ac:dyDescent="0.35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2:33" x14ac:dyDescent="0.35"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2:33" x14ac:dyDescent="0.35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/>
  </sheetViews>
  <sheetFormatPr defaultRowHeight="14.5" x14ac:dyDescent="0.35"/>
  <sheetData>
    <row r="1" spans="1:17" x14ac:dyDescent="0.3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</row>
    <row r="2" spans="1:17" x14ac:dyDescent="0.35">
      <c r="A2" s="1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 x14ac:dyDescent="0.35">
      <c r="A3" s="1" t="s">
        <v>141</v>
      </c>
      <c r="B3" t="s">
        <v>142</v>
      </c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</row>
    <row r="4" spans="1:17" x14ac:dyDescent="0.35">
      <c r="A4" s="1" t="s">
        <v>158</v>
      </c>
      <c r="B4" t="s">
        <v>159</v>
      </c>
      <c r="C4" t="s">
        <v>145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</row>
    <row r="5" spans="1:17" x14ac:dyDescent="0.35">
      <c r="A5" s="1" t="s">
        <v>174</v>
      </c>
      <c r="B5" t="s">
        <v>175</v>
      </c>
      <c r="C5" t="s">
        <v>175</v>
      </c>
      <c r="D5" t="s">
        <v>175</v>
      </c>
      <c r="E5" t="s">
        <v>175</v>
      </c>
      <c r="F5" t="s">
        <v>175</v>
      </c>
      <c r="G5" t="s">
        <v>175</v>
      </c>
      <c r="H5" t="s">
        <v>175</v>
      </c>
      <c r="I5" t="s">
        <v>175</v>
      </c>
      <c r="J5" t="s">
        <v>175</v>
      </c>
      <c r="K5" t="s">
        <v>175</v>
      </c>
      <c r="L5" t="s">
        <v>175</v>
      </c>
      <c r="M5" t="s">
        <v>175</v>
      </c>
      <c r="N5" t="s">
        <v>175</v>
      </c>
      <c r="O5" t="s">
        <v>175</v>
      </c>
      <c r="P5" t="s">
        <v>176</v>
      </c>
      <c r="Q5" t="s">
        <v>143</v>
      </c>
    </row>
    <row r="6" spans="1:17" x14ac:dyDescent="0.35">
      <c r="A6" s="1" t="s">
        <v>177</v>
      </c>
      <c r="B6" t="s">
        <v>178</v>
      </c>
      <c r="C6" t="s">
        <v>179</v>
      </c>
      <c r="D6" t="s">
        <v>164</v>
      </c>
      <c r="E6" t="s">
        <v>180</v>
      </c>
      <c r="F6" t="s">
        <v>181</v>
      </c>
      <c r="G6" t="s">
        <v>182</v>
      </c>
      <c r="H6" t="s">
        <v>183</v>
      </c>
      <c r="I6" t="s">
        <v>184</v>
      </c>
      <c r="J6" t="s">
        <v>185</v>
      </c>
      <c r="K6" t="s">
        <v>186</v>
      </c>
      <c r="L6" t="s">
        <v>187</v>
      </c>
      <c r="M6" t="s">
        <v>188</v>
      </c>
      <c r="N6" t="s">
        <v>189</v>
      </c>
      <c r="O6" t="s">
        <v>190</v>
      </c>
      <c r="P6" t="s">
        <v>191</v>
      </c>
      <c r="Q6" t="s">
        <v>192</v>
      </c>
    </row>
    <row r="7" spans="1:17" x14ac:dyDescent="0.35">
      <c r="A7" s="1" t="s">
        <v>193</v>
      </c>
      <c r="B7" t="s">
        <v>194</v>
      </c>
      <c r="C7" t="s">
        <v>195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 t="s">
        <v>201</v>
      </c>
      <c r="J7" t="s">
        <v>202</v>
      </c>
      <c r="K7" t="s">
        <v>203</v>
      </c>
      <c r="L7" t="s">
        <v>204</v>
      </c>
      <c r="M7" t="s">
        <v>205</v>
      </c>
      <c r="N7" t="s">
        <v>206</v>
      </c>
      <c r="O7" t="s">
        <v>207</v>
      </c>
      <c r="P7" t="s">
        <v>208</v>
      </c>
      <c r="Q7" t="s">
        <v>208</v>
      </c>
    </row>
    <row r="8" spans="1:17" x14ac:dyDescent="0.35">
      <c r="A8" s="1" t="s">
        <v>209</v>
      </c>
      <c r="B8" t="s">
        <v>210</v>
      </c>
      <c r="C8" t="s">
        <v>211</v>
      </c>
      <c r="D8" t="s">
        <v>212</v>
      </c>
      <c r="E8" t="s">
        <v>212</v>
      </c>
      <c r="F8" t="s">
        <v>212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219</v>
      </c>
      <c r="O8" t="s">
        <v>219</v>
      </c>
      <c r="P8" t="s">
        <v>220</v>
      </c>
      <c r="Q8" t="s">
        <v>221</v>
      </c>
    </row>
    <row r="9" spans="1:17" x14ac:dyDescent="0.35">
      <c r="A9" s="1" t="s">
        <v>222</v>
      </c>
      <c r="B9" t="s">
        <v>223</v>
      </c>
      <c r="C9" t="s">
        <v>224</v>
      </c>
      <c r="D9" t="s">
        <v>225</v>
      </c>
      <c r="E9" t="s">
        <v>226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</row>
    <row r="10" spans="1:17" x14ac:dyDescent="0.35">
      <c r="A10" s="1" t="s">
        <v>239</v>
      </c>
      <c r="B10" t="s">
        <v>240</v>
      </c>
      <c r="C10" t="s">
        <v>241</v>
      </c>
      <c r="D10" t="s">
        <v>242</v>
      </c>
      <c r="E10" t="s">
        <v>243</v>
      </c>
      <c r="F10" t="s">
        <v>244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252</v>
      </c>
      <c r="O10" t="s">
        <v>253</v>
      </c>
      <c r="P10" t="s">
        <v>252</v>
      </c>
      <c r="Q10" t="s">
        <v>254</v>
      </c>
    </row>
    <row r="11" spans="1:17" x14ac:dyDescent="0.35">
      <c r="A11" s="1" t="s">
        <v>255</v>
      </c>
      <c r="B11" t="s">
        <v>175</v>
      </c>
      <c r="C11" t="s">
        <v>175</v>
      </c>
      <c r="D11" t="s">
        <v>175</v>
      </c>
      <c r="E11" t="s">
        <v>175</v>
      </c>
      <c r="F11" t="s">
        <v>175</v>
      </c>
      <c r="G11" t="s">
        <v>175</v>
      </c>
      <c r="H11" t="s">
        <v>175</v>
      </c>
      <c r="I11" t="s">
        <v>175</v>
      </c>
      <c r="J11" t="s">
        <v>175</v>
      </c>
      <c r="K11" t="s">
        <v>175</v>
      </c>
      <c r="L11" t="s">
        <v>175</v>
      </c>
      <c r="M11" t="s">
        <v>175</v>
      </c>
      <c r="N11" t="s">
        <v>175</v>
      </c>
      <c r="O11" t="s">
        <v>175</v>
      </c>
      <c r="P11" t="s">
        <v>256</v>
      </c>
      <c r="Q11" t="s">
        <v>257</v>
      </c>
    </row>
    <row r="12" spans="1:17" x14ac:dyDescent="0.35">
      <c r="A12" s="1" t="s">
        <v>258</v>
      </c>
      <c r="B12" t="s">
        <v>259</v>
      </c>
      <c r="C12" t="s">
        <v>260</v>
      </c>
      <c r="D12" t="s">
        <v>261</v>
      </c>
      <c r="E12" t="s">
        <v>262</v>
      </c>
      <c r="F12" t="s">
        <v>263</v>
      </c>
      <c r="G12" t="s">
        <v>264</v>
      </c>
      <c r="H12" t="s">
        <v>265</v>
      </c>
      <c r="I12" t="s">
        <v>266</v>
      </c>
      <c r="J12" t="s">
        <v>267</v>
      </c>
      <c r="K12" t="s">
        <v>268</v>
      </c>
      <c r="L12" t="s">
        <v>269</v>
      </c>
      <c r="M12" t="s">
        <v>270</v>
      </c>
      <c r="N12" t="s">
        <v>271</v>
      </c>
      <c r="O12" t="s">
        <v>272</v>
      </c>
      <c r="P12" t="s">
        <v>273</v>
      </c>
      <c r="Q12" t="s">
        <v>274</v>
      </c>
    </row>
    <row r="13" spans="1:17" x14ac:dyDescent="0.35">
      <c r="A13" s="1" t="s">
        <v>275</v>
      </c>
      <c r="B13" t="s">
        <v>276</v>
      </c>
      <c r="C13" t="s">
        <v>277</v>
      </c>
      <c r="D13" t="s">
        <v>278</v>
      </c>
      <c r="E13" t="s">
        <v>279</v>
      </c>
      <c r="F13" t="s">
        <v>280</v>
      </c>
      <c r="G13" t="s">
        <v>281</v>
      </c>
      <c r="H13" t="s">
        <v>282</v>
      </c>
      <c r="I13" t="s">
        <v>283</v>
      </c>
      <c r="J13" t="s">
        <v>284</v>
      </c>
      <c r="K13" t="s">
        <v>281</v>
      </c>
      <c r="L13" t="s">
        <v>285</v>
      </c>
      <c r="M13" t="s">
        <v>286</v>
      </c>
      <c r="N13" t="s">
        <v>287</v>
      </c>
      <c r="O13" t="s">
        <v>288</v>
      </c>
      <c r="P13" t="s">
        <v>289</v>
      </c>
      <c r="Q13" t="s">
        <v>290</v>
      </c>
    </row>
    <row r="14" spans="1:17" x14ac:dyDescent="0.35">
      <c r="A14" s="1" t="s">
        <v>291</v>
      </c>
      <c r="B14" t="s">
        <v>292</v>
      </c>
      <c r="C14" t="s">
        <v>292</v>
      </c>
      <c r="D14" t="s">
        <v>293</v>
      </c>
      <c r="E14" t="s">
        <v>292</v>
      </c>
      <c r="F14" t="s">
        <v>294</v>
      </c>
      <c r="G14" t="s">
        <v>295</v>
      </c>
      <c r="H14" t="s">
        <v>296</v>
      </c>
      <c r="I14" t="s">
        <v>297</v>
      </c>
      <c r="J14" t="s">
        <v>298</v>
      </c>
      <c r="K14" t="s">
        <v>298</v>
      </c>
      <c r="L14" t="s">
        <v>217</v>
      </c>
      <c r="M14" t="s">
        <v>299</v>
      </c>
      <c r="N14" t="s">
        <v>218</v>
      </c>
      <c r="O14" t="s">
        <v>298</v>
      </c>
      <c r="P14" t="s">
        <v>215</v>
      </c>
      <c r="Q14" t="s">
        <v>211</v>
      </c>
    </row>
    <row r="15" spans="1:17" x14ac:dyDescent="0.35">
      <c r="A15" s="1" t="s">
        <v>300</v>
      </c>
      <c r="B15" t="s">
        <v>301</v>
      </c>
      <c r="C15" t="s">
        <v>302</v>
      </c>
      <c r="D15" t="s">
        <v>212</v>
      </c>
      <c r="E15" t="s">
        <v>303</v>
      </c>
      <c r="F15" t="s">
        <v>304</v>
      </c>
      <c r="G15" t="s">
        <v>305</v>
      </c>
      <c r="H15" t="s">
        <v>306</v>
      </c>
      <c r="I15" t="s">
        <v>307</v>
      </c>
      <c r="J15" t="s">
        <v>308</v>
      </c>
      <c r="K15" t="s">
        <v>309</v>
      </c>
      <c r="L15" t="s">
        <v>310</v>
      </c>
      <c r="M15" t="s">
        <v>311</v>
      </c>
      <c r="N15" t="s">
        <v>312</v>
      </c>
      <c r="O15" t="s">
        <v>313</v>
      </c>
      <c r="P15" t="s">
        <v>314</v>
      </c>
      <c r="Q15" t="s">
        <v>315</v>
      </c>
    </row>
    <row r="16" spans="1:17" x14ac:dyDescent="0.35">
      <c r="A16" s="1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  <c r="I16" t="s">
        <v>324</v>
      </c>
      <c r="J16" t="s">
        <v>325</v>
      </c>
      <c r="K16" t="s">
        <v>326</v>
      </c>
      <c r="L16" t="s">
        <v>327</v>
      </c>
      <c r="M16" t="s">
        <v>328</v>
      </c>
      <c r="N16" t="s">
        <v>329</v>
      </c>
      <c r="O16" t="s">
        <v>330</v>
      </c>
      <c r="P16" t="s">
        <v>331</v>
      </c>
      <c r="Q16" t="s">
        <v>332</v>
      </c>
    </row>
    <row r="17" spans="1:17" x14ac:dyDescent="0.35">
      <c r="A17" s="1" t="s">
        <v>333</v>
      </c>
      <c r="B17" t="s">
        <v>334</v>
      </c>
      <c r="C17" t="s">
        <v>335</v>
      </c>
      <c r="D17" t="s">
        <v>336</v>
      </c>
      <c r="E17" t="s">
        <v>283</v>
      </c>
      <c r="F17" t="s">
        <v>337</v>
      </c>
      <c r="G17" t="s">
        <v>338</v>
      </c>
      <c r="H17" t="s">
        <v>339</v>
      </c>
      <c r="I17" t="s">
        <v>340</v>
      </c>
      <c r="J17" t="s">
        <v>341</v>
      </c>
      <c r="K17" t="s">
        <v>342</v>
      </c>
      <c r="L17" t="s">
        <v>343</v>
      </c>
      <c r="M17" t="s">
        <v>344</v>
      </c>
      <c r="N17" t="s">
        <v>345</v>
      </c>
      <c r="O17" t="s">
        <v>346</v>
      </c>
      <c r="P17" t="s">
        <v>346</v>
      </c>
      <c r="Q17" t="s">
        <v>347</v>
      </c>
    </row>
    <row r="18" spans="1:17" x14ac:dyDescent="0.35">
      <c r="A18" s="1" t="s">
        <v>348</v>
      </c>
      <c r="B18" t="s">
        <v>219</v>
      </c>
      <c r="C18" t="s">
        <v>349</v>
      </c>
      <c r="D18" t="s">
        <v>350</v>
      </c>
      <c r="E18" t="s">
        <v>351</v>
      </c>
      <c r="F18" t="s">
        <v>352</v>
      </c>
      <c r="G18" t="s">
        <v>353</v>
      </c>
      <c r="H18" t="s">
        <v>354</v>
      </c>
      <c r="I18" t="s">
        <v>355</v>
      </c>
      <c r="J18" t="s">
        <v>356</v>
      </c>
      <c r="K18" t="s">
        <v>357</v>
      </c>
      <c r="L18" t="s">
        <v>358</v>
      </c>
      <c r="M18" t="s">
        <v>359</v>
      </c>
      <c r="N18" t="s">
        <v>360</v>
      </c>
      <c r="O18" t="s">
        <v>361</v>
      </c>
      <c r="P18" t="s">
        <v>362</v>
      </c>
      <c r="Q18" t="s">
        <v>363</v>
      </c>
    </row>
    <row r="19" spans="1:17" x14ac:dyDescent="0.35">
      <c r="A19" s="1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370</v>
      </c>
      <c r="H19" t="s">
        <v>371</v>
      </c>
      <c r="I19" t="s">
        <v>372</v>
      </c>
      <c r="J19" t="s">
        <v>373</v>
      </c>
      <c r="K19" t="s">
        <v>374</v>
      </c>
      <c r="L19" t="s">
        <v>375</v>
      </c>
      <c r="M19" t="s">
        <v>376</v>
      </c>
      <c r="N19" t="s">
        <v>377</v>
      </c>
      <c r="O19" t="s">
        <v>378</v>
      </c>
      <c r="P19" t="s">
        <v>379</v>
      </c>
      <c r="Q19" t="s">
        <v>380</v>
      </c>
    </row>
    <row r="20" spans="1:17" x14ac:dyDescent="0.35">
      <c r="A20" s="1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387</v>
      </c>
      <c r="H20" t="s">
        <v>353</v>
      </c>
      <c r="I20" t="s">
        <v>388</v>
      </c>
      <c r="J20" t="s">
        <v>389</v>
      </c>
      <c r="K20" t="s">
        <v>390</v>
      </c>
      <c r="L20" t="s">
        <v>391</v>
      </c>
      <c r="M20" t="s">
        <v>367</v>
      </c>
      <c r="N20" t="s">
        <v>392</v>
      </c>
      <c r="O20" t="s">
        <v>393</v>
      </c>
      <c r="P20" t="s">
        <v>394</v>
      </c>
      <c r="Q20" t="s">
        <v>395</v>
      </c>
    </row>
    <row r="21" spans="1:17" x14ac:dyDescent="0.35">
      <c r="A21" s="1" t="s">
        <v>396</v>
      </c>
      <c r="B21" t="s">
        <v>339</v>
      </c>
      <c r="C21" t="s">
        <v>335</v>
      </c>
      <c r="D21" t="s">
        <v>397</v>
      </c>
      <c r="E21" t="s">
        <v>398</v>
      </c>
      <c r="F21" t="s">
        <v>399</v>
      </c>
      <c r="G21" t="s">
        <v>400</v>
      </c>
      <c r="H21" t="s">
        <v>401</v>
      </c>
      <c r="I21" t="s">
        <v>402</v>
      </c>
      <c r="J21" t="s">
        <v>403</v>
      </c>
      <c r="K21" t="s">
        <v>404</v>
      </c>
      <c r="L21" t="s">
        <v>405</v>
      </c>
      <c r="M21" t="s">
        <v>406</v>
      </c>
      <c r="N21" t="s">
        <v>278</v>
      </c>
      <c r="O21" t="s">
        <v>407</v>
      </c>
      <c r="P21" t="s">
        <v>408</v>
      </c>
      <c r="Q21" t="s">
        <v>409</v>
      </c>
    </row>
    <row r="22" spans="1:17" x14ac:dyDescent="0.35">
      <c r="A22" s="1" t="s">
        <v>410</v>
      </c>
      <c r="B22" t="s">
        <v>411</v>
      </c>
      <c r="C22" t="s">
        <v>335</v>
      </c>
      <c r="D22" t="s">
        <v>344</v>
      </c>
      <c r="E22" t="s">
        <v>412</v>
      </c>
      <c r="F22" t="s">
        <v>280</v>
      </c>
      <c r="G22" t="s">
        <v>280</v>
      </c>
      <c r="H22" t="s">
        <v>413</v>
      </c>
      <c r="I22" t="s">
        <v>414</v>
      </c>
      <c r="J22" t="s">
        <v>415</v>
      </c>
      <c r="K22" t="s">
        <v>416</v>
      </c>
      <c r="L22" t="s">
        <v>417</v>
      </c>
      <c r="M22" t="s">
        <v>277</v>
      </c>
      <c r="N22" t="s">
        <v>418</v>
      </c>
      <c r="O22" t="s">
        <v>419</v>
      </c>
      <c r="P22" t="s">
        <v>420</v>
      </c>
      <c r="Q22" t="s">
        <v>421</v>
      </c>
    </row>
    <row r="23" spans="1:17" x14ac:dyDescent="0.35">
      <c r="A23" s="1" t="s">
        <v>422</v>
      </c>
      <c r="B23" t="s">
        <v>423</v>
      </c>
      <c r="C23" t="s">
        <v>424</v>
      </c>
      <c r="D23" t="s">
        <v>425</v>
      </c>
      <c r="E23" t="s">
        <v>426</v>
      </c>
      <c r="F23" t="s">
        <v>427</v>
      </c>
      <c r="G23" t="s">
        <v>414</v>
      </c>
      <c r="H23" t="s">
        <v>428</v>
      </c>
      <c r="I23" t="s">
        <v>429</v>
      </c>
      <c r="J23" t="s">
        <v>407</v>
      </c>
      <c r="K23" t="s">
        <v>430</v>
      </c>
      <c r="L23" t="s">
        <v>431</v>
      </c>
      <c r="M23" t="s">
        <v>432</v>
      </c>
      <c r="N23" t="s">
        <v>433</v>
      </c>
      <c r="O23" t="s">
        <v>434</v>
      </c>
      <c r="P23" t="s">
        <v>435</v>
      </c>
      <c r="Q23" t="s">
        <v>397</v>
      </c>
    </row>
    <row r="24" spans="1:17" x14ac:dyDescent="0.35">
      <c r="A24" s="1" t="s">
        <v>436</v>
      </c>
      <c r="B24" t="s">
        <v>437</v>
      </c>
      <c r="C24" t="s">
        <v>437</v>
      </c>
      <c r="D24" t="s">
        <v>437</v>
      </c>
      <c r="E24" t="s">
        <v>437</v>
      </c>
      <c r="F24" t="s">
        <v>175</v>
      </c>
      <c r="G24" t="s">
        <v>437</v>
      </c>
      <c r="H24" t="s">
        <v>437</v>
      </c>
      <c r="I24" t="s">
        <v>437</v>
      </c>
      <c r="J24" t="s">
        <v>437</v>
      </c>
      <c r="K24" t="s">
        <v>437</v>
      </c>
      <c r="L24" t="s">
        <v>437</v>
      </c>
      <c r="M24" t="s">
        <v>437</v>
      </c>
      <c r="N24" t="s">
        <v>437</v>
      </c>
      <c r="O24" t="s">
        <v>437</v>
      </c>
      <c r="P24" t="s">
        <v>438</v>
      </c>
      <c r="Q24" t="s">
        <v>439</v>
      </c>
    </row>
    <row r="25" spans="1:17" x14ac:dyDescent="0.35">
      <c r="A25" s="1" t="s">
        <v>440</v>
      </c>
      <c r="B25" t="s">
        <v>441</v>
      </c>
      <c r="C25" t="s">
        <v>175</v>
      </c>
      <c r="D25" t="s">
        <v>175</v>
      </c>
      <c r="E25" t="s">
        <v>175</v>
      </c>
      <c r="F25" t="s">
        <v>175</v>
      </c>
      <c r="G25" t="s">
        <v>175</v>
      </c>
      <c r="H25" t="s">
        <v>175</v>
      </c>
      <c r="I25" t="s">
        <v>175</v>
      </c>
      <c r="J25" t="s">
        <v>175</v>
      </c>
      <c r="K25" t="s">
        <v>175</v>
      </c>
      <c r="L25" t="s">
        <v>175</v>
      </c>
      <c r="M25" t="s">
        <v>175</v>
      </c>
      <c r="N25" t="s">
        <v>175</v>
      </c>
      <c r="O25" t="s">
        <v>442</v>
      </c>
      <c r="P25" t="s">
        <v>443</v>
      </c>
      <c r="Q25" t="s">
        <v>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9"/>
  <sheetViews>
    <sheetView workbookViewId="0"/>
  </sheetViews>
  <sheetFormatPr defaultRowHeight="14.5" x14ac:dyDescent="0.35"/>
  <sheetData>
    <row r="1" spans="1:39" x14ac:dyDescent="0.35">
      <c r="A1" s="1" t="s">
        <v>107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</row>
    <row r="2" spans="1:39" x14ac:dyDescent="0.35">
      <c r="A2" s="1" t="s">
        <v>34</v>
      </c>
      <c r="B2" t="s">
        <v>466</v>
      </c>
      <c r="C2" t="s">
        <v>467</v>
      </c>
      <c r="D2" t="s">
        <v>468</v>
      </c>
      <c r="E2" t="s">
        <v>469</v>
      </c>
      <c r="F2" t="s">
        <v>470</v>
      </c>
      <c r="G2" t="s">
        <v>471</v>
      </c>
      <c r="H2" t="s">
        <v>472</v>
      </c>
      <c r="I2" t="s">
        <v>473</v>
      </c>
      <c r="J2" t="s">
        <v>474</v>
      </c>
      <c r="K2" t="s">
        <v>475</v>
      </c>
      <c r="L2" t="s">
        <v>476</v>
      </c>
      <c r="M2" t="s">
        <v>477</v>
      </c>
      <c r="N2" t="s">
        <v>478</v>
      </c>
      <c r="O2" t="s">
        <v>479</v>
      </c>
      <c r="P2" t="s">
        <v>480</v>
      </c>
      <c r="Q2" t="s">
        <v>481</v>
      </c>
      <c r="R2" t="s">
        <v>482</v>
      </c>
      <c r="S2" t="s">
        <v>483</v>
      </c>
      <c r="T2" t="s">
        <v>484</v>
      </c>
      <c r="U2" t="s">
        <v>485</v>
      </c>
      <c r="V2" t="s">
        <v>486</v>
      </c>
      <c r="W2" t="s">
        <v>487</v>
      </c>
      <c r="X2" t="s">
        <v>259</v>
      </c>
      <c r="Y2" t="s">
        <v>260</v>
      </c>
      <c r="Z2" t="s">
        <v>261</v>
      </c>
      <c r="AA2" t="s">
        <v>262</v>
      </c>
      <c r="AB2" t="s">
        <v>263</v>
      </c>
      <c r="AC2" t="s">
        <v>264</v>
      </c>
      <c r="AD2" t="s">
        <v>265</v>
      </c>
      <c r="AE2" t="s">
        <v>266</v>
      </c>
      <c r="AF2" t="s">
        <v>267</v>
      </c>
      <c r="AG2" t="s">
        <v>268</v>
      </c>
      <c r="AH2" t="s">
        <v>269</v>
      </c>
      <c r="AI2" t="s">
        <v>270</v>
      </c>
      <c r="AJ2" t="s">
        <v>271</v>
      </c>
      <c r="AK2" t="s">
        <v>272</v>
      </c>
      <c r="AL2" t="s">
        <v>273</v>
      </c>
      <c r="AM2" t="s">
        <v>274</v>
      </c>
    </row>
    <row r="3" spans="1:39" x14ac:dyDescent="0.35">
      <c r="A3" s="1" t="s">
        <v>488</v>
      </c>
      <c r="B3" t="s">
        <v>489</v>
      </c>
      <c r="C3" t="s">
        <v>490</v>
      </c>
      <c r="D3" t="s">
        <v>491</v>
      </c>
      <c r="E3" t="s">
        <v>492</v>
      </c>
      <c r="F3" t="s">
        <v>493</v>
      </c>
      <c r="G3" t="s">
        <v>494</v>
      </c>
      <c r="H3" t="s">
        <v>495</v>
      </c>
      <c r="I3" t="s">
        <v>496</v>
      </c>
      <c r="J3" t="s">
        <v>497</v>
      </c>
      <c r="K3" t="s">
        <v>498</v>
      </c>
      <c r="L3" t="s">
        <v>499</v>
      </c>
      <c r="M3" t="s">
        <v>500</v>
      </c>
      <c r="N3" t="s">
        <v>501</v>
      </c>
      <c r="O3" t="s">
        <v>502</v>
      </c>
      <c r="P3" t="s">
        <v>503</v>
      </c>
      <c r="Q3" t="s">
        <v>504</v>
      </c>
      <c r="R3" t="s">
        <v>505</v>
      </c>
      <c r="S3" t="s">
        <v>506</v>
      </c>
      <c r="T3" t="s">
        <v>507</v>
      </c>
      <c r="U3" t="s">
        <v>508</v>
      </c>
      <c r="V3" t="s">
        <v>509</v>
      </c>
      <c r="W3" t="s">
        <v>510</v>
      </c>
      <c r="X3" t="s">
        <v>511</v>
      </c>
      <c r="Y3" t="s">
        <v>512</v>
      </c>
      <c r="Z3" t="s">
        <v>513</v>
      </c>
      <c r="AA3" t="s">
        <v>514</v>
      </c>
      <c r="AB3" t="s">
        <v>515</v>
      </c>
      <c r="AC3" t="s">
        <v>516</v>
      </c>
      <c r="AD3" t="s">
        <v>517</v>
      </c>
      <c r="AE3" t="s">
        <v>518</v>
      </c>
      <c r="AF3" t="s">
        <v>519</v>
      </c>
      <c r="AG3" t="s">
        <v>520</v>
      </c>
      <c r="AH3" t="s">
        <v>521</v>
      </c>
      <c r="AI3" t="s">
        <v>522</v>
      </c>
      <c r="AJ3" t="s">
        <v>523</v>
      </c>
      <c r="AK3" t="s">
        <v>524</v>
      </c>
      <c r="AL3" t="s">
        <v>525</v>
      </c>
      <c r="AM3" t="s">
        <v>526</v>
      </c>
    </row>
    <row r="4" spans="1:39" x14ac:dyDescent="0.35">
      <c r="A4" s="1" t="s">
        <v>36</v>
      </c>
      <c r="B4" t="s">
        <v>527</v>
      </c>
      <c r="C4" t="s">
        <v>528</v>
      </c>
      <c r="D4" t="s">
        <v>529</v>
      </c>
      <c r="E4" t="s">
        <v>530</v>
      </c>
      <c r="F4" t="s">
        <v>363</v>
      </c>
      <c r="G4" t="s">
        <v>531</v>
      </c>
      <c r="H4" t="s">
        <v>380</v>
      </c>
      <c r="I4" t="s">
        <v>532</v>
      </c>
      <c r="J4" t="s">
        <v>532</v>
      </c>
      <c r="K4" t="s">
        <v>533</v>
      </c>
      <c r="L4" t="s">
        <v>534</v>
      </c>
      <c r="M4" t="s">
        <v>363</v>
      </c>
      <c r="N4" t="s">
        <v>535</v>
      </c>
      <c r="O4" t="s">
        <v>536</v>
      </c>
      <c r="P4" t="s">
        <v>537</v>
      </c>
      <c r="Q4" t="s">
        <v>538</v>
      </c>
      <c r="R4" t="s">
        <v>539</v>
      </c>
      <c r="S4" t="s">
        <v>540</v>
      </c>
      <c r="T4" t="s">
        <v>541</v>
      </c>
      <c r="U4" t="s">
        <v>542</v>
      </c>
      <c r="V4" t="s">
        <v>543</v>
      </c>
      <c r="W4" t="s">
        <v>210</v>
      </c>
      <c r="X4" t="s">
        <v>544</v>
      </c>
      <c r="Y4" t="s">
        <v>545</v>
      </c>
      <c r="Z4" t="s">
        <v>546</v>
      </c>
      <c r="AA4" t="s">
        <v>547</v>
      </c>
      <c r="AB4" t="s">
        <v>548</v>
      </c>
      <c r="AC4" t="s">
        <v>549</v>
      </c>
      <c r="AD4" t="s">
        <v>550</v>
      </c>
      <c r="AE4" t="s">
        <v>551</v>
      </c>
      <c r="AF4" t="s">
        <v>552</v>
      </c>
      <c r="AG4" t="s">
        <v>393</v>
      </c>
      <c r="AH4" t="s">
        <v>553</v>
      </c>
      <c r="AI4" t="s">
        <v>554</v>
      </c>
      <c r="AJ4" t="s">
        <v>555</v>
      </c>
      <c r="AK4" t="s">
        <v>556</v>
      </c>
      <c r="AL4" t="s">
        <v>557</v>
      </c>
      <c r="AM4" t="s">
        <v>558</v>
      </c>
    </row>
    <row r="5" spans="1:39" x14ac:dyDescent="0.35">
      <c r="A5" s="1" t="s">
        <v>559</v>
      </c>
      <c r="B5" t="s">
        <v>560</v>
      </c>
      <c r="C5" t="s">
        <v>561</v>
      </c>
      <c r="D5" t="s">
        <v>562</v>
      </c>
      <c r="E5" t="s">
        <v>563</v>
      </c>
      <c r="F5" t="s">
        <v>564</v>
      </c>
      <c r="G5" t="s">
        <v>565</v>
      </c>
      <c r="H5" t="s">
        <v>566</v>
      </c>
      <c r="I5" t="s">
        <v>567</v>
      </c>
      <c r="J5" t="s">
        <v>568</v>
      </c>
      <c r="K5" t="s">
        <v>569</v>
      </c>
      <c r="L5" t="s">
        <v>570</v>
      </c>
      <c r="M5" t="s">
        <v>571</v>
      </c>
      <c r="N5" t="s">
        <v>572</v>
      </c>
      <c r="O5" t="s">
        <v>573</v>
      </c>
      <c r="P5" t="s">
        <v>574</v>
      </c>
      <c r="Q5" t="s">
        <v>575</v>
      </c>
      <c r="R5" t="s">
        <v>576</v>
      </c>
      <c r="S5" t="s">
        <v>577</v>
      </c>
      <c r="T5" t="s">
        <v>578</v>
      </c>
      <c r="U5" t="s">
        <v>579</v>
      </c>
      <c r="V5" t="s">
        <v>580</v>
      </c>
      <c r="W5" t="s">
        <v>581</v>
      </c>
      <c r="X5" t="s">
        <v>582</v>
      </c>
      <c r="Y5" t="s">
        <v>583</v>
      </c>
      <c r="Z5" t="s">
        <v>584</v>
      </c>
      <c r="AA5" t="s">
        <v>585</v>
      </c>
      <c r="AB5" t="s">
        <v>586</v>
      </c>
      <c r="AC5" t="s">
        <v>587</v>
      </c>
      <c r="AD5" t="s">
        <v>588</v>
      </c>
      <c r="AE5" t="s">
        <v>589</v>
      </c>
      <c r="AF5" t="s">
        <v>590</v>
      </c>
      <c r="AG5" t="s">
        <v>591</v>
      </c>
      <c r="AH5" t="s">
        <v>592</v>
      </c>
      <c r="AI5" t="s">
        <v>593</v>
      </c>
      <c r="AJ5" t="s">
        <v>594</v>
      </c>
      <c r="AK5" t="s">
        <v>595</v>
      </c>
      <c r="AL5" t="s">
        <v>596</v>
      </c>
      <c r="AM5" t="s">
        <v>597</v>
      </c>
    </row>
    <row r="6" spans="1:39" x14ac:dyDescent="0.35">
      <c r="A6" s="1" t="s">
        <v>37</v>
      </c>
      <c r="B6" t="s">
        <v>598</v>
      </c>
      <c r="C6" t="s">
        <v>599</v>
      </c>
      <c r="D6" t="s">
        <v>600</v>
      </c>
      <c r="E6" t="s">
        <v>601</v>
      </c>
      <c r="F6" t="s">
        <v>602</v>
      </c>
      <c r="G6" t="s">
        <v>603</v>
      </c>
      <c r="H6" t="s">
        <v>604</v>
      </c>
      <c r="I6" t="s">
        <v>370</v>
      </c>
      <c r="J6" t="s">
        <v>605</v>
      </c>
      <c r="K6" t="s">
        <v>606</v>
      </c>
      <c r="L6" t="s">
        <v>607</v>
      </c>
      <c r="M6" t="s">
        <v>608</v>
      </c>
      <c r="N6" t="s">
        <v>609</v>
      </c>
      <c r="O6" t="s">
        <v>610</v>
      </c>
      <c r="P6" t="s">
        <v>601</v>
      </c>
      <c r="Q6" t="s">
        <v>611</v>
      </c>
      <c r="R6" t="s">
        <v>548</v>
      </c>
      <c r="S6" t="s">
        <v>546</v>
      </c>
      <c r="T6" t="s">
        <v>306</v>
      </c>
      <c r="U6" t="s">
        <v>221</v>
      </c>
      <c r="V6" t="s">
        <v>214</v>
      </c>
      <c r="W6" t="s">
        <v>210</v>
      </c>
      <c r="X6" t="s">
        <v>612</v>
      </c>
      <c r="Y6" t="s">
        <v>613</v>
      </c>
      <c r="Z6" t="s">
        <v>614</v>
      </c>
      <c r="AA6" t="s">
        <v>615</v>
      </c>
      <c r="AB6" t="s">
        <v>221</v>
      </c>
      <c r="AC6" t="s">
        <v>611</v>
      </c>
      <c r="AD6" t="s">
        <v>616</v>
      </c>
      <c r="AE6" t="s">
        <v>354</v>
      </c>
      <c r="AF6" t="s">
        <v>617</v>
      </c>
      <c r="AG6" t="s">
        <v>313</v>
      </c>
      <c r="AH6" t="s">
        <v>618</v>
      </c>
      <c r="AI6" t="s">
        <v>619</v>
      </c>
      <c r="AJ6" t="s">
        <v>620</v>
      </c>
      <c r="AK6" t="s">
        <v>616</v>
      </c>
      <c r="AL6" t="s">
        <v>616</v>
      </c>
      <c r="AM6" t="s">
        <v>211</v>
      </c>
    </row>
    <row r="7" spans="1:39" x14ac:dyDescent="0.35">
      <c r="A7" s="1" t="s">
        <v>621</v>
      </c>
      <c r="B7" t="s">
        <v>175</v>
      </c>
      <c r="C7" t="s">
        <v>175</v>
      </c>
      <c r="D7" t="s">
        <v>175</v>
      </c>
      <c r="E7" t="s">
        <v>175</v>
      </c>
      <c r="F7" t="s">
        <v>175</v>
      </c>
      <c r="G7" t="s">
        <v>175</v>
      </c>
      <c r="H7" t="s">
        <v>175</v>
      </c>
      <c r="I7" t="s">
        <v>175</v>
      </c>
      <c r="J7" t="s">
        <v>175</v>
      </c>
      <c r="K7" t="s">
        <v>175</v>
      </c>
      <c r="L7" t="s">
        <v>175</v>
      </c>
      <c r="M7" t="s">
        <v>175</v>
      </c>
      <c r="N7" t="s">
        <v>175</v>
      </c>
      <c r="O7" t="s">
        <v>175</v>
      </c>
      <c r="P7" t="s">
        <v>175</v>
      </c>
      <c r="Q7" t="s">
        <v>175</v>
      </c>
      <c r="R7" t="s">
        <v>175</v>
      </c>
      <c r="S7" t="s">
        <v>175</v>
      </c>
      <c r="T7" t="s">
        <v>175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622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</row>
    <row r="8" spans="1:39" x14ac:dyDescent="0.35">
      <c r="A8" s="1" t="s">
        <v>623</v>
      </c>
      <c r="B8" t="s">
        <v>624</v>
      </c>
      <c r="C8" t="s">
        <v>625</v>
      </c>
      <c r="D8" t="s">
        <v>626</v>
      </c>
      <c r="E8" t="s">
        <v>175</v>
      </c>
      <c r="F8" t="s">
        <v>627</v>
      </c>
      <c r="G8" t="s">
        <v>314</v>
      </c>
      <c r="H8" t="s">
        <v>628</v>
      </c>
      <c r="I8" t="s">
        <v>629</v>
      </c>
      <c r="J8" t="s">
        <v>306</v>
      </c>
      <c r="K8" t="s">
        <v>630</v>
      </c>
      <c r="L8" t="s">
        <v>631</v>
      </c>
      <c r="M8" t="s">
        <v>632</v>
      </c>
      <c r="N8" t="s">
        <v>633</v>
      </c>
      <c r="O8" t="s">
        <v>634</v>
      </c>
      <c r="P8" t="s">
        <v>635</v>
      </c>
      <c r="Q8" t="s">
        <v>636</v>
      </c>
      <c r="R8" t="s">
        <v>637</v>
      </c>
      <c r="S8" t="s">
        <v>638</v>
      </c>
      <c r="T8" t="s">
        <v>639</v>
      </c>
      <c r="U8" t="s">
        <v>614</v>
      </c>
      <c r="V8" t="s">
        <v>613</v>
      </c>
      <c r="W8" t="s">
        <v>640</v>
      </c>
      <c r="X8" t="s">
        <v>641</v>
      </c>
      <c r="Y8" t="s">
        <v>302</v>
      </c>
      <c r="Z8" t="s">
        <v>642</v>
      </c>
      <c r="AA8" t="s">
        <v>293</v>
      </c>
      <c r="AB8" t="s">
        <v>643</v>
      </c>
      <c r="AC8" t="s">
        <v>637</v>
      </c>
      <c r="AD8" t="s">
        <v>644</v>
      </c>
      <c r="AE8" t="s">
        <v>645</v>
      </c>
      <c r="AF8" t="s">
        <v>614</v>
      </c>
      <c r="AG8" t="s">
        <v>644</v>
      </c>
      <c r="AH8" t="s">
        <v>615</v>
      </c>
      <c r="AI8" t="s">
        <v>296</v>
      </c>
      <c r="AJ8" t="s">
        <v>644</v>
      </c>
      <c r="AK8" t="s">
        <v>210</v>
      </c>
      <c r="AL8" t="s">
        <v>643</v>
      </c>
      <c r="AM8" t="s">
        <v>211</v>
      </c>
    </row>
    <row r="9" spans="1:39" x14ac:dyDescent="0.35">
      <c r="A9" s="1" t="s">
        <v>646</v>
      </c>
      <c r="B9" t="s">
        <v>175</v>
      </c>
      <c r="C9" t="s">
        <v>175</v>
      </c>
      <c r="D9" t="s">
        <v>175</v>
      </c>
      <c r="E9" t="s">
        <v>175</v>
      </c>
      <c r="F9" t="s">
        <v>175</v>
      </c>
      <c r="G9" t="s">
        <v>175</v>
      </c>
      <c r="H9" t="s">
        <v>175</v>
      </c>
      <c r="I9" t="s">
        <v>175</v>
      </c>
      <c r="J9" t="s">
        <v>175</v>
      </c>
      <c r="K9" t="s">
        <v>175</v>
      </c>
      <c r="L9" t="s">
        <v>175</v>
      </c>
      <c r="M9" t="s">
        <v>175</v>
      </c>
      <c r="N9" t="s">
        <v>175</v>
      </c>
      <c r="O9" t="s">
        <v>175</v>
      </c>
      <c r="P9" t="s">
        <v>175</v>
      </c>
      <c r="Q9" t="s">
        <v>175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642</v>
      </c>
      <c r="AA9" t="s">
        <v>293</v>
      </c>
      <c r="AB9" t="s">
        <v>643</v>
      </c>
      <c r="AC9" t="s">
        <v>637</v>
      </c>
      <c r="AD9" t="s">
        <v>644</v>
      </c>
      <c r="AE9" t="s">
        <v>645</v>
      </c>
      <c r="AF9" t="s">
        <v>614</v>
      </c>
      <c r="AG9" t="s">
        <v>644</v>
      </c>
      <c r="AH9" t="s">
        <v>615</v>
      </c>
      <c r="AI9" t="s">
        <v>296</v>
      </c>
      <c r="AJ9" t="s">
        <v>644</v>
      </c>
      <c r="AK9" t="s">
        <v>210</v>
      </c>
      <c r="AL9" t="s">
        <v>175</v>
      </c>
      <c r="AM9" t="s">
        <v>175</v>
      </c>
    </row>
    <row r="10" spans="1:39" x14ac:dyDescent="0.35">
      <c r="A10" s="1" t="s">
        <v>647</v>
      </c>
      <c r="B10" t="s">
        <v>175</v>
      </c>
      <c r="C10" t="s">
        <v>175</v>
      </c>
      <c r="D10" t="s">
        <v>175</v>
      </c>
      <c r="E10" t="s">
        <v>175</v>
      </c>
      <c r="F10" t="s">
        <v>175</v>
      </c>
      <c r="G10" t="s">
        <v>175</v>
      </c>
      <c r="H10" t="s">
        <v>175</v>
      </c>
      <c r="I10" t="s">
        <v>175</v>
      </c>
      <c r="J10" t="s">
        <v>175</v>
      </c>
      <c r="K10" t="s">
        <v>175</v>
      </c>
      <c r="L10" t="s">
        <v>175</v>
      </c>
      <c r="M10" t="s">
        <v>175</v>
      </c>
      <c r="N10" t="s">
        <v>175</v>
      </c>
      <c r="O10" t="s">
        <v>175</v>
      </c>
      <c r="P10" t="s">
        <v>175</v>
      </c>
      <c r="Q10" t="s">
        <v>175</v>
      </c>
      <c r="R10" t="s">
        <v>175</v>
      </c>
      <c r="S10" t="s">
        <v>175</v>
      </c>
      <c r="T10" t="s">
        <v>175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</row>
    <row r="11" spans="1:39" x14ac:dyDescent="0.35">
      <c r="A11" s="1" t="s">
        <v>40</v>
      </c>
      <c r="B11" t="s">
        <v>313</v>
      </c>
      <c r="C11" t="s">
        <v>648</v>
      </c>
      <c r="D11" t="s">
        <v>214</v>
      </c>
      <c r="E11" t="s">
        <v>601</v>
      </c>
      <c r="F11" t="s">
        <v>299</v>
      </c>
      <c r="G11" t="s">
        <v>619</v>
      </c>
      <c r="H11" t="s">
        <v>220</v>
      </c>
      <c r="I11" t="s">
        <v>649</v>
      </c>
      <c r="J11" t="s">
        <v>349</v>
      </c>
      <c r="K11" t="s">
        <v>219</v>
      </c>
      <c r="L11" t="s">
        <v>619</v>
      </c>
      <c r="M11" t="s">
        <v>298</v>
      </c>
      <c r="N11" t="s">
        <v>213</v>
      </c>
      <c r="O11" t="s">
        <v>638</v>
      </c>
      <c r="P11" t="s">
        <v>296</v>
      </c>
      <c r="Q11" t="s">
        <v>353</v>
      </c>
      <c r="R11" t="s">
        <v>219</v>
      </c>
      <c r="S11" t="s">
        <v>216</v>
      </c>
      <c r="T11" t="s">
        <v>650</v>
      </c>
      <c r="U11" t="s">
        <v>293</v>
      </c>
      <c r="V11" t="s">
        <v>292</v>
      </c>
      <c r="W11" t="s">
        <v>651</v>
      </c>
      <c r="X11" t="s">
        <v>292</v>
      </c>
      <c r="Y11" t="s">
        <v>292</v>
      </c>
      <c r="Z11" t="s">
        <v>652</v>
      </c>
      <c r="AA11" t="s">
        <v>390</v>
      </c>
      <c r="AB11" t="s">
        <v>652</v>
      </c>
      <c r="AC11" t="s">
        <v>614</v>
      </c>
      <c r="AD11" t="s">
        <v>653</v>
      </c>
      <c r="AE11" t="s">
        <v>653</v>
      </c>
      <c r="AF11" t="s">
        <v>654</v>
      </c>
      <c r="AG11" t="s">
        <v>655</v>
      </c>
      <c r="AH11" t="s">
        <v>650</v>
      </c>
      <c r="AI11" t="s">
        <v>622</v>
      </c>
      <c r="AJ11" t="s">
        <v>619</v>
      </c>
      <c r="AK11" t="s">
        <v>218</v>
      </c>
      <c r="AL11" t="s">
        <v>655</v>
      </c>
      <c r="AM11" t="s">
        <v>175</v>
      </c>
    </row>
    <row r="12" spans="1:39" x14ac:dyDescent="0.35">
      <c r="A12" s="1" t="s">
        <v>656</v>
      </c>
      <c r="B12" t="s">
        <v>657</v>
      </c>
      <c r="C12" t="s">
        <v>658</v>
      </c>
      <c r="D12" t="s">
        <v>659</v>
      </c>
      <c r="E12" t="s">
        <v>660</v>
      </c>
      <c r="F12" t="s">
        <v>661</v>
      </c>
      <c r="G12" t="s">
        <v>662</v>
      </c>
      <c r="H12" t="s">
        <v>663</v>
      </c>
      <c r="I12" t="s">
        <v>664</v>
      </c>
      <c r="J12" t="s">
        <v>665</v>
      </c>
      <c r="K12" t="s">
        <v>666</v>
      </c>
      <c r="L12" t="s">
        <v>667</v>
      </c>
      <c r="M12" t="s">
        <v>668</v>
      </c>
      <c r="N12" t="s">
        <v>669</v>
      </c>
      <c r="O12" t="s">
        <v>670</v>
      </c>
      <c r="P12" t="s">
        <v>671</v>
      </c>
      <c r="Q12" t="s">
        <v>503</v>
      </c>
      <c r="R12" t="s">
        <v>672</v>
      </c>
      <c r="S12" t="s">
        <v>673</v>
      </c>
      <c r="T12" t="s">
        <v>674</v>
      </c>
      <c r="U12" t="s">
        <v>675</v>
      </c>
      <c r="V12" t="s">
        <v>676</v>
      </c>
      <c r="W12" t="s">
        <v>487</v>
      </c>
      <c r="X12" t="s">
        <v>677</v>
      </c>
      <c r="Y12" t="s">
        <v>678</v>
      </c>
      <c r="Z12" t="s">
        <v>679</v>
      </c>
      <c r="AA12" t="s">
        <v>680</v>
      </c>
      <c r="AB12" t="s">
        <v>681</v>
      </c>
      <c r="AC12" t="s">
        <v>682</v>
      </c>
      <c r="AD12" t="s">
        <v>683</v>
      </c>
      <c r="AE12" t="s">
        <v>684</v>
      </c>
      <c r="AF12" t="s">
        <v>685</v>
      </c>
      <c r="AG12" t="s">
        <v>686</v>
      </c>
      <c r="AH12" t="s">
        <v>687</v>
      </c>
      <c r="AI12" t="s">
        <v>688</v>
      </c>
      <c r="AJ12" t="s">
        <v>689</v>
      </c>
      <c r="AK12" t="s">
        <v>690</v>
      </c>
      <c r="AL12" t="s">
        <v>691</v>
      </c>
      <c r="AM12" t="s">
        <v>692</v>
      </c>
    </row>
    <row r="13" spans="1:39" x14ac:dyDescent="0.35">
      <c r="A13" s="1" t="s">
        <v>693</v>
      </c>
      <c r="B13" t="s">
        <v>175</v>
      </c>
      <c r="C13" t="s">
        <v>175</v>
      </c>
      <c r="D13" t="s">
        <v>175</v>
      </c>
      <c r="E13" t="s">
        <v>175</v>
      </c>
      <c r="F13" t="s">
        <v>175</v>
      </c>
      <c r="G13" t="s">
        <v>175</v>
      </c>
      <c r="H13" t="s">
        <v>175</v>
      </c>
      <c r="I13" t="s">
        <v>175</v>
      </c>
      <c r="J13" t="s">
        <v>175</v>
      </c>
      <c r="K13" t="s">
        <v>175</v>
      </c>
      <c r="L13" t="s">
        <v>175</v>
      </c>
      <c r="M13" t="s">
        <v>175</v>
      </c>
      <c r="N13" t="s">
        <v>175</v>
      </c>
      <c r="O13" t="s">
        <v>175</v>
      </c>
      <c r="P13" t="s">
        <v>175</v>
      </c>
      <c r="Q13" t="s">
        <v>175</v>
      </c>
      <c r="R13" t="s">
        <v>175</v>
      </c>
      <c r="S13" t="s">
        <v>175</v>
      </c>
      <c r="T13" t="s">
        <v>175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302</v>
      </c>
      <c r="AA13" t="s">
        <v>302</v>
      </c>
      <c r="AB13" t="s">
        <v>694</v>
      </c>
      <c r="AC13" t="s">
        <v>694</v>
      </c>
      <c r="AD13" t="s">
        <v>695</v>
      </c>
      <c r="AE13" t="s">
        <v>695</v>
      </c>
      <c r="AF13" t="s">
        <v>695</v>
      </c>
      <c r="AG13" t="s">
        <v>694</v>
      </c>
      <c r="AH13" t="s">
        <v>696</v>
      </c>
      <c r="AI13" t="s">
        <v>697</v>
      </c>
      <c r="AJ13" t="s">
        <v>698</v>
      </c>
      <c r="AK13" t="s">
        <v>699</v>
      </c>
      <c r="AL13" t="s">
        <v>304</v>
      </c>
      <c r="AM13" t="s">
        <v>700</v>
      </c>
    </row>
    <row r="14" spans="1:39" x14ac:dyDescent="0.35">
      <c r="A14" s="1" t="s">
        <v>701</v>
      </c>
      <c r="B14" t="s">
        <v>175</v>
      </c>
      <c r="C14" t="s">
        <v>175</v>
      </c>
      <c r="D14" t="s">
        <v>175</v>
      </c>
      <c r="E14" t="s">
        <v>175</v>
      </c>
      <c r="F14" t="s">
        <v>175</v>
      </c>
      <c r="G14" t="s">
        <v>175</v>
      </c>
      <c r="H14" t="s">
        <v>175</v>
      </c>
      <c r="I14" t="s">
        <v>175</v>
      </c>
      <c r="J14" t="s">
        <v>175</v>
      </c>
      <c r="K14" t="s">
        <v>175</v>
      </c>
      <c r="L14" t="s">
        <v>175</v>
      </c>
      <c r="M14" t="s">
        <v>175</v>
      </c>
      <c r="N14" t="s">
        <v>175</v>
      </c>
      <c r="O14" t="s">
        <v>175</v>
      </c>
      <c r="P14" t="s">
        <v>175</v>
      </c>
      <c r="Q14" t="s">
        <v>175</v>
      </c>
      <c r="R14" t="s">
        <v>175</v>
      </c>
      <c r="S14" t="s">
        <v>175</v>
      </c>
      <c r="T14" t="s">
        <v>175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702</v>
      </c>
      <c r="AA14" t="s">
        <v>703</v>
      </c>
      <c r="AB14" t="s">
        <v>293</v>
      </c>
      <c r="AC14" t="s">
        <v>295</v>
      </c>
      <c r="AD14" t="s">
        <v>614</v>
      </c>
      <c r="AE14" t="s">
        <v>704</v>
      </c>
      <c r="AF14" t="s">
        <v>353</v>
      </c>
      <c r="AG14" t="s">
        <v>705</v>
      </c>
      <c r="AH14" t="s">
        <v>293</v>
      </c>
      <c r="AI14" t="s">
        <v>652</v>
      </c>
      <c r="AJ14" t="s">
        <v>390</v>
      </c>
      <c r="AK14" t="s">
        <v>613</v>
      </c>
      <c r="AL14" t="s">
        <v>706</v>
      </c>
      <c r="AM14" t="s">
        <v>635</v>
      </c>
    </row>
    <row r="15" spans="1:39" x14ac:dyDescent="0.35">
      <c r="A15" s="1" t="s">
        <v>707</v>
      </c>
      <c r="B15" t="s">
        <v>313</v>
      </c>
      <c r="C15" t="s">
        <v>648</v>
      </c>
      <c r="D15" t="s">
        <v>214</v>
      </c>
      <c r="E15" t="s">
        <v>601</v>
      </c>
      <c r="F15" t="s">
        <v>299</v>
      </c>
      <c r="G15" t="s">
        <v>619</v>
      </c>
      <c r="H15" t="s">
        <v>220</v>
      </c>
      <c r="I15" t="s">
        <v>649</v>
      </c>
      <c r="J15" t="s">
        <v>349</v>
      </c>
      <c r="K15" t="s">
        <v>219</v>
      </c>
      <c r="L15" t="s">
        <v>619</v>
      </c>
      <c r="M15" t="s">
        <v>298</v>
      </c>
      <c r="N15" t="s">
        <v>213</v>
      </c>
      <c r="O15" t="s">
        <v>638</v>
      </c>
      <c r="P15" t="s">
        <v>296</v>
      </c>
      <c r="Q15" t="s">
        <v>353</v>
      </c>
      <c r="R15" t="s">
        <v>219</v>
      </c>
      <c r="S15" t="s">
        <v>216</v>
      </c>
      <c r="T15" t="s">
        <v>650</v>
      </c>
      <c r="U15" t="s">
        <v>293</v>
      </c>
      <c r="V15" t="s">
        <v>292</v>
      </c>
      <c r="W15" t="s">
        <v>651</v>
      </c>
      <c r="X15" t="s">
        <v>292</v>
      </c>
      <c r="Y15" t="s">
        <v>292</v>
      </c>
      <c r="Z15" t="s">
        <v>293</v>
      </c>
      <c r="AA15" t="s">
        <v>292</v>
      </c>
      <c r="AB15" t="s">
        <v>294</v>
      </c>
      <c r="AC15" t="s">
        <v>295</v>
      </c>
      <c r="AD15" t="s">
        <v>296</v>
      </c>
      <c r="AE15" t="s">
        <v>297</v>
      </c>
      <c r="AF15" t="s">
        <v>298</v>
      </c>
      <c r="AG15" t="s">
        <v>298</v>
      </c>
      <c r="AH15" t="s">
        <v>217</v>
      </c>
      <c r="AI15" t="s">
        <v>299</v>
      </c>
      <c r="AJ15" t="s">
        <v>218</v>
      </c>
      <c r="AK15" t="s">
        <v>298</v>
      </c>
      <c r="AL15" t="s">
        <v>215</v>
      </c>
      <c r="AM15" t="s">
        <v>211</v>
      </c>
    </row>
    <row r="16" spans="1:39" x14ac:dyDescent="0.35">
      <c r="A16" s="1" t="s">
        <v>708</v>
      </c>
      <c r="B16" t="s">
        <v>709</v>
      </c>
      <c r="C16" t="s">
        <v>710</v>
      </c>
      <c r="D16" t="s">
        <v>711</v>
      </c>
      <c r="E16" t="s">
        <v>618</v>
      </c>
      <c r="F16" t="s">
        <v>712</v>
      </c>
      <c r="G16" t="s">
        <v>713</v>
      </c>
      <c r="H16" t="s">
        <v>626</v>
      </c>
      <c r="I16" t="s">
        <v>546</v>
      </c>
      <c r="J16" t="s">
        <v>714</v>
      </c>
      <c r="K16" t="s">
        <v>715</v>
      </c>
      <c r="L16" t="s">
        <v>716</v>
      </c>
      <c r="M16" t="s">
        <v>717</v>
      </c>
      <c r="N16" t="s">
        <v>718</v>
      </c>
      <c r="O16" t="s">
        <v>719</v>
      </c>
      <c r="P16" t="s">
        <v>720</v>
      </c>
      <c r="Q16" t="s">
        <v>721</v>
      </c>
      <c r="R16" t="s">
        <v>722</v>
      </c>
      <c r="S16" t="s">
        <v>723</v>
      </c>
      <c r="T16" t="s">
        <v>724</v>
      </c>
      <c r="U16" t="s">
        <v>725</v>
      </c>
      <c r="V16" t="s">
        <v>726</v>
      </c>
      <c r="W16" t="s">
        <v>308</v>
      </c>
      <c r="X16" t="s">
        <v>220</v>
      </c>
      <c r="Y16" t="s">
        <v>293</v>
      </c>
      <c r="Z16" t="s">
        <v>355</v>
      </c>
      <c r="AA16" t="s">
        <v>727</v>
      </c>
      <c r="AB16" t="s">
        <v>297</v>
      </c>
      <c r="AC16" t="s">
        <v>215</v>
      </c>
      <c r="AD16" t="s">
        <v>615</v>
      </c>
      <c r="AE16" t="s">
        <v>619</v>
      </c>
      <c r="AF16" t="s">
        <v>728</v>
      </c>
      <c r="AG16" t="s">
        <v>729</v>
      </c>
      <c r="AH16" t="s">
        <v>730</v>
      </c>
      <c r="AI16" t="s">
        <v>731</v>
      </c>
      <c r="AJ16" t="s">
        <v>732</v>
      </c>
      <c r="AK16" t="s">
        <v>733</v>
      </c>
      <c r="AL16" t="s">
        <v>734</v>
      </c>
      <c r="AM16" t="s">
        <v>735</v>
      </c>
    </row>
    <row r="17" spans="1:39" x14ac:dyDescent="0.35">
      <c r="A17" s="1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  <c r="Z17" t="s">
        <v>761</v>
      </c>
      <c r="AA17" t="s">
        <v>747</v>
      </c>
      <c r="AB17" t="s">
        <v>762</v>
      </c>
      <c r="AC17" t="s">
        <v>763</v>
      </c>
      <c r="AD17" t="s">
        <v>764</v>
      </c>
      <c r="AE17" t="s">
        <v>765</v>
      </c>
      <c r="AF17" t="s">
        <v>766</v>
      </c>
      <c r="AG17" t="s">
        <v>767</v>
      </c>
      <c r="AH17" t="s">
        <v>768</v>
      </c>
      <c r="AI17" t="s">
        <v>769</v>
      </c>
      <c r="AJ17" t="s">
        <v>770</v>
      </c>
      <c r="AK17" t="s">
        <v>771</v>
      </c>
      <c r="AL17" t="s">
        <v>772</v>
      </c>
      <c r="AM17" t="s">
        <v>773</v>
      </c>
    </row>
    <row r="18" spans="1:39" x14ac:dyDescent="0.35">
      <c r="A18" s="1" t="s">
        <v>45</v>
      </c>
      <c r="B18" t="s">
        <v>306</v>
      </c>
      <c r="C18" t="s">
        <v>774</v>
      </c>
      <c r="D18" t="s">
        <v>549</v>
      </c>
      <c r="E18" t="s">
        <v>775</v>
      </c>
      <c r="F18" t="s">
        <v>728</v>
      </c>
      <c r="G18" t="s">
        <v>355</v>
      </c>
      <c r="H18" t="s">
        <v>776</v>
      </c>
      <c r="I18" t="s">
        <v>356</v>
      </c>
      <c r="J18" t="s">
        <v>352</v>
      </c>
      <c r="K18" t="s">
        <v>545</v>
      </c>
      <c r="L18" t="s">
        <v>724</v>
      </c>
      <c r="M18" t="s">
        <v>777</v>
      </c>
      <c r="N18" t="s">
        <v>778</v>
      </c>
      <c r="O18" t="s">
        <v>633</v>
      </c>
      <c r="P18" t="s">
        <v>601</v>
      </c>
      <c r="Q18" t="s">
        <v>391</v>
      </c>
      <c r="R18" t="s">
        <v>639</v>
      </c>
      <c r="S18" t="s">
        <v>220</v>
      </c>
      <c r="T18" t="s">
        <v>779</v>
      </c>
      <c r="U18" t="s">
        <v>780</v>
      </c>
      <c r="V18" t="s">
        <v>781</v>
      </c>
      <c r="W18" t="s">
        <v>695</v>
      </c>
      <c r="X18" t="s">
        <v>779</v>
      </c>
      <c r="Y18" t="s">
        <v>615</v>
      </c>
      <c r="Z18" t="s">
        <v>299</v>
      </c>
      <c r="AA18" t="s">
        <v>645</v>
      </c>
      <c r="AB18" t="s">
        <v>782</v>
      </c>
      <c r="AC18" t="s">
        <v>783</v>
      </c>
      <c r="AD18" t="s">
        <v>295</v>
      </c>
      <c r="AE18" t="s">
        <v>784</v>
      </c>
      <c r="AF18" t="s">
        <v>705</v>
      </c>
      <c r="AG18" t="s">
        <v>215</v>
      </c>
      <c r="AH18" t="s">
        <v>777</v>
      </c>
      <c r="AI18" t="s">
        <v>357</v>
      </c>
      <c r="AJ18" t="s">
        <v>785</v>
      </c>
      <c r="AK18" t="s">
        <v>786</v>
      </c>
      <c r="AL18" t="s">
        <v>787</v>
      </c>
      <c r="AM18" t="s">
        <v>788</v>
      </c>
    </row>
    <row r="19" spans="1:39" x14ac:dyDescent="0.35">
      <c r="A19" s="1" t="s">
        <v>789</v>
      </c>
      <c r="B19" t="s">
        <v>790</v>
      </c>
      <c r="C19" t="s">
        <v>791</v>
      </c>
      <c r="D19" t="s">
        <v>792</v>
      </c>
      <c r="E19" t="s">
        <v>793</v>
      </c>
      <c r="F19" t="s">
        <v>794</v>
      </c>
      <c r="G19" t="s">
        <v>795</v>
      </c>
      <c r="H19" t="s">
        <v>796</v>
      </c>
      <c r="I19" t="s">
        <v>797</v>
      </c>
      <c r="J19" t="s">
        <v>798</v>
      </c>
      <c r="K19" t="s">
        <v>799</v>
      </c>
      <c r="L19" t="s">
        <v>800</v>
      </c>
      <c r="M19" t="s">
        <v>801</v>
      </c>
      <c r="N19" t="s">
        <v>802</v>
      </c>
      <c r="O19" t="s">
        <v>803</v>
      </c>
      <c r="P19" t="s">
        <v>804</v>
      </c>
      <c r="Q19" t="s">
        <v>805</v>
      </c>
      <c r="R19" t="s">
        <v>806</v>
      </c>
      <c r="S19" t="s">
        <v>807</v>
      </c>
      <c r="T19" t="s">
        <v>808</v>
      </c>
      <c r="U19" t="s">
        <v>809</v>
      </c>
      <c r="V19" t="s">
        <v>810</v>
      </c>
      <c r="W19" t="s">
        <v>811</v>
      </c>
      <c r="X19" t="s">
        <v>812</v>
      </c>
      <c r="Y19" t="s">
        <v>813</v>
      </c>
      <c r="Z19" t="s">
        <v>814</v>
      </c>
      <c r="AA19" t="s">
        <v>815</v>
      </c>
      <c r="AB19" t="s">
        <v>816</v>
      </c>
      <c r="AC19" t="s">
        <v>817</v>
      </c>
      <c r="AD19" t="s">
        <v>818</v>
      </c>
      <c r="AE19" t="s">
        <v>819</v>
      </c>
      <c r="AF19" t="s">
        <v>820</v>
      </c>
      <c r="AG19" t="s">
        <v>821</v>
      </c>
      <c r="AH19" t="s">
        <v>822</v>
      </c>
      <c r="AI19" t="s">
        <v>823</v>
      </c>
      <c r="AJ19" t="s">
        <v>824</v>
      </c>
      <c r="AK19" t="s">
        <v>825</v>
      </c>
      <c r="AL19" t="s">
        <v>582</v>
      </c>
      <c r="AM19" t="s">
        <v>826</v>
      </c>
    </row>
    <row r="20" spans="1:39" x14ac:dyDescent="0.35">
      <c r="A20" s="1" t="s">
        <v>827</v>
      </c>
      <c r="B20" t="s">
        <v>828</v>
      </c>
      <c r="C20" t="s">
        <v>641</v>
      </c>
      <c r="D20" t="s">
        <v>829</v>
      </c>
      <c r="E20" t="s">
        <v>830</v>
      </c>
      <c r="F20" t="s">
        <v>831</v>
      </c>
      <c r="G20" t="s">
        <v>832</v>
      </c>
      <c r="H20" t="s">
        <v>833</v>
      </c>
      <c r="I20" t="s">
        <v>834</v>
      </c>
      <c r="J20" t="s">
        <v>835</v>
      </c>
      <c r="K20" t="s">
        <v>836</v>
      </c>
      <c r="L20" t="s">
        <v>837</v>
      </c>
      <c r="M20" t="s">
        <v>838</v>
      </c>
      <c r="N20" t="s">
        <v>839</v>
      </c>
      <c r="O20" t="s">
        <v>840</v>
      </c>
      <c r="P20" t="s">
        <v>784</v>
      </c>
      <c r="Q20" t="s">
        <v>841</v>
      </c>
      <c r="R20" t="s">
        <v>728</v>
      </c>
      <c r="S20" t="s">
        <v>842</v>
      </c>
      <c r="T20" t="s">
        <v>780</v>
      </c>
      <c r="U20" t="s">
        <v>843</v>
      </c>
      <c r="V20" t="s">
        <v>618</v>
      </c>
      <c r="W20" t="s">
        <v>844</v>
      </c>
      <c r="X20" t="s">
        <v>845</v>
      </c>
      <c r="Y20" t="s">
        <v>846</v>
      </c>
      <c r="Z20" t="s">
        <v>847</v>
      </c>
      <c r="AA20" t="s">
        <v>383</v>
      </c>
      <c r="AB20" t="s">
        <v>848</v>
      </c>
      <c r="AC20" t="s">
        <v>845</v>
      </c>
      <c r="AD20" t="s">
        <v>849</v>
      </c>
      <c r="AE20" t="s">
        <v>307</v>
      </c>
      <c r="AF20" t="s">
        <v>850</v>
      </c>
      <c r="AG20" t="s">
        <v>851</v>
      </c>
      <c r="AH20" t="s">
        <v>852</v>
      </c>
      <c r="AI20" t="s">
        <v>853</v>
      </c>
      <c r="AJ20" t="s">
        <v>854</v>
      </c>
      <c r="AK20" t="s">
        <v>855</v>
      </c>
      <c r="AL20" t="s">
        <v>856</v>
      </c>
      <c r="AM20" t="s">
        <v>842</v>
      </c>
    </row>
    <row r="21" spans="1:39" x14ac:dyDescent="0.35">
      <c r="A21" s="1" t="s">
        <v>857</v>
      </c>
      <c r="B21" t="s">
        <v>619</v>
      </c>
      <c r="C21" t="s">
        <v>858</v>
      </c>
      <c r="D21" t="s">
        <v>782</v>
      </c>
      <c r="E21" t="s">
        <v>217</v>
      </c>
      <c r="F21" t="s">
        <v>175</v>
      </c>
      <c r="G21" t="s">
        <v>859</v>
      </c>
      <c r="H21" t="s">
        <v>614</v>
      </c>
      <c r="I21" t="s">
        <v>703</v>
      </c>
      <c r="J21" t="s">
        <v>860</v>
      </c>
      <c r="K21" t="s">
        <v>845</v>
      </c>
      <c r="L21" t="s">
        <v>297</v>
      </c>
      <c r="M21" t="s">
        <v>175</v>
      </c>
      <c r="N21" t="s">
        <v>861</v>
      </c>
      <c r="O21" t="s">
        <v>862</v>
      </c>
      <c r="P21" t="s">
        <v>619</v>
      </c>
      <c r="Q21" t="s">
        <v>863</v>
      </c>
      <c r="R21" t="s">
        <v>864</v>
      </c>
      <c r="S21" t="s">
        <v>637</v>
      </c>
      <c r="T21" t="s">
        <v>865</v>
      </c>
      <c r="U21" t="s">
        <v>866</v>
      </c>
      <c r="V21" t="s">
        <v>831</v>
      </c>
      <c r="W21" t="s">
        <v>844</v>
      </c>
      <c r="X21" t="s">
        <v>867</v>
      </c>
      <c r="Y21" t="s">
        <v>304</v>
      </c>
      <c r="Z21" t="s">
        <v>868</v>
      </c>
      <c r="AA21" t="s">
        <v>302</v>
      </c>
      <c r="AB21" t="s">
        <v>869</v>
      </c>
      <c r="AC21" t="s">
        <v>784</v>
      </c>
      <c r="AD21" t="s">
        <v>870</v>
      </c>
      <c r="AE21" t="s">
        <v>871</v>
      </c>
      <c r="AF21" t="s">
        <v>832</v>
      </c>
      <c r="AG21" t="s">
        <v>640</v>
      </c>
      <c r="AH21" t="s">
        <v>639</v>
      </c>
      <c r="AI21" t="s">
        <v>551</v>
      </c>
      <c r="AJ21" t="s">
        <v>538</v>
      </c>
      <c r="AK21" t="s">
        <v>872</v>
      </c>
      <c r="AL21" t="s">
        <v>530</v>
      </c>
      <c r="AM21" t="s">
        <v>723</v>
      </c>
    </row>
    <row r="22" spans="1:39" x14ac:dyDescent="0.35">
      <c r="A22" s="1" t="s">
        <v>873</v>
      </c>
      <c r="B22" t="s">
        <v>874</v>
      </c>
      <c r="C22" t="s">
        <v>875</v>
      </c>
      <c r="D22" t="s">
        <v>876</v>
      </c>
      <c r="E22" t="s">
        <v>877</v>
      </c>
      <c r="F22" t="s">
        <v>175</v>
      </c>
      <c r="G22" t="s">
        <v>878</v>
      </c>
      <c r="H22" t="s">
        <v>879</v>
      </c>
      <c r="I22" t="s">
        <v>880</v>
      </c>
      <c r="J22" t="s">
        <v>881</v>
      </c>
      <c r="K22" t="s">
        <v>882</v>
      </c>
      <c r="L22" t="s">
        <v>883</v>
      </c>
      <c r="M22" t="s">
        <v>175</v>
      </c>
      <c r="N22" t="s">
        <v>884</v>
      </c>
      <c r="O22" t="s">
        <v>740</v>
      </c>
      <c r="P22" t="s">
        <v>885</v>
      </c>
      <c r="Q22" t="s">
        <v>886</v>
      </c>
      <c r="R22" t="s">
        <v>887</v>
      </c>
      <c r="S22" t="s">
        <v>888</v>
      </c>
      <c r="T22" t="s">
        <v>889</v>
      </c>
      <c r="U22" t="s">
        <v>890</v>
      </c>
      <c r="V22" t="s">
        <v>891</v>
      </c>
      <c r="W22" t="s">
        <v>892</v>
      </c>
      <c r="X22" t="s">
        <v>893</v>
      </c>
      <c r="Y22" t="s">
        <v>894</v>
      </c>
      <c r="Z22" t="s">
        <v>895</v>
      </c>
      <c r="AA22" t="s">
        <v>896</v>
      </c>
      <c r="AB22" t="s">
        <v>897</v>
      </c>
      <c r="AC22" t="s">
        <v>898</v>
      </c>
      <c r="AD22" t="s">
        <v>899</v>
      </c>
      <c r="AE22" t="s">
        <v>900</v>
      </c>
      <c r="AF22" t="s">
        <v>901</v>
      </c>
      <c r="AG22" t="s">
        <v>902</v>
      </c>
      <c r="AH22" t="s">
        <v>903</v>
      </c>
      <c r="AI22" t="s">
        <v>904</v>
      </c>
      <c r="AJ22" t="s">
        <v>905</v>
      </c>
      <c r="AK22" t="s">
        <v>906</v>
      </c>
      <c r="AL22" t="s">
        <v>907</v>
      </c>
      <c r="AM22" t="s">
        <v>908</v>
      </c>
    </row>
    <row r="23" spans="1:39" x14ac:dyDescent="0.35">
      <c r="A23" s="1" t="s">
        <v>909</v>
      </c>
      <c r="B23" t="s">
        <v>651</v>
      </c>
      <c r="C23" t="s">
        <v>910</v>
      </c>
      <c r="D23" t="s">
        <v>911</v>
      </c>
      <c r="E23" t="s">
        <v>309</v>
      </c>
      <c r="F23" t="s">
        <v>175</v>
      </c>
      <c r="G23" t="s">
        <v>293</v>
      </c>
      <c r="H23" t="s">
        <v>865</v>
      </c>
      <c r="I23" t="s">
        <v>642</v>
      </c>
      <c r="J23" t="s">
        <v>651</v>
      </c>
      <c r="K23" t="s">
        <v>310</v>
      </c>
      <c r="L23" t="s">
        <v>702</v>
      </c>
      <c r="M23" t="s">
        <v>175</v>
      </c>
      <c r="N23" t="s">
        <v>912</v>
      </c>
      <c r="O23" t="s">
        <v>542</v>
      </c>
      <c r="P23" t="s">
        <v>613</v>
      </c>
      <c r="Q23" t="s">
        <v>703</v>
      </c>
      <c r="R23" t="s">
        <v>212</v>
      </c>
      <c r="S23" t="s">
        <v>913</v>
      </c>
      <c r="T23" t="s">
        <v>914</v>
      </c>
      <c r="U23" t="s">
        <v>640</v>
      </c>
      <c r="V23" t="s">
        <v>843</v>
      </c>
      <c r="W23" t="s">
        <v>914</v>
      </c>
      <c r="X23" t="s">
        <v>915</v>
      </c>
      <c r="Y23" t="s">
        <v>694</v>
      </c>
      <c r="Z23" t="s">
        <v>915</v>
      </c>
      <c r="AA23" t="s">
        <v>839</v>
      </c>
      <c r="AB23" t="s">
        <v>699</v>
      </c>
      <c r="AC23" t="s">
        <v>635</v>
      </c>
      <c r="AD23" t="s">
        <v>916</v>
      </c>
      <c r="AE23" t="s">
        <v>784</v>
      </c>
      <c r="AF23" t="s">
        <v>695</v>
      </c>
      <c r="AG23" t="s">
        <v>917</v>
      </c>
      <c r="AH23" t="s">
        <v>918</v>
      </c>
      <c r="AI23" t="s">
        <v>919</v>
      </c>
      <c r="AJ23" t="s">
        <v>919</v>
      </c>
      <c r="AK23" t="s">
        <v>612</v>
      </c>
      <c r="AL23" t="s">
        <v>919</v>
      </c>
      <c r="AM23" t="s">
        <v>652</v>
      </c>
    </row>
    <row r="24" spans="1:39" x14ac:dyDescent="0.35">
      <c r="A24" s="1" t="s">
        <v>54</v>
      </c>
      <c r="B24" t="s">
        <v>218</v>
      </c>
      <c r="C24" t="s">
        <v>620</v>
      </c>
      <c r="D24" t="s">
        <v>920</v>
      </c>
      <c r="E24" t="s">
        <v>615</v>
      </c>
      <c r="F24" t="s">
        <v>921</v>
      </c>
      <c r="G24" t="s">
        <v>601</v>
      </c>
      <c r="H24" t="s">
        <v>622</v>
      </c>
      <c r="I24" t="s">
        <v>295</v>
      </c>
      <c r="J24" t="s">
        <v>612</v>
      </c>
      <c r="K24" t="s">
        <v>922</v>
      </c>
      <c r="L24" t="s">
        <v>645</v>
      </c>
      <c r="M24" t="s">
        <v>637</v>
      </c>
      <c r="N24" t="s">
        <v>311</v>
      </c>
      <c r="O24" t="s">
        <v>649</v>
      </c>
      <c r="P24" t="s">
        <v>299</v>
      </c>
      <c r="Q24" t="s">
        <v>923</v>
      </c>
      <c r="R24" t="s">
        <v>626</v>
      </c>
      <c r="S24" t="s">
        <v>613</v>
      </c>
      <c r="T24" t="s">
        <v>295</v>
      </c>
      <c r="U24" t="s">
        <v>924</v>
      </c>
      <c r="V24" t="s">
        <v>925</v>
      </c>
      <c r="W24" t="s">
        <v>871</v>
      </c>
      <c r="X24" t="s">
        <v>301</v>
      </c>
      <c r="Y24" t="s">
        <v>302</v>
      </c>
      <c r="Z24" t="s">
        <v>212</v>
      </c>
      <c r="AA24" t="s">
        <v>303</v>
      </c>
      <c r="AB24" t="s">
        <v>304</v>
      </c>
      <c r="AC24" t="s">
        <v>305</v>
      </c>
      <c r="AD24" t="s">
        <v>306</v>
      </c>
      <c r="AE24" t="s">
        <v>307</v>
      </c>
      <c r="AF24" t="s">
        <v>308</v>
      </c>
      <c r="AG24" t="s">
        <v>309</v>
      </c>
      <c r="AH24" t="s">
        <v>310</v>
      </c>
      <c r="AI24" t="s">
        <v>311</v>
      </c>
      <c r="AJ24" t="s">
        <v>312</v>
      </c>
      <c r="AK24" t="s">
        <v>313</v>
      </c>
      <c r="AL24" t="s">
        <v>314</v>
      </c>
      <c r="AM24" t="s">
        <v>315</v>
      </c>
    </row>
    <row r="25" spans="1:39" x14ac:dyDescent="0.35">
      <c r="A25" s="1" t="s">
        <v>926</v>
      </c>
      <c r="B25" t="s">
        <v>927</v>
      </c>
      <c r="C25" t="s">
        <v>928</v>
      </c>
      <c r="D25" t="s">
        <v>929</v>
      </c>
      <c r="E25" t="s">
        <v>930</v>
      </c>
      <c r="F25" t="s">
        <v>931</v>
      </c>
      <c r="G25" t="s">
        <v>932</v>
      </c>
      <c r="H25" t="s">
        <v>818</v>
      </c>
      <c r="I25" t="s">
        <v>933</v>
      </c>
      <c r="J25" t="s">
        <v>934</v>
      </c>
      <c r="K25" t="s">
        <v>935</v>
      </c>
      <c r="L25" t="s">
        <v>936</v>
      </c>
      <c r="M25" t="s">
        <v>937</v>
      </c>
      <c r="N25" t="s">
        <v>938</v>
      </c>
      <c r="O25" t="s">
        <v>908</v>
      </c>
      <c r="P25" t="s">
        <v>939</v>
      </c>
      <c r="Q25" t="s">
        <v>940</v>
      </c>
      <c r="R25" t="s">
        <v>941</v>
      </c>
      <c r="S25" t="s">
        <v>942</v>
      </c>
      <c r="T25" t="s">
        <v>943</v>
      </c>
      <c r="U25" t="s">
        <v>944</v>
      </c>
      <c r="V25" t="s">
        <v>945</v>
      </c>
      <c r="W25" t="s">
        <v>946</v>
      </c>
      <c r="X25" t="s">
        <v>947</v>
      </c>
      <c r="Y25" t="s">
        <v>948</v>
      </c>
      <c r="Z25" t="s">
        <v>949</v>
      </c>
      <c r="AA25" t="s">
        <v>950</v>
      </c>
      <c r="AB25" t="s">
        <v>951</v>
      </c>
      <c r="AC25" t="s">
        <v>952</v>
      </c>
      <c r="AD25" t="s">
        <v>953</v>
      </c>
      <c r="AE25" t="s">
        <v>954</v>
      </c>
      <c r="AF25" t="s">
        <v>955</v>
      </c>
      <c r="AG25" t="s">
        <v>956</v>
      </c>
      <c r="AH25" t="s">
        <v>957</v>
      </c>
      <c r="AI25" t="s">
        <v>958</v>
      </c>
      <c r="AJ25" t="s">
        <v>959</v>
      </c>
      <c r="AK25" t="s">
        <v>960</v>
      </c>
      <c r="AL25" t="s">
        <v>961</v>
      </c>
      <c r="AM25" t="s">
        <v>962</v>
      </c>
    </row>
    <row r="26" spans="1:39" x14ac:dyDescent="0.35">
      <c r="A26" s="1" t="s">
        <v>963</v>
      </c>
      <c r="B26" t="s">
        <v>964</v>
      </c>
      <c r="C26" t="s">
        <v>965</v>
      </c>
      <c r="D26" t="s">
        <v>966</v>
      </c>
      <c r="E26" t="s">
        <v>967</v>
      </c>
      <c r="F26" t="s">
        <v>968</v>
      </c>
      <c r="G26" t="s">
        <v>969</v>
      </c>
      <c r="H26" t="s">
        <v>970</v>
      </c>
      <c r="I26" t="s">
        <v>971</v>
      </c>
      <c r="J26" t="s">
        <v>972</v>
      </c>
      <c r="K26" t="s">
        <v>973</v>
      </c>
      <c r="L26" t="s">
        <v>974</v>
      </c>
      <c r="M26" t="s">
        <v>975</v>
      </c>
      <c r="N26" t="s">
        <v>976</v>
      </c>
      <c r="O26" t="s">
        <v>977</v>
      </c>
      <c r="P26" t="s">
        <v>978</v>
      </c>
      <c r="Q26" t="s">
        <v>979</v>
      </c>
      <c r="R26" t="s">
        <v>980</v>
      </c>
      <c r="S26" t="s">
        <v>190</v>
      </c>
      <c r="T26" t="s">
        <v>981</v>
      </c>
      <c r="U26" t="s">
        <v>982</v>
      </c>
      <c r="V26" t="s">
        <v>983</v>
      </c>
      <c r="W26" t="s">
        <v>984</v>
      </c>
      <c r="X26" t="s">
        <v>142</v>
      </c>
      <c r="Y26" t="s">
        <v>143</v>
      </c>
      <c r="Z26" t="s">
        <v>144</v>
      </c>
      <c r="AA26" t="s">
        <v>145</v>
      </c>
      <c r="AB26" t="s">
        <v>146</v>
      </c>
      <c r="AC26" t="s">
        <v>147</v>
      </c>
      <c r="AD26" t="s">
        <v>985</v>
      </c>
      <c r="AE26" t="s">
        <v>149</v>
      </c>
      <c r="AF26" t="s">
        <v>150</v>
      </c>
      <c r="AG26" t="s">
        <v>151</v>
      </c>
      <c r="AH26" t="s">
        <v>152</v>
      </c>
      <c r="AI26" t="s">
        <v>986</v>
      </c>
      <c r="AJ26" t="s">
        <v>987</v>
      </c>
      <c r="AK26" t="s">
        <v>988</v>
      </c>
      <c r="AL26" t="s">
        <v>986</v>
      </c>
      <c r="AM26" t="s">
        <v>157</v>
      </c>
    </row>
    <row r="27" spans="1:39" x14ac:dyDescent="0.35">
      <c r="A27" s="1" t="s">
        <v>989</v>
      </c>
      <c r="B27" t="s">
        <v>964</v>
      </c>
      <c r="C27" t="s">
        <v>965</v>
      </c>
      <c r="D27" t="s">
        <v>966</v>
      </c>
      <c r="E27" t="s">
        <v>967</v>
      </c>
      <c r="F27" t="s">
        <v>968</v>
      </c>
      <c r="G27" t="s">
        <v>969</v>
      </c>
      <c r="H27" t="s">
        <v>970</v>
      </c>
      <c r="I27" t="s">
        <v>971</v>
      </c>
      <c r="J27" t="s">
        <v>975</v>
      </c>
      <c r="K27" t="s">
        <v>973</v>
      </c>
      <c r="L27" t="s">
        <v>990</v>
      </c>
      <c r="M27" t="s">
        <v>991</v>
      </c>
      <c r="N27" t="s">
        <v>992</v>
      </c>
      <c r="O27" t="s">
        <v>969</v>
      </c>
      <c r="P27" t="s">
        <v>993</v>
      </c>
      <c r="Q27" t="s">
        <v>979</v>
      </c>
      <c r="R27" t="s">
        <v>994</v>
      </c>
      <c r="S27" t="s">
        <v>995</v>
      </c>
      <c r="T27" t="s">
        <v>981</v>
      </c>
      <c r="U27" t="s">
        <v>982</v>
      </c>
      <c r="V27" t="s">
        <v>983</v>
      </c>
      <c r="W27" t="s">
        <v>984</v>
      </c>
      <c r="X27" t="s">
        <v>996</v>
      </c>
      <c r="Y27" t="s">
        <v>143</v>
      </c>
      <c r="Z27" t="s">
        <v>997</v>
      </c>
      <c r="AA27" t="s">
        <v>145</v>
      </c>
      <c r="AB27" t="s">
        <v>146</v>
      </c>
      <c r="AC27" t="s">
        <v>147</v>
      </c>
      <c r="AD27" t="s">
        <v>998</v>
      </c>
      <c r="AE27" t="s">
        <v>149</v>
      </c>
      <c r="AF27" t="s">
        <v>150</v>
      </c>
      <c r="AG27" t="s">
        <v>151</v>
      </c>
      <c r="AH27" t="s">
        <v>152</v>
      </c>
      <c r="AI27" t="s">
        <v>999</v>
      </c>
      <c r="AJ27" t="s">
        <v>167</v>
      </c>
      <c r="AK27" t="s">
        <v>1000</v>
      </c>
      <c r="AL27" t="s">
        <v>999</v>
      </c>
      <c r="AM27" t="s">
        <v>1001</v>
      </c>
    </row>
    <row r="28" spans="1:39" x14ac:dyDescent="0.35">
      <c r="A28" s="1" t="s">
        <v>1002</v>
      </c>
      <c r="B28" t="s">
        <v>615</v>
      </c>
      <c r="C28" t="s">
        <v>615</v>
      </c>
      <c r="D28" t="s">
        <v>622</v>
      </c>
      <c r="E28" t="s">
        <v>622</v>
      </c>
      <c r="F28" t="s">
        <v>622</v>
      </c>
      <c r="G28" t="s">
        <v>622</v>
      </c>
      <c r="H28" t="s">
        <v>622</v>
      </c>
      <c r="I28" t="s">
        <v>293</v>
      </c>
      <c r="J28" t="s">
        <v>622</v>
      </c>
      <c r="K28" t="s">
        <v>622</v>
      </c>
      <c r="L28" t="s">
        <v>622</v>
      </c>
      <c r="M28" t="s">
        <v>652</v>
      </c>
      <c r="N28" t="s">
        <v>645</v>
      </c>
      <c r="O28" t="s">
        <v>637</v>
      </c>
      <c r="P28" t="s">
        <v>1003</v>
      </c>
      <c r="Q28" t="s">
        <v>637</v>
      </c>
      <c r="R28" t="s">
        <v>637</v>
      </c>
      <c r="S28" t="s">
        <v>612</v>
      </c>
      <c r="T28" t="s">
        <v>612</v>
      </c>
      <c r="U28" t="s">
        <v>779</v>
      </c>
      <c r="V28" t="s">
        <v>638</v>
      </c>
      <c r="W28" t="s">
        <v>638</v>
      </c>
      <c r="X28" t="s">
        <v>210</v>
      </c>
      <c r="Y28" t="s">
        <v>211</v>
      </c>
      <c r="Z28" t="s">
        <v>212</v>
      </c>
      <c r="AA28" t="s">
        <v>212</v>
      </c>
      <c r="AB28" t="s">
        <v>212</v>
      </c>
      <c r="AC28" t="s">
        <v>212</v>
      </c>
      <c r="AD28" t="s">
        <v>213</v>
      </c>
      <c r="AE28" t="s">
        <v>214</v>
      </c>
      <c r="AF28" t="s">
        <v>215</v>
      </c>
      <c r="AG28" t="s">
        <v>216</v>
      </c>
      <c r="AH28" t="s">
        <v>217</v>
      </c>
      <c r="AI28" t="s">
        <v>218</v>
      </c>
      <c r="AJ28" t="s">
        <v>219</v>
      </c>
      <c r="AK28" t="s">
        <v>219</v>
      </c>
      <c r="AL28" t="s">
        <v>220</v>
      </c>
      <c r="AM28" t="s">
        <v>221</v>
      </c>
    </row>
    <row r="29" spans="1:39" x14ac:dyDescent="0.35">
      <c r="A29" s="1" t="s">
        <v>1004</v>
      </c>
      <c r="B29" t="s">
        <v>615</v>
      </c>
      <c r="C29" t="s">
        <v>615</v>
      </c>
      <c r="D29" t="s">
        <v>622</v>
      </c>
      <c r="E29" t="s">
        <v>622</v>
      </c>
      <c r="F29" t="s">
        <v>622</v>
      </c>
      <c r="G29" t="s">
        <v>622</v>
      </c>
      <c r="H29" t="s">
        <v>622</v>
      </c>
      <c r="I29" t="s">
        <v>293</v>
      </c>
      <c r="J29" t="s">
        <v>783</v>
      </c>
      <c r="K29" t="s">
        <v>622</v>
      </c>
      <c r="L29" t="s">
        <v>783</v>
      </c>
      <c r="M29" t="s">
        <v>703</v>
      </c>
      <c r="N29" t="s">
        <v>1003</v>
      </c>
      <c r="O29" t="s">
        <v>637</v>
      </c>
      <c r="P29" t="s">
        <v>637</v>
      </c>
      <c r="Q29" t="s">
        <v>637</v>
      </c>
      <c r="R29" t="s">
        <v>612</v>
      </c>
      <c r="S29" t="s">
        <v>614</v>
      </c>
      <c r="T29" t="s">
        <v>612</v>
      </c>
      <c r="U29" t="s">
        <v>779</v>
      </c>
      <c r="V29" t="s">
        <v>638</v>
      </c>
      <c r="W29" t="s">
        <v>638</v>
      </c>
      <c r="X29" t="s">
        <v>298</v>
      </c>
      <c r="Y29" t="s">
        <v>211</v>
      </c>
      <c r="Z29" t="s">
        <v>615</v>
      </c>
      <c r="AA29" t="s">
        <v>212</v>
      </c>
      <c r="AB29" t="s">
        <v>212</v>
      </c>
      <c r="AC29" t="s">
        <v>212</v>
      </c>
      <c r="AD29" t="s">
        <v>859</v>
      </c>
      <c r="AE29" t="s">
        <v>214</v>
      </c>
      <c r="AF29" t="s">
        <v>215</v>
      </c>
      <c r="AG29" t="s">
        <v>216</v>
      </c>
      <c r="AH29" t="s">
        <v>217</v>
      </c>
      <c r="AI29" t="s">
        <v>219</v>
      </c>
      <c r="AJ29" t="s">
        <v>859</v>
      </c>
      <c r="AK29" t="s">
        <v>859</v>
      </c>
      <c r="AL29" t="s">
        <v>859</v>
      </c>
      <c r="AM29" t="s">
        <v>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40"/>
  <sheetViews>
    <sheetView workbookViewId="0"/>
  </sheetViews>
  <sheetFormatPr defaultRowHeight="14.5" x14ac:dyDescent="0.35"/>
  <sheetData>
    <row r="1" spans="1:39" x14ac:dyDescent="0.35">
      <c r="A1" s="1" t="s">
        <v>107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</row>
    <row r="2" spans="1:39" x14ac:dyDescent="0.35">
      <c r="A2" s="1" t="s">
        <v>1005</v>
      </c>
      <c r="B2" t="s">
        <v>1006</v>
      </c>
      <c r="C2" t="s">
        <v>538</v>
      </c>
      <c r="D2" t="s">
        <v>1003</v>
      </c>
      <c r="E2" t="s">
        <v>1003</v>
      </c>
      <c r="F2" t="s">
        <v>622</v>
      </c>
      <c r="G2" t="s">
        <v>642</v>
      </c>
      <c r="H2" t="s">
        <v>706</v>
      </c>
      <c r="I2" t="s">
        <v>651</v>
      </c>
      <c r="J2" t="s">
        <v>698</v>
      </c>
      <c r="K2" t="s">
        <v>295</v>
      </c>
      <c r="L2" t="s">
        <v>865</v>
      </c>
      <c r="M2" t="s">
        <v>295</v>
      </c>
      <c r="N2" t="s">
        <v>309</v>
      </c>
      <c r="O2" t="s">
        <v>640</v>
      </c>
      <c r="P2" t="s">
        <v>867</v>
      </c>
      <c r="Q2" t="s">
        <v>865</v>
      </c>
      <c r="R2" t="s">
        <v>296</v>
      </c>
      <c r="S2" t="s">
        <v>868</v>
      </c>
      <c r="T2" t="s">
        <v>297</v>
      </c>
      <c r="U2" t="s">
        <v>727</v>
      </c>
      <c r="V2" t="s">
        <v>776</v>
      </c>
      <c r="W2" t="s">
        <v>215</v>
      </c>
      <c r="X2" t="s">
        <v>863</v>
      </c>
      <c r="Y2" t="s">
        <v>1007</v>
      </c>
      <c r="Z2" t="s">
        <v>537</v>
      </c>
      <c r="AA2" t="s">
        <v>1008</v>
      </c>
      <c r="AB2" t="s">
        <v>1009</v>
      </c>
      <c r="AC2" t="s">
        <v>629</v>
      </c>
      <c r="AD2" t="s">
        <v>1010</v>
      </c>
      <c r="AE2" t="s">
        <v>1011</v>
      </c>
      <c r="AF2" t="s">
        <v>774</v>
      </c>
      <c r="AG2" t="s">
        <v>1012</v>
      </c>
      <c r="AH2" t="s">
        <v>1013</v>
      </c>
      <c r="AI2" t="s">
        <v>1014</v>
      </c>
      <c r="AJ2" t="s">
        <v>1015</v>
      </c>
      <c r="AK2" t="s">
        <v>1016</v>
      </c>
      <c r="AL2" t="s">
        <v>1017</v>
      </c>
      <c r="AM2" t="s">
        <v>363</v>
      </c>
    </row>
    <row r="3" spans="1:39" x14ac:dyDescent="0.35">
      <c r="A3" s="1" t="s">
        <v>1018</v>
      </c>
      <c r="B3" t="s">
        <v>175</v>
      </c>
      <c r="C3" t="s">
        <v>175</v>
      </c>
      <c r="D3" t="s">
        <v>175</v>
      </c>
      <c r="E3" t="s">
        <v>175</v>
      </c>
      <c r="F3" t="s">
        <v>175</v>
      </c>
      <c r="G3" t="s">
        <v>175</v>
      </c>
      <c r="H3" t="s">
        <v>175</v>
      </c>
      <c r="I3" t="s">
        <v>175</v>
      </c>
      <c r="J3" t="s">
        <v>175</v>
      </c>
      <c r="K3" t="s">
        <v>175</v>
      </c>
      <c r="L3" t="s">
        <v>175</v>
      </c>
      <c r="M3" t="s">
        <v>175</v>
      </c>
      <c r="N3" t="s">
        <v>175</v>
      </c>
      <c r="O3" t="s">
        <v>175</v>
      </c>
      <c r="P3" t="s">
        <v>175</v>
      </c>
      <c r="Q3" t="s">
        <v>175</v>
      </c>
      <c r="R3" t="s">
        <v>175</v>
      </c>
      <c r="S3" t="s">
        <v>175</v>
      </c>
      <c r="T3" t="s">
        <v>175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651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706</v>
      </c>
      <c r="AI3" t="s">
        <v>175</v>
      </c>
      <c r="AJ3" t="s">
        <v>175</v>
      </c>
      <c r="AK3" t="s">
        <v>303</v>
      </c>
      <c r="AL3" t="s">
        <v>917</v>
      </c>
      <c r="AM3" t="s">
        <v>917</v>
      </c>
    </row>
    <row r="4" spans="1:39" x14ac:dyDescent="0.35">
      <c r="A4" s="1" t="s">
        <v>1019</v>
      </c>
      <c r="B4" t="s">
        <v>1006</v>
      </c>
      <c r="C4" t="s">
        <v>538</v>
      </c>
      <c r="D4" t="s">
        <v>1003</v>
      </c>
      <c r="E4" t="s">
        <v>1003</v>
      </c>
      <c r="F4" t="s">
        <v>622</v>
      </c>
      <c r="G4" t="s">
        <v>642</v>
      </c>
      <c r="H4" t="s">
        <v>706</v>
      </c>
      <c r="I4" t="s">
        <v>651</v>
      </c>
      <c r="J4" t="s">
        <v>698</v>
      </c>
      <c r="K4" t="s">
        <v>295</v>
      </c>
      <c r="L4" t="s">
        <v>865</v>
      </c>
      <c r="M4" t="s">
        <v>295</v>
      </c>
      <c r="N4" t="s">
        <v>309</v>
      </c>
      <c r="O4" t="s">
        <v>640</v>
      </c>
      <c r="P4" t="s">
        <v>867</v>
      </c>
      <c r="Q4" t="s">
        <v>865</v>
      </c>
      <c r="R4" t="s">
        <v>296</v>
      </c>
      <c r="S4" t="s">
        <v>868</v>
      </c>
      <c r="T4" t="s">
        <v>297</v>
      </c>
      <c r="U4" t="s">
        <v>727</v>
      </c>
      <c r="V4" t="s">
        <v>776</v>
      </c>
      <c r="W4" t="s">
        <v>215</v>
      </c>
      <c r="X4" t="s">
        <v>863</v>
      </c>
      <c r="Y4" t="s">
        <v>1007</v>
      </c>
      <c r="Z4" t="s">
        <v>537</v>
      </c>
      <c r="AA4" t="s">
        <v>608</v>
      </c>
      <c r="AB4" t="s">
        <v>1009</v>
      </c>
      <c r="AC4" t="s">
        <v>629</v>
      </c>
      <c r="AD4" t="s">
        <v>1010</v>
      </c>
      <c r="AE4" t="s">
        <v>1011</v>
      </c>
      <c r="AF4" t="s">
        <v>774</v>
      </c>
      <c r="AG4" t="s">
        <v>1012</v>
      </c>
      <c r="AH4" t="s">
        <v>1020</v>
      </c>
      <c r="AI4" t="s">
        <v>1014</v>
      </c>
      <c r="AJ4" t="s">
        <v>1015</v>
      </c>
      <c r="AK4" t="s">
        <v>1021</v>
      </c>
      <c r="AL4" t="s">
        <v>1022</v>
      </c>
      <c r="AM4" t="s">
        <v>1023</v>
      </c>
    </row>
    <row r="5" spans="1:39" x14ac:dyDescent="0.35">
      <c r="A5" s="1" t="s">
        <v>1024</v>
      </c>
      <c r="B5" t="s">
        <v>1025</v>
      </c>
      <c r="C5" t="s">
        <v>1026</v>
      </c>
      <c r="D5" t="s">
        <v>921</v>
      </c>
      <c r="E5" t="s">
        <v>1027</v>
      </c>
      <c r="F5" t="s">
        <v>722</v>
      </c>
      <c r="G5" t="s">
        <v>788</v>
      </c>
      <c r="H5" t="s">
        <v>1028</v>
      </c>
      <c r="I5" t="s">
        <v>714</v>
      </c>
      <c r="J5" t="s">
        <v>1029</v>
      </c>
      <c r="K5" t="s">
        <v>730</v>
      </c>
      <c r="L5" t="s">
        <v>1030</v>
      </c>
      <c r="M5" t="s">
        <v>609</v>
      </c>
      <c r="N5" t="s">
        <v>1031</v>
      </c>
      <c r="O5" t="s">
        <v>733</v>
      </c>
      <c r="P5" t="s">
        <v>1032</v>
      </c>
      <c r="Q5" t="s">
        <v>1033</v>
      </c>
      <c r="R5" t="s">
        <v>551</v>
      </c>
      <c r="S5" t="s">
        <v>1032</v>
      </c>
      <c r="T5" t="s">
        <v>541</v>
      </c>
      <c r="U5" t="s">
        <v>544</v>
      </c>
      <c r="V5" t="s">
        <v>859</v>
      </c>
      <c r="W5" t="s">
        <v>356</v>
      </c>
      <c r="X5" t="s">
        <v>720</v>
      </c>
      <c r="Y5" t="s">
        <v>1034</v>
      </c>
      <c r="Z5" t="s">
        <v>1008</v>
      </c>
      <c r="AA5" t="s">
        <v>1035</v>
      </c>
      <c r="AB5" t="s">
        <v>629</v>
      </c>
      <c r="AC5" t="s">
        <v>1036</v>
      </c>
      <c r="AD5" t="s">
        <v>733</v>
      </c>
      <c r="AE5" t="s">
        <v>721</v>
      </c>
      <c r="AF5" t="s">
        <v>552</v>
      </c>
      <c r="AG5" t="s">
        <v>1037</v>
      </c>
      <c r="AH5" t="s">
        <v>1038</v>
      </c>
      <c r="AI5" t="s">
        <v>1039</v>
      </c>
      <c r="AJ5" t="s">
        <v>1040</v>
      </c>
      <c r="AK5" t="s">
        <v>1041</v>
      </c>
      <c r="AL5" t="s">
        <v>1042</v>
      </c>
      <c r="AM5" t="s">
        <v>1043</v>
      </c>
    </row>
    <row r="6" spans="1:39" x14ac:dyDescent="0.35">
      <c r="A6" s="1" t="s">
        <v>1044</v>
      </c>
      <c r="B6" t="s">
        <v>1045</v>
      </c>
      <c r="C6" t="s">
        <v>1046</v>
      </c>
      <c r="D6" t="s">
        <v>1009</v>
      </c>
      <c r="E6" t="s">
        <v>1047</v>
      </c>
      <c r="F6" t="s">
        <v>1048</v>
      </c>
      <c r="G6" t="s">
        <v>1049</v>
      </c>
      <c r="H6" t="s">
        <v>1050</v>
      </c>
      <c r="I6" t="s">
        <v>540</v>
      </c>
      <c r="J6" t="s">
        <v>1051</v>
      </c>
      <c r="K6" t="s">
        <v>1052</v>
      </c>
      <c r="L6" t="s">
        <v>1053</v>
      </c>
      <c r="M6" t="s">
        <v>1052</v>
      </c>
      <c r="N6" t="s">
        <v>648</v>
      </c>
      <c r="O6" t="s">
        <v>628</v>
      </c>
      <c r="P6" t="s">
        <v>314</v>
      </c>
      <c r="Q6" t="s">
        <v>1008</v>
      </c>
      <c r="R6" t="s">
        <v>1050</v>
      </c>
      <c r="S6" t="s">
        <v>1050</v>
      </c>
      <c r="T6" t="s">
        <v>774</v>
      </c>
      <c r="U6" t="s">
        <v>1036</v>
      </c>
      <c r="V6" t="s">
        <v>211</v>
      </c>
      <c r="W6" t="s">
        <v>860</v>
      </c>
      <c r="X6" t="s">
        <v>727</v>
      </c>
      <c r="Y6" t="s">
        <v>860</v>
      </c>
      <c r="Z6" t="s">
        <v>1054</v>
      </c>
      <c r="AA6" t="s">
        <v>919</v>
      </c>
      <c r="AB6" t="s">
        <v>353</v>
      </c>
      <c r="AC6" t="s">
        <v>1055</v>
      </c>
      <c r="AD6" t="s">
        <v>1056</v>
      </c>
      <c r="AE6" t="s">
        <v>1032</v>
      </c>
      <c r="AF6" t="s">
        <v>1052</v>
      </c>
      <c r="AG6" t="s">
        <v>1057</v>
      </c>
      <c r="AH6" t="s">
        <v>862</v>
      </c>
      <c r="AI6" t="s">
        <v>642</v>
      </c>
      <c r="AJ6" t="s">
        <v>1058</v>
      </c>
      <c r="AK6" t="s">
        <v>697</v>
      </c>
      <c r="AL6" t="s">
        <v>697</v>
      </c>
      <c r="AM6" t="s">
        <v>175</v>
      </c>
    </row>
    <row r="7" spans="1:39" x14ac:dyDescent="0.35">
      <c r="A7" s="1" t="s">
        <v>1059</v>
      </c>
      <c r="B7" t="s">
        <v>611</v>
      </c>
      <c r="C7" t="s">
        <v>218</v>
      </c>
      <c r="D7" t="s">
        <v>919</v>
      </c>
      <c r="E7" t="s">
        <v>215</v>
      </c>
      <c r="F7" t="s">
        <v>315</v>
      </c>
      <c r="G7" t="s">
        <v>299</v>
      </c>
      <c r="H7" t="s">
        <v>221</v>
      </c>
      <c r="I7" t="s">
        <v>644</v>
      </c>
      <c r="J7" t="s">
        <v>614</v>
      </c>
      <c r="K7" t="s">
        <v>919</v>
      </c>
      <c r="L7" t="s">
        <v>779</v>
      </c>
      <c r="M7" t="s">
        <v>298</v>
      </c>
      <c r="N7" t="s">
        <v>211</v>
      </c>
      <c r="O7" t="s">
        <v>212</v>
      </c>
      <c r="P7" t="s">
        <v>211</v>
      </c>
      <c r="Q7" t="s">
        <v>913</v>
      </c>
      <c r="R7" t="s">
        <v>309</v>
      </c>
      <c r="S7" t="s">
        <v>640</v>
      </c>
      <c r="T7" t="s">
        <v>292</v>
      </c>
      <c r="U7" t="s">
        <v>1036</v>
      </c>
      <c r="V7" t="s">
        <v>919</v>
      </c>
      <c r="W7" t="s">
        <v>296</v>
      </c>
      <c r="X7" t="s">
        <v>309</v>
      </c>
      <c r="Y7" t="s">
        <v>635</v>
      </c>
      <c r="Z7" t="s">
        <v>302</v>
      </c>
      <c r="AA7" t="s">
        <v>302</v>
      </c>
      <c r="AB7" t="s">
        <v>694</v>
      </c>
      <c r="AC7" t="s">
        <v>175</v>
      </c>
      <c r="AD7" t="s">
        <v>865</v>
      </c>
      <c r="AE7" t="s">
        <v>779</v>
      </c>
      <c r="AF7" t="s">
        <v>779</v>
      </c>
      <c r="AG7" t="s">
        <v>295</v>
      </c>
      <c r="AH7" t="s">
        <v>1058</v>
      </c>
      <c r="AI7" t="s">
        <v>1058</v>
      </c>
      <c r="AJ7" t="s">
        <v>650</v>
      </c>
      <c r="AK7" t="s">
        <v>654</v>
      </c>
      <c r="AL7" t="s">
        <v>220</v>
      </c>
      <c r="AM7" t="s">
        <v>1036</v>
      </c>
    </row>
    <row r="8" spans="1:39" x14ac:dyDescent="0.35">
      <c r="A8" s="1" t="s">
        <v>68</v>
      </c>
      <c r="B8" t="s">
        <v>1060</v>
      </c>
      <c r="C8" t="s">
        <v>1061</v>
      </c>
      <c r="D8" t="s">
        <v>1062</v>
      </c>
      <c r="E8" t="s">
        <v>1063</v>
      </c>
      <c r="F8" t="s">
        <v>1064</v>
      </c>
      <c r="G8" t="s">
        <v>1065</v>
      </c>
      <c r="H8" t="s">
        <v>1066</v>
      </c>
      <c r="I8" t="s">
        <v>1042</v>
      </c>
      <c r="J8" t="s">
        <v>1067</v>
      </c>
      <c r="K8" t="s">
        <v>367</v>
      </c>
      <c r="L8" t="s">
        <v>1068</v>
      </c>
      <c r="M8" t="s">
        <v>1069</v>
      </c>
      <c r="N8" t="s">
        <v>1070</v>
      </c>
      <c r="O8" t="s">
        <v>1071</v>
      </c>
      <c r="P8" t="s">
        <v>1072</v>
      </c>
      <c r="Q8" t="s">
        <v>1073</v>
      </c>
      <c r="R8" t="s">
        <v>1074</v>
      </c>
      <c r="S8" t="s">
        <v>1075</v>
      </c>
      <c r="T8" t="s">
        <v>1076</v>
      </c>
      <c r="U8" t="s">
        <v>1077</v>
      </c>
      <c r="V8" t="s">
        <v>1078</v>
      </c>
      <c r="W8" t="s">
        <v>1079</v>
      </c>
      <c r="X8" t="s">
        <v>1045</v>
      </c>
      <c r="Y8" t="s">
        <v>1080</v>
      </c>
      <c r="Z8" t="s">
        <v>1081</v>
      </c>
      <c r="AA8" t="s">
        <v>1082</v>
      </c>
      <c r="AB8" t="s">
        <v>1083</v>
      </c>
      <c r="AC8" t="s">
        <v>555</v>
      </c>
      <c r="AD8" t="s">
        <v>1084</v>
      </c>
      <c r="AE8" t="s">
        <v>1085</v>
      </c>
      <c r="AF8" t="s">
        <v>1086</v>
      </c>
      <c r="AG8" t="s">
        <v>504</v>
      </c>
      <c r="AH8" t="s">
        <v>1087</v>
      </c>
      <c r="AI8" t="s">
        <v>1088</v>
      </c>
      <c r="AJ8" t="s">
        <v>1089</v>
      </c>
      <c r="AK8" t="s">
        <v>1090</v>
      </c>
      <c r="AL8" t="s">
        <v>1091</v>
      </c>
      <c r="AM8" t="s">
        <v>1092</v>
      </c>
    </row>
    <row r="9" spans="1:39" x14ac:dyDescent="0.35">
      <c r="A9" s="1" t="s">
        <v>71</v>
      </c>
      <c r="B9" t="s">
        <v>1093</v>
      </c>
      <c r="C9" t="s">
        <v>1094</v>
      </c>
      <c r="D9" t="s">
        <v>1095</v>
      </c>
      <c r="E9" t="s">
        <v>1096</v>
      </c>
      <c r="F9" t="s">
        <v>395</v>
      </c>
      <c r="G9" t="s">
        <v>1097</v>
      </c>
      <c r="H9" t="s">
        <v>394</v>
      </c>
      <c r="I9" t="s">
        <v>1098</v>
      </c>
      <c r="J9" t="s">
        <v>1099</v>
      </c>
      <c r="K9" t="s">
        <v>1063</v>
      </c>
      <c r="L9" t="s">
        <v>1099</v>
      </c>
      <c r="M9" t="s">
        <v>1100</v>
      </c>
      <c r="N9" t="s">
        <v>1012</v>
      </c>
      <c r="O9" t="s">
        <v>1101</v>
      </c>
      <c r="P9" t="s">
        <v>380</v>
      </c>
      <c r="Q9" t="s">
        <v>1102</v>
      </c>
      <c r="R9" t="s">
        <v>1103</v>
      </c>
      <c r="S9" t="s">
        <v>1104</v>
      </c>
      <c r="T9" t="s">
        <v>1076</v>
      </c>
      <c r="U9" t="s">
        <v>788</v>
      </c>
      <c r="V9" t="s">
        <v>716</v>
      </c>
      <c r="W9" t="s">
        <v>311</v>
      </c>
      <c r="X9" t="s">
        <v>716</v>
      </c>
      <c r="Y9" t="s">
        <v>313</v>
      </c>
      <c r="Z9" t="s">
        <v>1057</v>
      </c>
      <c r="AA9" t="s">
        <v>537</v>
      </c>
      <c r="AB9" t="s">
        <v>729</v>
      </c>
      <c r="AC9" t="s">
        <v>314</v>
      </c>
      <c r="AD9" t="s">
        <v>1105</v>
      </c>
      <c r="AE9" t="s">
        <v>555</v>
      </c>
      <c r="AF9" t="s">
        <v>1106</v>
      </c>
      <c r="AG9" t="s">
        <v>1106</v>
      </c>
      <c r="AH9" t="s">
        <v>1107</v>
      </c>
      <c r="AI9" t="s">
        <v>1108</v>
      </c>
      <c r="AJ9" t="s">
        <v>1109</v>
      </c>
      <c r="AK9" t="s">
        <v>1110</v>
      </c>
      <c r="AL9" t="s">
        <v>1077</v>
      </c>
      <c r="AM9" t="s">
        <v>920</v>
      </c>
    </row>
    <row r="10" spans="1:39" x14ac:dyDescent="0.35">
      <c r="A10" s="1" t="s">
        <v>74</v>
      </c>
      <c r="B10" t="s">
        <v>175</v>
      </c>
      <c r="C10" t="s">
        <v>175</v>
      </c>
      <c r="D10" t="s">
        <v>175</v>
      </c>
      <c r="E10" t="s">
        <v>175</v>
      </c>
      <c r="F10" t="s">
        <v>175</v>
      </c>
      <c r="G10" t="s">
        <v>175</v>
      </c>
      <c r="H10" t="s">
        <v>175</v>
      </c>
      <c r="I10" t="s">
        <v>175</v>
      </c>
      <c r="J10" t="s">
        <v>175</v>
      </c>
      <c r="K10" t="s">
        <v>175</v>
      </c>
      <c r="L10" t="s">
        <v>175</v>
      </c>
      <c r="M10" t="s">
        <v>175</v>
      </c>
      <c r="N10" t="s">
        <v>175</v>
      </c>
      <c r="O10" t="s">
        <v>175</v>
      </c>
      <c r="P10" t="s">
        <v>175</v>
      </c>
      <c r="Q10" t="s">
        <v>175</v>
      </c>
      <c r="R10" t="s">
        <v>175</v>
      </c>
      <c r="S10" t="s">
        <v>175</v>
      </c>
      <c r="T10" t="s">
        <v>175</v>
      </c>
      <c r="U10" t="s">
        <v>175</v>
      </c>
      <c r="V10" t="s">
        <v>175</v>
      </c>
      <c r="W10" t="s">
        <v>352</v>
      </c>
      <c r="X10" t="s">
        <v>910</v>
      </c>
      <c r="Y10" t="s">
        <v>910</v>
      </c>
      <c r="Z10" t="s">
        <v>910</v>
      </c>
      <c r="AA10" t="s">
        <v>910</v>
      </c>
      <c r="AB10" t="s">
        <v>910</v>
      </c>
      <c r="AC10" t="s">
        <v>910</v>
      </c>
      <c r="AD10" t="s">
        <v>1111</v>
      </c>
      <c r="AE10" t="s">
        <v>617</v>
      </c>
      <c r="AF10" t="s">
        <v>1052</v>
      </c>
      <c r="AG10" t="s">
        <v>1052</v>
      </c>
      <c r="AH10" t="s">
        <v>1053</v>
      </c>
      <c r="AI10" t="s">
        <v>1053</v>
      </c>
      <c r="AJ10" t="s">
        <v>1053</v>
      </c>
      <c r="AK10" t="s">
        <v>1053</v>
      </c>
      <c r="AL10" t="s">
        <v>1053</v>
      </c>
      <c r="AM10" t="s">
        <v>1053</v>
      </c>
    </row>
    <row r="11" spans="1:39" x14ac:dyDescent="0.35">
      <c r="A11" s="1" t="s">
        <v>1112</v>
      </c>
      <c r="B11" t="s">
        <v>210</v>
      </c>
      <c r="C11" t="s">
        <v>175</v>
      </c>
      <c r="D11" t="s">
        <v>175</v>
      </c>
      <c r="E11" t="s">
        <v>175</v>
      </c>
      <c r="F11" t="s">
        <v>175</v>
      </c>
      <c r="G11" t="s">
        <v>175</v>
      </c>
      <c r="H11" t="s">
        <v>175</v>
      </c>
      <c r="I11" t="s">
        <v>175</v>
      </c>
      <c r="J11" t="s">
        <v>175</v>
      </c>
      <c r="K11" t="s">
        <v>175</v>
      </c>
      <c r="L11" t="s">
        <v>175</v>
      </c>
      <c r="M11" t="s">
        <v>175</v>
      </c>
      <c r="N11" t="s">
        <v>175</v>
      </c>
      <c r="O11" t="s">
        <v>175</v>
      </c>
      <c r="P11" t="s">
        <v>175</v>
      </c>
      <c r="Q11" t="s">
        <v>175</v>
      </c>
      <c r="R11" t="s">
        <v>298</v>
      </c>
      <c r="S11" t="s">
        <v>537</v>
      </c>
      <c r="T11" t="s">
        <v>1113</v>
      </c>
      <c r="U11" t="s">
        <v>616</v>
      </c>
      <c r="V11" t="s">
        <v>391</v>
      </c>
      <c r="W11" t="s">
        <v>294</v>
      </c>
      <c r="X11" t="s">
        <v>295</v>
      </c>
      <c r="Y11" t="s">
        <v>706</v>
      </c>
      <c r="Z11" t="s">
        <v>635</v>
      </c>
      <c r="AA11" t="s">
        <v>865</v>
      </c>
      <c r="AB11" t="s">
        <v>642</v>
      </c>
      <c r="AC11" t="s">
        <v>641</v>
      </c>
      <c r="AD11" t="s">
        <v>862</v>
      </c>
      <c r="AE11" t="s">
        <v>778</v>
      </c>
      <c r="AF11" t="s">
        <v>356</v>
      </c>
      <c r="AG11" t="s">
        <v>1114</v>
      </c>
      <c r="AH11" t="s">
        <v>349</v>
      </c>
      <c r="AI11" t="s">
        <v>299</v>
      </c>
      <c r="AJ11" t="s">
        <v>214</v>
      </c>
      <c r="AK11" t="s">
        <v>779</v>
      </c>
      <c r="AL11" t="s">
        <v>783</v>
      </c>
      <c r="AM11" t="s">
        <v>292</v>
      </c>
    </row>
    <row r="12" spans="1:39" x14ac:dyDescent="0.35">
      <c r="A12" s="1" t="s">
        <v>1115</v>
      </c>
      <c r="B12" t="s">
        <v>210</v>
      </c>
      <c r="C12" t="s">
        <v>175</v>
      </c>
      <c r="D12" t="s">
        <v>175</v>
      </c>
      <c r="E12" t="s">
        <v>175</v>
      </c>
      <c r="F12" t="s">
        <v>175</v>
      </c>
      <c r="G12" t="s">
        <v>175</v>
      </c>
      <c r="H12" t="s">
        <v>175</v>
      </c>
      <c r="I12" t="s">
        <v>175</v>
      </c>
      <c r="J12" t="s">
        <v>175</v>
      </c>
      <c r="K12" t="s">
        <v>175</v>
      </c>
      <c r="L12" t="s">
        <v>175</v>
      </c>
      <c r="M12" t="s">
        <v>175</v>
      </c>
      <c r="N12" t="s">
        <v>175</v>
      </c>
      <c r="O12" t="s">
        <v>175</v>
      </c>
      <c r="P12" t="s">
        <v>175</v>
      </c>
      <c r="Q12" t="s">
        <v>175</v>
      </c>
      <c r="R12" t="s">
        <v>298</v>
      </c>
      <c r="S12" t="s">
        <v>537</v>
      </c>
      <c r="T12" t="s">
        <v>1113</v>
      </c>
      <c r="U12" t="s">
        <v>616</v>
      </c>
      <c r="V12" t="s">
        <v>391</v>
      </c>
      <c r="W12" t="s">
        <v>537</v>
      </c>
      <c r="X12" t="s">
        <v>1116</v>
      </c>
      <c r="Y12" t="s">
        <v>1117</v>
      </c>
      <c r="Z12" t="s">
        <v>1118</v>
      </c>
      <c r="AA12" t="s">
        <v>1119</v>
      </c>
      <c r="AB12" t="s">
        <v>1120</v>
      </c>
      <c r="AC12" t="s">
        <v>356</v>
      </c>
      <c r="AD12" t="s">
        <v>731</v>
      </c>
      <c r="AE12" t="s">
        <v>1121</v>
      </c>
      <c r="AF12" t="s">
        <v>1122</v>
      </c>
      <c r="AG12" t="s">
        <v>1006</v>
      </c>
      <c r="AH12" t="s">
        <v>1123</v>
      </c>
      <c r="AI12" t="s">
        <v>1124</v>
      </c>
      <c r="AJ12" t="s">
        <v>603</v>
      </c>
      <c r="AK12" t="s">
        <v>539</v>
      </c>
      <c r="AL12" t="s">
        <v>1125</v>
      </c>
      <c r="AM12" t="s">
        <v>730</v>
      </c>
    </row>
    <row r="13" spans="1:39" x14ac:dyDescent="0.35">
      <c r="A13" s="1" t="s">
        <v>1126</v>
      </c>
      <c r="B13" t="s">
        <v>175</v>
      </c>
      <c r="C13" t="s">
        <v>175</v>
      </c>
      <c r="D13" t="s">
        <v>175</v>
      </c>
      <c r="E13" t="s">
        <v>175</v>
      </c>
      <c r="F13" t="s">
        <v>175</v>
      </c>
      <c r="G13" t="s">
        <v>175</v>
      </c>
      <c r="H13" t="s">
        <v>175</v>
      </c>
      <c r="I13" t="s">
        <v>175</v>
      </c>
      <c r="J13" t="s">
        <v>175</v>
      </c>
      <c r="K13" t="s">
        <v>175</v>
      </c>
      <c r="L13" t="s">
        <v>175</v>
      </c>
      <c r="M13" t="s">
        <v>175</v>
      </c>
      <c r="N13" t="s">
        <v>175</v>
      </c>
      <c r="O13" t="s">
        <v>175</v>
      </c>
      <c r="P13" t="s">
        <v>175</v>
      </c>
      <c r="Q13" t="s">
        <v>175</v>
      </c>
      <c r="R13" t="s">
        <v>175</v>
      </c>
      <c r="S13" t="s">
        <v>175</v>
      </c>
      <c r="T13" t="s">
        <v>175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</row>
    <row r="14" spans="1:39" x14ac:dyDescent="0.35">
      <c r="A14" s="1" t="s">
        <v>1127</v>
      </c>
      <c r="B14" t="s">
        <v>175</v>
      </c>
      <c r="C14" t="s">
        <v>175</v>
      </c>
      <c r="D14" t="s">
        <v>175</v>
      </c>
      <c r="E14" t="s">
        <v>175</v>
      </c>
      <c r="F14" t="s">
        <v>175</v>
      </c>
      <c r="G14" t="s">
        <v>175</v>
      </c>
      <c r="H14" t="s">
        <v>175</v>
      </c>
      <c r="I14" t="s">
        <v>175</v>
      </c>
      <c r="J14" t="s">
        <v>175</v>
      </c>
      <c r="K14" t="s">
        <v>175</v>
      </c>
      <c r="L14" t="s">
        <v>175</v>
      </c>
      <c r="M14" t="s">
        <v>175</v>
      </c>
      <c r="N14" t="s">
        <v>175</v>
      </c>
      <c r="O14" t="s">
        <v>175</v>
      </c>
      <c r="P14" t="s">
        <v>175</v>
      </c>
      <c r="Q14" t="s">
        <v>175</v>
      </c>
      <c r="R14" t="s">
        <v>699</v>
      </c>
      <c r="S14" t="s">
        <v>869</v>
      </c>
      <c r="T14" t="s">
        <v>697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1128</v>
      </c>
      <c r="AE14" t="s">
        <v>1129</v>
      </c>
      <c r="AF14" t="s">
        <v>1121</v>
      </c>
      <c r="AG14" t="s">
        <v>1130</v>
      </c>
      <c r="AH14" t="s">
        <v>720</v>
      </c>
      <c r="AI14" t="s">
        <v>1116</v>
      </c>
      <c r="AJ14" t="s">
        <v>778</v>
      </c>
      <c r="AK14" t="s">
        <v>650</v>
      </c>
      <c r="AL14" t="s">
        <v>214</v>
      </c>
      <c r="AM14" t="s">
        <v>1131</v>
      </c>
    </row>
    <row r="15" spans="1:39" x14ac:dyDescent="0.35">
      <c r="A15" s="1" t="s">
        <v>1132</v>
      </c>
      <c r="B15" t="s">
        <v>1128</v>
      </c>
      <c r="C15" t="s">
        <v>1027</v>
      </c>
      <c r="D15" t="s">
        <v>1128</v>
      </c>
      <c r="E15" t="s">
        <v>1053</v>
      </c>
      <c r="F15" t="s">
        <v>788</v>
      </c>
      <c r="G15" t="s">
        <v>1033</v>
      </c>
      <c r="H15" t="s">
        <v>632</v>
      </c>
      <c r="I15" t="s">
        <v>1133</v>
      </c>
      <c r="J15" t="s">
        <v>719</v>
      </c>
      <c r="K15" t="s">
        <v>1134</v>
      </c>
      <c r="L15" t="s">
        <v>1135</v>
      </c>
      <c r="M15" t="s">
        <v>1068</v>
      </c>
      <c r="N15" t="s">
        <v>1136</v>
      </c>
      <c r="O15" t="s">
        <v>1137</v>
      </c>
      <c r="P15" t="s">
        <v>1138</v>
      </c>
      <c r="Q15" t="s">
        <v>1139</v>
      </c>
      <c r="R15" t="s">
        <v>1140</v>
      </c>
      <c r="S15" t="s">
        <v>1141</v>
      </c>
      <c r="T15" t="s">
        <v>1142</v>
      </c>
      <c r="U15" t="s">
        <v>259</v>
      </c>
      <c r="V15" t="s">
        <v>394</v>
      </c>
      <c r="W15" t="s">
        <v>1143</v>
      </c>
      <c r="X15" t="s">
        <v>1144</v>
      </c>
      <c r="Y15" t="s">
        <v>1145</v>
      </c>
      <c r="Z15" t="s">
        <v>1146</v>
      </c>
      <c r="AA15" t="s">
        <v>1147</v>
      </c>
      <c r="AB15" t="s">
        <v>1038</v>
      </c>
      <c r="AC15" t="s">
        <v>1148</v>
      </c>
      <c r="AD15" t="s">
        <v>1149</v>
      </c>
      <c r="AE15" t="s">
        <v>1150</v>
      </c>
      <c r="AF15" t="s">
        <v>1151</v>
      </c>
      <c r="AG15" t="s">
        <v>1070</v>
      </c>
      <c r="AH15" t="s">
        <v>1062</v>
      </c>
      <c r="AI15" t="s">
        <v>1152</v>
      </c>
      <c r="AJ15" t="s">
        <v>1062</v>
      </c>
      <c r="AK15" t="s">
        <v>1153</v>
      </c>
      <c r="AL15" t="s">
        <v>1110</v>
      </c>
      <c r="AM15" t="s">
        <v>1067</v>
      </c>
    </row>
    <row r="16" spans="1:39" x14ac:dyDescent="0.35">
      <c r="A16" s="1" t="s">
        <v>1154</v>
      </c>
      <c r="B16" t="s">
        <v>1155</v>
      </c>
      <c r="C16" t="s">
        <v>1156</v>
      </c>
      <c r="D16" t="s">
        <v>1157</v>
      </c>
      <c r="E16" t="s">
        <v>599</v>
      </c>
      <c r="F16" t="s">
        <v>1158</v>
      </c>
      <c r="G16" t="s">
        <v>1086</v>
      </c>
      <c r="H16" t="s">
        <v>1159</v>
      </c>
      <c r="I16" t="s">
        <v>1160</v>
      </c>
      <c r="J16" t="s">
        <v>1161</v>
      </c>
      <c r="K16" t="s">
        <v>1162</v>
      </c>
      <c r="L16" t="s">
        <v>1163</v>
      </c>
      <c r="M16" t="s">
        <v>1164</v>
      </c>
      <c r="N16" t="s">
        <v>1165</v>
      </c>
      <c r="O16" t="s">
        <v>1166</v>
      </c>
      <c r="P16" t="s">
        <v>1167</v>
      </c>
      <c r="Q16" t="s">
        <v>1168</v>
      </c>
      <c r="R16" t="s">
        <v>1169</v>
      </c>
      <c r="S16" t="s">
        <v>1170</v>
      </c>
      <c r="T16" t="s">
        <v>1171</v>
      </c>
      <c r="U16" t="s">
        <v>1172</v>
      </c>
      <c r="V16" t="s">
        <v>1173</v>
      </c>
      <c r="W16" t="s">
        <v>1174</v>
      </c>
      <c r="X16" t="s">
        <v>1175</v>
      </c>
      <c r="Y16" t="s">
        <v>1175</v>
      </c>
      <c r="Z16" t="s">
        <v>1176</v>
      </c>
      <c r="AA16" t="s">
        <v>1177</v>
      </c>
      <c r="AB16" t="s">
        <v>1098</v>
      </c>
      <c r="AC16" t="s">
        <v>1178</v>
      </c>
      <c r="AD16" t="s">
        <v>1179</v>
      </c>
      <c r="AE16" t="s">
        <v>1180</v>
      </c>
      <c r="AF16" t="s">
        <v>1181</v>
      </c>
      <c r="AG16" t="s">
        <v>1182</v>
      </c>
      <c r="AH16" t="s">
        <v>1183</v>
      </c>
      <c r="AI16" t="s">
        <v>1184</v>
      </c>
      <c r="AJ16" t="s">
        <v>1185</v>
      </c>
      <c r="AK16" t="s">
        <v>1186</v>
      </c>
      <c r="AL16" t="s">
        <v>1187</v>
      </c>
      <c r="AM16" t="s">
        <v>1188</v>
      </c>
    </row>
    <row r="17" spans="1:39" x14ac:dyDescent="0.35">
      <c r="A17" s="1" t="s">
        <v>1189</v>
      </c>
      <c r="B17" t="s">
        <v>175</v>
      </c>
      <c r="C17" t="s">
        <v>175</v>
      </c>
      <c r="D17" t="s">
        <v>175</v>
      </c>
      <c r="E17" t="s">
        <v>175</v>
      </c>
      <c r="F17" t="s">
        <v>175</v>
      </c>
      <c r="G17" t="s">
        <v>175</v>
      </c>
      <c r="H17" t="s">
        <v>175</v>
      </c>
      <c r="I17" t="s">
        <v>175</v>
      </c>
      <c r="J17" t="s">
        <v>175</v>
      </c>
      <c r="K17" t="s">
        <v>175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</row>
    <row r="18" spans="1:39" x14ac:dyDescent="0.35">
      <c r="A18" s="1" t="s">
        <v>78</v>
      </c>
      <c r="B18" t="s">
        <v>272</v>
      </c>
      <c r="C18" t="s">
        <v>1190</v>
      </c>
      <c r="D18" t="s">
        <v>1191</v>
      </c>
      <c r="E18" t="s">
        <v>517</v>
      </c>
      <c r="F18" t="s">
        <v>1192</v>
      </c>
      <c r="G18" t="s">
        <v>1193</v>
      </c>
      <c r="H18" t="s">
        <v>1194</v>
      </c>
      <c r="I18" t="s">
        <v>1060</v>
      </c>
      <c r="J18" t="s">
        <v>1195</v>
      </c>
      <c r="K18" t="s">
        <v>1196</v>
      </c>
      <c r="L18" t="s">
        <v>1197</v>
      </c>
      <c r="M18" t="s">
        <v>1198</v>
      </c>
      <c r="N18" t="s">
        <v>1199</v>
      </c>
      <c r="O18" t="s">
        <v>689</v>
      </c>
      <c r="P18" t="s">
        <v>517</v>
      </c>
      <c r="Q18" t="s">
        <v>1200</v>
      </c>
      <c r="R18" t="s">
        <v>1201</v>
      </c>
      <c r="S18" t="s">
        <v>1202</v>
      </c>
      <c r="T18" t="s">
        <v>1203</v>
      </c>
      <c r="U18" t="s">
        <v>1204</v>
      </c>
      <c r="V18" t="s">
        <v>1205</v>
      </c>
      <c r="W18" t="s">
        <v>1172</v>
      </c>
      <c r="X18" t="s">
        <v>264</v>
      </c>
      <c r="Y18" t="s">
        <v>1206</v>
      </c>
      <c r="Z18" t="s">
        <v>1207</v>
      </c>
      <c r="AA18" t="s">
        <v>1208</v>
      </c>
      <c r="AB18" t="s">
        <v>1209</v>
      </c>
      <c r="AC18" t="s">
        <v>1210</v>
      </c>
      <c r="AD18" t="s">
        <v>1211</v>
      </c>
      <c r="AE18" t="s">
        <v>1212</v>
      </c>
      <c r="AF18" t="s">
        <v>1213</v>
      </c>
      <c r="AG18" t="s">
        <v>1214</v>
      </c>
      <c r="AH18" t="s">
        <v>1215</v>
      </c>
      <c r="AI18" t="s">
        <v>1216</v>
      </c>
      <c r="AJ18" t="s">
        <v>1217</v>
      </c>
      <c r="AK18" t="s">
        <v>1218</v>
      </c>
      <c r="AL18" t="s">
        <v>1219</v>
      </c>
      <c r="AM18" t="s">
        <v>1220</v>
      </c>
    </row>
    <row r="19" spans="1:39" x14ac:dyDescent="0.35">
      <c r="A19" s="1" t="s">
        <v>1221</v>
      </c>
      <c r="B19" t="s">
        <v>175</v>
      </c>
      <c r="C19" t="s">
        <v>175</v>
      </c>
      <c r="D19" t="s">
        <v>175</v>
      </c>
      <c r="E19" t="s">
        <v>175</v>
      </c>
      <c r="F19" t="s">
        <v>1222</v>
      </c>
      <c r="G19" t="s">
        <v>728</v>
      </c>
      <c r="H19" t="s">
        <v>1118</v>
      </c>
      <c r="I19" t="s">
        <v>910</v>
      </c>
      <c r="J19" t="s">
        <v>391</v>
      </c>
      <c r="K19" t="s">
        <v>547</v>
      </c>
      <c r="L19" t="s">
        <v>355</v>
      </c>
      <c r="M19" t="s">
        <v>650</v>
      </c>
      <c r="N19" t="s">
        <v>391</v>
      </c>
      <c r="O19" t="s">
        <v>548</v>
      </c>
      <c r="P19" t="s">
        <v>296</v>
      </c>
      <c r="Q19" t="s">
        <v>1055</v>
      </c>
      <c r="R19" t="s">
        <v>654</v>
      </c>
      <c r="S19" t="s">
        <v>1223</v>
      </c>
      <c r="T19" t="s">
        <v>777</v>
      </c>
      <c r="U19" t="s">
        <v>638</v>
      </c>
      <c r="V19" t="s">
        <v>211</v>
      </c>
      <c r="W19" t="s">
        <v>705</v>
      </c>
      <c r="X19" t="s">
        <v>640</v>
      </c>
      <c r="Y19" t="s">
        <v>705</v>
      </c>
      <c r="Z19" t="s">
        <v>309</v>
      </c>
      <c r="AA19" t="s">
        <v>651</v>
      </c>
      <c r="AB19" t="s">
        <v>652</v>
      </c>
      <c r="AC19" t="s">
        <v>210</v>
      </c>
      <c r="AD19" t="s">
        <v>1224</v>
      </c>
      <c r="AE19" t="s">
        <v>547</v>
      </c>
      <c r="AF19" t="s">
        <v>1225</v>
      </c>
      <c r="AG19" t="s">
        <v>918</v>
      </c>
      <c r="AH19" t="s">
        <v>352</v>
      </c>
      <c r="AI19" t="s">
        <v>1223</v>
      </c>
      <c r="AJ19" t="s">
        <v>729</v>
      </c>
      <c r="AK19" t="s">
        <v>355</v>
      </c>
      <c r="AL19" t="s">
        <v>775</v>
      </c>
      <c r="AM19" t="s">
        <v>1226</v>
      </c>
    </row>
    <row r="20" spans="1:39" x14ac:dyDescent="0.35">
      <c r="A20" s="1" t="s">
        <v>1227</v>
      </c>
      <c r="B20" t="s">
        <v>175</v>
      </c>
      <c r="C20" t="s">
        <v>697</v>
      </c>
      <c r="D20" t="s">
        <v>293</v>
      </c>
      <c r="E20" t="s">
        <v>784</v>
      </c>
      <c r="F20" t="s">
        <v>702</v>
      </c>
      <c r="G20" t="s">
        <v>302</v>
      </c>
      <c r="H20" t="s">
        <v>694</v>
      </c>
      <c r="I20" t="s">
        <v>694</v>
      </c>
      <c r="J20" t="s">
        <v>867</v>
      </c>
      <c r="K20" t="s">
        <v>303</v>
      </c>
      <c r="L20" t="s">
        <v>911</v>
      </c>
      <c r="M20" t="s">
        <v>612</v>
      </c>
      <c r="N20" t="s">
        <v>294</v>
      </c>
      <c r="O20" t="s">
        <v>641</v>
      </c>
      <c r="P20" t="s">
        <v>869</v>
      </c>
      <c r="Q20" t="s">
        <v>175</v>
      </c>
      <c r="R20" t="s">
        <v>865</v>
      </c>
      <c r="S20" t="s">
        <v>295</v>
      </c>
      <c r="T20" t="s">
        <v>542</v>
      </c>
      <c r="U20" t="s">
        <v>867</v>
      </c>
      <c r="V20" t="s">
        <v>694</v>
      </c>
      <c r="W20" t="s">
        <v>911</v>
      </c>
      <c r="X20" t="s">
        <v>302</v>
      </c>
      <c r="Y20" t="s">
        <v>302</v>
      </c>
      <c r="Z20" t="s">
        <v>309</v>
      </c>
      <c r="AA20" t="s">
        <v>216</v>
      </c>
      <c r="AB20" t="s">
        <v>304</v>
      </c>
      <c r="AC20" t="s">
        <v>304</v>
      </c>
      <c r="AD20" t="s">
        <v>304</v>
      </c>
      <c r="AE20" t="s">
        <v>700</v>
      </c>
      <c r="AF20" t="s">
        <v>700</v>
      </c>
      <c r="AG20" t="s">
        <v>210</v>
      </c>
      <c r="AH20" t="s">
        <v>294</v>
      </c>
      <c r="AI20" t="s">
        <v>1228</v>
      </c>
      <c r="AJ20" t="s">
        <v>1229</v>
      </c>
      <c r="AK20" t="s">
        <v>1230</v>
      </c>
      <c r="AL20" t="s">
        <v>1050</v>
      </c>
      <c r="AM20" t="s">
        <v>642</v>
      </c>
    </row>
    <row r="21" spans="1:39" x14ac:dyDescent="0.35">
      <c r="A21" s="1" t="s">
        <v>1231</v>
      </c>
      <c r="B21" t="s">
        <v>175</v>
      </c>
      <c r="C21" t="s">
        <v>175</v>
      </c>
      <c r="D21" t="s">
        <v>175</v>
      </c>
      <c r="E21" t="s">
        <v>175</v>
      </c>
      <c r="F21" t="s">
        <v>175</v>
      </c>
      <c r="G21" t="s">
        <v>175</v>
      </c>
      <c r="H21" t="s">
        <v>175</v>
      </c>
      <c r="I21" t="s">
        <v>175</v>
      </c>
      <c r="J21" t="s">
        <v>175</v>
      </c>
      <c r="K21" t="s">
        <v>175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175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641</v>
      </c>
      <c r="AF21" t="s">
        <v>698</v>
      </c>
      <c r="AG21" t="s">
        <v>302</v>
      </c>
      <c r="AH21" t="s">
        <v>694</v>
      </c>
      <c r="AI21" t="s">
        <v>706</v>
      </c>
      <c r="AJ21" t="s">
        <v>175</v>
      </c>
      <c r="AK21" t="s">
        <v>175</v>
      </c>
      <c r="AL21" t="s">
        <v>175</v>
      </c>
      <c r="AM21" t="s">
        <v>175</v>
      </c>
    </row>
    <row r="22" spans="1:39" x14ac:dyDescent="0.35">
      <c r="A22" s="1" t="s">
        <v>1232</v>
      </c>
      <c r="B22" t="s">
        <v>175</v>
      </c>
      <c r="C22" t="s">
        <v>175</v>
      </c>
      <c r="D22" t="s">
        <v>175</v>
      </c>
      <c r="E22" t="s">
        <v>175</v>
      </c>
      <c r="F22" t="s">
        <v>175</v>
      </c>
      <c r="G22" t="s">
        <v>175</v>
      </c>
      <c r="H22" t="s">
        <v>175</v>
      </c>
      <c r="I22" t="s">
        <v>175</v>
      </c>
      <c r="J22" t="s">
        <v>175</v>
      </c>
      <c r="K22" t="s">
        <v>175</v>
      </c>
      <c r="L22" t="s">
        <v>175</v>
      </c>
      <c r="M22" t="s">
        <v>175</v>
      </c>
      <c r="N22" t="s">
        <v>175</v>
      </c>
      <c r="O22" t="s">
        <v>175</v>
      </c>
      <c r="P22" t="s">
        <v>175</v>
      </c>
      <c r="Q22" t="s">
        <v>175</v>
      </c>
      <c r="R22" t="s">
        <v>175</v>
      </c>
      <c r="S22" t="s">
        <v>175</v>
      </c>
      <c r="T22" t="s">
        <v>175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869</v>
      </c>
      <c r="AC22" t="s">
        <v>869</v>
      </c>
      <c r="AD22" t="s">
        <v>1233</v>
      </c>
      <c r="AE22" t="s">
        <v>303</v>
      </c>
      <c r="AF22" t="s">
        <v>641</v>
      </c>
      <c r="AG22" t="s">
        <v>784</v>
      </c>
      <c r="AH22" t="s">
        <v>784</v>
      </c>
      <c r="AI22" t="s">
        <v>913</v>
      </c>
      <c r="AJ22" t="s">
        <v>175</v>
      </c>
      <c r="AK22" t="s">
        <v>175</v>
      </c>
      <c r="AL22" t="s">
        <v>175</v>
      </c>
      <c r="AM22" t="s">
        <v>175</v>
      </c>
    </row>
    <row r="23" spans="1:39" x14ac:dyDescent="0.35">
      <c r="A23" s="1" t="s">
        <v>1234</v>
      </c>
      <c r="B23" t="s">
        <v>1235</v>
      </c>
      <c r="C23" t="s">
        <v>1236</v>
      </c>
      <c r="D23" t="s">
        <v>1237</v>
      </c>
      <c r="E23" t="s">
        <v>557</v>
      </c>
      <c r="F23" t="s">
        <v>732</v>
      </c>
      <c r="G23" t="s">
        <v>1238</v>
      </c>
      <c r="H23" t="s">
        <v>1146</v>
      </c>
      <c r="I23" t="s">
        <v>1239</v>
      </c>
      <c r="J23" t="s">
        <v>721</v>
      </c>
      <c r="K23" t="s">
        <v>606</v>
      </c>
      <c r="L23" t="s">
        <v>606</v>
      </c>
      <c r="M23" t="s">
        <v>370</v>
      </c>
      <c r="N23" t="s">
        <v>1238</v>
      </c>
      <c r="O23" t="s">
        <v>1240</v>
      </c>
      <c r="P23" t="s">
        <v>1241</v>
      </c>
      <c r="Q23" t="s">
        <v>1078</v>
      </c>
      <c r="R23" t="s">
        <v>1102</v>
      </c>
      <c r="S23" t="s">
        <v>553</v>
      </c>
      <c r="T23" t="s">
        <v>1147</v>
      </c>
      <c r="U23" t="s">
        <v>1242</v>
      </c>
      <c r="V23" t="s">
        <v>1048</v>
      </c>
      <c r="W23" t="s">
        <v>858</v>
      </c>
      <c r="X23" t="s">
        <v>541</v>
      </c>
      <c r="Y23" t="s">
        <v>1243</v>
      </c>
      <c r="Z23" t="s">
        <v>1036</v>
      </c>
      <c r="AA23" t="s">
        <v>1244</v>
      </c>
      <c r="AB23" t="s">
        <v>1238</v>
      </c>
      <c r="AC23" t="s">
        <v>1111</v>
      </c>
      <c r="AD23" t="s">
        <v>607</v>
      </c>
      <c r="AE23" t="s">
        <v>370</v>
      </c>
      <c r="AF23" t="s">
        <v>1245</v>
      </c>
      <c r="AG23" t="s">
        <v>608</v>
      </c>
      <c r="AH23" t="s">
        <v>1246</v>
      </c>
      <c r="AI23" t="s">
        <v>1245</v>
      </c>
      <c r="AJ23" t="s">
        <v>1125</v>
      </c>
      <c r="AK23" t="s">
        <v>1247</v>
      </c>
      <c r="AL23" t="s">
        <v>921</v>
      </c>
      <c r="AM23" t="s">
        <v>1248</v>
      </c>
    </row>
    <row r="24" spans="1:39" x14ac:dyDescent="0.35">
      <c r="A24" s="1" t="s">
        <v>85</v>
      </c>
      <c r="B24" t="s">
        <v>1235</v>
      </c>
      <c r="C24" t="s">
        <v>1249</v>
      </c>
      <c r="D24" t="s">
        <v>1138</v>
      </c>
      <c r="E24" t="s">
        <v>1083</v>
      </c>
      <c r="F24" t="s">
        <v>1250</v>
      </c>
      <c r="G24" t="s">
        <v>1102</v>
      </c>
      <c r="H24" t="s">
        <v>1251</v>
      </c>
      <c r="I24" t="s">
        <v>1252</v>
      </c>
      <c r="J24" t="s">
        <v>1253</v>
      </c>
      <c r="K24" t="s">
        <v>1254</v>
      </c>
      <c r="L24" t="s">
        <v>1255</v>
      </c>
      <c r="M24" t="s">
        <v>1256</v>
      </c>
      <c r="N24" t="s">
        <v>1257</v>
      </c>
      <c r="O24" t="s">
        <v>1067</v>
      </c>
      <c r="P24" t="s">
        <v>556</v>
      </c>
      <c r="Q24" t="s">
        <v>1258</v>
      </c>
      <c r="R24" t="s">
        <v>1068</v>
      </c>
      <c r="S24" t="s">
        <v>1081</v>
      </c>
      <c r="T24" t="s">
        <v>1259</v>
      </c>
      <c r="U24" t="s">
        <v>1260</v>
      </c>
      <c r="V24" t="s">
        <v>1261</v>
      </c>
      <c r="W24" t="s">
        <v>1262</v>
      </c>
      <c r="X24" t="s">
        <v>370</v>
      </c>
      <c r="Y24" t="s">
        <v>1263</v>
      </c>
      <c r="Z24" t="s">
        <v>1264</v>
      </c>
      <c r="AA24" t="s">
        <v>362</v>
      </c>
      <c r="AB24" t="s">
        <v>1230</v>
      </c>
      <c r="AC24" t="s">
        <v>531</v>
      </c>
      <c r="AD24" t="s">
        <v>1265</v>
      </c>
      <c r="AE24" t="s">
        <v>1266</v>
      </c>
      <c r="AF24" t="s">
        <v>711</v>
      </c>
      <c r="AG24" t="s">
        <v>1064</v>
      </c>
      <c r="AH24" t="s">
        <v>1267</v>
      </c>
      <c r="AI24" t="s">
        <v>1164</v>
      </c>
      <c r="AJ24" t="s">
        <v>516</v>
      </c>
      <c r="AK24" t="s">
        <v>494</v>
      </c>
      <c r="AL24" t="s">
        <v>1268</v>
      </c>
      <c r="AM24" t="s">
        <v>1269</v>
      </c>
    </row>
    <row r="25" spans="1:39" x14ac:dyDescent="0.35">
      <c r="A25" s="1" t="s">
        <v>1270</v>
      </c>
      <c r="B25" t="s">
        <v>1271</v>
      </c>
      <c r="C25" t="s">
        <v>1010</v>
      </c>
      <c r="D25" t="s">
        <v>1272</v>
      </c>
      <c r="E25" t="s">
        <v>513</v>
      </c>
      <c r="F25" t="s">
        <v>1273</v>
      </c>
      <c r="G25" t="s">
        <v>1274</v>
      </c>
      <c r="H25" t="s">
        <v>532</v>
      </c>
      <c r="I25" t="s">
        <v>1275</v>
      </c>
      <c r="J25" t="s">
        <v>1144</v>
      </c>
      <c r="K25" t="s">
        <v>1276</v>
      </c>
      <c r="L25" t="s">
        <v>1075</v>
      </c>
      <c r="M25" t="s">
        <v>1238</v>
      </c>
      <c r="N25" t="s">
        <v>649</v>
      </c>
      <c r="O25" t="s">
        <v>359</v>
      </c>
      <c r="P25" t="s">
        <v>634</v>
      </c>
      <c r="Q25" t="s">
        <v>730</v>
      </c>
      <c r="R25" t="s">
        <v>1113</v>
      </c>
      <c r="S25" t="s">
        <v>1102</v>
      </c>
      <c r="T25" t="s">
        <v>1277</v>
      </c>
      <c r="U25" t="s">
        <v>711</v>
      </c>
      <c r="V25" t="s">
        <v>1278</v>
      </c>
      <c r="W25" t="s">
        <v>1279</v>
      </c>
      <c r="X25" t="s">
        <v>365</v>
      </c>
      <c r="Y25" t="s">
        <v>366</v>
      </c>
      <c r="Z25" t="s">
        <v>367</v>
      </c>
      <c r="AA25" t="s">
        <v>368</v>
      </c>
      <c r="AB25" t="s">
        <v>369</v>
      </c>
      <c r="AC25" t="s">
        <v>370</v>
      </c>
      <c r="AD25" t="s">
        <v>371</v>
      </c>
      <c r="AE25" t="s">
        <v>372</v>
      </c>
      <c r="AF25" t="s">
        <v>373</v>
      </c>
      <c r="AG25" t="s">
        <v>374</v>
      </c>
      <c r="AH25" t="s">
        <v>375</v>
      </c>
      <c r="AI25" t="s">
        <v>376</v>
      </c>
      <c r="AJ25" t="s">
        <v>377</v>
      </c>
      <c r="AK25" t="s">
        <v>378</v>
      </c>
      <c r="AL25" t="s">
        <v>379</v>
      </c>
      <c r="AM25" t="s">
        <v>380</v>
      </c>
    </row>
    <row r="26" spans="1:39" x14ac:dyDescent="0.35">
      <c r="A26" s="1" t="s">
        <v>1280</v>
      </c>
      <c r="B26" t="s">
        <v>788</v>
      </c>
      <c r="C26" t="s">
        <v>860</v>
      </c>
      <c r="D26" t="s">
        <v>175</v>
      </c>
      <c r="E26" t="s">
        <v>175</v>
      </c>
      <c r="F26" t="s">
        <v>175</v>
      </c>
      <c r="G26" t="s">
        <v>175</v>
      </c>
      <c r="H26" t="s">
        <v>175</v>
      </c>
      <c r="I26" t="s">
        <v>175</v>
      </c>
      <c r="J26" t="s">
        <v>175</v>
      </c>
      <c r="K26" t="s">
        <v>175</v>
      </c>
      <c r="L26" t="s">
        <v>175</v>
      </c>
      <c r="M26" t="s">
        <v>175</v>
      </c>
      <c r="N26" t="s">
        <v>175</v>
      </c>
      <c r="O26" t="s">
        <v>175</v>
      </c>
      <c r="P26" t="s">
        <v>175</v>
      </c>
      <c r="Q26" t="s">
        <v>175</v>
      </c>
      <c r="R26" t="s">
        <v>175</v>
      </c>
      <c r="S26" t="s">
        <v>175</v>
      </c>
      <c r="T26" t="s">
        <v>175</v>
      </c>
      <c r="U26" t="s">
        <v>175</v>
      </c>
      <c r="V26" t="s">
        <v>175</v>
      </c>
      <c r="W26" t="s">
        <v>175</v>
      </c>
      <c r="X26" t="s">
        <v>695</v>
      </c>
      <c r="Y26" t="s">
        <v>1233</v>
      </c>
      <c r="Z26" t="s">
        <v>697</v>
      </c>
      <c r="AA26" t="s">
        <v>1233</v>
      </c>
      <c r="AB26" t="s">
        <v>700</v>
      </c>
      <c r="AC26" t="s">
        <v>302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</row>
    <row r="27" spans="1:39" x14ac:dyDescent="0.35">
      <c r="A27" s="1" t="s">
        <v>1281</v>
      </c>
      <c r="B27" t="s">
        <v>627</v>
      </c>
      <c r="C27" t="s">
        <v>1111</v>
      </c>
      <c r="D27" t="s">
        <v>540</v>
      </c>
      <c r="E27" t="s">
        <v>719</v>
      </c>
      <c r="F27" t="s">
        <v>1282</v>
      </c>
      <c r="G27" t="s">
        <v>306</v>
      </c>
      <c r="H27" t="s">
        <v>1029</v>
      </c>
      <c r="I27" t="s">
        <v>1029</v>
      </c>
      <c r="J27" t="s">
        <v>1035</v>
      </c>
      <c r="K27" t="s">
        <v>1283</v>
      </c>
      <c r="L27" t="s">
        <v>599</v>
      </c>
      <c r="M27" t="s">
        <v>1284</v>
      </c>
      <c r="N27" t="s">
        <v>1159</v>
      </c>
      <c r="O27" t="s">
        <v>1139</v>
      </c>
      <c r="P27" t="s">
        <v>1285</v>
      </c>
      <c r="Q27" t="s">
        <v>1286</v>
      </c>
      <c r="R27" t="s">
        <v>1287</v>
      </c>
      <c r="S27" t="s">
        <v>1136</v>
      </c>
      <c r="T27" t="s">
        <v>1152</v>
      </c>
      <c r="U27" t="s">
        <v>1288</v>
      </c>
      <c r="V27" t="s">
        <v>1065</v>
      </c>
      <c r="W27" t="s">
        <v>1289</v>
      </c>
      <c r="X27" t="s">
        <v>359</v>
      </c>
      <c r="Y27" t="s">
        <v>1073</v>
      </c>
      <c r="Z27" t="s">
        <v>1098</v>
      </c>
      <c r="AA27" t="s">
        <v>1273</v>
      </c>
      <c r="AB27" t="s">
        <v>1290</v>
      </c>
      <c r="AC27" t="s">
        <v>1291</v>
      </c>
      <c r="AD27" t="s">
        <v>1292</v>
      </c>
      <c r="AE27" t="s">
        <v>1293</v>
      </c>
      <c r="AF27" t="s">
        <v>1294</v>
      </c>
      <c r="AG27" t="s">
        <v>1295</v>
      </c>
      <c r="AH27" t="s">
        <v>1296</v>
      </c>
      <c r="AI27" t="s">
        <v>1297</v>
      </c>
      <c r="AJ27" t="s">
        <v>516</v>
      </c>
      <c r="AK27" t="s">
        <v>1298</v>
      </c>
      <c r="AL27" t="s">
        <v>1299</v>
      </c>
      <c r="AM27" t="s">
        <v>1300</v>
      </c>
    </row>
    <row r="28" spans="1:39" x14ac:dyDescent="0.35">
      <c r="A28" s="1" t="s">
        <v>1301</v>
      </c>
      <c r="B28" t="s">
        <v>1302</v>
      </c>
      <c r="C28" t="s">
        <v>1303</v>
      </c>
      <c r="D28" t="s">
        <v>1304</v>
      </c>
      <c r="E28" t="s">
        <v>1305</v>
      </c>
      <c r="F28" t="s">
        <v>1085</v>
      </c>
      <c r="G28" t="s">
        <v>1306</v>
      </c>
      <c r="H28" t="s">
        <v>1140</v>
      </c>
      <c r="I28" t="s">
        <v>1307</v>
      </c>
      <c r="J28" t="s">
        <v>1308</v>
      </c>
      <c r="K28" t="s">
        <v>1309</v>
      </c>
      <c r="L28" t="s">
        <v>481</v>
      </c>
      <c r="M28" t="s">
        <v>1310</v>
      </c>
      <c r="N28" t="s">
        <v>1311</v>
      </c>
      <c r="O28" t="s">
        <v>1312</v>
      </c>
      <c r="P28" t="s">
        <v>1313</v>
      </c>
      <c r="Q28" t="s">
        <v>1314</v>
      </c>
      <c r="R28" t="s">
        <v>1315</v>
      </c>
      <c r="S28" t="s">
        <v>1316</v>
      </c>
      <c r="T28" t="s">
        <v>1208</v>
      </c>
      <c r="U28" t="s">
        <v>1317</v>
      </c>
      <c r="V28" t="s">
        <v>262</v>
      </c>
      <c r="W28" t="s">
        <v>1318</v>
      </c>
      <c r="X28" t="s">
        <v>1314</v>
      </c>
      <c r="Y28" t="s">
        <v>1319</v>
      </c>
      <c r="Z28" t="s">
        <v>1312</v>
      </c>
      <c r="AA28" t="s">
        <v>1320</v>
      </c>
      <c r="AB28" t="s">
        <v>1298</v>
      </c>
      <c r="AC28" t="s">
        <v>1321</v>
      </c>
      <c r="AD28" t="s">
        <v>1322</v>
      </c>
      <c r="AE28" t="s">
        <v>1323</v>
      </c>
      <c r="AF28" t="s">
        <v>1324</v>
      </c>
      <c r="AG28" t="s">
        <v>1325</v>
      </c>
      <c r="AH28" t="s">
        <v>1326</v>
      </c>
      <c r="AI28" t="s">
        <v>1327</v>
      </c>
      <c r="AJ28" t="s">
        <v>1328</v>
      </c>
      <c r="AK28" t="s">
        <v>1329</v>
      </c>
      <c r="AL28" t="s">
        <v>1330</v>
      </c>
      <c r="AM28" t="s">
        <v>1331</v>
      </c>
    </row>
    <row r="29" spans="1:39" x14ac:dyDescent="0.35">
      <c r="A29" s="1" t="s">
        <v>1332</v>
      </c>
      <c r="B29" t="s">
        <v>175</v>
      </c>
      <c r="C29" t="s">
        <v>175</v>
      </c>
      <c r="D29" t="s">
        <v>175</v>
      </c>
      <c r="E29" t="s">
        <v>175</v>
      </c>
      <c r="F29" t="s">
        <v>175</v>
      </c>
      <c r="G29" t="s">
        <v>175</v>
      </c>
      <c r="H29" t="s">
        <v>175</v>
      </c>
      <c r="I29" t="s">
        <v>175</v>
      </c>
      <c r="J29" t="s">
        <v>175</v>
      </c>
      <c r="K29" t="s">
        <v>175</v>
      </c>
      <c r="L29" t="s">
        <v>175</v>
      </c>
      <c r="M29" t="s">
        <v>175</v>
      </c>
      <c r="N29" t="s">
        <v>175</v>
      </c>
      <c r="O29" t="s">
        <v>175</v>
      </c>
      <c r="P29" t="s">
        <v>175</v>
      </c>
      <c r="Q29" t="s">
        <v>175</v>
      </c>
      <c r="R29" t="s">
        <v>175</v>
      </c>
      <c r="S29" t="s">
        <v>175</v>
      </c>
      <c r="T29" t="s">
        <v>175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</row>
    <row r="30" spans="1:39" x14ac:dyDescent="0.35">
      <c r="A30" s="1" t="s">
        <v>1333</v>
      </c>
      <c r="B30" t="s">
        <v>175</v>
      </c>
      <c r="C30" t="s">
        <v>175</v>
      </c>
      <c r="D30" t="s">
        <v>175</v>
      </c>
      <c r="E30" t="s">
        <v>175</v>
      </c>
      <c r="F30" t="s">
        <v>175</v>
      </c>
      <c r="G30" t="s">
        <v>175</v>
      </c>
      <c r="H30" t="s">
        <v>175</v>
      </c>
      <c r="I30" t="s">
        <v>175</v>
      </c>
      <c r="J30" t="s">
        <v>175</v>
      </c>
      <c r="K30" t="s">
        <v>175</v>
      </c>
      <c r="L30" t="s">
        <v>175</v>
      </c>
      <c r="M30" t="s">
        <v>175</v>
      </c>
      <c r="N30" t="s">
        <v>175</v>
      </c>
      <c r="O30" t="s">
        <v>175</v>
      </c>
      <c r="P30" t="s">
        <v>175</v>
      </c>
      <c r="Q30" t="s">
        <v>175</v>
      </c>
      <c r="R30" t="s">
        <v>175</v>
      </c>
      <c r="S30" t="s">
        <v>175</v>
      </c>
      <c r="T30" t="s">
        <v>175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639</v>
      </c>
      <c r="AK30" t="s">
        <v>650</v>
      </c>
      <c r="AL30" t="s">
        <v>655</v>
      </c>
      <c r="AM30" t="s">
        <v>643</v>
      </c>
    </row>
    <row r="31" spans="1:39" x14ac:dyDescent="0.35">
      <c r="A31" s="1" t="s">
        <v>1334</v>
      </c>
      <c r="B31" t="s">
        <v>1335</v>
      </c>
      <c r="C31" t="s">
        <v>480</v>
      </c>
      <c r="D31" t="s">
        <v>1336</v>
      </c>
      <c r="E31" t="s">
        <v>1337</v>
      </c>
      <c r="F31" t="s">
        <v>1338</v>
      </c>
      <c r="G31" t="s">
        <v>1164</v>
      </c>
      <c r="H31" t="s">
        <v>1339</v>
      </c>
      <c r="I31" t="s">
        <v>263</v>
      </c>
      <c r="J31" t="s">
        <v>1340</v>
      </c>
      <c r="K31" t="s">
        <v>1341</v>
      </c>
      <c r="L31" t="s">
        <v>1342</v>
      </c>
      <c r="M31" t="s">
        <v>1343</v>
      </c>
      <c r="N31" t="s">
        <v>1344</v>
      </c>
      <c r="O31" t="s">
        <v>672</v>
      </c>
      <c r="P31" t="s">
        <v>1016</v>
      </c>
      <c r="Q31" t="s">
        <v>1345</v>
      </c>
      <c r="R31" t="s">
        <v>1346</v>
      </c>
      <c r="S31" t="s">
        <v>1347</v>
      </c>
      <c r="T31" t="s">
        <v>1348</v>
      </c>
      <c r="U31" t="s">
        <v>1349</v>
      </c>
      <c r="V31" t="s">
        <v>1350</v>
      </c>
      <c r="W31" t="s">
        <v>1351</v>
      </c>
      <c r="X31" t="s">
        <v>481</v>
      </c>
      <c r="Y31" t="s">
        <v>1352</v>
      </c>
      <c r="Z31" t="s">
        <v>1353</v>
      </c>
      <c r="AA31" t="s">
        <v>484</v>
      </c>
      <c r="AB31" t="s">
        <v>1344</v>
      </c>
      <c r="AC31" t="s">
        <v>491</v>
      </c>
      <c r="AD31" t="s">
        <v>1354</v>
      </c>
      <c r="AE31" t="s">
        <v>1355</v>
      </c>
      <c r="AF31" t="s">
        <v>1356</v>
      </c>
      <c r="AG31" t="s">
        <v>1357</v>
      </c>
      <c r="AH31" t="s">
        <v>1358</v>
      </c>
      <c r="AI31" t="s">
        <v>1359</v>
      </c>
      <c r="AJ31" t="s">
        <v>1360</v>
      </c>
      <c r="AK31" t="s">
        <v>1361</v>
      </c>
      <c r="AL31" t="s">
        <v>1362</v>
      </c>
      <c r="AM31" t="s">
        <v>1363</v>
      </c>
    </row>
    <row r="32" spans="1:39" x14ac:dyDescent="0.35">
      <c r="A32" s="1" t="s">
        <v>94</v>
      </c>
      <c r="B32" t="s">
        <v>175</v>
      </c>
      <c r="C32" t="s">
        <v>175</v>
      </c>
      <c r="D32" t="s">
        <v>175</v>
      </c>
      <c r="E32" t="s">
        <v>175</v>
      </c>
      <c r="F32" t="s">
        <v>175</v>
      </c>
      <c r="G32" t="s">
        <v>175</v>
      </c>
      <c r="H32" t="s">
        <v>175</v>
      </c>
      <c r="I32" t="s">
        <v>175</v>
      </c>
      <c r="J32" t="s">
        <v>175</v>
      </c>
      <c r="K32" t="s">
        <v>175</v>
      </c>
      <c r="L32" t="s">
        <v>175</v>
      </c>
      <c r="M32" t="s">
        <v>175</v>
      </c>
      <c r="N32" t="s">
        <v>175</v>
      </c>
      <c r="O32" t="s">
        <v>175</v>
      </c>
      <c r="P32" t="s">
        <v>175</v>
      </c>
      <c r="Q32" t="s">
        <v>175</v>
      </c>
      <c r="R32" t="s">
        <v>175</v>
      </c>
      <c r="S32" t="s">
        <v>175</v>
      </c>
      <c r="T32" t="s">
        <v>175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</row>
    <row r="33" spans="1:39" x14ac:dyDescent="0.35">
      <c r="A33" s="1" t="s">
        <v>95</v>
      </c>
      <c r="B33" t="s">
        <v>175</v>
      </c>
      <c r="C33" t="s">
        <v>175</v>
      </c>
      <c r="D33" t="s">
        <v>175</v>
      </c>
      <c r="E33" t="s">
        <v>175</v>
      </c>
      <c r="F33" t="s">
        <v>175</v>
      </c>
      <c r="G33" t="s">
        <v>175</v>
      </c>
      <c r="H33" t="s">
        <v>175</v>
      </c>
      <c r="I33" t="s">
        <v>175</v>
      </c>
      <c r="J33" t="s">
        <v>175</v>
      </c>
      <c r="K33" t="s">
        <v>175</v>
      </c>
      <c r="L33" t="s">
        <v>175</v>
      </c>
      <c r="M33" t="s">
        <v>175</v>
      </c>
      <c r="N33" t="s">
        <v>175</v>
      </c>
      <c r="O33" t="s">
        <v>175</v>
      </c>
      <c r="P33" t="s">
        <v>696</v>
      </c>
      <c r="Q33" t="s">
        <v>696</v>
      </c>
      <c r="R33" t="s">
        <v>696</v>
      </c>
      <c r="S33" t="s">
        <v>696</v>
      </c>
      <c r="T33" t="s">
        <v>696</v>
      </c>
      <c r="U33" t="s">
        <v>700</v>
      </c>
      <c r="V33" t="s">
        <v>699</v>
      </c>
      <c r="W33" t="s">
        <v>699</v>
      </c>
      <c r="X33" t="s">
        <v>699</v>
      </c>
      <c r="Y33" t="s">
        <v>699</v>
      </c>
      <c r="Z33" t="s">
        <v>699</v>
      </c>
      <c r="AA33" t="s">
        <v>699</v>
      </c>
      <c r="AB33" t="s">
        <v>699</v>
      </c>
      <c r="AC33" t="s">
        <v>697</v>
      </c>
      <c r="AD33" t="s">
        <v>699</v>
      </c>
      <c r="AE33" t="s">
        <v>1233</v>
      </c>
      <c r="AF33" t="s">
        <v>303</v>
      </c>
      <c r="AG33" t="s">
        <v>1233</v>
      </c>
      <c r="AH33" t="s">
        <v>303</v>
      </c>
      <c r="AI33" t="s">
        <v>1233</v>
      </c>
      <c r="AJ33" t="s">
        <v>1233</v>
      </c>
      <c r="AK33" t="s">
        <v>1233</v>
      </c>
      <c r="AL33" t="s">
        <v>1233</v>
      </c>
      <c r="AM33" t="s">
        <v>1233</v>
      </c>
    </row>
    <row r="34" spans="1:39" x14ac:dyDescent="0.35">
      <c r="A34" s="1" t="s">
        <v>1364</v>
      </c>
      <c r="B34" t="s">
        <v>1365</v>
      </c>
      <c r="C34" t="s">
        <v>1313</v>
      </c>
      <c r="D34" t="s">
        <v>1366</v>
      </c>
      <c r="E34" t="s">
        <v>838</v>
      </c>
      <c r="F34" t="s">
        <v>788</v>
      </c>
      <c r="G34" t="s">
        <v>551</v>
      </c>
      <c r="H34" t="s">
        <v>1367</v>
      </c>
      <c r="I34" t="s">
        <v>361</v>
      </c>
      <c r="J34" t="s">
        <v>1047</v>
      </c>
      <c r="K34" t="s">
        <v>308</v>
      </c>
      <c r="L34" t="s">
        <v>302</v>
      </c>
      <c r="M34" t="s">
        <v>1058</v>
      </c>
      <c r="N34" t="s">
        <v>1032</v>
      </c>
      <c r="O34" t="s">
        <v>1010</v>
      </c>
      <c r="P34" t="s">
        <v>1007</v>
      </c>
      <c r="Q34" t="s">
        <v>1368</v>
      </c>
      <c r="R34" t="s">
        <v>558</v>
      </c>
      <c r="S34" t="s">
        <v>359</v>
      </c>
      <c r="T34" t="s">
        <v>1081</v>
      </c>
      <c r="U34" t="s">
        <v>780</v>
      </c>
      <c r="V34" t="s">
        <v>1369</v>
      </c>
      <c r="W34" t="s">
        <v>1370</v>
      </c>
      <c r="X34" t="s">
        <v>1371</v>
      </c>
      <c r="Y34" t="s">
        <v>1372</v>
      </c>
      <c r="Z34" t="s">
        <v>715</v>
      </c>
      <c r="AA34" t="s">
        <v>1373</v>
      </c>
      <c r="AB34" t="s">
        <v>1374</v>
      </c>
      <c r="AC34" t="s">
        <v>1373</v>
      </c>
      <c r="AD34" t="s">
        <v>1375</v>
      </c>
      <c r="AE34" t="s">
        <v>1376</v>
      </c>
      <c r="AF34" t="s">
        <v>1377</v>
      </c>
      <c r="AG34" t="s">
        <v>856</v>
      </c>
      <c r="AH34" t="s">
        <v>1378</v>
      </c>
      <c r="AI34" t="s">
        <v>547</v>
      </c>
      <c r="AJ34" t="s">
        <v>1379</v>
      </c>
      <c r="AK34" t="s">
        <v>1380</v>
      </c>
      <c r="AL34" t="s">
        <v>863</v>
      </c>
      <c r="AM34" t="s">
        <v>1381</v>
      </c>
    </row>
    <row r="35" spans="1:39" x14ac:dyDescent="0.35">
      <c r="A35" s="1" t="s">
        <v>1382</v>
      </c>
      <c r="B35" t="s">
        <v>1383</v>
      </c>
      <c r="C35" t="s">
        <v>1384</v>
      </c>
      <c r="D35" t="s">
        <v>1385</v>
      </c>
      <c r="E35" t="s">
        <v>1386</v>
      </c>
      <c r="F35" t="s">
        <v>1387</v>
      </c>
      <c r="G35" t="s">
        <v>1388</v>
      </c>
      <c r="H35" t="s">
        <v>1389</v>
      </c>
      <c r="I35" t="s">
        <v>1390</v>
      </c>
      <c r="J35" t="s">
        <v>1391</v>
      </c>
      <c r="K35" t="s">
        <v>1392</v>
      </c>
      <c r="L35" t="s">
        <v>1393</v>
      </c>
      <c r="M35" t="s">
        <v>1394</v>
      </c>
      <c r="N35" t="s">
        <v>1395</v>
      </c>
      <c r="O35" t="s">
        <v>1396</v>
      </c>
      <c r="P35" t="s">
        <v>1397</v>
      </c>
      <c r="Q35" t="s">
        <v>1398</v>
      </c>
      <c r="R35" t="s">
        <v>1399</v>
      </c>
      <c r="S35" t="s">
        <v>1400</v>
      </c>
      <c r="T35" t="s">
        <v>622</v>
      </c>
      <c r="U35" t="s">
        <v>305</v>
      </c>
      <c r="V35" t="s">
        <v>1401</v>
      </c>
      <c r="W35" t="s">
        <v>1402</v>
      </c>
      <c r="X35" t="s">
        <v>713</v>
      </c>
      <c r="Y35" t="s">
        <v>1128</v>
      </c>
      <c r="Z35" t="s">
        <v>1403</v>
      </c>
      <c r="AA35" t="s">
        <v>1404</v>
      </c>
      <c r="AB35" t="s">
        <v>1405</v>
      </c>
      <c r="AC35" t="s">
        <v>1406</v>
      </c>
      <c r="AD35" t="s">
        <v>1407</v>
      </c>
      <c r="AE35" t="s">
        <v>1408</v>
      </c>
      <c r="AF35" t="s">
        <v>1409</v>
      </c>
      <c r="AG35" t="s">
        <v>1410</v>
      </c>
      <c r="AH35" t="s">
        <v>1411</v>
      </c>
      <c r="AI35" t="s">
        <v>1412</v>
      </c>
      <c r="AJ35" t="s">
        <v>1413</v>
      </c>
      <c r="AK35" t="s">
        <v>1414</v>
      </c>
      <c r="AL35" t="s">
        <v>1366</v>
      </c>
      <c r="AM35" t="s">
        <v>1415</v>
      </c>
    </row>
    <row r="36" spans="1:39" x14ac:dyDescent="0.35">
      <c r="A36" s="1" t="s">
        <v>1416</v>
      </c>
      <c r="B36" t="s">
        <v>1417</v>
      </c>
      <c r="C36" t="s">
        <v>1418</v>
      </c>
      <c r="D36" t="s">
        <v>1153</v>
      </c>
      <c r="E36" t="s">
        <v>1419</v>
      </c>
      <c r="F36" t="s">
        <v>1420</v>
      </c>
      <c r="G36" t="s">
        <v>1421</v>
      </c>
      <c r="H36" t="s">
        <v>1422</v>
      </c>
      <c r="I36" t="s">
        <v>1423</v>
      </c>
      <c r="J36" t="s">
        <v>1424</v>
      </c>
      <c r="K36" t="s">
        <v>1425</v>
      </c>
      <c r="L36" t="s">
        <v>1319</v>
      </c>
      <c r="M36" t="s">
        <v>1426</v>
      </c>
      <c r="N36" t="s">
        <v>1427</v>
      </c>
      <c r="O36" t="s">
        <v>1428</v>
      </c>
      <c r="P36" t="s">
        <v>1429</v>
      </c>
      <c r="Q36" t="s">
        <v>360</v>
      </c>
      <c r="R36" t="s">
        <v>1069</v>
      </c>
      <c r="S36" t="s">
        <v>784</v>
      </c>
      <c r="T36" t="s">
        <v>635</v>
      </c>
      <c r="U36" t="s">
        <v>1050</v>
      </c>
      <c r="V36" t="s">
        <v>1430</v>
      </c>
      <c r="W36" t="s">
        <v>1431</v>
      </c>
      <c r="X36" t="s">
        <v>175</v>
      </c>
      <c r="Y36" t="s">
        <v>175</v>
      </c>
      <c r="Z36" t="s">
        <v>774</v>
      </c>
      <c r="AA36" t="s">
        <v>787</v>
      </c>
      <c r="AB36" t="s">
        <v>1264</v>
      </c>
      <c r="AC36" t="s">
        <v>1432</v>
      </c>
      <c r="AD36" t="s">
        <v>1433</v>
      </c>
      <c r="AE36" t="s">
        <v>1434</v>
      </c>
      <c r="AF36" t="s">
        <v>733</v>
      </c>
      <c r="AG36" t="s">
        <v>1435</v>
      </c>
      <c r="AH36" t="s">
        <v>366</v>
      </c>
      <c r="AI36" t="s">
        <v>1302</v>
      </c>
      <c r="AJ36" t="s">
        <v>1436</v>
      </c>
      <c r="AK36" t="s">
        <v>1437</v>
      </c>
      <c r="AL36" t="s">
        <v>1013</v>
      </c>
      <c r="AM36" t="s">
        <v>1438</v>
      </c>
    </row>
    <row r="37" spans="1:39" x14ac:dyDescent="0.35">
      <c r="A37" s="1" t="s">
        <v>100</v>
      </c>
      <c r="B37" t="s">
        <v>1439</v>
      </c>
      <c r="C37" t="s">
        <v>1440</v>
      </c>
      <c r="D37" t="s">
        <v>1441</v>
      </c>
      <c r="E37" t="s">
        <v>1442</v>
      </c>
      <c r="F37" t="s">
        <v>1133</v>
      </c>
      <c r="G37" t="s">
        <v>540</v>
      </c>
      <c r="H37" t="s">
        <v>541</v>
      </c>
      <c r="I37" t="s">
        <v>541</v>
      </c>
      <c r="J37" t="s">
        <v>1027</v>
      </c>
      <c r="K37" t="s">
        <v>1443</v>
      </c>
      <c r="L37" t="s">
        <v>783</v>
      </c>
      <c r="M37" t="s">
        <v>210</v>
      </c>
      <c r="N37" t="s">
        <v>1078</v>
      </c>
      <c r="O37" t="s">
        <v>1275</v>
      </c>
      <c r="P37" t="s">
        <v>221</v>
      </c>
      <c r="Q37" t="s">
        <v>530</v>
      </c>
      <c r="R37" t="s">
        <v>1444</v>
      </c>
      <c r="S37" t="s">
        <v>378</v>
      </c>
      <c r="T37" t="s">
        <v>1303</v>
      </c>
      <c r="U37" t="s">
        <v>312</v>
      </c>
      <c r="V37" t="s">
        <v>1445</v>
      </c>
      <c r="W37" t="s">
        <v>1446</v>
      </c>
      <c r="X37" t="s">
        <v>382</v>
      </c>
      <c r="Y37" t="s">
        <v>383</v>
      </c>
      <c r="Z37" t="s">
        <v>384</v>
      </c>
      <c r="AA37" t="s">
        <v>385</v>
      </c>
      <c r="AB37" t="s">
        <v>386</v>
      </c>
      <c r="AC37" t="s">
        <v>387</v>
      </c>
      <c r="AD37" t="s">
        <v>353</v>
      </c>
      <c r="AE37" t="s">
        <v>388</v>
      </c>
      <c r="AF37" t="s">
        <v>389</v>
      </c>
      <c r="AG37" t="s">
        <v>390</v>
      </c>
      <c r="AH37" t="s">
        <v>391</v>
      </c>
      <c r="AI37" t="s">
        <v>367</v>
      </c>
      <c r="AJ37" t="s">
        <v>392</v>
      </c>
      <c r="AK37" t="s">
        <v>393</v>
      </c>
      <c r="AL37" t="s">
        <v>394</v>
      </c>
      <c r="AM37" t="s">
        <v>395</v>
      </c>
    </row>
    <row r="38" spans="1:39" x14ac:dyDescent="0.35">
      <c r="A38" s="1" t="s">
        <v>1447</v>
      </c>
      <c r="B38" t="s">
        <v>272</v>
      </c>
      <c r="C38" t="s">
        <v>1190</v>
      </c>
      <c r="D38" t="s">
        <v>1191</v>
      </c>
      <c r="E38" t="s">
        <v>517</v>
      </c>
      <c r="F38" t="s">
        <v>1192</v>
      </c>
      <c r="G38" t="s">
        <v>1193</v>
      </c>
      <c r="H38" t="s">
        <v>1194</v>
      </c>
      <c r="I38" t="s">
        <v>1060</v>
      </c>
      <c r="J38" t="s">
        <v>1195</v>
      </c>
      <c r="K38" t="s">
        <v>1196</v>
      </c>
      <c r="L38" t="s">
        <v>1197</v>
      </c>
      <c r="M38" t="s">
        <v>1198</v>
      </c>
      <c r="N38" t="s">
        <v>1199</v>
      </c>
      <c r="O38" t="s">
        <v>689</v>
      </c>
      <c r="P38" t="s">
        <v>517</v>
      </c>
      <c r="Q38" t="s">
        <v>1200</v>
      </c>
      <c r="R38" t="s">
        <v>1201</v>
      </c>
      <c r="S38" t="s">
        <v>1202</v>
      </c>
      <c r="T38" t="s">
        <v>1203</v>
      </c>
      <c r="U38" t="s">
        <v>1204</v>
      </c>
      <c r="V38" t="s">
        <v>1205</v>
      </c>
      <c r="W38" t="s">
        <v>1172</v>
      </c>
      <c r="X38" t="s">
        <v>264</v>
      </c>
      <c r="Y38" t="s">
        <v>1206</v>
      </c>
      <c r="Z38" t="s">
        <v>1207</v>
      </c>
      <c r="AA38" t="s">
        <v>1208</v>
      </c>
      <c r="AB38" t="s">
        <v>1209</v>
      </c>
      <c r="AC38" t="s">
        <v>1210</v>
      </c>
      <c r="AD38" t="s">
        <v>1211</v>
      </c>
      <c r="AE38" t="s">
        <v>1212</v>
      </c>
      <c r="AF38" t="s">
        <v>1213</v>
      </c>
      <c r="AG38" t="s">
        <v>1214</v>
      </c>
      <c r="AH38" t="s">
        <v>1215</v>
      </c>
      <c r="AI38" t="s">
        <v>1216</v>
      </c>
      <c r="AJ38" t="s">
        <v>1217</v>
      </c>
      <c r="AK38" t="s">
        <v>1218</v>
      </c>
      <c r="AL38" t="s">
        <v>1219</v>
      </c>
      <c r="AM38" t="s">
        <v>1220</v>
      </c>
    </row>
    <row r="39" spans="1:39" x14ac:dyDescent="0.35">
      <c r="A39" s="1" t="s">
        <v>1448</v>
      </c>
      <c r="B39" t="s">
        <v>175</v>
      </c>
      <c r="C39" t="s">
        <v>175</v>
      </c>
      <c r="D39" t="s">
        <v>175</v>
      </c>
      <c r="E39" t="s">
        <v>175</v>
      </c>
      <c r="F39" t="s">
        <v>175</v>
      </c>
      <c r="G39" t="s">
        <v>175</v>
      </c>
      <c r="H39" t="s">
        <v>175</v>
      </c>
      <c r="I39" t="s">
        <v>175</v>
      </c>
      <c r="J39" t="s">
        <v>175</v>
      </c>
      <c r="K39" t="s">
        <v>175</v>
      </c>
      <c r="L39" t="s">
        <v>175</v>
      </c>
      <c r="M39" t="s">
        <v>175</v>
      </c>
      <c r="N39" t="s">
        <v>175</v>
      </c>
      <c r="O39" t="s">
        <v>175</v>
      </c>
      <c r="P39" t="s">
        <v>175</v>
      </c>
      <c r="Q39" t="s">
        <v>175</v>
      </c>
      <c r="R39" t="s">
        <v>175</v>
      </c>
      <c r="S39" t="s">
        <v>175</v>
      </c>
      <c r="T39" t="s">
        <v>175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</row>
    <row r="40" spans="1:39" x14ac:dyDescent="0.35">
      <c r="A40" s="1" t="s">
        <v>1449</v>
      </c>
      <c r="B40" t="s">
        <v>272</v>
      </c>
      <c r="C40" t="s">
        <v>1190</v>
      </c>
      <c r="D40" t="s">
        <v>1191</v>
      </c>
      <c r="E40" t="s">
        <v>517</v>
      </c>
      <c r="F40" t="s">
        <v>1192</v>
      </c>
      <c r="G40" t="s">
        <v>1193</v>
      </c>
      <c r="H40" t="s">
        <v>1194</v>
      </c>
      <c r="I40" t="s">
        <v>1060</v>
      </c>
      <c r="J40" t="s">
        <v>1195</v>
      </c>
      <c r="K40" t="s">
        <v>1196</v>
      </c>
      <c r="L40" t="s">
        <v>1197</v>
      </c>
      <c r="M40" t="s">
        <v>1198</v>
      </c>
      <c r="N40" t="s">
        <v>1199</v>
      </c>
      <c r="O40" t="s">
        <v>689</v>
      </c>
      <c r="P40" t="s">
        <v>517</v>
      </c>
      <c r="Q40" t="s">
        <v>1200</v>
      </c>
      <c r="R40" t="s">
        <v>1201</v>
      </c>
      <c r="S40" t="s">
        <v>1202</v>
      </c>
      <c r="T40" t="s">
        <v>1203</v>
      </c>
      <c r="U40" t="s">
        <v>1204</v>
      </c>
      <c r="V40" t="s">
        <v>1205</v>
      </c>
      <c r="W40" t="s">
        <v>1172</v>
      </c>
      <c r="X40" t="s">
        <v>264</v>
      </c>
      <c r="Y40" t="s">
        <v>1206</v>
      </c>
      <c r="Z40" t="s">
        <v>1207</v>
      </c>
      <c r="AA40" t="s">
        <v>1208</v>
      </c>
      <c r="AB40" t="s">
        <v>1209</v>
      </c>
      <c r="AC40" t="s">
        <v>1210</v>
      </c>
      <c r="AD40" t="s">
        <v>1211</v>
      </c>
      <c r="AE40" t="s">
        <v>1212</v>
      </c>
      <c r="AF40" t="s">
        <v>1213</v>
      </c>
      <c r="AG40" t="s">
        <v>1214</v>
      </c>
      <c r="AH40" t="s">
        <v>1215</v>
      </c>
      <c r="AI40" t="s">
        <v>1216</v>
      </c>
      <c r="AJ40" t="s">
        <v>1217</v>
      </c>
      <c r="AK40" t="s">
        <v>1218</v>
      </c>
      <c r="AL40" t="s">
        <v>1219</v>
      </c>
      <c r="AM40" t="s">
        <v>1220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29"/>
  <sheetViews>
    <sheetView workbookViewId="0"/>
  </sheetViews>
  <sheetFormatPr defaultRowHeight="14.5" x14ac:dyDescent="0.35"/>
  <sheetData>
    <row r="1" spans="1:39" x14ac:dyDescent="0.35">
      <c r="A1" s="1" t="s">
        <v>107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</row>
    <row r="2" spans="1:39" x14ac:dyDescent="0.35">
      <c r="A2" s="1" t="s">
        <v>54</v>
      </c>
      <c r="B2" t="s">
        <v>175</v>
      </c>
      <c r="C2" t="s">
        <v>175</v>
      </c>
      <c r="D2" t="s">
        <v>175</v>
      </c>
      <c r="E2" t="s">
        <v>175</v>
      </c>
      <c r="F2" t="s">
        <v>921</v>
      </c>
      <c r="G2" t="s">
        <v>601</v>
      </c>
      <c r="H2" t="s">
        <v>622</v>
      </c>
      <c r="I2" t="s">
        <v>295</v>
      </c>
      <c r="J2" t="s">
        <v>612</v>
      </c>
      <c r="K2" t="s">
        <v>1400</v>
      </c>
      <c r="L2" t="s">
        <v>645</v>
      </c>
      <c r="M2" t="s">
        <v>637</v>
      </c>
      <c r="N2" t="s">
        <v>311</v>
      </c>
      <c r="O2" t="s">
        <v>649</v>
      </c>
      <c r="P2" t="s">
        <v>299</v>
      </c>
      <c r="Q2" t="s">
        <v>638</v>
      </c>
      <c r="R2" t="s">
        <v>626</v>
      </c>
      <c r="S2" t="s">
        <v>613</v>
      </c>
      <c r="T2" t="s">
        <v>295</v>
      </c>
      <c r="U2" t="s">
        <v>829</v>
      </c>
      <c r="V2" t="s">
        <v>1450</v>
      </c>
      <c r="W2" t="s">
        <v>871</v>
      </c>
      <c r="X2" t="s">
        <v>301</v>
      </c>
      <c r="Y2" t="s">
        <v>302</v>
      </c>
      <c r="Z2" t="s">
        <v>216</v>
      </c>
      <c r="AA2" t="s">
        <v>699</v>
      </c>
      <c r="AB2" t="s">
        <v>175</v>
      </c>
      <c r="AC2" t="s">
        <v>1451</v>
      </c>
      <c r="AD2" t="s">
        <v>306</v>
      </c>
      <c r="AE2" t="s">
        <v>382</v>
      </c>
      <c r="AF2" t="s">
        <v>832</v>
      </c>
      <c r="AG2" t="s">
        <v>309</v>
      </c>
      <c r="AH2" t="s">
        <v>310</v>
      </c>
      <c r="AI2" t="s">
        <v>311</v>
      </c>
      <c r="AJ2" t="s">
        <v>312</v>
      </c>
      <c r="AK2" t="s">
        <v>313</v>
      </c>
      <c r="AL2" t="s">
        <v>314</v>
      </c>
      <c r="AM2" t="s">
        <v>315</v>
      </c>
    </row>
    <row r="3" spans="1:39" x14ac:dyDescent="0.35">
      <c r="A3" s="1" t="s">
        <v>707</v>
      </c>
      <c r="B3" t="s">
        <v>175</v>
      </c>
      <c r="C3" t="s">
        <v>175</v>
      </c>
      <c r="D3" t="s">
        <v>175</v>
      </c>
      <c r="E3" t="s">
        <v>175</v>
      </c>
      <c r="F3" t="s">
        <v>299</v>
      </c>
      <c r="G3" t="s">
        <v>619</v>
      </c>
      <c r="H3" t="s">
        <v>220</v>
      </c>
      <c r="I3" t="s">
        <v>649</v>
      </c>
      <c r="J3" t="s">
        <v>349</v>
      </c>
      <c r="K3" t="s">
        <v>219</v>
      </c>
      <c r="L3" t="s">
        <v>619</v>
      </c>
      <c r="M3" t="s">
        <v>298</v>
      </c>
      <c r="N3" t="s">
        <v>213</v>
      </c>
      <c r="O3" t="s">
        <v>638</v>
      </c>
      <c r="P3" t="s">
        <v>296</v>
      </c>
      <c r="Q3" t="s">
        <v>353</v>
      </c>
      <c r="R3" t="s">
        <v>219</v>
      </c>
      <c r="S3" t="s">
        <v>216</v>
      </c>
      <c r="T3" t="s">
        <v>650</v>
      </c>
      <c r="U3" t="s">
        <v>293</v>
      </c>
      <c r="V3" t="s">
        <v>292</v>
      </c>
      <c r="W3" t="s">
        <v>651</v>
      </c>
      <c r="X3" t="s">
        <v>292</v>
      </c>
      <c r="Y3" t="s">
        <v>292</v>
      </c>
      <c r="Z3" t="s">
        <v>293</v>
      </c>
      <c r="AA3" t="s">
        <v>292</v>
      </c>
      <c r="AB3" t="s">
        <v>294</v>
      </c>
      <c r="AC3" t="s">
        <v>295</v>
      </c>
      <c r="AD3" t="s">
        <v>296</v>
      </c>
      <c r="AE3" t="s">
        <v>297</v>
      </c>
      <c r="AF3" t="s">
        <v>298</v>
      </c>
      <c r="AG3" t="s">
        <v>298</v>
      </c>
      <c r="AH3" t="s">
        <v>217</v>
      </c>
      <c r="AI3" t="s">
        <v>299</v>
      </c>
      <c r="AJ3" t="s">
        <v>218</v>
      </c>
      <c r="AK3" t="s">
        <v>298</v>
      </c>
      <c r="AL3" t="s">
        <v>215</v>
      </c>
      <c r="AM3" t="s">
        <v>211</v>
      </c>
    </row>
    <row r="4" spans="1:39" x14ac:dyDescent="0.35">
      <c r="A4" s="1" t="s">
        <v>1452</v>
      </c>
      <c r="B4" t="s">
        <v>175</v>
      </c>
      <c r="C4" t="s">
        <v>175</v>
      </c>
      <c r="D4" t="s">
        <v>175</v>
      </c>
      <c r="E4" t="s">
        <v>175</v>
      </c>
      <c r="F4" t="s">
        <v>917</v>
      </c>
      <c r="G4" t="s">
        <v>784</v>
      </c>
      <c r="H4" t="s">
        <v>304</v>
      </c>
      <c r="I4" t="s">
        <v>175</v>
      </c>
      <c r="J4" t="s">
        <v>914</v>
      </c>
      <c r="K4" t="s">
        <v>848</v>
      </c>
      <c r="L4" t="s">
        <v>642</v>
      </c>
      <c r="M4" t="s">
        <v>848</v>
      </c>
      <c r="N4" t="s">
        <v>784</v>
      </c>
      <c r="O4" t="s">
        <v>784</v>
      </c>
      <c r="P4" t="s">
        <v>1453</v>
      </c>
      <c r="Q4" t="s">
        <v>641</v>
      </c>
      <c r="R4" t="s">
        <v>216</v>
      </c>
      <c r="S4" t="s">
        <v>913</v>
      </c>
      <c r="T4" t="s">
        <v>310</v>
      </c>
      <c r="U4" t="s">
        <v>292</v>
      </c>
      <c r="V4" t="s">
        <v>175</v>
      </c>
      <c r="W4" t="s">
        <v>175</v>
      </c>
      <c r="X4" t="s">
        <v>695</v>
      </c>
      <c r="Y4" t="s">
        <v>1233</v>
      </c>
      <c r="Z4" t="s">
        <v>175</v>
      </c>
      <c r="AA4" t="s">
        <v>175</v>
      </c>
      <c r="AB4" t="s">
        <v>1454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915</v>
      </c>
      <c r="AM4" t="s">
        <v>715</v>
      </c>
    </row>
    <row r="5" spans="1:39" x14ac:dyDescent="0.35">
      <c r="A5" s="1" t="s">
        <v>1455</v>
      </c>
      <c r="B5" t="s">
        <v>175</v>
      </c>
      <c r="C5" t="s">
        <v>175</v>
      </c>
      <c r="D5" t="s">
        <v>175</v>
      </c>
      <c r="E5" t="s">
        <v>175</v>
      </c>
      <c r="F5" t="s">
        <v>175</v>
      </c>
      <c r="G5" t="s">
        <v>175</v>
      </c>
      <c r="H5" t="s">
        <v>175</v>
      </c>
      <c r="I5" t="s">
        <v>175</v>
      </c>
      <c r="J5" t="s">
        <v>175</v>
      </c>
      <c r="K5" t="s">
        <v>175</v>
      </c>
      <c r="L5" t="s">
        <v>175</v>
      </c>
      <c r="M5" t="s">
        <v>175</v>
      </c>
      <c r="N5" t="s">
        <v>175</v>
      </c>
      <c r="O5" t="s">
        <v>175</v>
      </c>
      <c r="P5" t="s">
        <v>175</v>
      </c>
      <c r="Q5" t="s">
        <v>175</v>
      </c>
      <c r="R5" t="s">
        <v>175</v>
      </c>
      <c r="S5" t="s">
        <v>175</v>
      </c>
      <c r="T5" t="s">
        <v>175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304</v>
      </c>
      <c r="AA5" t="s">
        <v>695</v>
      </c>
      <c r="AB5" t="s">
        <v>696</v>
      </c>
      <c r="AC5" t="s">
        <v>303</v>
      </c>
      <c r="AD5" t="s">
        <v>641</v>
      </c>
      <c r="AE5" t="s">
        <v>699</v>
      </c>
      <c r="AF5" t="s">
        <v>869</v>
      </c>
      <c r="AG5" t="s">
        <v>784</v>
      </c>
      <c r="AH5" t="s">
        <v>295</v>
      </c>
      <c r="AI5" t="s">
        <v>911</v>
      </c>
      <c r="AJ5" t="s">
        <v>651</v>
      </c>
      <c r="AK5" t="s">
        <v>293</v>
      </c>
      <c r="AL5" t="s">
        <v>911</v>
      </c>
      <c r="AM5" t="s">
        <v>651</v>
      </c>
    </row>
    <row r="6" spans="1:39" x14ac:dyDescent="0.35">
      <c r="A6" s="1" t="s">
        <v>1456</v>
      </c>
      <c r="B6" t="s">
        <v>175</v>
      </c>
      <c r="C6" t="s">
        <v>175</v>
      </c>
      <c r="D6" t="s">
        <v>175</v>
      </c>
      <c r="E6" t="s">
        <v>175</v>
      </c>
      <c r="F6" t="s">
        <v>855</v>
      </c>
      <c r="G6" t="s">
        <v>654</v>
      </c>
      <c r="H6" t="s">
        <v>700</v>
      </c>
      <c r="I6" t="s">
        <v>1457</v>
      </c>
      <c r="J6" t="s">
        <v>1446</v>
      </c>
      <c r="K6" t="s">
        <v>917</v>
      </c>
      <c r="L6" t="s">
        <v>841</v>
      </c>
      <c r="M6" t="s">
        <v>383</v>
      </c>
      <c r="N6" t="s">
        <v>1458</v>
      </c>
      <c r="O6" t="s">
        <v>870</v>
      </c>
      <c r="P6" t="s">
        <v>295</v>
      </c>
      <c r="Q6" t="s">
        <v>1459</v>
      </c>
      <c r="R6" t="s">
        <v>1460</v>
      </c>
      <c r="S6" t="s">
        <v>1461</v>
      </c>
      <c r="T6" t="s">
        <v>309</v>
      </c>
      <c r="U6" t="s">
        <v>642</v>
      </c>
      <c r="V6" t="s">
        <v>727</v>
      </c>
      <c r="W6" t="s">
        <v>302</v>
      </c>
      <c r="X6" t="s">
        <v>1462</v>
      </c>
      <c r="Y6" t="s">
        <v>912</v>
      </c>
      <c r="Z6" t="s">
        <v>850</v>
      </c>
      <c r="AA6" t="s">
        <v>352</v>
      </c>
      <c r="AB6" t="s">
        <v>645</v>
      </c>
      <c r="AC6" t="s">
        <v>1058</v>
      </c>
      <c r="AD6" t="s">
        <v>1407</v>
      </c>
      <c r="AE6" t="s">
        <v>1003</v>
      </c>
      <c r="AF6" t="s">
        <v>1463</v>
      </c>
      <c r="AG6" t="s">
        <v>1451</v>
      </c>
      <c r="AH6" t="s">
        <v>537</v>
      </c>
      <c r="AI6" t="s">
        <v>175</v>
      </c>
      <c r="AJ6" t="s">
        <v>1453</v>
      </c>
      <c r="AK6" t="s">
        <v>391</v>
      </c>
      <c r="AL6" t="s">
        <v>1464</v>
      </c>
      <c r="AM6" t="s">
        <v>849</v>
      </c>
    </row>
    <row r="7" spans="1:39" x14ac:dyDescent="0.35">
      <c r="A7" s="1" t="s">
        <v>1465</v>
      </c>
      <c r="B7" t="s">
        <v>175</v>
      </c>
      <c r="C7" t="s">
        <v>175</v>
      </c>
      <c r="D7" t="s">
        <v>175</v>
      </c>
      <c r="E7" t="s">
        <v>175</v>
      </c>
      <c r="F7" t="s">
        <v>175</v>
      </c>
      <c r="G7" t="s">
        <v>175</v>
      </c>
      <c r="H7" t="s">
        <v>175</v>
      </c>
      <c r="I7" t="s">
        <v>175</v>
      </c>
      <c r="J7" t="s">
        <v>175</v>
      </c>
      <c r="K7" t="s">
        <v>175</v>
      </c>
      <c r="L7" t="s">
        <v>175</v>
      </c>
      <c r="M7" t="s">
        <v>175</v>
      </c>
      <c r="N7" t="s">
        <v>175</v>
      </c>
      <c r="O7" t="s">
        <v>175</v>
      </c>
      <c r="P7" t="s">
        <v>175</v>
      </c>
      <c r="Q7" t="s">
        <v>175</v>
      </c>
      <c r="R7" t="s">
        <v>175</v>
      </c>
      <c r="S7" t="s">
        <v>175</v>
      </c>
      <c r="T7" t="s">
        <v>175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912</v>
      </c>
      <c r="AA7" t="s">
        <v>697</v>
      </c>
      <c r="AB7" t="s">
        <v>1454</v>
      </c>
      <c r="AC7" t="s">
        <v>914</v>
      </c>
      <c r="AD7" t="s">
        <v>1466</v>
      </c>
      <c r="AE7" t="s">
        <v>1003</v>
      </c>
      <c r="AF7" t="s">
        <v>1457</v>
      </c>
      <c r="AG7" t="s">
        <v>705</v>
      </c>
      <c r="AH7" t="s">
        <v>1467</v>
      </c>
      <c r="AI7" t="s">
        <v>1468</v>
      </c>
      <c r="AJ7" t="s">
        <v>640</v>
      </c>
      <c r="AK7" t="s">
        <v>703</v>
      </c>
      <c r="AL7" t="s">
        <v>642</v>
      </c>
      <c r="AM7" t="s">
        <v>1469</v>
      </c>
    </row>
    <row r="8" spans="1:39" x14ac:dyDescent="0.35">
      <c r="A8" s="1" t="s">
        <v>1044</v>
      </c>
      <c r="B8" t="s">
        <v>175</v>
      </c>
      <c r="C8" t="s">
        <v>175</v>
      </c>
      <c r="D8" t="s">
        <v>175</v>
      </c>
      <c r="E8" t="s">
        <v>175</v>
      </c>
      <c r="F8" t="s">
        <v>642</v>
      </c>
      <c r="G8" t="s">
        <v>293</v>
      </c>
      <c r="H8" t="s">
        <v>642</v>
      </c>
      <c r="I8" t="s">
        <v>1470</v>
      </c>
      <c r="J8" t="s">
        <v>700</v>
      </c>
      <c r="K8" t="s">
        <v>783</v>
      </c>
      <c r="L8" t="s">
        <v>1451</v>
      </c>
      <c r="M8" t="s">
        <v>915</v>
      </c>
      <c r="N8" t="s">
        <v>694</v>
      </c>
      <c r="O8" t="s">
        <v>641</v>
      </c>
      <c r="P8" t="s">
        <v>1471</v>
      </c>
      <c r="Q8" t="s">
        <v>1466</v>
      </c>
      <c r="R8" t="s">
        <v>705</v>
      </c>
      <c r="S8" t="s">
        <v>700</v>
      </c>
      <c r="T8" t="s">
        <v>912</v>
      </c>
      <c r="U8" t="s">
        <v>832</v>
      </c>
      <c r="V8" t="s">
        <v>391</v>
      </c>
      <c r="W8" t="s">
        <v>1453</v>
      </c>
      <c r="X8" t="s">
        <v>302</v>
      </c>
      <c r="Y8" t="s">
        <v>305</v>
      </c>
      <c r="Z8" t="s">
        <v>869</v>
      </c>
      <c r="AA8" t="s">
        <v>917</v>
      </c>
      <c r="AB8" t="s">
        <v>302</v>
      </c>
      <c r="AC8" t="s">
        <v>304</v>
      </c>
      <c r="AD8" t="s">
        <v>870</v>
      </c>
      <c r="AE8" t="s">
        <v>837</v>
      </c>
      <c r="AF8" t="s">
        <v>1472</v>
      </c>
      <c r="AG8" t="s">
        <v>843</v>
      </c>
      <c r="AH8" t="s">
        <v>614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</row>
    <row r="9" spans="1:39" x14ac:dyDescent="0.35">
      <c r="A9" s="1" t="s">
        <v>1221</v>
      </c>
      <c r="B9" t="s">
        <v>175</v>
      </c>
      <c r="C9" t="s">
        <v>175</v>
      </c>
      <c r="D9" t="s">
        <v>175</v>
      </c>
      <c r="E9" t="s">
        <v>175</v>
      </c>
      <c r="F9" t="s">
        <v>175</v>
      </c>
      <c r="G9" t="s">
        <v>175</v>
      </c>
      <c r="H9" t="s">
        <v>175</v>
      </c>
      <c r="I9" t="s">
        <v>175</v>
      </c>
      <c r="J9" t="s">
        <v>175</v>
      </c>
      <c r="K9" t="s">
        <v>175</v>
      </c>
      <c r="L9" t="s">
        <v>175</v>
      </c>
      <c r="M9" t="s">
        <v>175</v>
      </c>
      <c r="N9" t="s">
        <v>175</v>
      </c>
      <c r="O9" t="s">
        <v>175</v>
      </c>
      <c r="P9" t="s">
        <v>175</v>
      </c>
      <c r="Q9" t="s">
        <v>175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1375</v>
      </c>
      <c r="AA9" t="s">
        <v>869</v>
      </c>
      <c r="AB9" t="s">
        <v>303</v>
      </c>
      <c r="AC9" t="s">
        <v>295</v>
      </c>
      <c r="AD9" t="s">
        <v>353</v>
      </c>
      <c r="AE9" t="s">
        <v>912</v>
      </c>
      <c r="AF9" t="s">
        <v>914</v>
      </c>
      <c r="AG9" t="s">
        <v>651</v>
      </c>
      <c r="AH9" t="s">
        <v>302</v>
      </c>
      <c r="AI9" t="s">
        <v>871</v>
      </c>
      <c r="AJ9" t="s">
        <v>706</v>
      </c>
      <c r="AK9" t="s">
        <v>842</v>
      </c>
      <c r="AL9" t="s">
        <v>1058</v>
      </c>
      <c r="AM9" t="s">
        <v>699</v>
      </c>
    </row>
    <row r="10" spans="1:39" x14ac:dyDescent="0.35">
      <c r="A10" s="1" t="s">
        <v>1473</v>
      </c>
      <c r="B10" t="s">
        <v>175</v>
      </c>
      <c r="C10" t="s">
        <v>175</v>
      </c>
      <c r="D10" t="s">
        <v>175</v>
      </c>
      <c r="E10" t="s">
        <v>175</v>
      </c>
      <c r="F10" t="s">
        <v>175</v>
      </c>
      <c r="G10" t="s">
        <v>175</v>
      </c>
      <c r="H10" t="s">
        <v>175</v>
      </c>
      <c r="I10" t="s">
        <v>175</v>
      </c>
      <c r="J10" t="s">
        <v>175</v>
      </c>
      <c r="K10" t="s">
        <v>175</v>
      </c>
      <c r="L10" t="s">
        <v>175</v>
      </c>
      <c r="M10" t="s">
        <v>175</v>
      </c>
      <c r="N10" t="s">
        <v>175</v>
      </c>
      <c r="O10" t="s">
        <v>175</v>
      </c>
      <c r="P10" t="s">
        <v>175</v>
      </c>
      <c r="Q10" t="s">
        <v>175</v>
      </c>
      <c r="R10" t="s">
        <v>1474</v>
      </c>
      <c r="S10" t="s">
        <v>175</v>
      </c>
      <c r="T10" t="s">
        <v>175</v>
      </c>
      <c r="U10" t="s">
        <v>865</v>
      </c>
      <c r="V10" t="s">
        <v>1468</v>
      </c>
      <c r="W10" t="s">
        <v>294</v>
      </c>
      <c r="X10" t="s">
        <v>1375</v>
      </c>
      <c r="Y10" t="s">
        <v>847</v>
      </c>
      <c r="Z10" t="s">
        <v>1475</v>
      </c>
      <c r="AA10" t="s">
        <v>390</v>
      </c>
      <c r="AB10" t="s">
        <v>390</v>
      </c>
      <c r="AC10" t="s">
        <v>1476</v>
      </c>
      <c r="AD10" t="s">
        <v>1477</v>
      </c>
      <c r="AE10" t="s">
        <v>353</v>
      </c>
      <c r="AF10" t="s">
        <v>1056</v>
      </c>
      <c r="AG10" t="s">
        <v>703</v>
      </c>
      <c r="AH10" t="s">
        <v>1478</v>
      </c>
      <c r="AI10" t="s">
        <v>706</v>
      </c>
      <c r="AJ10" t="s">
        <v>383</v>
      </c>
      <c r="AK10" t="s">
        <v>631</v>
      </c>
      <c r="AL10" t="s">
        <v>1479</v>
      </c>
      <c r="AM10" t="s">
        <v>175</v>
      </c>
    </row>
    <row r="11" spans="1:39" x14ac:dyDescent="0.35">
      <c r="A11" s="1" t="s">
        <v>1480</v>
      </c>
      <c r="B11" t="s">
        <v>175</v>
      </c>
      <c r="C11" t="s">
        <v>175</v>
      </c>
      <c r="D11" t="s">
        <v>175</v>
      </c>
      <c r="E11" t="s">
        <v>175</v>
      </c>
      <c r="F11" t="s">
        <v>351</v>
      </c>
      <c r="G11" t="s">
        <v>1481</v>
      </c>
      <c r="H11" t="s">
        <v>1443</v>
      </c>
      <c r="I11" t="s">
        <v>867</v>
      </c>
      <c r="J11" t="s">
        <v>1401</v>
      </c>
      <c r="K11" t="s">
        <v>544</v>
      </c>
      <c r="L11" t="s">
        <v>1442</v>
      </c>
      <c r="M11" t="s">
        <v>865</v>
      </c>
      <c r="N11" t="s">
        <v>1470</v>
      </c>
      <c r="O11" t="s">
        <v>1233</v>
      </c>
      <c r="P11" t="s">
        <v>292</v>
      </c>
      <c r="Q11" t="s">
        <v>914</v>
      </c>
      <c r="R11" t="s">
        <v>1482</v>
      </c>
      <c r="S11" t="s">
        <v>1233</v>
      </c>
      <c r="T11" t="s">
        <v>1467</v>
      </c>
      <c r="U11" t="s">
        <v>915</v>
      </c>
      <c r="V11" t="s">
        <v>702</v>
      </c>
      <c r="W11" t="s">
        <v>839</v>
      </c>
      <c r="X11" t="s">
        <v>912</v>
      </c>
      <c r="Y11" t="s">
        <v>869</v>
      </c>
      <c r="Z11" t="s">
        <v>694</v>
      </c>
      <c r="AA11" t="s">
        <v>784</v>
      </c>
      <c r="AB11" t="s">
        <v>917</v>
      </c>
      <c r="AC11" t="s">
        <v>782</v>
      </c>
      <c r="AD11" t="s">
        <v>315</v>
      </c>
      <c r="AE11" t="s">
        <v>863</v>
      </c>
      <c r="AF11" t="s">
        <v>301</v>
      </c>
      <c r="AG11" t="s">
        <v>301</v>
      </c>
      <c r="AH11" t="s">
        <v>694</v>
      </c>
      <c r="AI11" t="s">
        <v>867</v>
      </c>
      <c r="AJ11" t="s">
        <v>613</v>
      </c>
      <c r="AK11" t="s">
        <v>292</v>
      </c>
      <c r="AL11" t="s">
        <v>779</v>
      </c>
      <c r="AM11" t="s">
        <v>175</v>
      </c>
    </row>
    <row r="12" spans="1:39" x14ac:dyDescent="0.35">
      <c r="A12" s="1" t="s">
        <v>1483</v>
      </c>
      <c r="B12" t="s">
        <v>175</v>
      </c>
      <c r="C12" t="s">
        <v>175</v>
      </c>
      <c r="D12" t="s">
        <v>175</v>
      </c>
      <c r="E12" t="s">
        <v>175</v>
      </c>
      <c r="F12" t="s">
        <v>1484</v>
      </c>
      <c r="G12" t="s">
        <v>530</v>
      </c>
      <c r="H12" t="s">
        <v>1119</v>
      </c>
      <c r="I12" t="s">
        <v>626</v>
      </c>
      <c r="J12" t="s">
        <v>702</v>
      </c>
      <c r="K12" t="s">
        <v>1478</v>
      </c>
      <c r="L12" t="s">
        <v>654</v>
      </c>
      <c r="M12" t="s">
        <v>212</v>
      </c>
      <c r="N12" t="s">
        <v>1028</v>
      </c>
      <c r="O12" t="s">
        <v>1485</v>
      </c>
      <c r="P12" t="s">
        <v>550</v>
      </c>
      <c r="Q12" t="s">
        <v>867</v>
      </c>
      <c r="R12" t="s">
        <v>1486</v>
      </c>
      <c r="S12" t="s">
        <v>1487</v>
      </c>
      <c r="T12" t="s">
        <v>296</v>
      </c>
      <c r="U12" t="s">
        <v>848</v>
      </c>
      <c r="V12" t="s">
        <v>1488</v>
      </c>
      <c r="W12" t="s">
        <v>1400</v>
      </c>
      <c r="X12" t="s">
        <v>1058</v>
      </c>
      <c r="Y12" t="s">
        <v>292</v>
      </c>
      <c r="Z12" t="s">
        <v>353</v>
      </c>
      <c r="AA12" t="s">
        <v>618</v>
      </c>
      <c r="AB12" t="s">
        <v>219</v>
      </c>
      <c r="AC12" t="s">
        <v>349</v>
      </c>
      <c r="AD12" t="s">
        <v>653</v>
      </c>
      <c r="AE12" t="s">
        <v>627</v>
      </c>
      <c r="AF12" t="s">
        <v>298</v>
      </c>
      <c r="AG12" t="s">
        <v>1052</v>
      </c>
      <c r="AH12" t="s">
        <v>541</v>
      </c>
      <c r="AI12" t="s">
        <v>1006</v>
      </c>
      <c r="AJ12" t="s">
        <v>1264</v>
      </c>
      <c r="AK12" t="s">
        <v>1489</v>
      </c>
      <c r="AL12" t="s">
        <v>540</v>
      </c>
      <c r="AM12" t="s">
        <v>849</v>
      </c>
    </row>
    <row r="13" spans="1:39" x14ac:dyDescent="0.35">
      <c r="A13" s="1" t="s">
        <v>1490</v>
      </c>
      <c r="B13" t="s">
        <v>175</v>
      </c>
      <c r="C13" t="s">
        <v>175</v>
      </c>
      <c r="D13" t="s">
        <v>175</v>
      </c>
      <c r="E13" t="s">
        <v>175</v>
      </c>
      <c r="F13" t="s">
        <v>1491</v>
      </c>
      <c r="G13" t="s">
        <v>1492</v>
      </c>
      <c r="H13" t="s">
        <v>1493</v>
      </c>
      <c r="I13" t="s">
        <v>1446</v>
      </c>
      <c r="J13" t="s">
        <v>1494</v>
      </c>
      <c r="K13" t="s">
        <v>1479</v>
      </c>
      <c r="L13" t="s">
        <v>1479</v>
      </c>
      <c r="M13" t="s">
        <v>1468</v>
      </c>
      <c r="N13" t="s">
        <v>1495</v>
      </c>
      <c r="O13" t="s">
        <v>1496</v>
      </c>
      <c r="P13" t="s">
        <v>1441</v>
      </c>
      <c r="Q13" t="s">
        <v>853</v>
      </c>
      <c r="R13" t="s">
        <v>849</v>
      </c>
      <c r="S13" t="s">
        <v>1497</v>
      </c>
      <c r="T13" t="s">
        <v>849</v>
      </c>
      <c r="U13" t="s">
        <v>1498</v>
      </c>
      <c r="V13" t="s">
        <v>1472</v>
      </c>
      <c r="W13" t="s">
        <v>912</v>
      </c>
      <c r="X13" t="s">
        <v>845</v>
      </c>
      <c r="Y13" t="s">
        <v>1498</v>
      </c>
      <c r="Z13" t="s">
        <v>1375</v>
      </c>
      <c r="AA13" t="s">
        <v>832</v>
      </c>
      <c r="AB13" t="s">
        <v>1498</v>
      </c>
      <c r="AC13" t="s">
        <v>842</v>
      </c>
      <c r="AD13" t="s">
        <v>1479</v>
      </c>
      <c r="AE13" t="s">
        <v>1471</v>
      </c>
      <c r="AF13" t="s">
        <v>842</v>
      </c>
      <c r="AG13" t="s">
        <v>1499</v>
      </c>
      <c r="AH13" t="s">
        <v>854</v>
      </c>
      <c r="AI13" t="s">
        <v>1471</v>
      </c>
      <c r="AJ13" t="s">
        <v>1471</v>
      </c>
      <c r="AK13" t="s">
        <v>1462</v>
      </c>
      <c r="AL13" t="s">
        <v>842</v>
      </c>
      <c r="AM13" t="s">
        <v>1475</v>
      </c>
    </row>
    <row r="14" spans="1:39" x14ac:dyDescent="0.35">
      <c r="A14" s="1" t="s">
        <v>1500</v>
      </c>
      <c r="B14" t="s">
        <v>175</v>
      </c>
      <c r="C14" t="s">
        <v>175</v>
      </c>
      <c r="D14" t="s">
        <v>175</v>
      </c>
      <c r="E14" t="s">
        <v>175</v>
      </c>
      <c r="F14" t="s">
        <v>175</v>
      </c>
      <c r="G14" t="s">
        <v>175</v>
      </c>
      <c r="H14" t="s">
        <v>175</v>
      </c>
      <c r="I14" t="s">
        <v>175</v>
      </c>
      <c r="J14" t="s">
        <v>175</v>
      </c>
      <c r="K14" t="s">
        <v>175</v>
      </c>
      <c r="L14" t="s">
        <v>175</v>
      </c>
      <c r="M14" t="s">
        <v>175</v>
      </c>
      <c r="N14" t="s">
        <v>175</v>
      </c>
      <c r="O14" t="s">
        <v>175</v>
      </c>
      <c r="P14" t="s">
        <v>175</v>
      </c>
      <c r="Q14" t="s">
        <v>175</v>
      </c>
      <c r="R14" t="s">
        <v>1501</v>
      </c>
      <c r="S14" t="s">
        <v>1459</v>
      </c>
      <c r="T14" t="s">
        <v>1502</v>
      </c>
      <c r="U14" t="s">
        <v>175</v>
      </c>
      <c r="V14" t="s">
        <v>1466</v>
      </c>
      <c r="W14" t="s">
        <v>694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1503</v>
      </c>
      <c r="AE14" t="s">
        <v>695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</row>
    <row r="15" spans="1:39" x14ac:dyDescent="0.35">
      <c r="A15" s="1" t="s">
        <v>1504</v>
      </c>
      <c r="B15" t="s">
        <v>175</v>
      </c>
      <c r="C15" t="s">
        <v>175</v>
      </c>
      <c r="D15" t="s">
        <v>175</v>
      </c>
      <c r="E15" t="s">
        <v>175</v>
      </c>
      <c r="F15" t="s">
        <v>175</v>
      </c>
      <c r="G15" t="s">
        <v>305</v>
      </c>
      <c r="H15" t="s">
        <v>914</v>
      </c>
      <c r="I15" t="s">
        <v>175</v>
      </c>
      <c r="J15" t="s">
        <v>175</v>
      </c>
      <c r="K15" t="s">
        <v>1457</v>
      </c>
      <c r="L15" t="s">
        <v>175</v>
      </c>
      <c r="M15" t="s">
        <v>310</v>
      </c>
      <c r="N15" t="s">
        <v>175</v>
      </c>
      <c r="O15" t="s">
        <v>175</v>
      </c>
      <c r="P15" t="s">
        <v>175</v>
      </c>
      <c r="Q15" t="s">
        <v>175</v>
      </c>
      <c r="R15" t="s">
        <v>175</v>
      </c>
      <c r="S15" t="s">
        <v>175</v>
      </c>
      <c r="T15" t="s">
        <v>175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1505</v>
      </c>
      <c r="AB15" t="s">
        <v>1476</v>
      </c>
      <c r="AC15" t="s">
        <v>175</v>
      </c>
      <c r="AD15" t="s">
        <v>1457</v>
      </c>
      <c r="AE15" t="s">
        <v>175</v>
      </c>
      <c r="AF15" t="s">
        <v>175</v>
      </c>
      <c r="AG15" t="s">
        <v>175</v>
      </c>
      <c r="AH15" t="s">
        <v>847</v>
      </c>
      <c r="AI15" t="s">
        <v>1499</v>
      </c>
      <c r="AJ15" t="s">
        <v>175</v>
      </c>
      <c r="AK15" t="s">
        <v>851</v>
      </c>
      <c r="AL15" t="s">
        <v>1401</v>
      </c>
      <c r="AM15" t="s">
        <v>1401</v>
      </c>
    </row>
    <row r="16" spans="1:39" x14ac:dyDescent="0.35">
      <c r="A16" s="1" t="s">
        <v>1506</v>
      </c>
      <c r="B16" t="s">
        <v>175</v>
      </c>
      <c r="C16" t="s">
        <v>175</v>
      </c>
      <c r="D16" t="s">
        <v>175</v>
      </c>
      <c r="E16" t="s">
        <v>175</v>
      </c>
      <c r="F16" t="s">
        <v>696</v>
      </c>
      <c r="G16" t="s">
        <v>1233</v>
      </c>
      <c r="H16" t="s">
        <v>175</v>
      </c>
      <c r="I16" t="s">
        <v>641</v>
      </c>
      <c r="J16" t="s">
        <v>175</v>
      </c>
      <c r="K16" t="s">
        <v>175</v>
      </c>
      <c r="L16" t="s">
        <v>175</v>
      </c>
      <c r="M16" t="s">
        <v>175</v>
      </c>
      <c r="N16" t="s">
        <v>175</v>
      </c>
      <c r="O16" t="s">
        <v>175</v>
      </c>
      <c r="P16" t="s">
        <v>175</v>
      </c>
      <c r="Q16" t="s">
        <v>175</v>
      </c>
      <c r="R16" t="s">
        <v>175</v>
      </c>
      <c r="S16" t="s">
        <v>175</v>
      </c>
      <c r="T16" t="s">
        <v>175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626</v>
      </c>
      <c r="AB16" t="s">
        <v>637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696</v>
      </c>
      <c r="AI16" t="s">
        <v>727</v>
      </c>
      <c r="AJ16" t="s">
        <v>175</v>
      </c>
      <c r="AK16" t="s">
        <v>294</v>
      </c>
      <c r="AL16" t="s">
        <v>175</v>
      </c>
      <c r="AM16" t="s">
        <v>175</v>
      </c>
    </row>
    <row r="17" spans="1:39" x14ac:dyDescent="0.35">
      <c r="A17" s="1" t="s">
        <v>1507</v>
      </c>
      <c r="B17" t="s">
        <v>175</v>
      </c>
      <c r="C17" t="s">
        <v>175</v>
      </c>
      <c r="D17" t="s">
        <v>175</v>
      </c>
      <c r="E17" t="s">
        <v>175</v>
      </c>
      <c r="F17" t="s">
        <v>175</v>
      </c>
      <c r="G17" t="s">
        <v>700</v>
      </c>
      <c r="H17" t="s">
        <v>694</v>
      </c>
      <c r="I17" t="s">
        <v>1451</v>
      </c>
      <c r="J17" t="s">
        <v>696</v>
      </c>
      <c r="K17" t="s">
        <v>303</v>
      </c>
      <c r="L17" t="s">
        <v>651</v>
      </c>
      <c r="M17" t="s">
        <v>546</v>
      </c>
      <c r="N17" t="s">
        <v>1498</v>
      </c>
      <c r="O17" t="s">
        <v>635</v>
      </c>
      <c r="P17" t="s">
        <v>843</v>
      </c>
      <c r="Q17" t="s">
        <v>294</v>
      </c>
      <c r="R17" t="s">
        <v>368</v>
      </c>
      <c r="S17" t="s">
        <v>694</v>
      </c>
      <c r="T17" t="s">
        <v>303</v>
      </c>
      <c r="U17" t="s">
        <v>1508</v>
      </c>
      <c r="V17" t="s">
        <v>1509</v>
      </c>
      <c r="W17" t="s">
        <v>1472</v>
      </c>
      <c r="X17" t="s">
        <v>353</v>
      </c>
      <c r="Y17" t="s">
        <v>175</v>
      </c>
      <c r="Z17" t="s">
        <v>1375</v>
      </c>
      <c r="AA17" t="s">
        <v>832</v>
      </c>
      <c r="AB17" t="s">
        <v>1498</v>
      </c>
      <c r="AC17" t="s">
        <v>842</v>
      </c>
      <c r="AD17" t="s">
        <v>1479</v>
      </c>
      <c r="AE17" t="s">
        <v>1442</v>
      </c>
      <c r="AF17" t="s">
        <v>1442</v>
      </c>
      <c r="AG17" t="s">
        <v>1468</v>
      </c>
      <c r="AH17" t="s">
        <v>843</v>
      </c>
      <c r="AI17" t="s">
        <v>1475</v>
      </c>
      <c r="AJ17" t="s">
        <v>833</v>
      </c>
      <c r="AK17" t="s">
        <v>1464</v>
      </c>
      <c r="AL17" t="s">
        <v>842</v>
      </c>
      <c r="AM17" t="s">
        <v>1475</v>
      </c>
    </row>
    <row r="18" spans="1:39" x14ac:dyDescent="0.35">
      <c r="A18" s="1" t="s">
        <v>1510</v>
      </c>
      <c r="B18" t="s">
        <v>175</v>
      </c>
      <c r="C18" t="s">
        <v>175</v>
      </c>
      <c r="D18" t="s">
        <v>175</v>
      </c>
      <c r="E18" t="s">
        <v>175</v>
      </c>
      <c r="F18" t="s">
        <v>1511</v>
      </c>
      <c r="G18" t="s">
        <v>1486</v>
      </c>
      <c r="H18" t="s">
        <v>1441</v>
      </c>
      <c r="I18" t="s">
        <v>1415</v>
      </c>
      <c r="J18" t="s">
        <v>1512</v>
      </c>
      <c r="K18" t="s">
        <v>866</v>
      </c>
      <c r="L18" t="s">
        <v>1442</v>
      </c>
      <c r="M18" t="s">
        <v>298</v>
      </c>
      <c r="N18" t="s">
        <v>1492</v>
      </c>
      <c r="O18" t="s">
        <v>1513</v>
      </c>
      <c r="P18" t="s">
        <v>1514</v>
      </c>
      <c r="Q18" t="s">
        <v>866</v>
      </c>
      <c r="R18" t="s">
        <v>1114</v>
      </c>
      <c r="S18" t="s">
        <v>1515</v>
      </c>
      <c r="T18" t="s">
        <v>1516</v>
      </c>
      <c r="U18" t="s">
        <v>836</v>
      </c>
      <c r="V18" t="s">
        <v>1517</v>
      </c>
      <c r="W18" t="s">
        <v>1466</v>
      </c>
      <c r="X18" t="s">
        <v>292</v>
      </c>
      <c r="Y18" t="s">
        <v>1498</v>
      </c>
      <c r="Z18" t="s">
        <v>1375</v>
      </c>
      <c r="AA18" t="s">
        <v>844</v>
      </c>
      <c r="AB18" t="s">
        <v>699</v>
      </c>
      <c r="AC18" t="s">
        <v>842</v>
      </c>
      <c r="AD18" t="s">
        <v>1518</v>
      </c>
      <c r="AE18" t="s">
        <v>1442</v>
      </c>
      <c r="AF18" t="s">
        <v>1442</v>
      </c>
      <c r="AG18" t="s">
        <v>1468</v>
      </c>
      <c r="AH18" t="s">
        <v>1469</v>
      </c>
      <c r="AI18" t="s">
        <v>1498</v>
      </c>
      <c r="AJ18" t="s">
        <v>833</v>
      </c>
      <c r="AK18" t="s">
        <v>1463</v>
      </c>
      <c r="AL18" t="s">
        <v>871</v>
      </c>
      <c r="AM18" t="s">
        <v>833</v>
      </c>
    </row>
    <row r="19" spans="1:39" x14ac:dyDescent="0.35">
      <c r="A19" s="1" t="s">
        <v>1519</v>
      </c>
      <c r="B19" t="s">
        <v>175</v>
      </c>
      <c r="C19" t="s">
        <v>175</v>
      </c>
      <c r="D19" t="s">
        <v>175</v>
      </c>
      <c r="E19" t="s">
        <v>175</v>
      </c>
      <c r="F19" t="s">
        <v>175</v>
      </c>
      <c r="G19" t="s">
        <v>175</v>
      </c>
      <c r="H19" t="s">
        <v>175</v>
      </c>
      <c r="I19" t="s">
        <v>175</v>
      </c>
      <c r="J19" t="s">
        <v>175</v>
      </c>
      <c r="K19" t="s">
        <v>175</v>
      </c>
      <c r="L19" t="s">
        <v>175</v>
      </c>
      <c r="M19" t="s">
        <v>175</v>
      </c>
      <c r="N19" t="s">
        <v>175</v>
      </c>
      <c r="O19" t="s">
        <v>175</v>
      </c>
      <c r="P19" t="s">
        <v>175</v>
      </c>
      <c r="Q19" t="s">
        <v>175</v>
      </c>
      <c r="R19" t="s">
        <v>175</v>
      </c>
      <c r="S19" t="s">
        <v>175</v>
      </c>
      <c r="T19" t="s">
        <v>175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1401</v>
      </c>
      <c r="AA19" t="s">
        <v>1520</v>
      </c>
      <c r="AB19" t="s">
        <v>1521</v>
      </c>
      <c r="AC19" t="s">
        <v>1492</v>
      </c>
      <c r="AD19" t="s">
        <v>1400</v>
      </c>
      <c r="AE19" t="s">
        <v>1522</v>
      </c>
      <c r="AF19" t="s">
        <v>1523</v>
      </c>
      <c r="AG19" t="s">
        <v>1524</v>
      </c>
      <c r="AH19" t="s">
        <v>1472</v>
      </c>
      <c r="AI19" t="s">
        <v>831</v>
      </c>
      <c r="AJ19" t="s">
        <v>1498</v>
      </c>
      <c r="AK19" t="s">
        <v>845</v>
      </c>
      <c r="AL19" t="s">
        <v>1525</v>
      </c>
      <c r="AM19" t="s">
        <v>1526</v>
      </c>
    </row>
    <row r="20" spans="1:39" x14ac:dyDescent="0.35">
      <c r="A20" s="1" t="s">
        <v>1527</v>
      </c>
      <c r="B20" t="s">
        <v>175</v>
      </c>
      <c r="C20" t="s">
        <v>175</v>
      </c>
      <c r="D20" t="s">
        <v>175</v>
      </c>
      <c r="E20" t="s">
        <v>175</v>
      </c>
      <c r="F20" t="s">
        <v>175</v>
      </c>
      <c r="G20" t="s">
        <v>175</v>
      </c>
      <c r="H20" t="s">
        <v>175</v>
      </c>
      <c r="I20" t="s">
        <v>175</v>
      </c>
      <c r="J20" t="s">
        <v>175</v>
      </c>
      <c r="K20" t="s">
        <v>175</v>
      </c>
      <c r="L20" t="s">
        <v>175</v>
      </c>
      <c r="M20" t="s">
        <v>175</v>
      </c>
      <c r="N20" t="s">
        <v>175</v>
      </c>
      <c r="O20" t="s">
        <v>696</v>
      </c>
      <c r="P20" t="s">
        <v>175</v>
      </c>
      <c r="Q20" t="s">
        <v>694</v>
      </c>
      <c r="R20" t="s">
        <v>175</v>
      </c>
      <c r="S20" t="s">
        <v>175</v>
      </c>
      <c r="T20" t="s">
        <v>175</v>
      </c>
      <c r="U20" t="s">
        <v>616</v>
      </c>
      <c r="V20" t="s">
        <v>700</v>
      </c>
      <c r="W20" t="s">
        <v>175</v>
      </c>
      <c r="X20" t="s">
        <v>695</v>
      </c>
      <c r="Y20" t="s">
        <v>175</v>
      </c>
      <c r="Z20" t="s">
        <v>175</v>
      </c>
      <c r="AA20" t="s">
        <v>175</v>
      </c>
      <c r="AB20" t="s">
        <v>175</v>
      </c>
      <c r="AC20" t="s">
        <v>694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304</v>
      </c>
    </row>
    <row r="21" spans="1:39" x14ac:dyDescent="0.35">
      <c r="A21" s="1" t="s">
        <v>1528</v>
      </c>
      <c r="B21" t="s">
        <v>175</v>
      </c>
      <c r="C21" t="s">
        <v>175</v>
      </c>
      <c r="D21" t="s">
        <v>175</v>
      </c>
      <c r="E21" t="s">
        <v>175</v>
      </c>
      <c r="F21" t="s">
        <v>175</v>
      </c>
      <c r="G21" t="s">
        <v>175</v>
      </c>
      <c r="H21" t="s">
        <v>175</v>
      </c>
      <c r="I21" t="s">
        <v>175</v>
      </c>
      <c r="J21" t="s">
        <v>912</v>
      </c>
      <c r="K21" t="s">
        <v>175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175</v>
      </c>
      <c r="U21" t="s">
        <v>175</v>
      </c>
      <c r="V21" t="s">
        <v>1529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1380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382</v>
      </c>
      <c r="AL21" t="s">
        <v>175</v>
      </c>
      <c r="AM21" t="s">
        <v>175</v>
      </c>
    </row>
    <row r="22" spans="1:39" x14ac:dyDescent="0.35">
      <c r="A22" s="1" t="s">
        <v>1530</v>
      </c>
      <c r="B22" t="s">
        <v>175</v>
      </c>
      <c r="C22" t="s">
        <v>175</v>
      </c>
      <c r="D22" t="s">
        <v>175</v>
      </c>
      <c r="E22" t="s">
        <v>175</v>
      </c>
      <c r="F22" t="s">
        <v>1472</v>
      </c>
      <c r="G22" t="s">
        <v>912</v>
      </c>
      <c r="H22" t="s">
        <v>912</v>
      </c>
      <c r="I22" t="s">
        <v>912</v>
      </c>
      <c r="J22" t="s">
        <v>175</v>
      </c>
      <c r="K22" t="s">
        <v>912</v>
      </c>
      <c r="L22" t="s">
        <v>1472</v>
      </c>
      <c r="M22" t="s">
        <v>1472</v>
      </c>
      <c r="N22" t="s">
        <v>845</v>
      </c>
      <c r="O22" t="s">
        <v>831</v>
      </c>
      <c r="P22" t="s">
        <v>1472</v>
      </c>
      <c r="Q22" t="s">
        <v>914</v>
      </c>
      <c r="R22" t="s">
        <v>914</v>
      </c>
      <c r="S22" t="s">
        <v>914</v>
      </c>
      <c r="T22" t="s">
        <v>914</v>
      </c>
      <c r="U22" t="s">
        <v>305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1531</v>
      </c>
      <c r="AM22" t="s">
        <v>305</v>
      </c>
    </row>
    <row r="23" spans="1:39" x14ac:dyDescent="0.35">
      <c r="A23" s="1" t="s">
        <v>1532</v>
      </c>
      <c r="B23" t="s">
        <v>175</v>
      </c>
      <c r="C23" t="s">
        <v>175</v>
      </c>
      <c r="D23" t="s">
        <v>175</v>
      </c>
      <c r="E23" t="s">
        <v>175</v>
      </c>
      <c r="F23" t="s">
        <v>1533</v>
      </c>
      <c r="G23" t="s">
        <v>1494</v>
      </c>
      <c r="H23" t="s">
        <v>869</v>
      </c>
      <c r="I23" t="s">
        <v>1375</v>
      </c>
      <c r="J23" t="s">
        <v>391</v>
      </c>
      <c r="K23" t="s">
        <v>1497</v>
      </c>
      <c r="L23" t="s">
        <v>851</v>
      </c>
      <c r="M23" t="s">
        <v>1534</v>
      </c>
      <c r="N23" t="s">
        <v>834</v>
      </c>
      <c r="O23" t="s">
        <v>1264</v>
      </c>
      <c r="P23" t="s">
        <v>310</v>
      </c>
      <c r="Q23" t="s">
        <v>622</v>
      </c>
      <c r="R23" t="s">
        <v>303</v>
      </c>
      <c r="S23" t="s">
        <v>713</v>
      </c>
      <c r="T23" t="s">
        <v>634</v>
      </c>
      <c r="U23" t="s">
        <v>640</v>
      </c>
      <c r="V23" t="s">
        <v>852</v>
      </c>
      <c r="W23" t="s">
        <v>706</v>
      </c>
      <c r="X23" t="s">
        <v>1498</v>
      </c>
      <c r="Y23" t="s">
        <v>1451</v>
      </c>
      <c r="Z23" t="s">
        <v>175</v>
      </c>
      <c r="AA23" t="s">
        <v>1051</v>
      </c>
      <c r="AB23" t="s">
        <v>1451</v>
      </c>
      <c r="AC23" t="s">
        <v>302</v>
      </c>
      <c r="AD23" t="s">
        <v>1535</v>
      </c>
      <c r="AE23" t="s">
        <v>735</v>
      </c>
      <c r="AF23" t="s">
        <v>305</v>
      </c>
      <c r="AG23" t="s">
        <v>1536</v>
      </c>
      <c r="AH23" t="s">
        <v>1401</v>
      </c>
      <c r="AI23" t="s">
        <v>1457</v>
      </c>
      <c r="AJ23" t="s">
        <v>305</v>
      </c>
      <c r="AK23" t="s">
        <v>1400</v>
      </c>
      <c r="AL23" t="s">
        <v>302</v>
      </c>
      <c r="AM23" t="s">
        <v>847</v>
      </c>
    </row>
    <row r="24" spans="1:39" x14ac:dyDescent="0.35">
      <c r="A24" s="1" t="s">
        <v>1537</v>
      </c>
      <c r="B24" t="s">
        <v>175</v>
      </c>
      <c r="C24" t="s">
        <v>175</v>
      </c>
      <c r="D24" t="s">
        <v>175</v>
      </c>
      <c r="E24" t="s">
        <v>175</v>
      </c>
      <c r="F24" t="s">
        <v>1538</v>
      </c>
      <c r="G24" t="s">
        <v>1539</v>
      </c>
      <c r="H24" t="s">
        <v>841</v>
      </c>
      <c r="I24" t="s">
        <v>1470</v>
      </c>
      <c r="J24" t="s">
        <v>654</v>
      </c>
      <c r="K24" t="s">
        <v>1521</v>
      </c>
      <c r="L24" t="s">
        <v>382</v>
      </c>
      <c r="M24" t="s">
        <v>836</v>
      </c>
      <c r="N24" t="s">
        <v>1540</v>
      </c>
      <c r="O24" t="s">
        <v>709</v>
      </c>
      <c r="P24" t="s">
        <v>843</v>
      </c>
      <c r="Q24" t="s">
        <v>292</v>
      </c>
      <c r="R24" t="s">
        <v>302</v>
      </c>
      <c r="S24" t="s">
        <v>628</v>
      </c>
      <c r="T24" t="s">
        <v>314</v>
      </c>
      <c r="U24" t="s">
        <v>648</v>
      </c>
      <c r="V24" t="s">
        <v>1541</v>
      </c>
      <c r="W24" t="s">
        <v>706</v>
      </c>
      <c r="X24" t="s">
        <v>1472</v>
      </c>
      <c r="Y24" t="s">
        <v>1451</v>
      </c>
      <c r="Z24" t="s">
        <v>1401</v>
      </c>
      <c r="AA24" t="s">
        <v>849</v>
      </c>
      <c r="AB24" t="s">
        <v>1542</v>
      </c>
      <c r="AC24" t="s">
        <v>1542</v>
      </c>
      <c r="AD24" t="s">
        <v>1082</v>
      </c>
      <c r="AE24" t="s">
        <v>854</v>
      </c>
      <c r="AF24" t="s">
        <v>1488</v>
      </c>
      <c r="AG24" t="s">
        <v>776</v>
      </c>
      <c r="AH24" t="s">
        <v>845</v>
      </c>
      <c r="AI24" t="s">
        <v>852</v>
      </c>
      <c r="AJ24" t="s">
        <v>847</v>
      </c>
      <c r="AK24" t="s">
        <v>829</v>
      </c>
      <c r="AL24" t="s">
        <v>1543</v>
      </c>
      <c r="AM24" t="s">
        <v>1544</v>
      </c>
    </row>
    <row r="25" spans="1:39" x14ac:dyDescent="0.35">
      <c r="A25" s="1" t="s">
        <v>1545</v>
      </c>
      <c r="B25" t="s">
        <v>175</v>
      </c>
      <c r="C25" t="s">
        <v>175</v>
      </c>
      <c r="D25" t="s">
        <v>175</v>
      </c>
      <c r="E25" t="s">
        <v>175</v>
      </c>
      <c r="F25" t="s">
        <v>175</v>
      </c>
      <c r="G25" t="s">
        <v>175</v>
      </c>
      <c r="H25" t="s">
        <v>175</v>
      </c>
      <c r="I25" t="s">
        <v>175</v>
      </c>
      <c r="J25" t="s">
        <v>175</v>
      </c>
      <c r="K25" t="s">
        <v>175</v>
      </c>
      <c r="L25" t="s">
        <v>175</v>
      </c>
      <c r="M25" t="s">
        <v>175</v>
      </c>
      <c r="N25" t="s">
        <v>175</v>
      </c>
      <c r="O25" t="s">
        <v>175</v>
      </c>
      <c r="P25" t="s">
        <v>175</v>
      </c>
      <c r="Q25" t="s">
        <v>175</v>
      </c>
      <c r="R25" t="s">
        <v>175</v>
      </c>
      <c r="S25" t="s">
        <v>304</v>
      </c>
      <c r="T25" t="s">
        <v>1233</v>
      </c>
      <c r="U25" t="s">
        <v>839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</row>
    <row r="26" spans="1:39" x14ac:dyDescent="0.35">
      <c r="A26" s="1" t="s">
        <v>1546</v>
      </c>
      <c r="B26" t="s">
        <v>175</v>
      </c>
      <c r="C26" t="s">
        <v>175</v>
      </c>
      <c r="D26" t="s">
        <v>175</v>
      </c>
      <c r="E26" t="s">
        <v>175</v>
      </c>
      <c r="F26" t="s">
        <v>1538</v>
      </c>
      <c r="G26" t="s">
        <v>1539</v>
      </c>
      <c r="H26" t="s">
        <v>841</v>
      </c>
      <c r="I26" t="s">
        <v>1470</v>
      </c>
      <c r="J26" t="s">
        <v>654</v>
      </c>
      <c r="K26" t="s">
        <v>1521</v>
      </c>
      <c r="L26" t="s">
        <v>382</v>
      </c>
      <c r="M26" t="s">
        <v>836</v>
      </c>
      <c r="N26" t="s">
        <v>1540</v>
      </c>
      <c r="O26" t="s">
        <v>709</v>
      </c>
      <c r="P26" t="s">
        <v>1457</v>
      </c>
      <c r="Q26" t="s">
        <v>1451</v>
      </c>
      <c r="R26" t="s">
        <v>651</v>
      </c>
      <c r="S26" t="s">
        <v>696</v>
      </c>
      <c r="T26" t="s">
        <v>698</v>
      </c>
      <c r="U26" t="s">
        <v>696</v>
      </c>
      <c r="V26" t="s">
        <v>867</v>
      </c>
      <c r="W26" t="s">
        <v>835</v>
      </c>
      <c r="X26" t="s">
        <v>293</v>
      </c>
      <c r="Y26" t="s">
        <v>695</v>
      </c>
      <c r="Z26" t="s">
        <v>652</v>
      </c>
      <c r="AA26" t="s">
        <v>638</v>
      </c>
      <c r="AB26" t="s">
        <v>303</v>
      </c>
      <c r="AC26" t="s">
        <v>870</v>
      </c>
      <c r="AD26" t="s">
        <v>390</v>
      </c>
      <c r="AE26" t="s">
        <v>727</v>
      </c>
      <c r="AF26" t="s">
        <v>1462</v>
      </c>
      <c r="AG26" t="s">
        <v>1367</v>
      </c>
      <c r="AH26" t="s">
        <v>549</v>
      </c>
      <c r="AI26" t="s">
        <v>361</v>
      </c>
      <c r="AJ26" t="s">
        <v>530</v>
      </c>
      <c r="AK26" t="s">
        <v>1368</v>
      </c>
      <c r="AL26" t="s">
        <v>1547</v>
      </c>
      <c r="AM26" t="s">
        <v>1548</v>
      </c>
    </row>
    <row r="27" spans="1:39" x14ac:dyDescent="0.35">
      <c r="A27" s="1" t="s">
        <v>1549</v>
      </c>
      <c r="B27" t="s">
        <v>175</v>
      </c>
      <c r="C27" t="s">
        <v>175</v>
      </c>
      <c r="D27" t="s">
        <v>175</v>
      </c>
      <c r="E27" t="s">
        <v>175</v>
      </c>
      <c r="F27" t="s">
        <v>175</v>
      </c>
      <c r="G27" t="s">
        <v>175</v>
      </c>
      <c r="H27" t="s">
        <v>175</v>
      </c>
      <c r="I27" t="s">
        <v>175</v>
      </c>
      <c r="J27" t="s">
        <v>175</v>
      </c>
      <c r="K27" t="s">
        <v>175</v>
      </c>
      <c r="L27" t="s">
        <v>175</v>
      </c>
      <c r="M27" t="s">
        <v>175</v>
      </c>
      <c r="N27" t="s">
        <v>175</v>
      </c>
      <c r="O27" t="s">
        <v>175</v>
      </c>
      <c r="P27" t="s">
        <v>867</v>
      </c>
      <c r="Q27" t="s">
        <v>865</v>
      </c>
      <c r="R27" t="s">
        <v>296</v>
      </c>
      <c r="S27" t="s">
        <v>868</v>
      </c>
      <c r="T27" t="s">
        <v>297</v>
      </c>
      <c r="U27" t="s">
        <v>727</v>
      </c>
      <c r="V27" t="s">
        <v>776</v>
      </c>
      <c r="W27" t="s">
        <v>215</v>
      </c>
      <c r="X27" t="s">
        <v>863</v>
      </c>
      <c r="Y27" t="s">
        <v>1007</v>
      </c>
      <c r="Z27" t="s">
        <v>537</v>
      </c>
      <c r="AA27" t="s">
        <v>1008</v>
      </c>
      <c r="AB27" t="s">
        <v>1009</v>
      </c>
      <c r="AC27" t="s">
        <v>629</v>
      </c>
      <c r="AD27" t="s">
        <v>1010</v>
      </c>
      <c r="AE27" t="s">
        <v>1011</v>
      </c>
      <c r="AF27" t="s">
        <v>774</v>
      </c>
      <c r="AG27" t="s">
        <v>1012</v>
      </c>
      <c r="AH27" t="s">
        <v>1013</v>
      </c>
      <c r="AI27" t="s">
        <v>1550</v>
      </c>
      <c r="AJ27" t="s">
        <v>1207</v>
      </c>
      <c r="AK27" t="s">
        <v>1551</v>
      </c>
      <c r="AL27" t="s">
        <v>1552</v>
      </c>
      <c r="AM27" t="s">
        <v>1553</v>
      </c>
    </row>
    <row r="28" spans="1:39" x14ac:dyDescent="0.35">
      <c r="A28" s="1" t="s">
        <v>1554</v>
      </c>
      <c r="B28" t="s">
        <v>175</v>
      </c>
      <c r="C28" t="s">
        <v>175</v>
      </c>
      <c r="D28" t="s">
        <v>175</v>
      </c>
      <c r="E28" t="s">
        <v>175</v>
      </c>
      <c r="F28" t="s">
        <v>1058</v>
      </c>
      <c r="G28" t="s">
        <v>622</v>
      </c>
      <c r="H28" t="s">
        <v>642</v>
      </c>
      <c r="I28" t="s">
        <v>706</v>
      </c>
      <c r="J28" t="s">
        <v>651</v>
      </c>
      <c r="K28" t="s">
        <v>698</v>
      </c>
      <c r="L28" t="s">
        <v>295</v>
      </c>
      <c r="M28" t="s">
        <v>865</v>
      </c>
      <c r="N28" t="s">
        <v>295</v>
      </c>
      <c r="O28" t="s">
        <v>309</v>
      </c>
      <c r="P28" t="s">
        <v>1058</v>
      </c>
      <c r="Q28" t="s">
        <v>867</v>
      </c>
      <c r="R28" t="s">
        <v>865</v>
      </c>
      <c r="S28" t="s">
        <v>296</v>
      </c>
      <c r="T28" t="s">
        <v>868</v>
      </c>
      <c r="U28" t="s">
        <v>297</v>
      </c>
      <c r="V28" t="s">
        <v>727</v>
      </c>
      <c r="W28" t="s">
        <v>863</v>
      </c>
      <c r="X28" t="s">
        <v>215</v>
      </c>
      <c r="Y28" t="s">
        <v>863</v>
      </c>
      <c r="Z28" t="s">
        <v>1007</v>
      </c>
      <c r="AA28" t="s">
        <v>537</v>
      </c>
      <c r="AB28" t="s">
        <v>1008</v>
      </c>
      <c r="AC28" t="s">
        <v>1009</v>
      </c>
      <c r="AD28" t="s">
        <v>629</v>
      </c>
      <c r="AE28" t="s">
        <v>1010</v>
      </c>
      <c r="AF28" t="s">
        <v>1011</v>
      </c>
      <c r="AG28" t="s">
        <v>1131</v>
      </c>
      <c r="AH28" t="s">
        <v>1012</v>
      </c>
      <c r="AI28" t="s">
        <v>1013</v>
      </c>
      <c r="AJ28" t="s">
        <v>1550</v>
      </c>
      <c r="AK28" t="s">
        <v>1207</v>
      </c>
      <c r="AL28" t="s">
        <v>1551</v>
      </c>
      <c r="AM28" t="s">
        <v>1552</v>
      </c>
    </row>
    <row r="29" spans="1:39" x14ac:dyDescent="0.35">
      <c r="A29" s="1" t="s">
        <v>1555</v>
      </c>
      <c r="B29" t="s">
        <v>175</v>
      </c>
      <c r="C29" t="s">
        <v>175</v>
      </c>
      <c r="D29" t="s">
        <v>175</v>
      </c>
      <c r="E29" t="s">
        <v>175</v>
      </c>
      <c r="F29" t="s">
        <v>1556</v>
      </c>
      <c r="G29" t="s">
        <v>354</v>
      </c>
      <c r="H29" t="s">
        <v>635</v>
      </c>
      <c r="I29" t="s">
        <v>622</v>
      </c>
      <c r="J29" t="s">
        <v>1508</v>
      </c>
      <c r="K29" t="s">
        <v>860</v>
      </c>
      <c r="L29" t="s">
        <v>706</v>
      </c>
      <c r="M29" t="s">
        <v>913</v>
      </c>
      <c r="N29" t="s">
        <v>350</v>
      </c>
      <c r="O29" t="s">
        <v>1520</v>
      </c>
      <c r="P29" t="s">
        <v>211</v>
      </c>
      <c r="Q29" t="s">
        <v>830</v>
      </c>
      <c r="R29" t="s">
        <v>1557</v>
      </c>
      <c r="S29" t="s">
        <v>1558</v>
      </c>
      <c r="T29" t="s">
        <v>914</v>
      </c>
      <c r="U29" t="s">
        <v>1497</v>
      </c>
      <c r="V29" t="s">
        <v>1559</v>
      </c>
      <c r="W29" t="s">
        <v>851</v>
      </c>
      <c r="X29" t="s">
        <v>302</v>
      </c>
      <c r="Y29" t="s">
        <v>303</v>
      </c>
      <c r="Z29" t="s">
        <v>390</v>
      </c>
      <c r="AA29" t="s">
        <v>616</v>
      </c>
      <c r="AB29" t="s">
        <v>210</v>
      </c>
      <c r="AC29" t="s">
        <v>614</v>
      </c>
      <c r="AD29" t="s">
        <v>641</v>
      </c>
      <c r="AE29" t="s">
        <v>717</v>
      </c>
      <c r="AF29" t="s">
        <v>292</v>
      </c>
      <c r="AG29" t="s">
        <v>350</v>
      </c>
      <c r="AH29" t="s">
        <v>1029</v>
      </c>
      <c r="AI29" t="s">
        <v>921</v>
      </c>
      <c r="AJ29" t="s">
        <v>1560</v>
      </c>
      <c r="AK29" t="s">
        <v>1509</v>
      </c>
      <c r="AL29" t="s">
        <v>629</v>
      </c>
      <c r="AM29" t="s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2023-03-15T02:48:48Z</dcterms:created>
  <dcterms:modified xsi:type="dcterms:W3CDTF">2024-02-08T19:17:05Z</dcterms:modified>
</cp:coreProperties>
</file>