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3550" yWindow="7590" windowWidth="9660" windowHeight="6000" tabRatio="600" firstSheet="1" activeTab="1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Info" sheetId="2" state="visible" r:id="rId2"/>
    <sheet xmlns:r="http://schemas.openxmlformats.org/officeDocument/2006/relationships" name="Model" sheetId="3" state="visible" r:id="rId3"/>
    <sheet xmlns:r="http://schemas.openxmlformats.org/officeDocument/2006/relationships" name="Summary" sheetId="4" state="visible" r:id="rId4"/>
    <sheet xmlns:r="http://schemas.openxmlformats.org/officeDocument/2006/relationships" name="Income Statement" sheetId="5" state="visible" r:id="rId5"/>
    <sheet xmlns:r="http://schemas.openxmlformats.org/officeDocument/2006/relationships" name="Balance Sheet" sheetId="6" state="visible" r:id="rId6"/>
    <sheet xmlns:r="http://schemas.openxmlformats.org/officeDocument/2006/relationships" name="Cash Flow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i val="1"/>
      <color theme="1"/>
      <sz val="11"/>
      <u val="single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5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7" fillId="0" borderId="0"/>
  </cellStyleXfs>
  <cellXfs count="3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0" pivotButton="0" quotePrefix="0" xfId="0"/>
    <xf numFmtId="0" fontId="2" fillId="2" borderId="0" pivotButton="0" quotePrefix="0" xfId="0"/>
    <xf numFmtId="0" fontId="0" fillId="0" borderId="3" pivotButton="0" quotePrefix="0" xfId="0"/>
    <xf numFmtId="164" fontId="3" fillId="2" borderId="2" pivotButton="0" quotePrefix="0" xfId="0"/>
    <xf numFmtId="0" fontId="4" fillId="3" borderId="0" pivotButton="0" quotePrefix="0" xfId="0"/>
    <xf numFmtId="0" fontId="0" fillId="3" borderId="0" pivotButton="0" quotePrefix="0" xfId="0"/>
    <xf numFmtId="0" fontId="4" fillId="0" borderId="0" pivotButton="0" quotePrefix="0" xfId="0"/>
    <xf numFmtId="0" fontId="0" fillId="0" borderId="4" pivotButton="0" quotePrefix="0" xfId="0"/>
    <xf numFmtId="3" fontId="0" fillId="0" borderId="0" pivotButton="0" quotePrefix="0" xfId="0"/>
    <xf numFmtId="3" fontId="0" fillId="0" borderId="3" pivotButton="0" quotePrefix="0" xfId="0"/>
    <xf numFmtId="3" fontId="0" fillId="3" borderId="0" pivotButton="0" quotePrefix="0" xfId="0"/>
    <xf numFmtId="3" fontId="0" fillId="0" borderId="4" pivotButton="0" quotePrefix="0" xfId="0"/>
    <xf numFmtId="164" fontId="3" fillId="2" borderId="0" pivotButton="0" quotePrefix="0" xfId="0"/>
    <xf numFmtId="164" fontId="3" fillId="0" borderId="0" pivotButton="0" quotePrefix="0" xfId="0"/>
    <xf numFmtId="164" fontId="0" fillId="0" borderId="0" pivotButton="0" quotePrefix="0" xfId="0"/>
    <xf numFmtId="164" fontId="3" fillId="0" borderId="3" pivotButton="0" quotePrefix="0" xfId="0"/>
    <xf numFmtId="164" fontId="0" fillId="0" borderId="3" pivotButton="0" quotePrefix="0" xfId="0"/>
    <xf numFmtId="164" fontId="3" fillId="3" borderId="0" pivotButton="0" quotePrefix="0" xfId="0"/>
    <xf numFmtId="164" fontId="7" fillId="3" borderId="0" pivotButton="0" quotePrefix="0" xfId="1"/>
    <xf numFmtId="0" fontId="7" fillId="0" borderId="0" pivotButton="0" quotePrefix="0" xfId="1"/>
    <xf numFmtId="164" fontId="0" fillId="3" borderId="0" pivotButton="0" quotePrefix="0" xfId="0"/>
    <xf numFmtId="3" fontId="3" fillId="0" borderId="0" pivotButton="0" quotePrefix="0" xfId="0"/>
    <xf numFmtId="3" fontId="3" fillId="0" borderId="3" pivotButton="0" quotePrefix="0" xfId="0"/>
    <xf numFmtId="3" fontId="3" fillId="3" borderId="0" pivotButton="0" quotePrefix="0" xfId="0"/>
    <xf numFmtId="0" fontId="0" fillId="2" borderId="0" pivotButton="0" quotePrefix="0" xfId="0"/>
    <xf numFmtId="3" fontId="0" fillId="2" borderId="0" pivotButton="0" quotePrefix="0" xfId="0"/>
    <xf numFmtId="3" fontId="3" fillId="2" borderId="0" pivotButton="0" quotePrefix="0" xfId="0"/>
    <xf numFmtId="164" fontId="1" fillId="0" borderId="0" pivotButton="0" quotePrefix="0" xfId="0"/>
    <xf numFmtId="3" fontId="1" fillId="0" borderId="0" pivotButton="0" quotePrefix="0" xfId="0"/>
    <xf numFmtId="0" fontId="1" fillId="0" borderId="0" pivotButton="0" quotePrefix="0" xfId="0"/>
    <xf numFmtId="3" fontId="8" fillId="0" borderId="0" pivotButton="0" quotePrefix="0" xfId="0"/>
    <xf numFmtId="3" fontId="8" fillId="0" borderId="3" pivotButton="0" quotePrefix="0" xfId="0"/>
    <xf numFmtId="0" fontId="9" fillId="0" borderId="5" applyAlignment="1" pivotButton="0" quotePrefix="0" xfId="0">
      <alignment horizontal="center" vertical="top"/>
    </xf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William</author>
  </authors>
  <commentList>
    <comment ref="B149" authorId="0" shapeId="0">
      <text>
        <t xml:space="preserve">William:
Includes:
Acquisition of property and equipment
</t>
      </text>
    </comment>
  </commentList>
</comment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https://www.avinc.com/innovative-solutions/small-uas" TargetMode="External" Id="rId1"/><Relationship Type="http://schemas.openxmlformats.org/officeDocument/2006/relationships/hyperlink" Target="https://www.avinc.com/tms" TargetMode="External" Id="rId2"/><Relationship Type="http://schemas.openxmlformats.org/officeDocument/2006/relationships/hyperlink" Target="https://www.avinc.com/images/uploads/product_docs/2021_MUAS_product_catalog_06282021-1.pdf" TargetMode="External" Id="rId3"/><Relationship Type="http://schemas.openxmlformats.org/officeDocument/2006/relationships/hyperlink" Target="https://www.avinc.com/about/haps" TargetMode="External" Id="rId4"/><Relationship Type="http://schemas.openxmlformats.org/officeDocument/2006/relationships/hyperlink" Target="https://www.avinc.com/innovative-solutions/other-aircraft" TargetMode="External" Id="rId5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34" t="inlineStr">
        <is>
          <t>Ticker</t>
        </is>
      </c>
    </row>
    <row r="2">
      <c r="A2" t="inlineStr">
        <is>
          <t>Price</t>
        </is>
      </c>
    </row>
    <row r="3">
      <c r="A3" t="inlineStr">
        <is>
          <t>Shares</t>
        </is>
      </c>
    </row>
    <row r="4">
      <c r="A4" t="inlineStr">
        <is>
          <t>MC</t>
        </is>
      </c>
    </row>
    <row r="5">
      <c r="A5" t="inlineStr">
        <is>
          <t>Cash</t>
        </is>
      </c>
    </row>
    <row r="6">
      <c r="A6" t="inlineStr">
        <is>
          <t>Debt</t>
        </is>
      </c>
    </row>
    <row r="7">
      <c r="A7" t="inlineStr">
        <is>
          <t>EV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D2" sqref="D2"/>
    </sheetView>
  </sheetViews>
  <sheetFormatPr baseColWidth="8" defaultRowHeight="14.45"/>
  <sheetData>
    <row r="1">
      <c r="B1" s="1" t="inlineStr">
        <is>
          <t>Company Name</t>
        </is>
      </c>
      <c r="C1" s="1" t="inlineStr">
        <is>
          <t>Ticker</t>
        </is>
      </c>
      <c r="D1" s="1" t="inlineStr">
        <is>
          <t>Information</t>
        </is>
      </c>
    </row>
    <row r="2">
      <c r="A2" s="1" t="n">
        <v>0</v>
      </c>
      <c r="B2" t="inlineStr">
        <is>
          <t>AEROVIRONMENT, INC.</t>
        </is>
      </c>
      <c r="C2" t="inlineStr">
        <is>
          <t>AVAV</t>
        </is>
      </c>
      <c r="D2" t="inlineStr">
        <is>
          <t>US stock · Industrials sector · Aerospace &amp; Defense</t>
        </is>
      </c>
    </row>
    <row r="3">
      <c r="B3" t="inlineStr">
        <is>
          <t>USA</t>
        </is>
      </c>
    </row>
    <row r="4">
      <c r="B4" t="inlineStr">
        <is>
          <t>Industrials</t>
        </is>
      </c>
    </row>
    <row r="5">
      <c r="B5" t="inlineStr">
        <is>
          <t>Aerospace &amp; Defense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150"/>
  <sheetViews>
    <sheetView tabSelected="1" zoomScale="85" zoomScaleNormal="85" workbookViewId="0">
      <pane xSplit="2" ySplit="4" topLeftCell="C5" activePane="bottomRight" state="frozen"/>
      <selection pane="bottomRight" activeCell="L29" sqref="L29:L32"/>
      <selection pane="bottomLeft" activeCell="A5" sqref="A5"/>
      <selection pane="topRight" activeCell="C1" sqref="C1"/>
    </sheetView>
  </sheetViews>
  <sheetFormatPr baseColWidth="8" defaultRowHeight="14.45"/>
  <cols>
    <col width="8.5703125" customWidth="1" min="1" max="1"/>
    <col width="23.140625" customWidth="1" min="2" max="2"/>
    <col width="9.7109375" bestFit="1" customWidth="1" min="13" max="13"/>
    <col width="10.85546875" bestFit="1" customWidth="1" min="14" max="14"/>
    <col width="9.7109375" bestFit="1" customWidth="1" min="15" max="15"/>
  </cols>
  <sheetData>
    <row r="1">
      <c r="A1" t="inlineStr">
        <is>
          <t>In thousands</t>
        </is>
      </c>
      <c r="B1" t="inlineStr">
        <is>
          <t>Quarter</t>
        </is>
      </c>
    </row>
    <row r="2">
      <c r="B2" t="inlineStr">
        <is>
          <t>Filing Date</t>
        </is>
      </c>
    </row>
    <row r="3" customFormat="1" s="4">
      <c r="B3" s="4" t="inlineStr">
        <is>
          <t>Period of Report</t>
        </is>
      </c>
      <c r="C3" s="4" t="n">
        <v>2010</v>
      </c>
      <c r="D3" s="4">
        <f>C3+1</f>
        <v/>
      </c>
      <c r="E3" s="4">
        <f>D3+1</f>
        <v/>
      </c>
      <c r="F3" s="4">
        <f>E3+1</f>
        <v/>
      </c>
      <c r="G3" s="4">
        <f>F3+1</f>
        <v/>
      </c>
      <c r="H3" s="4">
        <f>G3+1</f>
        <v/>
      </c>
      <c r="I3" s="4">
        <f>H3+1</f>
        <v/>
      </c>
      <c r="J3" s="4">
        <f>I3+1</f>
        <v/>
      </c>
      <c r="K3" s="4">
        <f>J3+1</f>
        <v/>
      </c>
      <c r="L3" s="4">
        <f>K3+1</f>
        <v/>
      </c>
      <c r="M3" s="4">
        <f>L3+1</f>
        <v/>
      </c>
      <c r="N3" s="4">
        <f>M3+1</f>
        <v/>
      </c>
      <c r="O3" s="4">
        <f>N3+1</f>
        <v/>
      </c>
    </row>
    <row r="4" ht="15" customFormat="1" customHeight="1" s="5" thickBot="1">
      <c r="B4" s="5" t="inlineStr">
        <is>
          <t xml:space="preserve">Market Price </t>
        </is>
      </c>
      <c r="C4" s="5">
        <f>Summary!E3*Summary!E9</f>
        <v/>
      </c>
      <c r="D4" s="5">
        <f>Summary!F3*Summary!F9</f>
        <v/>
      </c>
      <c r="E4" s="5">
        <f>Summary!G3*Summary!G9</f>
        <v/>
      </c>
      <c r="F4" s="5">
        <f>Summary!H3*Summary!H9</f>
        <v/>
      </c>
      <c r="G4" s="5">
        <f>Summary!I3*Summary!I9</f>
        <v/>
      </c>
      <c r="H4" s="5">
        <f>Summary!J3*Summary!J9</f>
        <v/>
      </c>
      <c r="I4" s="5">
        <f>Summary!K3*Summary!K9</f>
        <v/>
      </c>
      <c r="J4" s="5">
        <f>Summary!L3*Summary!L9</f>
        <v/>
      </c>
      <c r="K4" s="5">
        <f>Summary!M3*Summary!M9</f>
        <v/>
      </c>
      <c r="L4" s="5">
        <f>Summary!N3*Summary!N9</f>
        <v/>
      </c>
      <c r="M4" s="5">
        <f>Summary!O3*Summary!O9</f>
        <v/>
      </c>
      <c r="N4" s="5">
        <f>Summary!P3*Summary!P9</f>
        <v/>
      </c>
    </row>
    <row r="5" customFormat="1" s="14">
      <c r="B5" s="14" t="inlineStr">
        <is>
          <t>Revenue Breakdown</t>
        </is>
      </c>
    </row>
    <row r="6" customFormat="1" s="19">
      <c r="B6" s="20" t="inlineStr">
        <is>
          <t>Small UAS</t>
        </is>
      </c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  <c r="O6" s="22" t="n"/>
      <c r="P6" s="22" t="n"/>
    </row>
    <row r="7" customFormat="1" s="15">
      <c r="B7" s="16" t="inlineStr">
        <is>
          <t>Revenue</t>
        </is>
      </c>
      <c r="C7" s="10" t="n"/>
      <c r="D7" s="10" t="n"/>
      <c r="E7" s="10" t="n"/>
      <c r="F7" s="10" t="n"/>
      <c r="G7" s="10" t="n"/>
      <c r="H7" s="10" t="n"/>
      <c r="I7" s="10" t="n"/>
      <c r="J7" s="10" t="n"/>
      <c r="K7" s="10" t="n">
        <v>167534</v>
      </c>
      <c r="L7" s="10" t="n">
        <v>183157</v>
      </c>
      <c r="M7" s="10" t="n">
        <v>225888</v>
      </c>
      <c r="N7" s="10" t="n">
        <v>235854</v>
      </c>
      <c r="O7" s="10" t="n">
        <v>178201</v>
      </c>
      <c r="P7" s="10" t="n"/>
      <c r="Q7" s="23" t="n"/>
    </row>
    <row r="8" customFormat="1" s="15">
      <c r="B8" s="16" t="inlineStr">
        <is>
          <t>Gross Margin</t>
        </is>
      </c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>
        <v>117538</v>
      </c>
      <c r="N8" s="10" t="n">
        <v>119062</v>
      </c>
      <c r="O8" s="10" t="n">
        <v>83759</v>
      </c>
      <c r="P8" s="10" t="n"/>
      <c r="Q8" s="23" t="n"/>
    </row>
    <row r="9" customFormat="1" s="15">
      <c r="B9" s="16" t="inlineStr">
        <is>
          <t>Income from continuing operations</t>
        </is>
      </c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>
        <v>64680</v>
      </c>
      <c r="N9" s="10" t="n">
        <v>58194</v>
      </c>
      <c r="O9" s="10" t="n">
        <v>28980</v>
      </c>
      <c r="P9" s="10" t="n"/>
      <c r="Q9" s="23" t="n"/>
    </row>
    <row r="10" customFormat="1" s="15">
      <c r="B10" s="16" t="inlineStr">
        <is>
          <t>Acquisition-related expenses</t>
        </is>
      </c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>
        <v>537</v>
      </c>
      <c r="N10" s="10" t="n">
        <v>3026</v>
      </c>
      <c r="O10" s="10" t="n">
        <v>502</v>
      </c>
      <c r="P10" s="10" t="n"/>
      <c r="Q10" s="23" t="n"/>
    </row>
    <row r="11" customFormat="1" s="17">
      <c r="B11" s="18" t="inlineStr">
        <is>
          <t>Amortization of acquired intangible assets and other purchase accounting adjustments</t>
        </is>
      </c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>
        <v>2467</v>
      </c>
      <c r="N11" s="11" t="n">
        <v>2649</v>
      </c>
      <c r="O11" s="11" t="n">
        <v>2828</v>
      </c>
      <c r="P11" s="11" t="n"/>
      <c r="Q11" s="24" t="n"/>
    </row>
    <row r="12" customFormat="1" s="15">
      <c r="B12" s="16" t="inlineStr">
        <is>
          <t>Income from operations</t>
        </is>
      </c>
      <c r="C12" s="10">
        <f>C9+C10+C11</f>
        <v/>
      </c>
      <c r="D12" s="10">
        <f>D9+D10+D11</f>
        <v/>
      </c>
      <c r="E12" s="10">
        <f>E9+E10+E11</f>
        <v/>
      </c>
      <c r="F12" s="10">
        <f>F9+F10+F11</f>
        <v/>
      </c>
      <c r="G12" s="10">
        <f>G9+G10+G11</f>
        <v/>
      </c>
      <c r="H12" s="10">
        <f>H9+H10+H11</f>
        <v/>
      </c>
      <c r="I12" s="10">
        <f>I9+I10+I11</f>
        <v/>
      </c>
      <c r="J12" s="10">
        <f>J9+J10+J11</f>
        <v/>
      </c>
      <c r="K12" s="10">
        <f>K9+K10+K11</f>
        <v/>
      </c>
      <c r="L12" s="10">
        <f>L9+L10+L11</f>
        <v/>
      </c>
      <c r="M12" s="10">
        <f>M9+M10+M11</f>
        <v/>
      </c>
      <c r="N12" s="10">
        <f>N9+N10+N11</f>
        <v/>
      </c>
      <c r="O12" s="10">
        <f>O9+O10+O11</f>
        <v/>
      </c>
      <c r="P12" s="10" t="n"/>
      <c r="Q12" s="23" t="n"/>
    </row>
    <row r="13" customFormat="1" s="19">
      <c r="B13" s="20" t="inlineStr">
        <is>
          <t>TMS</t>
        </is>
      </c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25" t="n"/>
    </row>
    <row r="14" customFormat="1" s="15">
      <c r="B14" s="16" t="inlineStr">
        <is>
          <t>Revenue</t>
        </is>
      </c>
      <c r="C14" s="10" t="n"/>
      <c r="D14" s="10" t="n"/>
      <c r="E14" s="10" t="n"/>
      <c r="F14" s="10" t="n"/>
      <c r="G14" s="10" t="n"/>
      <c r="H14" s="10" t="n"/>
      <c r="I14" s="10" t="n"/>
      <c r="J14" s="10" t="n"/>
      <c r="K14" s="10" t="n">
        <v>63406</v>
      </c>
      <c r="L14" s="10" t="n">
        <v>65087</v>
      </c>
      <c r="M14" s="10" t="n">
        <v>63781</v>
      </c>
      <c r="N14" s="10" t="n">
        <v>87268</v>
      </c>
      <c r="O14" s="10" t="n">
        <v>76415</v>
      </c>
      <c r="P14" s="10" t="n"/>
      <c r="Q14" s="23" t="n"/>
    </row>
    <row r="15" customFormat="1" s="15">
      <c r="B15" s="16" t="inlineStr">
        <is>
          <t>Gross Margin</t>
        </is>
      </c>
      <c r="C15" s="32" t="n">
        <v>0</v>
      </c>
      <c r="D15" s="32" t="n">
        <v>0</v>
      </c>
      <c r="E15" s="32" t="n">
        <v>0</v>
      </c>
      <c r="F15" s="32" t="n">
        <v>0</v>
      </c>
      <c r="G15" s="32" t="n">
        <v>0</v>
      </c>
      <c r="H15" s="32" t="n">
        <v>0</v>
      </c>
      <c r="I15" s="32" t="n">
        <v>0</v>
      </c>
      <c r="J15" s="32" t="n">
        <v>0</v>
      </c>
      <c r="K15" s="32" t="n">
        <v>0</v>
      </c>
      <c r="L15" s="32" t="n">
        <v>0</v>
      </c>
      <c r="M15" s="10" t="n">
        <v>18082</v>
      </c>
      <c r="N15" s="10" t="n">
        <v>26675</v>
      </c>
      <c r="O15" s="10" t="n">
        <v>24486</v>
      </c>
      <c r="P15" s="10" t="n"/>
      <c r="Q15" s="23" t="n"/>
    </row>
    <row r="16" customFormat="1" s="15">
      <c r="B16" s="16" t="inlineStr">
        <is>
          <t>Income from continuing operations</t>
        </is>
      </c>
      <c r="C16" s="32" t="n">
        <v>0</v>
      </c>
      <c r="D16" s="32" t="n">
        <v>0</v>
      </c>
      <c r="E16" s="32" t="n">
        <v>0</v>
      </c>
      <c r="F16" s="32" t="n">
        <v>0</v>
      </c>
      <c r="G16" s="32" t="n">
        <v>0</v>
      </c>
      <c r="H16" s="32" t="n">
        <v>0</v>
      </c>
      <c r="I16" s="32" t="n">
        <v>0</v>
      </c>
      <c r="J16" s="32" t="n">
        <v>0</v>
      </c>
      <c r="K16" s="32" t="n">
        <v>0</v>
      </c>
      <c r="L16" s="32" t="n">
        <v>0</v>
      </c>
      <c r="M16" s="10" t="n">
        <v>-15822</v>
      </c>
      <c r="N16" s="10" t="n">
        <v>-3131</v>
      </c>
      <c r="O16" s="10" t="n">
        <v>-3120</v>
      </c>
      <c r="P16" s="10" t="n"/>
      <c r="Q16" s="23" t="n"/>
    </row>
    <row r="17" customFormat="1" s="15">
      <c r="B17" s="16" t="inlineStr">
        <is>
          <t>Acquisition-related expenses</t>
        </is>
      </c>
      <c r="C17" s="32" t="n">
        <v>0</v>
      </c>
      <c r="D17" s="32" t="n">
        <v>0</v>
      </c>
      <c r="E17" s="32" t="n">
        <v>0</v>
      </c>
      <c r="F17" s="32" t="n">
        <v>0</v>
      </c>
      <c r="G17" s="32" t="n">
        <v>0</v>
      </c>
      <c r="H17" s="32" t="n">
        <v>0</v>
      </c>
      <c r="I17" s="32" t="n">
        <v>0</v>
      </c>
      <c r="J17" s="32" t="n">
        <v>0</v>
      </c>
      <c r="K17" s="32" t="n">
        <v>0</v>
      </c>
      <c r="L17" s="32" t="n">
        <v>0</v>
      </c>
      <c r="M17" s="10" t="n">
        <v>336</v>
      </c>
      <c r="N17" s="10" t="n">
        <v>1661</v>
      </c>
      <c r="O17" s="10" t="n">
        <v>297</v>
      </c>
      <c r="P17" s="10" t="n"/>
      <c r="Q17" s="23" t="n"/>
    </row>
    <row r="18" customFormat="1" s="17">
      <c r="B18" s="18" t="inlineStr">
        <is>
          <t>Amortization of acquired intangible assets and other purchase accounting adjustments</t>
        </is>
      </c>
      <c r="C18" s="33" t="n">
        <v>0</v>
      </c>
      <c r="D18" s="33" t="n">
        <v>0</v>
      </c>
      <c r="E18" s="33" t="n">
        <v>0</v>
      </c>
      <c r="F18" s="33" t="n">
        <v>0</v>
      </c>
      <c r="G18" s="33" t="n">
        <v>0</v>
      </c>
      <c r="H18" s="33" t="n">
        <v>0</v>
      </c>
      <c r="I18" s="33" t="n">
        <v>0</v>
      </c>
      <c r="J18" s="33" t="n">
        <v>0</v>
      </c>
      <c r="K18" s="33" t="n">
        <v>0</v>
      </c>
      <c r="L18" s="33" t="n">
        <v>0</v>
      </c>
      <c r="M18" s="11" t="n">
        <v>0</v>
      </c>
      <c r="N18" s="11" t="n">
        <v>0</v>
      </c>
      <c r="O18" s="11" t="n">
        <v>0</v>
      </c>
      <c r="P18" s="11" t="n"/>
      <c r="Q18" s="24" t="n"/>
    </row>
    <row r="19" customFormat="1" s="15">
      <c r="B19" s="16" t="inlineStr">
        <is>
          <t>Income from operations</t>
        </is>
      </c>
      <c r="C19" s="10">
        <f>C16+C17+C18</f>
        <v/>
      </c>
      <c r="D19" s="10">
        <f>D16+D17+D18</f>
        <v/>
      </c>
      <c r="E19" s="10">
        <f>E16+E17+E18</f>
        <v/>
      </c>
      <c r="F19" s="10">
        <f>F16+F17+F18</f>
        <v/>
      </c>
      <c r="G19" s="10">
        <f>G16+G17+G18</f>
        <v/>
      </c>
      <c r="H19" s="10">
        <f>H16+H17+H18</f>
        <v/>
      </c>
      <c r="I19" s="10">
        <f>I16+I17+I18</f>
        <v/>
      </c>
      <c r="J19" s="10">
        <f>J16+J17+J18</f>
        <v/>
      </c>
      <c r="K19" s="10" t="n">
        <v>0</v>
      </c>
      <c r="L19" s="10">
        <f>L16+L17+L18</f>
        <v/>
      </c>
      <c r="M19" s="10">
        <f>M16+M17+M18</f>
        <v/>
      </c>
      <c r="N19" s="10">
        <f>N16+N17+N18</f>
        <v/>
      </c>
      <c r="O19" s="10">
        <f>O16+O17+O18</f>
        <v/>
      </c>
      <c r="P19" s="10" t="n"/>
      <c r="Q19" s="23" t="n"/>
    </row>
    <row r="20" customFormat="1" s="19">
      <c r="B20" s="20" t="inlineStr">
        <is>
          <t>MUAS</t>
        </is>
      </c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25" t="n"/>
    </row>
    <row r="21" customFormat="1" s="15">
      <c r="B21" s="16" t="inlineStr">
        <is>
          <t>Revenue</t>
        </is>
      </c>
      <c r="C21" s="32" t="n">
        <v>0</v>
      </c>
      <c r="D21" s="32" t="n">
        <v>0</v>
      </c>
      <c r="E21" s="32" t="n">
        <v>0</v>
      </c>
      <c r="F21" s="32" t="n">
        <v>0</v>
      </c>
      <c r="G21" s="32" t="n">
        <v>0</v>
      </c>
      <c r="H21" s="32" t="n">
        <v>0</v>
      </c>
      <c r="I21" s="32" t="n">
        <v>0</v>
      </c>
      <c r="J21" s="32" t="n">
        <v>0</v>
      </c>
      <c r="K21" s="32" t="n">
        <v>0</v>
      </c>
      <c r="L21" s="32" t="n">
        <v>0</v>
      </c>
      <c r="M21" s="32" t="n">
        <v>0</v>
      </c>
      <c r="N21" s="10" t="n">
        <v>15837</v>
      </c>
      <c r="O21" s="10" t="n">
        <v>93156</v>
      </c>
      <c r="P21" s="10" t="n"/>
      <c r="Q21" s="23" t="n"/>
    </row>
    <row r="22" customFormat="1" s="15">
      <c r="B22" s="16" t="inlineStr">
        <is>
          <t>Gross Margin</t>
        </is>
      </c>
      <c r="C22" s="32" t="n">
        <v>0</v>
      </c>
      <c r="D22" s="32" t="n">
        <v>0</v>
      </c>
      <c r="E22" s="32" t="n">
        <v>0</v>
      </c>
      <c r="F22" s="32" t="n">
        <v>0</v>
      </c>
      <c r="G22" s="32" t="n">
        <v>0</v>
      </c>
      <c r="H22" s="32" t="n">
        <v>0</v>
      </c>
      <c r="I22" s="32" t="n">
        <v>0</v>
      </c>
      <c r="J22" s="32" t="n">
        <v>0</v>
      </c>
      <c r="K22" s="32" t="n">
        <v>0</v>
      </c>
      <c r="L22" s="32" t="n">
        <v>0</v>
      </c>
      <c r="M22" s="32" t="n">
        <v>0</v>
      </c>
      <c r="N22" s="10" t="n">
        <v>2965</v>
      </c>
      <c r="O22" s="10" t="n">
        <v>6155</v>
      </c>
      <c r="P22" s="10" t="n"/>
      <c r="Q22" s="23" t="n"/>
    </row>
    <row r="23" customFormat="1" s="15">
      <c r="B23" s="16" t="inlineStr">
        <is>
          <t>Income from continuing operations</t>
        </is>
      </c>
      <c r="C23" s="32" t="n">
        <v>0</v>
      </c>
      <c r="D23" s="32" t="n">
        <v>0</v>
      </c>
      <c r="E23" s="32" t="n">
        <v>0</v>
      </c>
      <c r="F23" s="32" t="n">
        <v>0</v>
      </c>
      <c r="G23" s="32" t="n">
        <v>0</v>
      </c>
      <c r="H23" s="32" t="n">
        <v>0</v>
      </c>
      <c r="I23" s="32" t="n">
        <v>0</v>
      </c>
      <c r="J23" s="32" t="n">
        <v>0</v>
      </c>
      <c r="K23" s="32" t="n">
        <v>0</v>
      </c>
      <c r="L23" s="32" t="n">
        <v>0</v>
      </c>
      <c r="M23" s="32" t="n">
        <v>0</v>
      </c>
      <c r="N23" s="10" t="n">
        <v>-1869</v>
      </c>
      <c r="O23" s="10" t="n">
        <v>-27715</v>
      </c>
      <c r="P23" s="10" t="n"/>
      <c r="Q23" s="23" t="n"/>
    </row>
    <row r="24" customFormat="1" s="15">
      <c r="B24" s="16" t="inlineStr">
        <is>
          <t>Acquisition-related expenses</t>
        </is>
      </c>
      <c r="C24" s="32" t="n">
        <v>0</v>
      </c>
      <c r="D24" s="32" t="n">
        <v>0</v>
      </c>
      <c r="E24" s="32" t="n">
        <v>0</v>
      </c>
      <c r="F24" s="32" t="n">
        <v>0</v>
      </c>
      <c r="G24" s="32" t="n">
        <v>0</v>
      </c>
      <c r="H24" s="32" t="n">
        <v>0</v>
      </c>
      <c r="I24" s="32" t="n">
        <v>0</v>
      </c>
      <c r="J24" s="32" t="n">
        <v>0</v>
      </c>
      <c r="K24" s="32" t="n">
        <v>0</v>
      </c>
      <c r="L24" s="32" t="n">
        <v>0</v>
      </c>
      <c r="M24" s="32" t="n">
        <v>0</v>
      </c>
      <c r="N24" s="10" t="n">
        <v>1682</v>
      </c>
      <c r="O24" s="10" t="n">
        <v>1994</v>
      </c>
      <c r="P24" s="10" t="n"/>
      <c r="Q24" s="23" t="n"/>
    </row>
    <row r="25" customFormat="1" s="17">
      <c r="B25" s="18" t="inlineStr">
        <is>
          <t>Amortization of acquired intangible assets and other purchase accounting adjustments</t>
        </is>
      </c>
      <c r="C25" s="33" t="n">
        <v>0</v>
      </c>
      <c r="D25" s="33" t="n">
        <v>0</v>
      </c>
      <c r="E25" s="33" t="n">
        <v>0</v>
      </c>
      <c r="F25" s="33" t="n">
        <v>0</v>
      </c>
      <c r="G25" s="33" t="n">
        <v>0</v>
      </c>
      <c r="H25" s="33" t="n">
        <v>0</v>
      </c>
      <c r="I25" s="33" t="n">
        <v>0</v>
      </c>
      <c r="J25" s="33" t="n">
        <v>0</v>
      </c>
      <c r="K25" s="33" t="n">
        <v>0</v>
      </c>
      <c r="L25" s="33" t="n">
        <v>0</v>
      </c>
      <c r="M25" s="33" t="n">
        <v>0</v>
      </c>
      <c r="N25" s="11" t="n">
        <v>4356</v>
      </c>
      <c r="O25" s="11" t="n">
        <v>22170</v>
      </c>
      <c r="P25" s="11" t="n"/>
      <c r="Q25" s="24" t="n"/>
    </row>
    <row r="26" customFormat="1" s="15">
      <c r="B26" s="16" t="inlineStr">
        <is>
          <t>Income from operations</t>
        </is>
      </c>
      <c r="C26" s="10">
        <f>C23+C24+C25</f>
        <v/>
      </c>
      <c r="D26" s="10">
        <f>D23+D24+D25</f>
        <v/>
      </c>
      <c r="E26" s="10">
        <f>E23+E24+E25</f>
        <v/>
      </c>
      <c r="F26" s="10">
        <f>F23+F24+F25</f>
        <v/>
      </c>
      <c r="G26" s="10">
        <f>G23+G24+G25</f>
        <v/>
      </c>
      <c r="H26" s="10">
        <f>H23+H24+H25</f>
        <v/>
      </c>
      <c r="I26" s="10">
        <f>I23+I24+I25</f>
        <v/>
      </c>
      <c r="J26" s="10">
        <f>J23+J24+J25</f>
        <v/>
      </c>
      <c r="K26" s="10">
        <f>K23+K24+K25</f>
        <v/>
      </c>
      <c r="L26" s="10">
        <f>L23+L24+L25</f>
        <v/>
      </c>
      <c r="M26" s="10">
        <f>M23+M24+M25</f>
        <v/>
      </c>
      <c r="N26" s="10">
        <f>N23+N24+N25</f>
        <v/>
      </c>
      <c r="O26" s="10">
        <f>O23+O24+O25</f>
        <v/>
      </c>
      <c r="P26" s="10" t="n"/>
      <c r="Q26" s="23" t="n"/>
    </row>
    <row r="27" customFormat="1" s="19">
      <c r="B27" s="20" t="inlineStr">
        <is>
          <t>HAPS</t>
        </is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  <c r="P27" s="12" t="n"/>
      <c r="Q27" s="25" t="n"/>
    </row>
    <row r="28" customFormat="1" s="15">
      <c r="B28" s="16" t="inlineStr">
        <is>
          <t>Revenue</t>
        </is>
      </c>
      <c r="C28" s="10" t="n"/>
      <c r="D28" s="10" t="n"/>
      <c r="E28" s="10" t="n"/>
      <c r="F28" s="10" t="n"/>
      <c r="G28" s="10" t="n"/>
      <c r="H28" s="10" t="n"/>
      <c r="I28" s="10" t="n"/>
      <c r="J28" s="10" t="n"/>
      <c r="K28" s="10" t="n">
        <v>29593</v>
      </c>
      <c r="L28" s="10" t="n">
        <v>55407</v>
      </c>
      <c r="M28" s="10" t="n">
        <v>60864</v>
      </c>
      <c r="N28" s="10" t="n">
        <v>42426</v>
      </c>
      <c r="O28" s="10" t="n">
        <v>43325</v>
      </c>
      <c r="P28" s="10" t="n"/>
      <c r="Q28" s="23" t="n"/>
    </row>
    <row r="29" customFormat="1" s="15">
      <c r="B29" s="16" t="inlineStr">
        <is>
          <t>Gross Margin</t>
        </is>
      </c>
      <c r="C29" s="10" t="n"/>
      <c r="D29" s="10" t="n"/>
      <c r="E29" s="10" t="n"/>
      <c r="F29" s="10" t="n"/>
      <c r="G29" s="10" t="n"/>
      <c r="H29" s="10" t="n"/>
      <c r="I29" s="10" t="n"/>
      <c r="J29" s="10" t="n"/>
      <c r="K29" s="10" t="n"/>
      <c r="L29" s="32" t="n">
        <v>0</v>
      </c>
      <c r="M29" s="10" t="n">
        <v>17436</v>
      </c>
      <c r="N29" s="10" t="n">
        <v>13038</v>
      </c>
      <c r="O29" s="10" t="n">
        <v>15533</v>
      </c>
      <c r="P29" s="10" t="n"/>
      <c r="Q29" s="23" t="n"/>
    </row>
    <row r="30" customFormat="1" s="15">
      <c r="B30" s="16" t="inlineStr">
        <is>
          <t>Income from continuing operations</t>
        </is>
      </c>
      <c r="C30" s="10" t="n"/>
      <c r="D30" s="10" t="n"/>
      <c r="E30" s="10" t="n"/>
      <c r="F30" s="10" t="n"/>
      <c r="G30" s="10" t="n"/>
      <c r="H30" s="10" t="n"/>
      <c r="I30" s="10" t="n"/>
      <c r="J30" s="10" t="n"/>
      <c r="K30" s="10" t="n"/>
      <c r="L30" s="32" t="n">
        <v>0</v>
      </c>
      <c r="M30" s="10" t="n">
        <v>9744</v>
      </c>
      <c r="N30" s="10" t="n">
        <v>268</v>
      </c>
      <c r="O30" s="10" t="n">
        <v>8056</v>
      </c>
      <c r="P30" s="10" t="n"/>
      <c r="Q30" s="23" t="n"/>
    </row>
    <row r="31" customFormat="1" s="15">
      <c r="B31" s="16" t="inlineStr">
        <is>
          <t>Acquisition-related expenses</t>
        </is>
      </c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32" t="n">
        <v>0</v>
      </c>
      <c r="M31" s="10" t="n">
        <v>134</v>
      </c>
      <c r="N31" s="10" t="n">
        <v>593</v>
      </c>
      <c r="O31" s="10" t="n">
        <v>123</v>
      </c>
      <c r="P31" s="10" t="n"/>
      <c r="Q31" s="23" t="n"/>
    </row>
    <row r="32" customFormat="1" s="17">
      <c r="B32" s="18" t="inlineStr">
        <is>
          <t>Amortization of acquired intangible assets and other purchase accounting adjustments</t>
        </is>
      </c>
      <c r="C32" s="11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33" t="n">
        <v>0</v>
      </c>
      <c r="M32" s="11" t="n">
        <v>0</v>
      </c>
      <c r="N32" s="11" t="n">
        <v>0</v>
      </c>
      <c r="O32" s="11" t="n">
        <v>0</v>
      </c>
      <c r="P32" s="11" t="n"/>
      <c r="Q32" s="24" t="n"/>
    </row>
    <row r="33" customFormat="1" s="15">
      <c r="B33" s="16" t="inlineStr">
        <is>
          <t>Income from operations</t>
        </is>
      </c>
      <c r="C33" s="10">
        <f>C30+C31+C32</f>
        <v/>
      </c>
      <c r="D33" s="10">
        <f>D30+D31+D32</f>
        <v/>
      </c>
      <c r="E33" s="10">
        <f>E30+E31+E32</f>
        <v/>
      </c>
      <c r="F33" s="10">
        <f>F30+F31+F32</f>
        <v/>
      </c>
      <c r="G33" s="10">
        <f>G30+G31+G32</f>
        <v/>
      </c>
      <c r="H33" s="10">
        <f>H30+H31+H32</f>
        <v/>
      </c>
      <c r="I33" s="10">
        <f>I30+I31+I32</f>
        <v/>
      </c>
      <c r="J33" s="10">
        <f>J30+J31+J32</f>
        <v/>
      </c>
      <c r="K33" s="10">
        <f>K30+K31+K32</f>
        <v/>
      </c>
      <c r="L33" s="10">
        <f>L30+L31+L32</f>
        <v/>
      </c>
      <c r="M33" s="10">
        <f>M30+M31+M32</f>
        <v/>
      </c>
      <c r="N33" s="10">
        <f>N30+N31+N32</f>
        <v/>
      </c>
      <c r="O33" s="10">
        <f>O30+O31+O32</f>
        <v/>
      </c>
      <c r="P33" s="10" t="n"/>
      <c r="Q33" s="23" t="n"/>
    </row>
    <row r="34">
      <c r="B34" s="21" t="inlineStr">
        <is>
          <t>All other</t>
        </is>
      </c>
      <c r="C34" s="10" t="n"/>
      <c r="D34" s="10" t="n"/>
      <c r="E34" s="10" t="n"/>
      <c r="F34" s="10" t="n"/>
      <c r="G34" s="10" t="n"/>
      <c r="H34" s="10" t="n"/>
      <c r="I34" s="10" t="n"/>
      <c r="J34" s="10" t="n"/>
      <c r="K34" s="10" t="n"/>
      <c r="L34" s="10" t="n"/>
      <c r="M34" s="10" t="n"/>
      <c r="N34" s="10" t="n"/>
      <c r="O34" s="10" t="n"/>
      <c r="P34" s="10" t="n"/>
      <c r="Q34" s="10" t="n"/>
    </row>
    <row r="35">
      <c r="B35" s="16" t="inlineStr">
        <is>
          <t>Revenue</t>
        </is>
      </c>
      <c r="C35" s="10" t="n"/>
      <c r="D35" s="10" t="n"/>
      <c r="E35" s="10" t="n"/>
      <c r="F35" s="10" t="n"/>
      <c r="G35" s="10" t="n"/>
      <c r="H35" s="10" t="n"/>
      <c r="I35" s="10" t="n"/>
      <c r="J35" s="10" t="n"/>
      <c r="K35" s="10" t="n"/>
      <c r="L35" s="10" t="n"/>
      <c r="M35" s="10" t="n">
        <v>16763</v>
      </c>
      <c r="N35" s="10" t="n">
        <v>13527</v>
      </c>
      <c r="O35" s="10" t="n">
        <v>54635</v>
      </c>
      <c r="P35" s="10" t="n"/>
      <c r="Q35" s="10" t="n"/>
    </row>
    <row r="36">
      <c r="B36" s="16" t="inlineStr">
        <is>
          <t>Gross Margin</t>
        </is>
      </c>
      <c r="C36" s="10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>
        <v>46</v>
      </c>
      <c r="N36" s="10" t="n">
        <v>2818</v>
      </c>
      <c r="O36" s="10" t="n">
        <v>11303</v>
      </c>
      <c r="P36" s="10" t="n"/>
      <c r="Q36" s="10" t="n"/>
    </row>
    <row r="37">
      <c r="B37" s="16" t="inlineStr">
        <is>
          <t>Income from continuing operations</t>
        </is>
      </c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>
        <v>-11467</v>
      </c>
      <c r="N37" s="10" t="n">
        <v>-10149</v>
      </c>
      <c r="O37" s="10" t="n">
        <v>-16088</v>
      </c>
      <c r="P37" s="10" t="n"/>
      <c r="Q37" s="10" t="n"/>
    </row>
    <row r="38">
      <c r="B38" s="16" t="inlineStr">
        <is>
          <t>Acquisition-related expenses</t>
        </is>
      </c>
      <c r="C38" s="10" t="n"/>
      <c r="D38" s="10" t="n"/>
      <c r="E38" s="10" t="n"/>
      <c r="F38" s="10" t="n"/>
      <c r="G38" s="10" t="n"/>
      <c r="H38" s="10" t="n"/>
      <c r="I38" s="10" t="n"/>
      <c r="J38" s="10" t="n"/>
      <c r="K38" s="10" t="n"/>
      <c r="L38" s="10" t="n"/>
      <c r="M38" s="10" t="n">
        <v>112</v>
      </c>
      <c r="N38" s="10" t="n">
        <v>1019</v>
      </c>
      <c r="O38" s="10" t="n">
        <v>1938</v>
      </c>
      <c r="P38" s="10" t="n"/>
      <c r="Q38" s="10" t="n"/>
    </row>
    <row r="39" customFormat="1" s="4">
      <c r="B39" s="18" t="inlineStr">
        <is>
          <t>Amortization of acquired intangible assets and other purchase accounting adjustments</t>
        </is>
      </c>
      <c r="C39" s="11" t="n"/>
      <c r="D39" s="11" t="n"/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>
        <v>0</v>
      </c>
      <c r="N39" s="11" t="n">
        <v>453</v>
      </c>
      <c r="O39" s="11" t="n">
        <v>11709</v>
      </c>
      <c r="P39" s="11" t="n"/>
      <c r="Q39" s="11" t="n"/>
    </row>
    <row r="40">
      <c r="B40" s="16" t="inlineStr">
        <is>
          <t>Income from operations</t>
        </is>
      </c>
      <c r="C40" s="10">
        <f>C37+C38+C39</f>
        <v/>
      </c>
      <c r="D40" s="10">
        <f>D37+D38+D39</f>
        <v/>
      </c>
      <c r="E40" s="10">
        <f>E37+E38+E39</f>
        <v/>
      </c>
      <c r="F40" s="10">
        <f>F37+F38+F39</f>
        <v/>
      </c>
      <c r="G40" s="10">
        <f>G37+G38+G39</f>
        <v/>
      </c>
      <c r="H40" s="10">
        <f>H37+H38+H39</f>
        <v/>
      </c>
      <c r="I40" s="10">
        <f>I37+I38+I39</f>
        <v/>
      </c>
      <c r="J40" s="10">
        <f>J37+J38+J39</f>
        <v/>
      </c>
      <c r="K40" s="10">
        <f>K37+K38+K39</f>
        <v/>
      </c>
      <c r="L40" s="10">
        <f>L37+L38+L39</f>
        <v/>
      </c>
      <c r="M40" s="10">
        <f>M37+M38+M39</f>
        <v/>
      </c>
      <c r="N40" s="10">
        <f>N37+N38+N39</f>
        <v/>
      </c>
      <c r="O40" s="10">
        <f>O37+O38+O39</f>
        <v/>
      </c>
      <c r="P40" s="10" t="n"/>
      <c r="Q40" s="10" t="n"/>
    </row>
    <row r="41">
      <c r="B41" s="8" t="inlineStr">
        <is>
          <t>Total</t>
        </is>
      </c>
      <c r="C41" s="10" t="n"/>
      <c r="D41" s="10" t="n"/>
      <c r="E41" s="10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</row>
    <row r="42" customFormat="1" s="31">
      <c r="B42" s="29" t="inlineStr">
        <is>
          <t>Revenue</t>
        </is>
      </c>
      <c r="C42" s="30">
        <f>C35+C28+C21+C14+C7</f>
        <v/>
      </c>
      <c r="D42" s="30">
        <f>D35+D28+D21+D14+D7</f>
        <v/>
      </c>
      <c r="E42" s="30">
        <f>E35+E28+E21+E14+E7</f>
        <v/>
      </c>
      <c r="F42" s="30">
        <f>F35+F28+F21+F14+F7</f>
        <v/>
      </c>
      <c r="G42" s="30">
        <f>G35+G28+G21+G14+G7</f>
        <v/>
      </c>
      <c r="H42" s="30">
        <f>H35+H28+H21+H14+H7</f>
        <v/>
      </c>
      <c r="I42" s="30">
        <f>I35+I28+I21+I14+I7</f>
        <v/>
      </c>
      <c r="J42" s="30">
        <f>J35+J28+J21+J14+J7</f>
        <v/>
      </c>
      <c r="K42" s="30">
        <f>K35+K28+K21+K14+K7</f>
        <v/>
      </c>
      <c r="L42" s="30">
        <f>L35+L28+L21+L14+L7</f>
        <v/>
      </c>
      <c r="M42" s="30">
        <f>M35+M28+M21+M14+M7</f>
        <v/>
      </c>
      <c r="N42" s="30">
        <f>N35+N28+N21+N14+N7</f>
        <v/>
      </c>
      <c r="O42" s="30">
        <f>O35+O28+O21+O14+O7</f>
        <v/>
      </c>
      <c r="P42" s="30" t="n"/>
      <c r="Q42" s="30" t="n"/>
    </row>
    <row r="43">
      <c r="B43" s="16" t="inlineStr">
        <is>
          <t>Gross Margin</t>
        </is>
      </c>
      <c r="C43" s="10">
        <f>C36+C29+C22+C15+C8</f>
        <v/>
      </c>
      <c r="D43" s="10">
        <f>D36+D29+D22+D15+D8</f>
        <v/>
      </c>
      <c r="E43" s="10">
        <f>E36+E29+E22+E15+E8</f>
        <v/>
      </c>
      <c r="F43" s="10">
        <f>F36+F29+F22+F15+F8</f>
        <v/>
      </c>
      <c r="G43" s="10">
        <f>G36+G29+G22+G15+G8</f>
        <v/>
      </c>
      <c r="H43" s="10">
        <f>H36+H29+H22+H15+H8</f>
        <v/>
      </c>
      <c r="I43" s="10">
        <f>I36+I29+I22+I15+I8</f>
        <v/>
      </c>
      <c r="J43" s="10">
        <f>J36+J29+J22+J15+J8</f>
        <v/>
      </c>
      <c r="K43" s="10">
        <f>K36+K29+K22+K15+K8</f>
        <v/>
      </c>
      <c r="L43" s="10">
        <f>L36+L29+L22+L15+L8</f>
        <v/>
      </c>
      <c r="M43" s="10">
        <f>M36+M29+M22+M15+M8</f>
        <v/>
      </c>
      <c r="N43" s="10">
        <f>N36+N29+N22+N15+N8</f>
        <v/>
      </c>
      <c r="O43" s="10">
        <f>O36+O29+O22+O15+O8</f>
        <v/>
      </c>
      <c r="P43" s="10" t="n"/>
      <c r="Q43" s="10" t="n"/>
    </row>
    <row r="44">
      <c r="B44" s="16" t="inlineStr">
        <is>
          <t>Income from continuing operations</t>
        </is>
      </c>
      <c r="C44" s="10">
        <f>C37+C30+C23+C16+C9</f>
        <v/>
      </c>
      <c r="D44" s="10">
        <f>D37+D30+D23+D16+D9</f>
        <v/>
      </c>
      <c r="E44" s="10">
        <f>E37+E30+E23+E16+E9</f>
        <v/>
      </c>
      <c r="F44" s="10">
        <f>F37+F30+F23+F16+F9</f>
        <v/>
      </c>
      <c r="G44" s="10">
        <f>G37+G30+G23+G16+G9</f>
        <v/>
      </c>
      <c r="H44" s="10">
        <f>H37+H30+H23+H16+H9</f>
        <v/>
      </c>
      <c r="I44" s="10">
        <f>I37+I30+I23+I16+I9</f>
        <v/>
      </c>
      <c r="J44" s="10">
        <f>J37+J30+J23+J16+J9</f>
        <v/>
      </c>
      <c r="K44" s="10">
        <f>K37+K30+K23+K16+K9</f>
        <v/>
      </c>
      <c r="L44" s="10">
        <f>L37+L30+L23+L16+L9</f>
        <v/>
      </c>
      <c r="M44" s="10">
        <f>M37+M30+M23+M16+M9</f>
        <v/>
      </c>
      <c r="N44" s="10">
        <f>N37+N30+N23+N16+N9</f>
        <v/>
      </c>
      <c r="O44" s="10">
        <f>O37+O30+O23+O16+O9</f>
        <v/>
      </c>
      <c r="P44" s="10" t="n"/>
      <c r="Q44" s="10" t="n"/>
    </row>
    <row r="45">
      <c r="B45" s="16" t="inlineStr">
        <is>
          <t>Acquisition-related expenses</t>
        </is>
      </c>
      <c r="C45" s="10">
        <f>C38+C31+C24+C17+C10</f>
        <v/>
      </c>
      <c r="D45" s="10">
        <f>D38+D31+D24+D17+D10</f>
        <v/>
      </c>
      <c r="E45" s="10">
        <f>E38+E31+E24+E17+E10</f>
        <v/>
      </c>
      <c r="F45" s="10">
        <f>F38+F31+F24+F17+F10</f>
        <v/>
      </c>
      <c r="G45" s="10">
        <f>G38+G31+G24+G17+G10</f>
        <v/>
      </c>
      <c r="H45" s="10">
        <f>H38+H31+H24+H17+H10</f>
        <v/>
      </c>
      <c r="I45" s="10">
        <f>I38+I31+I24+I17+I10</f>
        <v/>
      </c>
      <c r="J45" s="10">
        <f>J38+J31+J24+J17+J10</f>
        <v/>
      </c>
      <c r="K45" s="10">
        <f>K38+K31+K24+K17+K10</f>
        <v/>
      </c>
      <c r="L45" s="10">
        <f>L38+L31+L24+L17+L10</f>
        <v/>
      </c>
      <c r="M45" s="10">
        <f>M38+M31+M24+M17+M10</f>
        <v/>
      </c>
      <c r="N45" s="10">
        <f>N38+N31+N24+N17+N10</f>
        <v/>
      </c>
      <c r="O45" s="10">
        <f>O38+O31+O24+O17+O10</f>
        <v/>
      </c>
      <c r="P45" s="10" t="n"/>
      <c r="Q45" s="10" t="n"/>
    </row>
    <row r="46" customFormat="1" s="4">
      <c r="B46" s="18" t="inlineStr">
        <is>
          <t>Amortization of acquired intangible assets and other purchase accounting adjustments</t>
        </is>
      </c>
      <c r="C46" s="11">
        <f>C39+C32+C25+C18+C11</f>
        <v/>
      </c>
      <c r="D46" s="11">
        <f>D39+D32+D25+D18+D11</f>
        <v/>
      </c>
      <c r="E46" s="11">
        <f>E39+E32+E25+E18+E11</f>
        <v/>
      </c>
      <c r="F46" s="11">
        <f>F39+F32+F25+F18+F11</f>
        <v/>
      </c>
      <c r="G46" s="11">
        <f>G39+G32+G25+G18+G11</f>
        <v/>
      </c>
      <c r="H46" s="11">
        <f>H39+H32+H25+H18+H11</f>
        <v/>
      </c>
      <c r="I46" s="11">
        <f>I39+I32+I25+I18+I11</f>
        <v/>
      </c>
      <c r="J46" s="11">
        <f>J39+J32+J25+J18+J11</f>
        <v/>
      </c>
      <c r="K46" s="11">
        <f>K39+K32+K25+K18+K11</f>
        <v/>
      </c>
      <c r="L46" s="11">
        <f>L39+L32+L25+L18+L11</f>
        <v/>
      </c>
      <c r="M46" s="11">
        <f>M39+M32+M25+M18+M11</f>
        <v/>
      </c>
      <c r="N46" s="11">
        <f>N39+N32+N25+N18+N11</f>
        <v/>
      </c>
      <c r="O46" s="11">
        <f>O39+O32+O25+O18+O11</f>
        <v/>
      </c>
      <c r="P46" s="11" t="n"/>
      <c r="Q46" s="11" t="n"/>
    </row>
    <row r="47" customFormat="1" s="31">
      <c r="B47" s="29" t="inlineStr">
        <is>
          <t>Income from operations</t>
        </is>
      </c>
      <c r="C47" s="30">
        <f>C44+C45+C46</f>
        <v/>
      </c>
      <c r="D47" s="30">
        <f>D44+D45+D46</f>
        <v/>
      </c>
      <c r="E47" s="30">
        <f>E44+E45+E46</f>
        <v/>
      </c>
      <c r="F47" s="30">
        <f>F44+F45+F46</f>
        <v/>
      </c>
      <c r="G47" s="30">
        <f>G44+G45+G46</f>
        <v/>
      </c>
      <c r="H47" s="30">
        <f>H44+H45+H46</f>
        <v/>
      </c>
      <c r="I47" s="30">
        <f>I44+I45+I46</f>
        <v/>
      </c>
      <c r="J47" s="30">
        <f>J44+J45+J46</f>
        <v/>
      </c>
      <c r="K47" s="30">
        <f>K44+K45+K46</f>
        <v/>
      </c>
      <c r="L47" s="30">
        <f>L44+L45+L46</f>
        <v/>
      </c>
      <c r="M47" s="30">
        <f>M44+M45+M46</f>
        <v/>
      </c>
      <c r="N47" s="30">
        <f>N44+N45+N46</f>
        <v/>
      </c>
      <c r="O47" s="30">
        <f>O44+O45+O46</f>
        <v/>
      </c>
      <c r="P47" s="30" t="n"/>
      <c r="Q47" s="30" t="n"/>
    </row>
    <row r="48">
      <c r="B48" s="16" t="n"/>
      <c r="C48" s="10" t="n"/>
      <c r="D48" s="10" t="n"/>
      <c r="E48" s="10" t="n"/>
      <c r="F48" s="10" t="n"/>
      <c r="G48" s="10" t="n"/>
      <c r="H48" s="10" t="n"/>
      <c r="I48" s="10" t="n"/>
      <c r="J48" s="10" t="n"/>
      <c r="K48" s="10" t="n"/>
      <c r="L48" s="10" t="n"/>
      <c r="M48" s="10" t="n"/>
      <c r="N48" s="10" t="n"/>
      <c r="O48" s="10" t="n"/>
      <c r="P48" s="10" t="n"/>
      <c r="Q48" s="10" t="n"/>
    </row>
    <row r="49" customFormat="1" s="2">
      <c r="B49" s="14" t="inlineStr">
        <is>
          <t>Revenue by Contract Type</t>
        </is>
      </c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  <c r="Q49" s="28" t="n"/>
    </row>
    <row r="50">
      <c r="B50" s="16" t="inlineStr">
        <is>
          <t>FFP</t>
        </is>
      </c>
      <c r="C50" s="10" t="n"/>
      <c r="D50" s="10" t="n"/>
      <c r="E50" s="10" t="n"/>
      <c r="F50" s="10" t="n"/>
      <c r="G50" s="10" t="n"/>
      <c r="H50" s="10" t="n"/>
      <c r="I50" s="10" t="n"/>
      <c r="J50" s="10" t="n"/>
      <c r="K50" s="10" t="n"/>
      <c r="L50" s="10" t="n"/>
      <c r="M50" s="10" t="n">
        <v>269917</v>
      </c>
      <c r="N50" s="10" t="n">
        <v>307413</v>
      </c>
      <c r="O50" s="10" t="n">
        <v>346092</v>
      </c>
      <c r="P50" s="10" t="n"/>
      <c r="Q50" s="10" t="n"/>
    </row>
    <row r="51">
      <c r="B51" s="16" t="inlineStr">
        <is>
          <t>CPFF</t>
        </is>
      </c>
      <c r="C51" s="10" t="n"/>
      <c r="D51" s="10" t="n"/>
      <c r="E51" s="10" t="n"/>
      <c r="F51" s="10" t="n"/>
      <c r="G51" s="10" t="n"/>
      <c r="H51" s="10" t="n"/>
      <c r="I51" s="10" t="n"/>
      <c r="J51" s="10" t="n"/>
      <c r="K51" s="10" t="n"/>
      <c r="L51" s="10" t="n"/>
      <c r="M51" s="10" t="n">
        <v>94176</v>
      </c>
      <c r="N51" s="10" t="n">
        <v>86719</v>
      </c>
      <c r="O51" s="10" t="n">
        <v>93428</v>
      </c>
      <c r="P51" s="10" t="n"/>
      <c r="Q51" s="10" t="n"/>
    </row>
    <row r="52" customFormat="1" s="4">
      <c r="B52" s="18" t="inlineStr">
        <is>
          <t>T&amp;M</t>
        </is>
      </c>
      <c r="C52" s="11" t="n"/>
      <c r="D52" s="11" t="n"/>
      <c r="E52" s="11" t="n"/>
      <c r="F52" s="11" t="n"/>
      <c r="G52" s="11" t="n"/>
      <c r="H52" s="11" t="n"/>
      <c r="I52" s="11" t="n"/>
      <c r="J52" s="11" t="n"/>
      <c r="K52" s="11" t="n"/>
      <c r="L52" s="11" t="n"/>
      <c r="M52" s="11" t="n">
        <v>3203</v>
      </c>
      <c r="N52" s="11" t="n">
        <v>780</v>
      </c>
      <c r="O52" s="11" t="n">
        <v>6212</v>
      </c>
      <c r="P52" s="11" t="n"/>
      <c r="Q52" s="11" t="n"/>
    </row>
    <row r="53">
      <c r="B53" s="16" t="inlineStr">
        <is>
          <t>Total Revenue</t>
        </is>
      </c>
      <c r="C53" s="10">
        <f>SUM(C50:C52)</f>
        <v/>
      </c>
      <c r="D53" s="10">
        <f>SUM(D50:D52)</f>
        <v/>
      </c>
      <c r="E53" s="10">
        <f>SUM(E50:E52)</f>
        <v/>
      </c>
      <c r="F53" s="10">
        <f>SUM(F50:F52)</f>
        <v/>
      </c>
      <c r="G53" s="10">
        <f>SUM(G50:G52)</f>
        <v/>
      </c>
      <c r="H53" s="10">
        <f>SUM(H50:H52)</f>
        <v/>
      </c>
      <c r="I53" s="10">
        <f>SUM(I50:I52)</f>
        <v/>
      </c>
      <c r="J53" s="10">
        <f>SUM(J50:J52)</f>
        <v/>
      </c>
      <c r="K53" s="10">
        <f>SUM(K50:K52)</f>
        <v/>
      </c>
      <c r="L53" s="10">
        <f>SUM(L50:L52)</f>
        <v/>
      </c>
      <c r="M53" s="10">
        <f>SUM(M50:M52)</f>
        <v/>
      </c>
      <c r="N53" s="10">
        <f>SUM(N50:N52)</f>
        <v/>
      </c>
      <c r="O53" s="10">
        <f>SUM(O50:O52)</f>
        <v/>
      </c>
      <c r="P53" s="10" t="n"/>
      <c r="Q53" s="10" t="n"/>
    </row>
    <row r="54">
      <c r="B54" s="16" t="n"/>
      <c r="C54" s="10" t="n"/>
      <c r="D54" s="10" t="n"/>
      <c r="E54" s="10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>
        <v>13527</v>
      </c>
      <c r="O54" s="10" t="n"/>
      <c r="P54" s="10" t="n"/>
      <c r="Q54" s="10" t="n"/>
    </row>
    <row r="55" customFormat="1" s="2">
      <c r="B55" s="14" t="inlineStr">
        <is>
          <t>Revenue by Customer Category</t>
        </is>
      </c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  <c r="Q55" s="28" t="n"/>
    </row>
    <row r="56">
      <c r="B56" s="16" t="inlineStr">
        <is>
          <t>U.S. Government</t>
        </is>
      </c>
      <c r="C56" s="10" t="n"/>
      <c r="D56" s="10" t="n"/>
      <c r="E56" s="10" t="n"/>
      <c r="F56" s="10" t="n"/>
      <c r="G56" s="10" t="n"/>
      <c r="H56" s="10" t="n"/>
      <c r="I56" s="10" t="n"/>
      <c r="J56" s="10" t="n"/>
      <c r="K56" s="10" t="n"/>
      <c r="L56" s="10" t="n"/>
      <c r="M56" s="10" t="n">
        <v>201046</v>
      </c>
      <c r="N56" s="10" t="n">
        <v>241898</v>
      </c>
      <c r="O56" s="10" t="n">
        <v>262258</v>
      </c>
      <c r="P56" s="10" t="n"/>
      <c r="Q56" s="10" t="n"/>
    </row>
    <row r="57" customFormat="1" s="4">
      <c r="B57" s="18" t="inlineStr">
        <is>
          <t>Non-U.S. Government</t>
        </is>
      </c>
      <c r="C57" s="11" t="n"/>
      <c r="D57" s="11" t="n"/>
      <c r="E57" s="11" t="n"/>
      <c r="F57" s="11" t="n"/>
      <c r="G57" s="11" t="n"/>
      <c r="H57" s="11" t="n"/>
      <c r="I57" s="11" t="n"/>
      <c r="J57" s="11" t="n"/>
      <c r="K57" s="11" t="n"/>
      <c r="L57" s="11" t="n"/>
      <c r="M57" s="11" t="n">
        <v>166250</v>
      </c>
      <c r="N57" s="11" t="n">
        <v>153014</v>
      </c>
      <c r="O57" s="11" t="n">
        <v>183474</v>
      </c>
      <c r="P57" s="11" t="n"/>
      <c r="Q57" s="11" t="n"/>
    </row>
    <row r="58">
      <c r="B58" s="16" t="inlineStr">
        <is>
          <t>Total Revenue</t>
        </is>
      </c>
      <c r="C58" s="10">
        <f>C57+C56</f>
        <v/>
      </c>
      <c r="D58" s="10">
        <f>D57+D56</f>
        <v/>
      </c>
      <c r="E58" s="10">
        <f>E57+E56</f>
        <v/>
      </c>
      <c r="F58" s="10">
        <f>F57+F56</f>
        <v/>
      </c>
      <c r="G58" s="10">
        <f>G57+G56</f>
        <v/>
      </c>
      <c r="H58" s="10">
        <f>H57+H56</f>
        <v/>
      </c>
      <c r="I58" s="10">
        <f>I57+I56</f>
        <v/>
      </c>
      <c r="J58" s="10">
        <f>J57+J56</f>
        <v/>
      </c>
      <c r="K58" s="10">
        <f>K57+K56</f>
        <v/>
      </c>
      <c r="L58" s="10">
        <f>L57+L56</f>
        <v/>
      </c>
      <c r="M58" s="10">
        <f>M57+M56</f>
        <v/>
      </c>
      <c r="N58" s="10">
        <f>N57+N56</f>
        <v/>
      </c>
      <c r="O58" s="10">
        <f>O57+O56</f>
        <v/>
      </c>
      <c r="P58" s="10" t="n"/>
      <c r="Q58" s="10" t="n"/>
    </row>
    <row r="59">
      <c r="B59" s="16" t="n"/>
      <c r="C59" s="10" t="n"/>
      <c r="D59" s="10" t="n"/>
      <c r="E59" s="10" t="n"/>
      <c r="F59" s="10" t="n"/>
      <c r="G59" s="10" t="n"/>
      <c r="H59" s="10" t="n"/>
      <c r="I59" s="10" t="n"/>
      <c r="J59" s="10" t="n"/>
      <c r="K59" s="10" t="n"/>
      <c r="L59" s="10" t="n"/>
      <c r="M59" s="10" t="n"/>
      <c r="N59" s="10" t="n"/>
      <c r="O59" s="10" t="n"/>
      <c r="P59" s="10" t="n"/>
      <c r="Q59" s="10" t="n"/>
    </row>
    <row r="60" customFormat="1" s="26">
      <c r="B60" s="14" t="inlineStr">
        <is>
          <t>Revenue by Geographic Location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</row>
    <row r="61">
      <c r="B61" s="16" t="inlineStr">
        <is>
          <t>Domestic</t>
        </is>
      </c>
      <c r="C61" s="10" t="n"/>
      <c r="D61" s="10" t="n"/>
      <c r="E61" s="10" t="n"/>
      <c r="F61" s="10" t="n"/>
      <c r="G61" s="10" t="n"/>
      <c r="H61" s="10" t="n"/>
      <c r="I61" s="10" t="n"/>
      <c r="J61" s="10" t="n"/>
      <c r="K61" s="10" t="n"/>
      <c r="L61" s="10" t="n"/>
      <c r="M61" s="10" t="n">
        <v>201046</v>
      </c>
      <c r="N61" s="10" t="n">
        <v>241898</v>
      </c>
      <c r="O61" s="10" t="n">
        <v>262258</v>
      </c>
      <c r="P61" s="10" t="n"/>
      <c r="Q61" s="10" t="n"/>
    </row>
    <row r="62" customFormat="1" s="4">
      <c r="B62" s="18" t="inlineStr">
        <is>
          <t>International</t>
        </is>
      </c>
      <c r="C62" s="11" t="n"/>
      <c r="D62" s="11" t="n"/>
      <c r="E62" s="11" t="n"/>
      <c r="F62" s="11" t="n"/>
      <c r="G62" s="11" t="n"/>
      <c r="H62" s="11" t="n"/>
      <c r="I62" s="11" t="n"/>
      <c r="J62" s="11" t="n"/>
      <c r="K62" s="11" t="n"/>
      <c r="L62" s="11" t="n"/>
      <c r="M62" s="11" t="n">
        <v>166250</v>
      </c>
      <c r="N62" s="11" t="n">
        <v>153014</v>
      </c>
      <c r="O62" s="11" t="n">
        <v>183474</v>
      </c>
      <c r="P62" s="11" t="n"/>
      <c r="Q62" s="11" t="n"/>
    </row>
    <row r="63">
      <c r="B63" s="16" t="inlineStr">
        <is>
          <t>Total Revenue</t>
        </is>
      </c>
      <c r="C63" s="10">
        <f>C62+C61</f>
        <v/>
      </c>
      <c r="D63" s="10">
        <f>D62+D61</f>
        <v/>
      </c>
      <c r="E63" s="10">
        <f>E62+E61</f>
        <v/>
      </c>
      <c r="F63" s="10">
        <f>F62+F61</f>
        <v/>
      </c>
      <c r="G63" s="10">
        <f>G62+G61</f>
        <v/>
      </c>
      <c r="H63" s="10">
        <f>H62+H61</f>
        <v/>
      </c>
      <c r="I63" s="10">
        <f>I62+I61</f>
        <v/>
      </c>
      <c r="J63" s="10">
        <f>J62+J61</f>
        <v/>
      </c>
      <c r="K63" s="10">
        <f>K62+K61</f>
        <v/>
      </c>
      <c r="L63" s="10">
        <f>L62+L61</f>
        <v/>
      </c>
      <c r="M63" s="10">
        <f>M62+M61</f>
        <v/>
      </c>
      <c r="N63" s="10">
        <f>N62+N61</f>
        <v/>
      </c>
      <c r="O63" s="10">
        <f>O62+O61</f>
        <v/>
      </c>
      <c r="P63" s="10" t="n"/>
      <c r="Q63" s="10" t="n"/>
    </row>
    <row r="64">
      <c r="B64" s="16" t="n"/>
      <c r="C64" s="10" t="n"/>
      <c r="D64" s="10" t="n"/>
      <c r="E64" s="10" t="n"/>
      <c r="F64" s="10" t="n"/>
      <c r="G64" s="10" t="n"/>
      <c r="H64" s="10" t="n"/>
      <c r="I64" s="10" t="n"/>
      <c r="J64" s="10" t="n"/>
      <c r="K64" s="10" t="n"/>
      <c r="L64" s="10" t="n"/>
      <c r="M64" s="10" t="n"/>
      <c r="N64" s="10" t="n"/>
      <c r="O64" s="10" t="n"/>
      <c r="P64" s="10" t="n"/>
      <c r="Q64" s="10" t="n"/>
    </row>
    <row r="65">
      <c r="B65" s="16" t="n"/>
      <c r="C65" s="10" t="n"/>
      <c r="D65" s="10" t="n"/>
      <c r="E65" s="10" t="n"/>
      <c r="F65" s="10" t="n"/>
      <c r="G65" s="10" t="n"/>
      <c r="H65" s="10" t="n"/>
      <c r="I65" s="10" t="n"/>
      <c r="J65" s="10" t="n"/>
      <c r="K65" s="10" t="n"/>
      <c r="L65" s="10" t="n"/>
      <c r="M65" s="10" t="n"/>
      <c r="N65" s="10" t="n"/>
      <c r="O65" s="10" t="n"/>
      <c r="P65" s="10" t="n"/>
      <c r="Q65" s="10" t="n"/>
    </row>
    <row r="66" customFormat="1" s="2">
      <c r="B66" s="3" t="inlineStr">
        <is>
          <t xml:space="preserve">Income Statement </t>
        </is>
      </c>
    </row>
    <row r="67" customFormat="1" s="7">
      <c r="B67" s="6" t="inlineStr">
        <is>
          <t>Revenue</t>
        </is>
      </c>
    </row>
    <row r="68">
      <c r="B68" t="inlineStr">
        <is>
          <t>Product Sales</t>
        </is>
      </c>
      <c r="M68" t="n">
        <v>256758</v>
      </c>
      <c r="N68" t="n">
        <v>278888</v>
      </c>
      <c r="O68" t="n">
        <v>240683</v>
      </c>
    </row>
    <row r="69" customFormat="1" s="4">
      <c r="B69" s="4" t="inlineStr">
        <is>
          <t>Contract Services</t>
        </is>
      </c>
      <c r="M69" s="4" t="n">
        <v>110538</v>
      </c>
      <c r="N69" s="4" t="n">
        <v>116024</v>
      </c>
      <c r="O69" s="4" t="n">
        <v>205049</v>
      </c>
    </row>
    <row r="70" customFormat="1" s="31">
      <c r="B70" s="31" t="inlineStr">
        <is>
          <t>Total Revenue</t>
        </is>
      </c>
      <c r="C70" s="31">
        <f>SUM(C68:C69)</f>
        <v/>
      </c>
      <c r="D70" s="31">
        <f>SUM(D68:D69)</f>
        <v/>
      </c>
      <c r="E70" s="31">
        <f>SUM(E68:E69)</f>
        <v/>
      </c>
      <c r="F70" s="31">
        <f>SUM(F68:F69)</f>
        <v/>
      </c>
      <c r="G70" s="31">
        <f>SUM(G68:G69)</f>
        <v/>
      </c>
      <c r="H70" s="31">
        <f>SUM(H68:H69)</f>
        <v/>
      </c>
      <c r="I70" s="31">
        <f>SUM(I68:I69)</f>
        <v/>
      </c>
      <c r="J70" s="31">
        <f>SUM(J68:J69)</f>
        <v/>
      </c>
      <c r="K70" s="31">
        <f>SUM(K68:K69)</f>
        <v/>
      </c>
      <c r="L70" s="31">
        <f>SUM(L68:L69)</f>
        <v/>
      </c>
      <c r="M70" s="31">
        <f>SUM(M68:M69)</f>
        <v/>
      </c>
      <c r="N70" s="31">
        <f>SUM(N68:N69)</f>
        <v/>
      </c>
      <c r="O70" s="31">
        <f>SUM(O68:O69)</f>
        <v/>
      </c>
    </row>
    <row r="71" customFormat="1" s="7">
      <c r="B71" s="6" t="inlineStr">
        <is>
          <t>Cost of Sales</t>
        </is>
      </c>
    </row>
    <row r="72">
      <c r="B72" t="inlineStr">
        <is>
          <t>Product Sales</t>
        </is>
      </c>
      <c r="M72" t="n">
        <v>139131</v>
      </c>
      <c r="N72" t="n">
        <v>149714</v>
      </c>
      <c r="O72" t="n">
        <v>140596</v>
      </c>
    </row>
    <row r="73" customFormat="1" s="4">
      <c r="B73" s="4" t="inlineStr">
        <is>
          <t>Contract Services</t>
        </is>
      </c>
      <c r="M73" s="4" t="n">
        <v>75063</v>
      </c>
      <c r="N73" s="4" t="n">
        <v>80640</v>
      </c>
      <c r="O73" s="4" t="n">
        <v>163900</v>
      </c>
    </row>
    <row r="74">
      <c r="B74" t="inlineStr">
        <is>
          <t>Total COGs</t>
        </is>
      </c>
      <c r="C74">
        <f>SUM(C72:C73)</f>
        <v/>
      </c>
      <c r="D74">
        <f>SUM(D72:D73)</f>
        <v/>
      </c>
      <c r="E74">
        <f>SUM(E72:E73)</f>
        <v/>
      </c>
      <c r="F74">
        <f>SUM(F72:F73)</f>
        <v/>
      </c>
      <c r="G74">
        <f>SUM(G72:G73)</f>
        <v/>
      </c>
      <c r="H74">
        <f>SUM(H72:H73)</f>
        <v/>
      </c>
      <c r="I74">
        <f>SUM(I72:I73)</f>
        <v/>
      </c>
      <c r="J74">
        <f>SUM(J72:J73)</f>
        <v/>
      </c>
      <c r="K74">
        <f>SUM(K72:K73)</f>
        <v/>
      </c>
      <c r="L74">
        <f>SUM(L72:L73)</f>
        <v/>
      </c>
      <c r="M74">
        <f>SUM(M72:M73)</f>
        <v/>
      </c>
      <c r="N74">
        <f>SUM(N72:N73)</f>
        <v/>
      </c>
      <c r="O74">
        <f>SUM(O72:O73)</f>
        <v/>
      </c>
    </row>
    <row r="75" customFormat="1" s="7">
      <c r="B75" s="6" t="inlineStr">
        <is>
          <t>Gross Margin</t>
        </is>
      </c>
    </row>
    <row r="76">
      <c r="B76" t="inlineStr">
        <is>
          <t>Product Sales</t>
        </is>
      </c>
      <c r="M76" t="n">
        <v>117627</v>
      </c>
      <c r="N76" t="n">
        <v>129174</v>
      </c>
      <c r="O76" t="n">
        <v>100087</v>
      </c>
    </row>
    <row r="77" customFormat="1" s="4">
      <c r="B77" s="4" t="inlineStr">
        <is>
          <t>Contract Services</t>
        </is>
      </c>
      <c r="M77" s="4" t="n">
        <v>35475</v>
      </c>
      <c r="N77" s="4" t="n">
        <v>35384</v>
      </c>
      <c r="O77" s="4" t="n">
        <v>41149</v>
      </c>
    </row>
    <row r="78">
      <c r="B78" t="inlineStr">
        <is>
          <t>Total Gross Profit</t>
        </is>
      </c>
      <c r="C78">
        <f>SUM(C76:C77)</f>
        <v/>
      </c>
      <c r="D78">
        <f>SUM(D76:D77)</f>
        <v/>
      </c>
      <c r="E78">
        <f>SUM(E76:E77)</f>
        <v/>
      </c>
      <c r="F78">
        <f>SUM(F76:F77)</f>
        <v/>
      </c>
      <c r="G78">
        <f>SUM(G76:G77)</f>
        <v/>
      </c>
      <c r="H78">
        <f>SUM(H76:H77)</f>
        <v/>
      </c>
      <c r="I78">
        <f>SUM(I76:I77)</f>
        <v/>
      </c>
      <c r="J78">
        <f>SUM(J76:J77)</f>
        <v/>
      </c>
      <c r="K78">
        <f>SUM(K76:K77)</f>
        <v/>
      </c>
      <c r="L78">
        <f>SUM(L76:L77)</f>
        <v/>
      </c>
      <c r="M78">
        <f>SUM(M76:M77)</f>
        <v/>
      </c>
      <c r="N78">
        <f>SUM(N76:N77)</f>
        <v/>
      </c>
      <c r="O78">
        <f>SUM(O76:O77)</f>
        <v/>
      </c>
    </row>
    <row r="80">
      <c r="B80" t="inlineStr">
        <is>
          <t>SG&amp;A</t>
        </is>
      </c>
      <c r="M80" t="n">
        <v>59490</v>
      </c>
      <c r="N80" t="n">
        <v>67481</v>
      </c>
      <c r="O80" t="n">
        <v>96434</v>
      </c>
    </row>
    <row r="81" customFormat="1" s="4">
      <c r="B81" s="4" t="inlineStr">
        <is>
          <t>R&amp;D</t>
        </is>
      </c>
      <c r="M81" s="4" t="n">
        <v>46477</v>
      </c>
      <c r="N81" s="4" t="n">
        <v>53764</v>
      </c>
      <c r="O81" s="4" t="n">
        <v>54689</v>
      </c>
    </row>
    <row r="82">
      <c r="B82" t="inlineStr">
        <is>
          <t>Income from continuing operations</t>
        </is>
      </c>
      <c r="C82">
        <f>C78-SUM(C80:C81)</f>
        <v/>
      </c>
      <c r="D82">
        <f>D78-SUM(D80:D81)</f>
        <v/>
      </c>
      <c r="E82">
        <f>E78-SUM(E80:E81)</f>
        <v/>
      </c>
      <c r="F82">
        <f>F78-SUM(F80:F81)</f>
        <v/>
      </c>
      <c r="G82">
        <f>G78-SUM(G80:G81)</f>
        <v/>
      </c>
      <c r="H82">
        <f>H78-SUM(H80:H81)</f>
        <v/>
      </c>
      <c r="I82">
        <f>I78-SUM(I80:I81)</f>
        <v/>
      </c>
      <c r="J82">
        <f>J78-SUM(J80:J81)</f>
        <v/>
      </c>
      <c r="K82">
        <f>K78-SUM(K80:K81)</f>
        <v/>
      </c>
      <c r="L82">
        <f>L78-SUM(L80:L81)</f>
        <v/>
      </c>
      <c r="M82">
        <f>M78-SUM(M80:M81)</f>
        <v/>
      </c>
      <c r="N82">
        <f>N78-SUM(N80:N81)</f>
        <v/>
      </c>
      <c r="O82">
        <f>O78-SUM(O80:O81)</f>
        <v/>
      </c>
    </row>
    <row r="83" customFormat="1" s="7">
      <c r="B83" s="6" t="inlineStr">
        <is>
          <t>Other income</t>
        </is>
      </c>
    </row>
    <row r="84">
      <c r="B84" t="inlineStr">
        <is>
          <t>Interest income (expense)</t>
        </is>
      </c>
      <c r="M84" t="n">
        <v>4828</v>
      </c>
      <c r="N84" t="n">
        <v>-618</v>
      </c>
      <c r="O84" t="n">
        <v>-5440</v>
      </c>
    </row>
    <row r="85" customFormat="1" s="4">
      <c r="B85" s="4" t="inlineStr">
        <is>
          <t>Other income (expense)</t>
        </is>
      </c>
      <c r="M85" s="4" t="n">
        <v>707</v>
      </c>
      <c r="N85" s="4" t="n">
        <v>-8330</v>
      </c>
      <c r="O85" s="4">
        <f>-10313+6497</f>
        <v/>
      </c>
    </row>
    <row r="86">
      <c r="B86" t="inlineStr">
        <is>
          <t>Income from continuing operations before income taxes</t>
        </is>
      </c>
      <c r="C86">
        <f>C82+SUM(C84:C85)</f>
        <v/>
      </c>
      <c r="D86">
        <f>D82+SUM(D84:D85)</f>
        <v/>
      </c>
      <c r="E86">
        <f>E82+SUM(E84:E85)</f>
        <v/>
      </c>
      <c r="F86">
        <f>F82+SUM(F84:F85)</f>
        <v/>
      </c>
      <c r="G86">
        <f>G82+SUM(G84:G85)</f>
        <v/>
      </c>
      <c r="H86">
        <f>H82+SUM(H84:H85)</f>
        <v/>
      </c>
      <c r="I86">
        <f>I82+SUM(I84:I85)</f>
        <v/>
      </c>
      <c r="J86">
        <f>J82+SUM(J84:J85)</f>
        <v/>
      </c>
      <c r="K86">
        <f>K82+SUM(K84:K85)</f>
        <v/>
      </c>
      <c r="L86">
        <f>L82+SUM(L84:L85)</f>
        <v/>
      </c>
      <c r="M86">
        <f>M82+SUM(M84:M85)</f>
        <v/>
      </c>
      <c r="N86">
        <f>N82+SUM(N84:N85)</f>
        <v/>
      </c>
      <c r="O86">
        <f>O82+SUM(O84:O85)</f>
        <v/>
      </c>
    </row>
    <row r="87">
      <c r="B87" t="inlineStr">
        <is>
          <t>Provision for income taxes</t>
        </is>
      </c>
      <c r="M87" t="n">
        <v>5848</v>
      </c>
      <c r="N87" t="n">
        <v>539</v>
      </c>
      <c r="O87" t="n">
        <v>-10369</v>
      </c>
    </row>
    <row r="88" customFormat="1" s="4">
      <c r="B88" s="4" t="inlineStr">
        <is>
          <t>Equity method investment income</t>
        </is>
      </c>
      <c r="M88" s="4" t="n">
        <v>-5487</v>
      </c>
      <c r="N88" s="4" t="n">
        <v>-10481</v>
      </c>
      <c r="O88" s="4" t="n">
        <v>4589</v>
      </c>
    </row>
    <row r="89">
      <c r="B89" t="inlineStr">
        <is>
          <t>Net Income from continuing operations</t>
        </is>
      </c>
      <c r="C89">
        <f>C86-C87+C88</f>
        <v/>
      </c>
      <c r="D89">
        <f>D86-D87+D88</f>
        <v/>
      </c>
      <c r="E89">
        <f>E86-E87+E88</f>
        <v/>
      </c>
      <c r="F89">
        <f>F86-F87+F88</f>
        <v/>
      </c>
      <c r="G89">
        <f>G86-G87+G88</f>
        <v/>
      </c>
      <c r="H89">
        <f>H86-H87+H88</f>
        <v/>
      </c>
      <c r="I89">
        <f>I86-I87+I88</f>
        <v/>
      </c>
      <c r="J89">
        <f>J86-J87+J88</f>
        <v/>
      </c>
      <c r="K89">
        <f>K86-K87+K88</f>
        <v/>
      </c>
      <c r="L89">
        <f>L86-L87+L88</f>
        <v/>
      </c>
      <c r="M89">
        <f>M86-M87+M88</f>
        <v/>
      </c>
      <c r="N89">
        <f>N86-N87+N88</f>
        <v/>
      </c>
      <c r="O89">
        <f>O86-O87+O88</f>
        <v/>
      </c>
    </row>
    <row r="90" customFormat="1" s="7">
      <c r="B90" s="6" t="inlineStr">
        <is>
          <t>Discontinued operations</t>
        </is>
      </c>
    </row>
    <row r="91" customFormat="1" s="4">
      <c r="B91" s="4" t="inlineStr">
        <is>
          <t>Loss on sale of business</t>
        </is>
      </c>
      <c r="M91" s="4" t="n">
        <v>-265</v>
      </c>
      <c r="N91" s="4" t="n">
        <v>0</v>
      </c>
      <c r="O91" s="4" t="n">
        <v>0</v>
      </c>
    </row>
    <row r="92">
      <c r="B92" t="inlineStr">
        <is>
          <t>Net loss from discontinued operations</t>
        </is>
      </c>
      <c r="C92">
        <f>C91</f>
        <v/>
      </c>
      <c r="D92">
        <f>D91</f>
        <v/>
      </c>
      <c r="E92">
        <f>E91</f>
        <v/>
      </c>
      <c r="F92">
        <f>F91</f>
        <v/>
      </c>
      <c r="G92">
        <f>G91</f>
        <v/>
      </c>
      <c r="H92">
        <f>H91</f>
        <v/>
      </c>
      <c r="I92">
        <f>I91</f>
        <v/>
      </c>
      <c r="J92">
        <f>J91</f>
        <v/>
      </c>
      <c r="K92">
        <f>K91</f>
        <v/>
      </c>
      <c r="L92">
        <f>L91</f>
        <v/>
      </c>
      <c r="M92">
        <f>M91</f>
        <v/>
      </c>
      <c r="N92">
        <f>N91</f>
        <v/>
      </c>
      <c r="O92">
        <f>O91</f>
        <v/>
      </c>
    </row>
    <row r="93">
      <c r="B93" t="inlineStr">
        <is>
          <t xml:space="preserve">Net Income  </t>
        </is>
      </c>
      <c r="C93">
        <f>C89+C92</f>
        <v/>
      </c>
      <c r="D93">
        <f>D89+D92</f>
        <v/>
      </c>
      <c r="E93">
        <f>E89+E92</f>
        <v/>
      </c>
      <c r="F93">
        <f>F89+F92</f>
        <v/>
      </c>
      <c r="G93">
        <f>G89+G92</f>
        <v/>
      </c>
      <c r="H93">
        <f>H89+H92</f>
        <v/>
      </c>
      <c r="I93">
        <f>I89+I92</f>
        <v/>
      </c>
      <c r="J93">
        <f>J89+J92</f>
        <v/>
      </c>
      <c r="K93">
        <f>K89+K92</f>
        <v/>
      </c>
      <c r="L93">
        <f>L89+L92</f>
        <v/>
      </c>
      <c r="M93">
        <f>M89+M92</f>
        <v/>
      </c>
      <c r="N93">
        <f>N89+N92</f>
        <v/>
      </c>
      <c r="O93">
        <f>O89+O92</f>
        <v/>
      </c>
    </row>
    <row r="94" customFormat="1" s="4">
      <c r="B94" s="4" t="inlineStr">
        <is>
          <t>Net loss attributable to noncontrolling interests</t>
        </is>
      </c>
      <c r="M94" s="4" t="n">
        <v>4</v>
      </c>
      <c r="N94" s="4" t="n">
        <v>-14</v>
      </c>
      <c r="O94" s="4" t="n">
        <v>-3</v>
      </c>
    </row>
    <row r="95">
      <c r="B95" t="inlineStr">
        <is>
          <t>Net income attributable to AeroVironement Inc.</t>
        </is>
      </c>
      <c r="C95">
        <f>C93+C94</f>
        <v/>
      </c>
      <c r="D95">
        <f>D93+D94</f>
        <v/>
      </c>
      <c r="E95">
        <f>E93+E94</f>
        <v/>
      </c>
      <c r="F95">
        <f>F93+F94</f>
        <v/>
      </c>
      <c r="G95">
        <f>G93+G94</f>
        <v/>
      </c>
      <c r="H95">
        <f>H93+H94</f>
        <v/>
      </c>
      <c r="I95">
        <f>I93+I94</f>
        <v/>
      </c>
      <c r="J95">
        <f>J93+J94</f>
        <v/>
      </c>
      <c r="K95">
        <f>K93+K94</f>
        <v/>
      </c>
      <c r="L95">
        <f>L93+L94</f>
        <v/>
      </c>
      <c r="M95">
        <f>M93+M94</f>
        <v/>
      </c>
      <c r="N95">
        <f>N93+N94</f>
        <v/>
      </c>
      <c r="O95">
        <f>O93+O94</f>
        <v/>
      </c>
    </row>
    <row r="96">
      <c r="B96" t="inlineStr">
        <is>
          <t>EPS - Basic</t>
        </is>
      </c>
      <c r="M96">
        <f>M95/M98</f>
        <v/>
      </c>
      <c r="N96">
        <f>N95/N98</f>
        <v/>
      </c>
      <c r="O96">
        <f>O95/O98</f>
        <v/>
      </c>
    </row>
    <row r="97">
      <c r="B97" t="inlineStr">
        <is>
          <t>EPS - Diluted</t>
        </is>
      </c>
      <c r="M97">
        <f>M95/M99</f>
        <v/>
      </c>
      <c r="N97">
        <f>N95/N99</f>
        <v/>
      </c>
      <c r="O97">
        <f>O95/O99</f>
        <v/>
      </c>
    </row>
    <row r="98">
      <c r="B98" t="inlineStr">
        <is>
          <t>Shares - Basic</t>
        </is>
      </c>
      <c r="M98" s="10" t="n">
        <v>23806208</v>
      </c>
      <c r="N98" s="10" t="n">
        <v>24049851</v>
      </c>
      <c r="O98" s="10" t="n">
        <v>24685534</v>
      </c>
    </row>
    <row r="99">
      <c r="B99" t="inlineStr">
        <is>
          <t>Shares - Diluted</t>
        </is>
      </c>
      <c r="M99" s="10" t="n">
        <v>24088167</v>
      </c>
      <c r="N99" s="10" t="n">
        <v>24362656</v>
      </c>
      <c r="O99" s="10" t="n">
        <v>24685534</v>
      </c>
    </row>
    <row r="102" customFormat="1" s="2">
      <c r="B102" s="3" t="inlineStr">
        <is>
          <t>Balance Sheet</t>
        </is>
      </c>
    </row>
    <row r="103" customFormat="1" s="7">
      <c r="B103" s="6" t="inlineStr">
        <is>
          <t>Current Assets</t>
        </is>
      </c>
    </row>
    <row r="104">
      <c r="B104" t="inlineStr">
        <is>
          <t>Cash &amp; Cash Equivalents</t>
        </is>
      </c>
      <c r="C104" s="10" t="n"/>
      <c r="D104" s="10" t="n"/>
      <c r="E104" s="10" t="n"/>
      <c r="F104" s="10" t="n"/>
      <c r="G104" s="10" t="n"/>
      <c r="H104" s="10" t="n"/>
      <c r="I104" s="10" t="n"/>
      <c r="J104" s="10" t="n"/>
      <c r="K104" s="10" t="n"/>
      <c r="L104" s="10" t="n"/>
      <c r="M104" s="10" t="n"/>
      <c r="N104" s="10" t="n">
        <v>148741</v>
      </c>
      <c r="O104" s="10" t="n">
        <v>77231</v>
      </c>
      <c r="P104" s="10" t="n"/>
      <c r="Q104" s="10" t="n"/>
      <c r="R104" s="10" t="n"/>
    </row>
    <row r="105">
      <c r="B105" t="inlineStr">
        <is>
          <t>Short-term invesments</t>
        </is>
      </c>
      <c r="C105" s="10" t="n"/>
      <c r="D105" s="10" t="n"/>
      <c r="E105" s="10" t="n"/>
      <c r="F105" s="10" t="n"/>
      <c r="G105" s="10" t="n"/>
      <c r="H105" s="10" t="n"/>
      <c r="I105" s="10" t="n"/>
      <c r="J105" s="10" t="n"/>
      <c r="K105" s="10" t="n"/>
      <c r="L105" s="10" t="n"/>
      <c r="M105" s="10" t="n"/>
      <c r="N105" s="10" t="n">
        <v>31971</v>
      </c>
      <c r="O105" s="10" t="n">
        <v>24716</v>
      </c>
      <c r="P105" s="10" t="n"/>
      <c r="Q105" s="10" t="n"/>
      <c r="R105" s="10" t="n"/>
    </row>
    <row r="106">
      <c r="B106" t="inlineStr">
        <is>
          <t>AR</t>
        </is>
      </c>
      <c r="C106" s="10" t="n"/>
      <c r="D106" s="10" t="n"/>
      <c r="E106" s="10" t="n"/>
      <c r="F106" s="10" t="n"/>
      <c r="G106" s="10" t="n"/>
      <c r="H106" s="10" t="n"/>
      <c r="I106" s="10" t="n"/>
      <c r="J106" s="10" t="n"/>
      <c r="K106" s="10" t="n"/>
      <c r="L106" s="10" t="n"/>
      <c r="M106" s="10" t="n"/>
      <c r="N106" s="10" t="n">
        <v>62647</v>
      </c>
      <c r="O106" s="10" t="n">
        <v>60170</v>
      </c>
      <c r="P106" s="10" t="n"/>
      <c r="Q106" s="10" t="n"/>
      <c r="R106" s="10" t="n"/>
    </row>
    <row r="107">
      <c r="B107" t="inlineStr">
        <is>
          <t>Unbilled receivables</t>
        </is>
      </c>
      <c r="C107" s="10" t="n"/>
      <c r="D107" s="10" t="n"/>
      <c r="E107" s="10" t="n"/>
      <c r="F107" s="10" t="n"/>
      <c r="G107" s="10" t="n"/>
      <c r="H107" s="10" t="n"/>
      <c r="I107" s="10" t="n"/>
      <c r="J107" s="10" t="n"/>
      <c r="K107" s="10" t="n"/>
      <c r="L107" s="10" t="n"/>
      <c r="M107" s="10" t="n"/>
      <c r="N107" s="10" t="n">
        <v>71632</v>
      </c>
      <c r="O107" s="10" t="n">
        <v>104194</v>
      </c>
      <c r="P107" s="10" t="n"/>
      <c r="Q107" s="10" t="n"/>
      <c r="R107" s="10" t="n"/>
    </row>
    <row r="108">
      <c r="B108" t="inlineStr">
        <is>
          <t>Inventories</t>
        </is>
      </c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>
        <v>71646</v>
      </c>
      <c r="O108" s="10" t="n">
        <v>90629</v>
      </c>
      <c r="P108" s="10" t="n"/>
      <c r="Q108" s="10" t="n"/>
      <c r="R108" s="10" t="n"/>
    </row>
    <row r="109">
      <c r="B109" t="inlineStr">
        <is>
          <t>Income taxes payable</t>
        </is>
      </c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>
        <v>0</v>
      </c>
      <c r="O109" s="10" t="n">
        <v>442</v>
      </c>
      <c r="P109" s="10" t="n"/>
      <c r="Q109" s="10" t="n"/>
      <c r="R109" s="10" t="n"/>
    </row>
    <row r="110" customFormat="1" s="4">
      <c r="B110" s="4" t="inlineStr">
        <is>
          <t xml:space="preserve">Prepaid expenses and other current assets </t>
        </is>
      </c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>
        <v>15001</v>
      </c>
      <c r="O110" s="11" t="n">
        <v>11527</v>
      </c>
      <c r="P110" s="11" t="n"/>
      <c r="Q110" s="11" t="n"/>
      <c r="R110" s="11" t="n"/>
    </row>
    <row r="111">
      <c r="B111" t="inlineStr">
        <is>
          <t>Total Current Assets</t>
        </is>
      </c>
      <c r="C111" s="10">
        <f>SUM(C104:C110)</f>
        <v/>
      </c>
      <c r="D111" s="10">
        <f>SUM(D104:D110)</f>
        <v/>
      </c>
      <c r="E111" s="10">
        <f>SUM(E104:E110)</f>
        <v/>
      </c>
      <c r="F111" s="10">
        <f>SUM(F104:F110)</f>
        <v/>
      </c>
      <c r="G111" s="10">
        <f>SUM(G104:G110)</f>
        <v/>
      </c>
      <c r="H111" s="10">
        <f>SUM(H104:H110)</f>
        <v/>
      </c>
      <c r="I111" s="10">
        <f>SUM(I104:I110)</f>
        <v/>
      </c>
      <c r="J111" s="10">
        <f>SUM(J104:J110)</f>
        <v/>
      </c>
      <c r="K111" s="10">
        <f>SUM(K104:K110)</f>
        <v/>
      </c>
      <c r="L111" s="10">
        <f>SUM(L104:L110)</f>
        <v/>
      </c>
      <c r="M111" s="10">
        <f>SUM(M104:M110)</f>
        <v/>
      </c>
      <c r="N111" s="10">
        <f>SUM(N104:N110)</f>
        <v/>
      </c>
      <c r="O111" s="10">
        <f>SUM(O104:O110)</f>
        <v/>
      </c>
      <c r="P111" s="10" t="n"/>
      <c r="Q111" s="10" t="n"/>
      <c r="R111" s="10" t="n"/>
    </row>
    <row r="112" customFormat="1" s="7">
      <c r="B112" s="6" t="inlineStr">
        <is>
          <t>Non-current Assets</t>
        </is>
      </c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</row>
    <row r="113">
      <c r="B113" t="inlineStr">
        <is>
          <t>Long-term investments</t>
        </is>
      </c>
      <c r="C113" s="10" t="n"/>
      <c r="D113" s="10" t="n"/>
      <c r="E113" s="10" t="n"/>
      <c r="F113" s="10" t="n"/>
      <c r="G113" s="10" t="n"/>
      <c r="H113" s="10" t="n"/>
      <c r="I113" s="10" t="n"/>
      <c r="J113" s="10" t="n"/>
      <c r="K113" s="10" t="n"/>
      <c r="L113" s="10" t="n"/>
      <c r="M113" s="10" t="n"/>
      <c r="N113" s="10" t="n">
        <v>12156</v>
      </c>
      <c r="O113" s="10" t="n">
        <v>15433</v>
      </c>
      <c r="P113" s="10" t="n"/>
      <c r="Q113" s="10" t="n"/>
      <c r="R113" s="10" t="n"/>
    </row>
    <row r="114">
      <c r="B114" t="inlineStr">
        <is>
          <t>PP&amp;E</t>
        </is>
      </c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>
        <v>58896</v>
      </c>
      <c r="O114" s="10" t="n">
        <v>62296</v>
      </c>
      <c r="P114" s="10" t="n"/>
      <c r="Q114" s="10" t="n"/>
      <c r="R114" s="10" t="n"/>
    </row>
    <row r="115">
      <c r="B115" t="inlineStr">
        <is>
          <t>Operating lease right-of-use assets</t>
        </is>
      </c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>
        <v>22902</v>
      </c>
      <c r="O115" s="10" t="n">
        <v>26769</v>
      </c>
      <c r="P115" s="10" t="n"/>
      <c r="Q115" s="10" t="n"/>
      <c r="R115" s="10" t="n"/>
    </row>
    <row r="116">
      <c r="B116" t="inlineStr">
        <is>
          <t>Deferred income taxes</t>
        </is>
      </c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>
        <v>2061</v>
      </c>
      <c r="O116" s="10" t="n">
        <v>7290</v>
      </c>
      <c r="P116" s="10" t="n"/>
      <c r="Q116" s="10" t="n"/>
      <c r="R116" s="10" t="n"/>
    </row>
    <row r="117">
      <c r="B117" t="inlineStr">
        <is>
          <t>Intangibles, net</t>
        </is>
      </c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>
        <v>106268</v>
      </c>
      <c r="O117" s="10" t="n">
        <v>97224</v>
      </c>
      <c r="P117" s="10" t="n"/>
      <c r="Q117" s="10" t="n"/>
      <c r="R117" s="10" t="n"/>
    </row>
    <row r="118">
      <c r="B118" t="inlineStr">
        <is>
          <t>Goodwill</t>
        </is>
      </c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>
        <v>314205</v>
      </c>
      <c r="O118" s="10" t="n">
        <v>334347</v>
      </c>
      <c r="P118" s="10" t="n"/>
      <c r="Q118" s="10" t="n"/>
      <c r="R118" s="10" t="n"/>
    </row>
    <row r="119" customFormat="1" s="4">
      <c r="B119" s="4" t="inlineStr">
        <is>
          <t>Other assets</t>
        </is>
      </c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>
        <v>10440</v>
      </c>
      <c r="O119" s="11" t="n">
        <v>1932</v>
      </c>
      <c r="P119" s="11" t="n"/>
      <c r="Q119" s="11" t="n"/>
      <c r="R119" s="11" t="n"/>
    </row>
    <row r="120">
      <c r="B120" t="inlineStr">
        <is>
          <t>Total Assets</t>
        </is>
      </c>
      <c r="C120" s="10">
        <f>SUM(C111:C119)</f>
        <v/>
      </c>
      <c r="D120" s="10">
        <f>SUM(D111:D119)</f>
        <v/>
      </c>
      <c r="E120" s="10">
        <f>SUM(E111:E119)</f>
        <v/>
      </c>
      <c r="F120" s="10">
        <f>SUM(F111:F119)</f>
        <v/>
      </c>
      <c r="G120" s="10">
        <f>SUM(G111:G119)</f>
        <v/>
      </c>
      <c r="H120" s="10">
        <f>SUM(H111:H119)</f>
        <v/>
      </c>
      <c r="I120" s="10">
        <f>SUM(I111:I119)</f>
        <v/>
      </c>
      <c r="J120" s="10">
        <f>SUM(J111:J119)</f>
        <v/>
      </c>
      <c r="K120" s="10">
        <f>SUM(K111:K119)</f>
        <v/>
      </c>
      <c r="L120" s="10">
        <f>SUM(L111:L119)</f>
        <v/>
      </c>
      <c r="M120" s="10">
        <f>SUM(M111:M119)</f>
        <v/>
      </c>
      <c r="N120" s="10">
        <f>SUM(N111:N119)</f>
        <v/>
      </c>
      <c r="O120" s="10">
        <f>SUM(O111:O119)</f>
        <v/>
      </c>
      <c r="P120" s="10" t="n"/>
      <c r="Q120" s="10" t="n"/>
      <c r="R120" s="10" t="n"/>
    </row>
    <row r="121" customFormat="1" s="7">
      <c r="B121" s="6" t="inlineStr">
        <is>
          <t>Current Liabilities</t>
        </is>
      </c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</row>
    <row r="122">
      <c r="B122" t="inlineStr">
        <is>
          <t>AP</t>
        </is>
      </c>
      <c r="C122" s="10" t="n"/>
      <c r="D122" s="10" t="n"/>
      <c r="E122" s="10" t="n"/>
      <c r="F122" s="10" t="n"/>
      <c r="G122" s="10" t="n"/>
      <c r="H122" s="10" t="n"/>
      <c r="I122" s="10" t="n"/>
      <c r="J122" s="10" t="n"/>
      <c r="K122" s="10" t="n"/>
      <c r="L122" s="10" t="n"/>
      <c r="M122" s="10" t="n"/>
      <c r="N122" s="10" t="n">
        <v>24841</v>
      </c>
      <c r="O122" s="10" t="n">
        <v>19244</v>
      </c>
      <c r="P122" s="10" t="n"/>
      <c r="Q122" s="10" t="n"/>
      <c r="R122" s="10" t="n"/>
    </row>
    <row r="123">
      <c r="B123" t="inlineStr">
        <is>
          <t>Wages and related accruals</t>
        </is>
      </c>
      <c r="C123" s="10" t="n"/>
      <c r="D123" s="10" t="n"/>
      <c r="E123" s="10" t="n"/>
      <c r="F123" s="10" t="n"/>
      <c r="G123" s="10" t="n"/>
      <c r="H123" s="10" t="n"/>
      <c r="I123" s="10" t="n"/>
      <c r="J123" s="10" t="n"/>
      <c r="K123" s="10" t="n"/>
      <c r="L123" s="10" t="n"/>
      <c r="M123" s="10" t="n"/>
      <c r="N123" s="10" t="n">
        <v>28068</v>
      </c>
      <c r="O123" s="10" t="n">
        <v>25398</v>
      </c>
      <c r="P123" s="10" t="n"/>
      <c r="Q123" s="10" t="n"/>
      <c r="R123" s="10" t="n"/>
    </row>
    <row r="124">
      <c r="B124" t="inlineStr">
        <is>
          <t>Customer advances</t>
        </is>
      </c>
      <c r="C124" s="10" t="n"/>
      <c r="D124" s="10" t="n"/>
      <c r="E124" s="10" t="n"/>
      <c r="F124" s="10" t="n"/>
      <c r="G124" s="10" t="n"/>
      <c r="H124" s="10" t="n"/>
      <c r="I124" s="10" t="n"/>
      <c r="J124" s="10" t="n"/>
      <c r="K124" s="10" t="n"/>
      <c r="L124" s="10" t="n"/>
      <c r="M124" s="10" t="n"/>
      <c r="N124" s="10" t="n">
        <v>7183</v>
      </c>
      <c r="O124" s="10" t="n">
        <v>8968</v>
      </c>
      <c r="P124" s="10" t="n"/>
      <c r="Q124" s="10" t="n"/>
      <c r="R124" s="10" t="n"/>
    </row>
    <row r="125">
      <c r="B125" t="inlineStr">
        <is>
          <t>Current portion of long-term debt</t>
        </is>
      </c>
      <c r="C125" s="10" t="n"/>
      <c r="D125" s="10" t="n"/>
      <c r="E125" s="10" t="n"/>
      <c r="F125" s="10" t="n"/>
      <c r="G125" s="10" t="n"/>
      <c r="H125" s="10" t="n"/>
      <c r="I125" s="10" t="n"/>
      <c r="J125" s="10" t="n"/>
      <c r="K125" s="10" t="n"/>
      <c r="L125" s="10" t="n"/>
      <c r="M125" s="10" t="n"/>
      <c r="N125" s="10" t="n">
        <v>10000</v>
      </c>
      <c r="O125" s="10" t="n">
        <v>10000</v>
      </c>
      <c r="P125" s="10" t="n"/>
      <c r="Q125" s="10" t="n"/>
      <c r="R125" s="10" t="n"/>
    </row>
    <row r="126">
      <c r="B126" t="inlineStr">
        <is>
          <t>Current operating lease liabilities</t>
        </is>
      </c>
      <c r="C126" s="10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0" t="n">
        <v>6154</v>
      </c>
      <c r="O126" s="10" t="n">
        <v>6819</v>
      </c>
      <c r="P126" s="10" t="n"/>
      <c r="Q126" s="10" t="n"/>
      <c r="R126" s="10" t="n"/>
    </row>
    <row r="127">
      <c r="B127" t="inlineStr">
        <is>
          <t>Income taxes payable</t>
        </is>
      </c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>
        <v>861</v>
      </c>
      <c r="O127" s="10" t="n">
        <v>759</v>
      </c>
      <c r="P127" s="10" t="n"/>
      <c r="Q127" s="10" t="n"/>
      <c r="R127" s="10" t="n"/>
    </row>
    <row r="128" customFormat="1" s="4">
      <c r="B128" s="4" t="inlineStr">
        <is>
          <t>Other current liabilities</t>
        </is>
      </c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>
        <v>19078</v>
      </c>
      <c r="O128" s="11" t="n">
        <v>30203</v>
      </c>
      <c r="P128" s="11" t="n"/>
      <c r="Q128" s="11" t="n"/>
      <c r="R128" s="11" t="n"/>
    </row>
    <row r="129">
      <c r="B129" t="inlineStr">
        <is>
          <t>Total Current Liabilities</t>
        </is>
      </c>
      <c r="C129" s="10">
        <f>SUM(C122:C128)</f>
        <v/>
      </c>
      <c r="D129" s="10">
        <f>SUM(D122:D128)</f>
        <v/>
      </c>
      <c r="E129" s="10">
        <f>SUM(E122:E128)</f>
        <v/>
      </c>
      <c r="F129" s="10">
        <f>SUM(F122:F128)</f>
        <v/>
      </c>
      <c r="G129" s="10">
        <f>SUM(G122:G128)</f>
        <v/>
      </c>
      <c r="H129" s="10">
        <f>SUM(H122:H128)</f>
        <v/>
      </c>
      <c r="I129" s="10">
        <f>SUM(I122:I128)</f>
        <v/>
      </c>
      <c r="J129" s="10">
        <f>SUM(J122:J128)</f>
        <v/>
      </c>
      <c r="K129" s="10">
        <f>SUM(K122:K128)</f>
        <v/>
      </c>
      <c r="L129" s="10">
        <f>SUM(L122:L128)</f>
        <v/>
      </c>
      <c r="M129" s="10">
        <f>SUM(M122:M128)</f>
        <v/>
      </c>
      <c r="N129" s="10">
        <f>SUM(N122:N128)</f>
        <v/>
      </c>
      <c r="O129" s="10">
        <f>SUM(O122:O128)</f>
        <v/>
      </c>
      <c r="P129" s="10" t="n"/>
      <c r="Q129" s="10" t="n"/>
      <c r="R129" s="10" t="n"/>
    </row>
    <row r="130">
      <c r="B130" t="inlineStr">
        <is>
          <t>Long-term debt</t>
        </is>
      </c>
      <c r="C130" s="10" t="n"/>
      <c r="D130" s="10" t="n"/>
      <c r="E130" s="10" t="n"/>
      <c r="F130" s="10" t="n"/>
      <c r="G130" s="10" t="n"/>
      <c r="H130" s="10" t="n"/>
      <c r="I130" s="10" t="n"/>
      <c r="J130" s="10" t="n"/>
      <c r="K130" s="10" t="n"/>
      <c r="L130" s="10" t="n"/>
      <c r="M130" s="10" t="n"/>
      <c r="N130" s="10" t="n">
        <v>187512</v>
      </c>
      <c r="O130" s="10" t="n">
        <v>177840</v>
      </c>
      <c r="P130" s="10" t="n"/>
      <c r="Q130" s="10" t="n"/>
      <c r="R130" s="10" t="n"/>
    </row>
    <row r="131">
      <c r="B131" t="inlineStr">
        <is>
          <t>Non-current operating lease liabilities</t>
        </is>
      </c>
      <c r="C131" s="10" t="n"/>
      <c r="D131" s="10" t="n"/>
      <c r="E131" s="10" t="n"/>
      <c r="F131" s="10" t="n"/>
      <c r="G131" s="10" t="n"/>
      <c r="H131" s="10" t="n"/>
      <c r="I131" s="10" t="n"/>
      <c r="J131" s="10" t="n"/>
      <c r="K131" s="10" t="n"/>
      <c r="L131" s="10" t="n"/>
      <c r="M131" s="10" t="n"/>
      <c r="N131" s="10" t="n">
        <v>19103</v>
      </c>
      <c r="O131" s="10" t="n">
        <v>21915</v>
      </c>
      <c r="P131" s="10" t="n"/>
      <c r="Q131" s="10" t="n"/>
      <c r="R131" s="10" t="n"/>
    </row>
    <row r="132">
      <c r="B132" t="inlineStr">
        <is>
          <t>Other non-current liabilities</t>
        </is>
      </c>
      <c r="C132" s="10" t="n"/>
      <c r="D132" s="10" t="n"/>
      <c r="E132" s="10" t="n"/>
      <c r="F132" s="10" t="n"/>
      <c r="G132" s="10" t="n"/>
      <c r="H132" s="10" t="n"/>
      <c r="I132" s="10" t="n"/>
      <c r="J132" s="10" t="n"/>
      <c r="K132" s="10" t="n"/>
      <c r="L132" s="10" t="n"/>
      <c r="M132" s="10" t="n"/>
      <c r="N132" s="10" t="n">
        <v>10141</v>
      </c>
      <c r="O132" s="10" t="n">
        <v>768</v>
      </c>
      <c r="P132" s="10" t="n"/>
      <c r="Q132" s="10" t="n"/>
      <c r="R132" s="10" t="n"/>
    </row>
    <row r="133">
      <c r="B133" t="inlineStr">
        <is>
          <t>Liability for uncertain tax positions</t>
        </is>
      </c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0" t="n"/>
      <c r="L133" s="10" t="n"/>
      <c r="M133" s="10" t="n"/>
      <c r="N133" s="10" t="n">
        <v>3518</v>
      </c>
      <c r="O133" s="10" t="n">
        <v>1450</v>
      </c>
      <c r="P133" s="10" t="n"/>
      <c r="Q133" s="10" t="n"/>
      <c r="R133" s="10" t="n"/>
    </row>
    <row r="134" customFormat="1" s="4">
      <c r="B134" s="4" t="inlineStr">
        <is>
          <t>Deferred income taxes</t>
        </is>
      </c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>
        <v>0</v>
      </c>
      <c r="O134" s="11" t="n">
        <v>2626</v>
      </c>
      <c r="P134" s="11" t="n"/>
      <c r="Q134" s="11" t="n"/>
      <c r="R134" s="11" t="n"/>
    </row>
    <row r="135">
      <c r="C135" s="10">
        <f>SUM(C129:C134)</f>
        <v/>
      </c>
      <c r="D135" s="10">
        <f>SUM(D129:D134)</f>
        <v/>
      </c>
      <c r="E135" s="10">
        <f>SUM(E129:E134)</f>
        <v/>
      </c>
      <c r="F135" s="10">
        <f>SUM(F129:F134)</f>
        <v/>
      </c>
      <c r="G135" s="10">
        <f>SUM(G129:G134)</f>
        <v/>
      </c>
      <c r="H135" s="10">
        <f>SUM(H129:H134)</f>
        <v/>
      </c>
      <c r="I135" s="10">
        <f>SUM(I129:I134)</f>
        <v/>
      </c>
      <c r="J135" s="10">
        <f>SUM(J129:J134)</f>
        <v/>
      </c>
      <c r="K135" s="10">
        <f>SUM(K129:K134)</f>
        <v/>
      </c>
      <c r="L135" s="10">
        <f>SUM(L129:L134)</f>
        <v/>
      </c>
      <c r="M135" s="10">
        <f>SUM(M129:M134)</f>
        <v/>
      </c>
      <c r="N135" s="10">
        <f>SUM(N129:N134)</f>
        <v/>
      </c>
      <c r="O135" s="10">
        <f>SUM(O129:O134)</f>
        <v/>
      </c>
      <c r="P135" s="10" t="n"/>
      <c r="Q135" s="10" t="n"/>
      <c r="R135" s="10" t="n"/>
    </row>
    <row r="136" customFormat="1" s="7">
      <c r="B136" s="6" t="inlineStr">
        <is>
          <t>Stockholders' equity</t>
        </is>
      </c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</row>
    <row r="137">
      <c r="B137" t="inlineStr">
        <is>
          <t>Preferred stock</t>
        </is>
      </c>
      <c r="C137" s="10" t="n"/>
      <c r="D137" s="10" t="n"/>
      <c r="E137" s="10" t="n"/>
      <c r="F137" s="10" t="n"/>
      <c r="G137" s="10" t="n"/>
      <c r="H137" s="10" t="n"/>
      <c r="I137" s="10" t="n"/>
      <c r="J137" s="10" t="n"/>
      <c r="K137" s="10" t="n"/>
      <c r="L137" s="10" t="n"/>
      <c r="M137" s="10" t="n"/>
      <c r="N137" s="10" t="n">
        <v>0</v>
      </c>
      <c r="O137" s="10" t="n">
        <v>0</v>
      </c>
      <c r="P137" s="10" t="n"/>
      <c r="Q137" s="10" t="n"/>
      <c r="R137" s="10" t="n"/>
    </row>
    <row r="138">
      <c r="B138" t="inlineStr">
        <is>
          <t>Common stock</t>
        </is>
      </c>
      <c r="C138" s="10" t="n"/>
      <c r="D138" s="10" t="n"/>
      <c r="E138" s="10" t="n"/>
      <c r="F138" s="10" t="n"/>
      <c r="G138" s="10" t="n"/>
      <c r="H138" s="10" t="n"/>
      <c r="I138" s="10" t="n"/>
      <c r="J138" s="10" t="n"/>
      <c r="K138" s="10" t="n"/>
      <c r="L138" s="10" t="n"/>
      <c r="M138" s="10" t="n"/>
      <c r="N138" s="10" t="n">
        <v>0</v>
      </c>
      <c r="O138" s="10" t="n">
        <v>0</v>
      </c>
      <c r="P138" s="10" t="n"/>
      <c r="Q138" s="10" t="n"/>
      <c r="R138" s="10" t="n"/>
    </row>
    <row r="139">
      <c r="B139" t="inlineStr">
        <is>
          <t>Issued and outstanding shares</t>
        </is>
      </c>
      <c r="C139" s="10" t="n"/>
      <c r="D139" s="10" t="n"/>
      <c r="E139" s="10" t="n"/>
      <c r="F139" s="10" t="n"/>
      <c r="G139" s="10" t="n"/>
      <c r="H139" s="10" t="n"/>
      <c r="I139" s="10" t="n"/>
      <c r="J139" s="10" t="n"/>
      <c r="K139" s="10" t="n"/>
      <c r="L139" s="10" t="n"/>
      <c r="M139" s="10" t="n"/>
      <c r="N139" s="10" t="n">
        <v>2</v>
      </c>
      <c r="O139" s="10" t="n">
        <v>2</v>
      </c>
      <c r="P139" s="10" t="n"/>
      <c r="Q139" s="10" t="n"/>
      <c r="R139" s="10" t="n"/>
    </row>
    <row r="140">
      <c r="B140" t="inlineStr">
        <is>
          <t>Additional paid-in capital</t>
        </is>
      </c>
      <c r="C140" s="10" t="n"/>
      <c r="D140" s="10" t="n"/>
      <c r="E140" s="10" t="n"/>
      <c r="F140" s="10" t="n"/>
      <c r="G140" s="10" t="n"/>
      <c r="H140" s="10" t="n"/>
      <c r="I140" s="10" t="n"/>
      <c r="J140" s="10" t="n"/>
      <c r="K140" s="10" t="n"/>
      <c r="L140" s="10" t="n"/>
      <c r="M140" s="10" t="n"/>
      <c r="N140" s="10" t="n">
        <v>260327</v>
      </c>
      <c r="O140" s="10" t="n">
        <v>267248</v>
      </c>
      <c r="P140" s="10" t="n"/>
      <c r="Q140" s="10" t="n"/>
      <c r="R140" s="10" t="n"/>
    </row>
    <row r="141">
      <c r="B141" t="inlineStr">
        <is>
          <t>Accumulated other comprehensive (loss) income</t>
        </is>
      </c>
      <c r="C141" s="10" t="n"/>
      <c r="D141" s="10" t="n"/>
      <c r="E141" s="10" t="n"/>
      <c r="F141" s="10" t="n"/>
      <c r="G141" s="10" t="n"/>
      <c r="H141" s="10" t="n"/>
      <c r="I141" s="10" t="n"/>
      <c r="J141" s="10" t="n"/>
      <c r="K141" s="10" t="n"/>
      <c r="L141" s="10" t="n"/>
      <c r="M141" s="10" t="n"/>
      <c r="N141" s="10" t="n">
        <v>343</v>
      </c>
      <c r="O141" s="10" t="n">
        <v>-6514</v>
      </c>
      <c r="P141" s="10" t="n"/>
      <c r="Q141" s="10" t="n"/>
      <c r="R141" s="10" t="n"/>
    </row>
    <row r="142" customFormat="1" s="4">
      <c r="B142" s="4" t="inlineStr">
        <is>
          <t>Retained earnings</t>
        </is>
      </c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>
        <v>351421</v>
      </c>
      <c r="O142" s="11" t="n">
        <v>347233</v>
      </c>
      <c r="P142" s="11" t="n"/>
      <c r="Q142" s="11" t="n"/>
      <c r="R142" s="11" t="n"/>
    </row>
    <row r="143">
      <c r="B143" t="inlineStr">
        <is>
          <t>Total AeroVironment, Inc. stockholders' equity</t>
        </is>
      </c>
      <c r="C143" s="10">
        <f>SUM(C137:C142)</f>
        <v/>
      </c>
      <c r="D143" s="10">
        <f>SUM(D137:D142)</f>
        <v/>
      </c>
      <c r="E143" s="10">
        <f>SUM(E137:E142)</f>
        <v/>
      </c>
      <c r="F143" s="10">
        <f>SUM(F137:F142)</f>
        <v/>
      </c>
      <c r="G143" s="10">
        <f>SUM(G137:G142)</f>
        <v/>
      </c>
      <c r="H143" s="10">
        <f>SUM(H137:H142)</f>
        <v/>
      </c>
      <c r="I143" s="10">
        <f>SUM(I137:I142)</f>
        <v/>
      </c>
      <c r="J143" s="10">
        <f>SUM(J137:J142)</f>
        <v/>
      </c>
      <c r="K143" s="10">
        <f>SUM(K137:K142)</f>
        <v/>
      </c>
      <c r="L143" s="10">
        <f>SUM(L137:L142)</f>
        <v/>
      </c>
      <c r="M143" s="10">
        <f>SUM(M137:M142)</f>
        <v/>
      </c>
      <c r="N143" s="10">
        <f>SUM(N137:N142)</f>
        <v/>
      </c>
      <c r="O143" s="10">
        <f>SUM(O137:O142)</f>
        <v/>
      </c>
      <c r="P143" s="10" t="n"/>
      <c r="Q143" s="10" t="n"/>
      <c r="R143" s="10" t="n"/>
    </row>
    <row r="144" customFormat="1" s="4">
      <c r="B144" s="4" t="inlineStr">
        <is>
          <t>Noncontrolling interest</t>
        </is>
      </c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>
        <v>14</v>
      </c>
      <c r="O144" s="11" t="n">
        <v>241</v>
      </c>
      <c r="P144" s="11" t="n"/>
      <c r="Q144" s="11" t="n"/>
      <c r="R144" s="11" t="n"/>
    </row>
    <row r="145" customFormat="1" s="9">
      <c r="B145" s="9" t="inlineStr">
        <is>
          <t>Total equity</t>
        </is>
      </c>
      <c r="C145" s="13">
        <f>C143+C144</f>
        <v/>
      </c>
      <c r="D145" s="13">
        <f>D143+D144</f>
        <v/>
      </c>
      <c r="E145" s="13">
        <f>E143+E144</f>
        <v/>
      </c>
      <c r="F145" s="13">
        <f>F143+F144</f>
        <v/>
      </c>
      <c r="G145" s="13">
        <f>G143+G144</f>
        <v/>
      </c>
      <c r="H145" s="13">
        <f>H143+H144</f>
        <v/>
      </c>
      <c r="I145" s="13">
        <f>I143+I144</f>
        <v/>
      </c>
      <c r="J145" s="13">
        <f>J143+J144</f>
        <v/>
      </c>
      <c r="K145" s="13">
        <f>K143+K144</f>
        <v/>
      </c>
      <c r="L145" s="13">
        <f>L143+L144</f>
        <v/>
      </c>
      <c r="M145" s="13">
        <f>M143+M144</f>
        <v/>
      </c>
      <c r="N145" s="13">
        <f>N143+N144</f>
        <v/>
      </c>
      <c r="O145" s="13">
        <f>O143+O144</f>
        <v/>
      </c>
      <c r="P145" s="13" t="n"/>
      <c r="Q145" s="13" t="n"/>
      <c r="R145" s="13" t="n"/>
    </row>
    <row r="146">
      <c r="B146" t="inlineStr">
        <is>
          <t>Total liabilities and stockholders equity</t>
        </is>
      </c>
      <c r="C146">
        <f>C145+C135</f>
        <v/>
      </c>
      <c r="D146">
        <f>D145+D135</f>
        <v/>
      </c>
      <c r="E146">
        <f>E145+E135</f>
        <v/>
      </c>
      <c r="F146">
        <f>F145+F135</f>
        <v/>
      </c>
      <c r="G146">
        <f>G145+G135</f>
        <v/>
      </c>
      <c r="H146">
        <f>H145+H135</f>
        <v/>
      </c>
      <c r="I146">
        <f>I145+I135</f>
        <v/>
      </c>
      <c r="J146">
        <f>J145+J135</f>
        <v/>
      </c>
      <c r="K146">
        <f>K145+K135</f>
        <v/>
      </c>
      <c r="L146">
        <f>L145+L135</f>
        <v/>
      </c>
      <c r="M146">
        <f>M145+M135</f>
        <v/>
      </c>
      <c r="N146">
        <f>N145+N135</f>
        <v/>
      </c>
      <c r="O146">
        <f>O145+O135</f>
        <v/>
      </c>
    </row>
    <row r="147" customFormat="1" s="2">
      <c r="B147" s="3" t="inlineStr">
        <is>
          <t>Cash Flow</t>
        </is>
      </c>
    </row>
    <row r="148">
      <c r="B148" t="inlineStr">
        <is>
          <t>Cash flow from operations</t>
        </is>
      </c>
      <c r="M148" t="n">
        <v>25097</v>
      </c>
      <c r="N148" t="n">
        <v>86532</v>
      </c>
      <c r="O148" t="n">
        <v>-9618</v>
      </c>
    </row>
    <row r="149" customFormat="1" s="4">
      <c r="B149" s="4" t="inlineStr">
        <is>
          <t>CapEx</t>
        </is>
      </c>
      <c r="M149" s="4" t="n">
        <v>-11220</v>
      </c>
      <c r="N149" s="4" t="n">
        <v>-11263</v>
      </c>
      <c r="O149" s="4">
        <f>-22289</f>
        <v/>
      </c>
    </row>
    <row r="150">
      <c r="B150" t="inlineStr">
        <is>
          <t>FCF</t>
        </is>
      </c>
      <c r="C150">
        <f>C148+C149</f>
        <v/>
      </c>
      <c r="D150">
        <f>D148+D149</f>
        <v/>
      </c>
      <c r="E150">
        <f>E148+E149</f>
        <v/>
      </c>
      <c r="F150">
        <f>F148+F149</f>
        <v/>
      </c>
      <c r="G150">
        <f>G148+G149</f>
        <v/>
      </c>
      <c r="H150">
        <f>H148+H149</f>
        <v/>
      </c>
      <c r="I150">
        <f>I148+I149</f>
        <v/>
      </c>
      <c r="J150">
        <f>J148+J149</f>
        <v/>
      </c>
      <c r="K150">
        <f>K148+K149</f>
        <v/>
      </c>
      <c r="L150">
        <f>L148+L149</f>
        <v/>
      </c>
      <c r="M150">
        <f>M148+M149</f>
        <v/>
      </c>
      <c r="N150">
        <f>N148+N149</f>
        <v/>
      </c>
      <c r="O150">
        <f>O148+O149</f>
        <v/>
      </c>
    </row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B20" r:id="rId3"/>
    <hyperlink xmlns:r="http://schemas.openxmlformats.org/officeDocument/2006/relationships" ref="B27" r:id="rId4"/>
    <hyperlink xmlns:r="http://schemas.openxmlformats.org/officeDocument/2006/relationships" ref="B34" r:id="rId5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9"/>
  <sheetViews>
    <sheetView workbookViewId="0">
      <pane xSplit="1" ySplit="1" topLeftCell="C2" activePane="bottomRight" state="frozen"/>
      <selection pane="bottomRight" activeCell="A2" sqref="A2"/>
      <selection pane="bottomLeft" activeCell="A2" sqref="A2"/>
      <selection pane="topRight" activeCell="B1" sqref="B1"/>
    </sheetView>
  </sheetViews>
  <sheetFormatPr baseColWidth="8" defaultRowHeight="14.45"/>
  <cols>
    <col width="22.85546875" customWidth="1" min="1" max="1"/>
  </cols>
  <sheetData>
    <row r="1">
      <c r="A1">
        <f>Info!B2</f>
        <v/>
      </c>
      <c r="B1" s="1" t="inlineStr">
        <is>
          <t>2007</t>
        </is>
      </c>
      <c r="C1" s="1" t="inlineStr">
        <is>
          <t>2008</t>
        </is>
      </c>
      <c r="D1" s="1" t="inlineStr">
        <is>
          <t>2009</t>
        </is>
      </c>
      <c r="E1" s="1" t="inlineStr">
        <is>
          <t>2010</t>
        </is>
      </c>
      <c r="F1" s="1" t="inlineStr">
        <is>
          <t>2011</t>
        </is>
      </c>
      <c r="G1" s="1" t="inlineStr">
        <is>
          <t>2012</t>
        </is>
      </c>
      <c r="H1" s="1" t="inlineStr">
        <is>
          <t>2013</t>
        </is>
      </c>
      <c r="I1" s="1" t="inlineStr">
        <is>
          <t>2014</t>
        </is>
      </c>
      <c r="J1" s="1" t="inlineStr">
        <is>
          <t>2015</t>
        </is>
      </c>
      <c r="K1" s="1" t="inlineStr">
        <is>
          <t>2016</t>
        </is>
      </c>
      <c r="L1" s="1" t="inlineStr">
        <is>
          <t>2017</t>
        </is>
      </c>
      <c r="M1" s="1" t="inlineStr">
        <is>
          <t>2018</t>
        </is>
      </c>
      <c r="N1" s="1" t="inlineStr">
        <is>
          <t>2019</t>
        </is>
      </c>
      <c r="O1" s="1" t="inlineStr">
        <is>
          <t>2020</t>
        </is>
      </c>
      <c r="P1" s="1" t="inlineStr">
        <is>
          <t>2021</t>
        </is>
      </c>
      <c r="Q1" s="1" t="inlineStr">
        <is>
          <t>2022</t>
        </is>
      </c>
      <c r="R1" s="1" t="inlineStr">
        <is>
          <t>TTM</t>
        </is>
      </c>
    </row>
    <row r="2">
      <c r="A2" s="1" t="inlineStr">
        <is>
          <t>Revenue per share</t>
        </is>
      </c>
      <c r="B2" t="inlineStr">
        <is>
          <t>11.62</t>
        </is>
      </c>
      <c r="C2" t="inlineStr">
        <is>
          <t>10.91</t>
        </is>
      </c>
      <c r="D2" t="inlineStr">
        <is>
          <t>11.78</t>
        </is>
      </c>
      <c r="E2" t="inlineStr">
        <is>
          <t>11.66</t>
        </is>
      </c>
      <c r="F2" t="inlineStr">
        <is>
          <t>13.55</t>
        </is>
      </c>
      <c r="G2" t="inlineStr">
        <is>
          <t>14.92</t>
        </is>
      </c>
      <c r="H2" t="inlineStr">
        <is>
          <t>10.88</t>
        </is>
      </c>
      <c r="I2" t="inlineStr">
        <is>
          <t>11.26</t>
        </is>
      </c>
      <c r="J2" t="inlineStr">
        <is>
          <t>11.34</t>
        </is>
      </c>
      <c r="K2" t="inlineStr">
        <is>
          <t>11.51</t>
        </is>
      </c>
      <c r="L2" t="inlineStr">
        <is>
          <t>11.49</t>
        </is>
      </c>
      <c r="M2" t="inlineStr">
        <is>
          <t>11.55</t>
        </is>
      </c>
      <c r="N2" t="inlineStr">
        <is>
          <t>13.28</t>
        </is>
      </c>
      <c r="O2" t="inlineStr">
        <is>
          <t>15.43</t>
        </is>
      </c>
      <c r="P2" t="inlineStr">
        <is>
          <t>16.42</t>
        </is>
      </c>
      <c r="Q2" t="inlineStr">
        <is>
          <t>18.06</t>
        </is>
      </c>
      <c r="R2" t="inlineStr">
        <is>
          <t>13.97</t>
        </is>
      </c>
    </row>
    <row r="3">
      <c r="A3" s="1" t="inlineStr">
        <is>
          <t>Earnings per share</t>
        </is>
      </c>
      <c r="B3" t="inlineStr">
        <is>
          <t>1.39</t>
        </is>
      </c>
      <c r="C3" t="inlineStr">
        <is>
          <t>1.08</t>
        </is>
      </c>
      <c r="D3" t="inlineStr">
        <is>
          <t>1.15</t>
        </is>
      </c>
      <c r="E3" t="inlineStr">
        <is>
          <t>0.97</t>
        </is>
      </c>
      <c r="F3" t="inlineStr">
        <is>
          <t>1.20</t>
        </is>
      </c>
      <c r="G3" t="inlineStr">
        <is>
          <t>1.40</t>
        </is>
      </c>
      <c r="H3" t="inlineStr">
        <is>
          <t>0.47</t>
        </is>
      </c>
      <c r="I3" t="inlineStr">
        <is>
          <t>0.61</t>
        </is>
      </c>
      <c r="J3" t="inlineStr">
        <is>
          <t>0.13</t>
        </is>
      </c>
      <c r="K3" t="inlineStr">
        <is>
          <t>0.39</t>
        </is>
      </c>
      <c r="L3" t="inlineStr">
        <is>
          <t>0.54</t>
        </is>
      </c>
      <c r="M3" t="inlineStr">
        <is>
          <t>0.86</t>
        </is>
      </c>
      <c r="N3" t="inlineStr">
        <is>
          <t>2.00</t>
        </is>
      </c>
      <c r="O3" t="inlineStr">
        <is>
          <t>1.73</t>
        </is>
      </c>
      <c r="P3" t="inlineStr">
        <is>
          <t>0.97</t>
        </is>
      </c>
      <c r="Q3" t="inlineStr">
        <is>
          <t>(0.17)</t>
        </is>
      </c>
      <c r="R3" t="inlineStr">
        <is>
          <t>0.04</t>
        </is>
      </c>
    </row>
    <row r="4">
      <c r="A4" s="1" t="inlineStr">
        <is>
          <t>FCF per share</t>
        </is>
      </c>
      <c r="B4" t="inlineStr">
        <is>
          <t>0.80</t>
        </is>
      </c>
      <c r="C4" t="inlineStr">
        <is>
          <t>0.38</t>
        </is>
      </c>
      <c r="D4" t="inlineStr">
        <is>
          <t>1.26</t>
        </is>
      </c>
      <c r="E4" t="inlineStr">
        <is>
          <t>1.18</t>
        </is>
      </c>
      <c r="F4" t="inlineStr">
        <is>
          <t>1.08</t>
        </is>
      </c>
      <c r="G4" t="inlineStr">
        <is>
          <t>0.17</t>
        </is>
      </c>
      <c r="H4" t="inlineStr">
        <is>
          <t>0.51</t>
        </is>
      </c>
      <c r="I4" t="inlineStr">
        <is>
          <t>0.94</t>
        </is>
      </c>
      <c r="J4" t="inlineStr">
        <is>
          <t>1.49</t>
        </is>
      </c>
      <c r="K4" t="inlineStr">
        <is>
          <t>(0.27)</t>
        </is>
      </c>
      <c r="L4" t="inlineStr">
        <is>
          <t>(0.88)</t>
        </is>
      </c>
      <c r="M4" t="inlineStr">
        <is>
          <t>2.54</t>
        </is>
      </c>
      <c r="N4" t="inlineStr">
        <is>
          <t>0.44</t>
        </is>
      </c>
      <c r="O4" t="inlineStr">
        <is>
          <t>0.58</t>
        </is>
      </c>
      <c r="P4" t="inlineStr">
        <is>
          <t>3.13</t>
        </is>
      </c>
      <c r="Q4" t="inlineStr">
        <is>
          <t>(1.29)</t>
        </is>
      </c>
      <c r="R4" t="inlineStr">
        <is>
          <t>0.93</t>
        </is>
      </c>
    </row>
    <row r="5">
      <c r="A5" s="1" t="inlineStr">
        <is>
          <t>Dividends per share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- -</t>
        </is>
      </c>
      <c r="L5" t="inlineStr">
        <is>
          <t>- -</t>
        </is>
      </c>
      <c r="M5" t="inlineStr">
        <is>
          <t>- -</t>
        </is>
      </c>
      <c r="N5" t="inlineStr">
        <is>
          <t>- -</t>
        </is>
      </c>
      <c r="O5" t="inlineStr">
        <is>
          <t>- -</t>
        </is>
      </c>
      <c r="P5" t="inlineStr">
        <is>
          <t>- -</t>
        </is>
      </c>
      <c r="Q5" t="inlineStr">
        <is>
          <t>- -</t>
        </is>
      </c>
      <c r="R5" t="inlineStr">
        <is>
          <t>- -</t>
        </is>
      </c>
    </row>
    <row r="6">
      <c r="A6" s="1" t="inlineStr">
        <is>
          <t>CAPEX per share</t>
        </is>
      </c>
      <c r="B6" t="inlineStr">
        <is>
          <t>0.20</t>
        </is>
      </c>
      <c r="C6" t="inlineStr">
        <is>
          <t>0.40</t>
        </is>
      </c>
      <c r="D6" t="inlineStr">
        <is>
          <t>0.63</t>
        </is>
      </c>
      <c r="E6" t="inlineStr">
        <is>
          <t>0.50</t>
        </is>
      </c>
      <c r="F6" t="inlineStr">
        <is>
          <t>0.47</t>
        </is>
      </c>
      <c r="G6" t="inlineStr">
        <is>
          <t>0.69</t>
        </is>
      </c>
      <c r="H6" t="inlineStr">
        <is>
          <t>0.57</t>
        </is>
      </c>
      <c r="I6" t="inlineStr">
        <is>
          <t>0.35</t>
        </is>
      </c>
      <c r="J6" t="inlineStr">
        <is>
          <t>0.24</t>
        </is>
      </c>
      <c r="K6" t="inlineStr">
        <is>
          <t>0.30</t>
        </is>
      </c>
      <c r="L6" t="inlineStr">
        <is>
          <t>0.43</t>
        </is>
      </c>
      <c r="M6" t="inlineStr">
        <is>
          <t>0.41</t>
        </is>
      </c>
      <c r="N6" t="inlineStr">
        <is>
          <t>0.38</t>
        </is>
      </c>
      <c r="O6" t="inlineStr">
        <is>
          <t>0.47</t>
        </is>
      </c>
      <c r="P6" t="inlineStr">
        <is>
          <t>0.47</t>
        </is>
      </c>
      <c r="Q6" t="inlineStr">
        <is>
          <t>0.90</t>
        </is>
      </c>
      <c r="R6" t="inlineStr">
        <is>
          <t>0.74</t>
        </is>
      </c>
    </row>
    <row r="7">
      <c r="A7" s="1" t="inlineStr">
        <is>
          <t>Book Value per sh.</t>
        </is>
      </c>
      <c r="B7" t="inlineStr">
        <is>
          <t>9.13</t>
        </is>
      </c>
      <c r="C7" t="inlineStr">
        <is>
          <t>8.59</t>
        </is>
      </c>
      <c r="D7" t="inlineStr">
        <is>
          <t>9.87</t>
        </is>
      </c>
      <c r="E7" t="inlineStr">
        <is>
          <t>10.91</t>
        </is>
      </c>
      <c r="F7" t="inlineStr">
        <is>
          <t>12.20</t>
        </is>
      </c>
      <c r="G7" t="inlineStr">
        <is>
          <t>13.74</t>
        </is>
      </c>
      <c r="H7" t="inlineStr">
        <is>
          <t>14.28</t>
        </is>
      </c>
      <c r="I7" t="inlineStr">
        <is>
          <t>15.32</t>
        </is>
      </c>
      <c r="J7" t="inlineStr">
        <is>
          <t>15.26</t>
        </is>
      </c>
      <c r="K7" t="inlineStr">
        <is>
          <t>15.75</t>
        </is>
      </c>
      <c r="L7" t="inlineStr">
        <is>
          <t>16.56</t>
        </is>
      </c>
      <c r="M7" t="inlineStr">
        <is>
          <t>17.47</t>
        </is>
      </c>
      <c r="N7" t="inlineStr">
        <is>
          <t>19.55</t>
        </is>
      </c>
      <c r="O7" t="inlineStr">
        <is>
          <t>21.42</t>
        </is>
      </c>
      <c r="P7" t="inlineStr">
        <is>
          <t>25.45</t>
        </is>
      </c>
      <c r="Q7" t="inlineStr">
        <is>
          <t>24.63</t>
        </is>
      </c>
      <c r="R7" t="inlineStr">
        <is>
          <t>24.37</t>
        </is>
      </c>
    </row>
    <row r="8">
      <c r="A8" s="1" t="inlineStr">
        <is>
          <t>Comm.Shares outs.</t>
        </is>
      </c>
      <c r="B8" t="inlineStr">
        <is>
          <t>15</t>
        </is>
      </c>
      <c r="C8" t="inlineStr">
        <is>
          <t>20</t>
        </is>
      </c>
      <c r="D8" t="inlineStr">
        <is>
          <t>21</t>
        </is>
      </c>
      <c r="E8" t="inlineStr">
        <is>
          <t>21</t>
        </is>
      </c>
      <c r="F8" t="inlineStr">
        <is>
          <t>22</t>
        </is>
      </c>
      <c r="G8" t="inlineStr">
        <is>
          <t>22</t>
        </is>
      </c>
      <c r="H8" t="inlineStr">
        <is>
          <t>22</t>
        </is>
      </c>
      <c r="I8" t="inlineStr">
        <is>
          <t>22</t>
        </is>
      </c>
      <c r="J8" t="inlineStr">
        <is>
          <t>23</t>
        </is>
      </c>
      <c r="K8" t="inlineStr">
        <is>
          <t>23</t>
        </is>
      </c>
      <c r="L8" t="inlineStr">
        <is>
          <t>23</t>
        </is>
      </c>
      <c r="M8" t="inlineStr">
        <is>
          <t>23</t>
        </is>
      </c>
      <c r="N8" t="inlineStr">
        <is>
          <t>24</t>
        </is>
      </c>
      <c r="O8" t="inlineStr">
        <is>
          <t>24</t>
        </is>
      </c>
      <c r="P8" t="inlineStr">
        <is>
          <t>24</t>
        </is>
      </c>
      <c r="Q8" t="inlineStr">
        <is>
          <t>25</t>
        </is>
      </c>
      <c r="R8" t="inlineStr">
        <is>
          <t>25</t>
        </is>
      </c>
    </row>
    <row r="9">
      <c r="A9" s="1" t="inlineStr">
        <is>
          <t>Avg. annual P/E ratio</t>
        </is>
      </c>
      <c r="B9" t="inlineStr">
        <is>
          <t>16.3</t>
        </is>
      </c>
      <c r="C9" t="inlineStr">
        <is>
          <t>25.6</t>
        </is>
      </c>
      <c r="D9" t="inlineStr">
        <is>
          <t>25.4</t>
        </is>
      </c>
      <c r="E9" t="inlineStr">
        <is>
          <t>25.9</t>
        </is>
      </c>
      <c r="F9" t="inlineStr">
        <is>
          <t>25.1</t>
        </is>
      </c>
      <c r="G9" t="inlineStr">
        <is>
          <t>17.7</t>
        </is>
      </c>
      <c r="H9" t="inlineStr">
        <is>
          <t>48.0</t>
        </is>
      </c>
      <c r="I9" t="inlineStr">
        <is>
          <t>51.7</t>
        </is>
      </c>
      <c r="J9" t="inlineStr">
        <is>
          <t>201.0</t>
        </is>
      </c>
      <c r="K9" t="inlineStr">
        <is>
          <t>68.3</t>
        </is>
      </c>
      <c r="L9" t="inlineStr">
        <is>
          <t>70.3</t>
        </is>
      </c>
      <c r="M9" t="inlineStr">
        <is>
          <t>81.6</t>
        </is>
      </c>
      <c r="N9" t="inlineStr">
        <is>
          <t>32.1</t>
        </is>
      </c>
      <c r="O9" t="inlineStr">
        <is>
          <t>40.9</t>
        </is>
      </c>
      <c r="P9" t="inlineStr">
        <is>
          <t>104.3</t>
        </is>
      </c>
      <c r="Q9" t="inlineStr">
        <is>
          <t>(489.9)</t>
        </is>
      </c>
      <c r="R9" t="inlineStr">
        <is>
          <t>1,534.7</t>
        </is>
      </c>
    </row>
    <row r="10">
      <c r="A10" s="1" t="inlineStr">
        <is>
          <t>P/E to S&amp;P500</t>
        </is>
      </c>
      <c r="B10" t="inlineStr">
        <is>
          <t>0.9</t>
        </is>
      </c>
      <c r="C10" t="inlineStr">
        <is>
          <t>1.2</t>
        </is>
      </c>
      <c r="D10" t="inlineStr">
        <is>
          <t>0.4</t>
        </is>
      </c>
      <c r="E10" t="inlineStr">
        <is>
          <t>1.3</t>
        </is>
      </c>
      <c r="F10" t="inlineStr">
        <is>
          <t>1.5</t>
        </is>
      </c>
      <c r="G10" t="inlineStr">
        <is>
          <t>1.2</t>
        </is>
      </c>
      <c r="H10" t="inlineStr">
        <is>
          <t>2.8</t>
        </is>
      </c>
      <c r="I10" t="inlineStr">
        <is>
          <t>2.8</t>
        </is>
      </c>
      <c r="J10" t="inlineStr">
        <is>
          <t>10.0</t>
        </is>
      </c>
      <c r="K10" t="inlineStr">
        <is>
          <t>3.1</t>
        </is>
      </c>
      <c r="L10" t="inlineStr">
        <is>
          <t>3.0</t>
        </is>
      </c>
      <c r="M10" t="inlineStr">
        <is>
          <t>3.3</t>
        </is>
      </c>
      <c r="N10" t="inlineStr">
        <is>
          <t>1.3</t>
        </is>
      </c>
      <c r="O10" t="inlineStr">
        <is>
          <t>1.1</t>
        </is>
      </c>
      <c r="P10" t="inlineStr">
        <is>
          <t>3.5</t>
        </is>
      </c>
      <c r="Q10" t="inlineStr">
        <is>
          <t>(24.4)</t>
        </is>
      </c>
      <c r="R10" t="inlineStr">
        <is>
          <t>76.5</t>
        </is>
      </c>
    </row>
    <row r="11">
      <c r="A11" s="1" t="inlineStr">
        <is>
          <t>Avg. annual div. yield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- -</t>
        </is>
      </c>
      <c r="K11" t="inlineStr">
        <is>
          <t>- -</t>
        </is>
      </c>
      <c r="L11" t="inlineStr">
        <is>
          <t>- -</t>
        </is>
      </c>
      <c r="M11" t="inlineStr">
        <is>
          <t>- -</t>
        </is>
      </c>
      <c r="N11" t="inlineStr">
        <is>
          <t>- -</t>
        </is>
      </c>
      <c r="O11" t="inlineStr">
        <is>
          <t>- -</t>
        </is>
      </c>
      <c r="P11" t="inlineStr">
        <is>
          <t>- -</t>
        </is>
      </c>
      <c r="Q11" t="inlineStr">
        <is>
          <t>- -</t>
        </is>
      </c>
      <c r="R11" t="inlineStr">
        <is>
          <t>- -</t>
        </is>
      </c>
    </row>
    <row r="12">
      <c r="A12" s="1" t="inlineStr">
        <is>
          <t>Revenue (m)</t>
        </is>
      </c>
      <c r="B12" t="inlineStr">
        <is>
          <t>174</t>
        </is>
      </c>
      <c r="C12" t="inlineStr">
        <is>
          <t>216</t>
        </is>
      </c>
      <c r="D12" t="inlineStr">
        <is>
          <t>248</t>
        </is>
      </c>
      <c r="E12" t="inlineStr">
        <is>
          <t>250</t>
        </is>
      </c>
      <c r="F12" t="inlineStr">
        <is>
          <t>293</t>
        </is>
      </c>
      <c r="G12" t="inlineStr">
        <is>
          <t>325</t>
        </is>
      </c>
      <c r="H12" t="inlineStr">
        <is>
          <t>240</t>
        </is>
      </c>
      <c r="I12" t="inlineStr">
        <is>
          <t>252</t>
        </is>
      </c>
      <c r="J12" t="inlineStr">
        <is>
          <t>259</t>
        </is>
      </c>
      <c r="K12" t="inlineStr">
        <is>
          <t>264</t>
        </is>
      </c>
      <c r="L12" t="inlineStr">
        <is>
          <t>265</t>
        </is>
      </c>
      <c r="M12" t="inlineStr">
        <is>
          <t>271</t>
        </is>
      </c>
      <c r="N12" t="inlineStr">
        <is>
          <t>314</t>
        </is>
      </c>
      <c r="O12" t="inlineStr">
        <is>
          <t>367</t>
        </is>
      </c>
      <c r="P12" t="inlineStr">
        <is>
          <t>395</t>
        </is>
      </c>
      <c r="Q12" t="inlineStr">
        <is>
          <t>446</t>
        </is>
      </c>
      <c r="R12" t="inlineStr">
        <is>
          <t>346</t>
        </is>
      </c>
    </row>
    <row r="13">
      <c r="A13" s="1" t="inlineStr">
        <is>
          <t>Operating margin</t>
        </is>
      </c>
      <c r="B13" t="inlineStr">
        <is>
          <t>17.6%</t>
        </is>
      </c>
      <c r="C13" t="inlineStr">
        <is>
          <t>13.2%</t>
        </is>
      </c>
      <c r="D13" t="inlineStr">
        <is>
          <t>13.1%</t>
        </is>
      </c>
      <c r="E13" t="inlineStr">
        <is>
          <t>12.0%</t>
        </is>
      </c>
      <c r="F13" t="inlineStr">
        <is>
          <t>11.6%</t>
        </is>
      </c>
      <c r="G13" t="inlineStr">
        <is>
          <t>13.3%</t>
        </is>
      </c>
      <c r="H13" t="inlineStr">
        <is>
          <t>1.6%</t>
        </is>
      </c>
      <c r="I13" t="inlineStr">
        <is>
          <t>4.9%</t>
        </is>
      </c>
      <c r="J13" t="inlineStr">
        <is>
          <t>0.8%</t>
        </is>
      </c>
      <c r="K13" t="inlineStr">
        <is>
          <t>3.7%</t>
        </is>
      </c>
      <c r="L13" t="inlineStr">
        <is>
          <t>4.7%</t>
        </is>
      </c>
      <c r="M13" t="inlineStr">
        <is>
          <t>11.7%</t>
        </is>
      </c>
      <c r="N13" t="inlineStr">
        <is>
          <t>10.8%</t>
        </is>
      </c>
      <c r="O13" t="inlineStr">
        <is>
          <t>12.8%</t>
        </is>
      </c>
      <c r="P13" t="inlineStr">
        <is>
          <t>11.0%</t>
        </is>
      </c>
      <c r="Q13" t="inlineStr">
        <is>
          <t>(2.2)%</t>
        </is>
      </c>
      <c r="R13" t="inlineStr">
        <is>
          <t>(Infinity)%</t>
        </is>
      </c>
    </row>
    <row r="14">
      <c r="A14" s="1" t="inlineStr">
        <is>
          <t>Depreciation (m)</t>
        </is>
      </c>
      <c r="B14" t="inlineStr">
        <is>
          <t>3</t>
        </is>
      </c>
      <c r="C14" t="inlineStr">
        <is>
          <t>4</t>
        </is>
      </c>
      <c r="D14" t="inlineStr">
        <is>
          <t>5</t>
        </is>
      </c>
      <c r="E14" t="inlineStr">
        <is>
          <t>9</t>
        </is>
      </c>
      <c r="F14" t="inlineStr">
        <is>
          <t>11</t>
        </is>
      </c>
      <c r="G14" t="inlineStr">
        <is>
          <t>9</t>
        </is>
      </c>
      <c r="H14" t="inlineStr">
        <is>
          <t>11</t>
        </is>
      </c>
      <c r="I14" t="inlineStr">
        <is>
          <t>9</t>
        </is>
      </c>
      <c r="J14" t="inlineStr">
        <is>
          <t>8</t>
        </is>
      </c>
      <c r="K14" t="inlineStr">
        <is>
          <t>6</t>
        </is>
      </c>
      <c r="L14" t="inlineStr">
        <is>
          <t>7</t>
        </is>
      </c>
      <c r="M14" t="inlineStr">
        <is>
          <t>6</t>
        </is>
      </c>
      <c r="N14" t="inlineStr">
        <is>
          <t>8</t>
        </is>
      </c>
      <c r="O14" t="inlineStr">
        <is>
          <t>10</t>
        </is>
      </c>
      <c r="P14" t="inlineStr">
        <is>
          <t>19</t>
        </is>
      </c>
      <c r="Q14" t="inlineStr">
        <is>
          <t>61</t>
        </is>
      </c>
      <c r="R14" t="inlineStr">
        <is>
          <t>44</t>
        </is>
      </c>
    </row>
    <row r="15">
      <c r="A15" s="1" t="inlineStr">
        <is>
          <t>Net profit (m)</t>
        </is>
      </c>
      <c r="B15" t="inlineStr">
        <is>
          <t>21</t>
        </is>
      </c>
      <c r="C15" t="inlineStr">
        <is>
          <t>21</t>
        </is>
      </c>
      <c r="D15" t="inlineStr">
        <is>
          <t>24</t>
        </is>
      </c>
      <c r="E15" t="inlineStr">
        <is>
          <t>21</t>
        </is>
      </c>
      <c r="F15" t="inlineStr">
        <is>
          <t>26</t>
        </is>
      </c>
      <c r="G15" t="inlineStr">
        <is>
          <t>30</t>
        </is>
      </c>
      <c r="H15" t="inlineStr">
        <is>
          <t>10</t>
        </is>
      </c>
      <c r="I15" t="inlineStr">
        <is>
          <t>14</t>
        </is>
      </c>
      <c r="J15" t="inlineStr">
        <is>
          <t>3</t>
        </is>
      </c>
      <c r="K15" t="inlineStr">
        <is>
          <t>9</t>
        </is>
      </c>
      <c r="L15" t="inlineStr">
        <is>
          <t>12</t>
        </is>
      </c>
      <c r="M15" t="inlineStr">
        <is>
          <t>20</t>
        </is>
      </c>
      <c r="N15" t="inlineStr">
        <is>
          <t>47</t>
        </is>
      </c>
      <c r="O15" t="inlineStr">
        <is>
          <t>41</t>
        </is>
      </c>
      <c r="P15" t="inlineStr">
        <is>
          <t>23</t>
        </is>
      </c>
      <c r="Q15" t="inlineStr">
        <is>
          <t>(4)</t>
        </is>
      </c>
      <c r="R15" t="inlineStr">
        <is>
          <t>1</t>
        </is>
      </c>
    </row>
    <row r="16">
      <c r="A16" s="1" t="inlineStr">
        <is>
          <t>Income tax rate</t>
        </is>
      </c>
      <c r="B16" t="inlineStr">
        <is>
          <t>35.7%</t>
        </is>
      </c>
      <c r="C16" t="inlineStr">
        <is>
          <t>33.7%</t>
        </is>
      </c>
      <c r="D16" t="inlineStr">
        <is>
          <t>28.3%</t>
        </is>
      </c>
      <c r="E16" t="inlineStr">
        <is>
          <t>31.1%</t>
        </is>
      </c>
      <c r="F16" t="inlineStr">
        <is>
          <t>24.3%</t>
        </is>
      </c>
      <c r="G16" t="inlineStr">
        <is>
          <t>30.1%</t>
        </is>
      </c>
      <c r="H16" t="inlineStr">
        <is>
          <t>3.2%</t>
        </is>
      </c>
      <c r="I16" t="inlineStr">
        <is>
          <t>7.9%</t>
        </is>
      </c>
      <c r="J16" t="inlineStr">
        <is>
          <t>(52.9)%</t>
        </is>
      </c>
      <c r="K16" t="inlineStr">
        <is>
          <t>(11.1)%</t>
        </is>
      </c>
      <c r="L16" t="inlineStr">
        <is>
          <t>12.3%</t>
        </is>
      </c>
      <c r="M16" t="inlineStr">
        <is>
          <t>30.1%</t>
        </is>
      </c>
      <c r="N16" t="inlineStr">
        <is>
          <t>9.2%</t>
        </is>
      </c>
      <c r="O16" t="inlineStr">
        <is>
          <t>11.1%</t>
        </is>
      </c>
      <c r="P16" t="inlineStr">
        <is>
          <t>1.6%</t>
        </is>
      </c>
      <c r="Q16" t="inlineStr">
        <is>
          <t>54.2%</t>
        </is>
      </c>
      <c r="R16" t="inlineStr">
        <is>
          <t>62.9%</t>
        </is>
      </c>
    </row>
    <row r="17">
      <c r="A17" s="1" t="inlineStr">
        <is>
          <t>Net profit margin</t>
        </is>
      </c>
      <c r="B17" t="inlineStr">
        <is>
          <t>11.9%</t>
        </is>
      </c>
      <c r="C17" t="inlineStr">
        <is>
          <t>9.9%</t>
        </is>
      </c>
      <c r="D17" t="inlineStr">
        <is>
          <t>9.8%</t>
        </is>
      </c>
      <c r="E17" t="inlineStr">
        <is>
          <t>8.3%</t>
        </is>
      </c>
      <c r="F17" t="inlineStr">
        <is>
          <t>8.9%</t>
        </is>
      </c>
      <c r="G17" t="inlineStr">
        <is>
          <t>9.4%</t>
        </is>
      </c>
      <c r="H17" t="inlineStr">
        <is>
          <t>4.3%</t>
        </is>
      </c>
      <c r="I17" t="inlineStr">
        <is>
          <t>5.5%</t>
        </is>
      </c>
      <c r="J17" t="inlineStr">
        <is>
          <t>1.1%</t>
        </is>
      </c>
      <c r="K17" t="inlineStr">
        <is>
          <t>3.4%</t>
        </is>
      </c>
      <c r="L17" t="inlineStr">
        <is>
          <t>4.7%</t>
        </is>
      </c>
      <c r="M17" t="inlineStr">
        <is>
          <t>7.4%</t>
        </is>
      </c>
      <c r="N17" t="inlineStr">
        <is>
          <t>15.1%</t>
        </is>
      </c>
      <c r="O17" t="inlineStr">
        <is>
          <t>11.2%</t>
        </is>
      </c>
      <c r="P17" t="inlineStr">
        <is>
          <t>5.9%</t>
        </is>
      </c>
      <c r="Q17" t="inlineStr">
        <is>
          <t>(0.9)%</t>
        </is>
      </c>
      <c r="R17" t="inlineStr">
        <is>
          <t>(Infinity)%</t>
        </is>
      </c>
    </row>
    <row r="18">
      <c r="A18" s="1" t="inlineStr">
        <is>
          <t>Working capital (m)</t>
        </is>
      </c>
      <c r="B18" t="inlineStr">
        <is>
          <t>130</t>
        </is>
      </c>
      <c r="C18" t="inlineStr">
        <is>
          <t>157</t>
        </is>
      </c>
      <c r="D18" t="inlineStr">
        <is>
          <t>183</t>
        </is>
      </c>
      <c r="E18" t="inlineStr">
        <is>
          <t>201</t>
        </is>
      </c>
      <c r="F18" t="inlineStr">
        <is>
          <t>236</t>
        </is>
      </c>
      <c r="G18" t="inlineStr">
        <is>
          <t>218</t>
        </is>
      </c>
      <c r="H18" t="inlineStr">
        <is>
          <t>221</t>
        </is>
      </c>
      <c r="I18" t="inlineStr">
        <is>
          <t>269</t>
        </is>
      </c>
      <c r="J18" t="inlineStr">
        <is>
          <t>282</t>
        </is>
      </c>
      <c r="K18" t="inlineStr">
        <is>
          <t>303</t>
        </is>
      </c>
      <c r="L18" t="inlineStr">
        <is>
          <t>306</t>
        </is>
      </c>
      <c r="M18" t="inlineStr">
        <is>
          <t>339</t>
        </is>
      </c>
      <c r="N18" t="inlineStr">
        <is>
          <t>425</t>
        </is>
      </c>
      <c r="O18" t="inlineStr">
        <is>
          <t>437</t>
        </is>
      </c>
      <c r="P18" t="inlineStr">
        <is>
          <t>305</t>
        </is>
      </c>
      <c r="Q18" t="inlineStr">
        <is>
          <t>268</t>
        </is>
      </c>
      <c r="R18" t="inlineStr">
        <is>
          <t>261</t>
        </is>
      </c>
    </row>
    <row r="19">
      <c r="A19" s="1" t="inlineStr">
        <is>
          <t>Long-term debt (m)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- -</t>
        </is>
      </c>
      <c r="K19" t="inlineStr">
        <is>
          <t>- -</t>
        </is>
      </c>
      <c r="L19" t="inlineStr">
        <is>
          <t>- -</t>
        </is>
      </c>
      <c r="M19" t="inlineStr">
        <is>
          <t>- -</t>
        </is>
      </c>
      <c r="N19" t="inlineStr">
        <is>
          <t>- -</t>
        </is>
      </c>
      <c r="O19" t="inlineStr">
        <is>
          <t>- -</t>
        </is>
      </c>
      <c r="P19" t="inlineStr">
        <is>
          <t>207</t>
        </is>
      </c>
      <c r="Q19" t="inlineStr">
        <is>
          <t>200</t>
        </is>
      </c>
      <c r="R19" t="inlineStr">
        <is>
          <t>196</t>
        </is>
      </c>
    </row>
    <row r="20">
      <c r="A20" s="1" t="inlineStr">
        <is>
          <t>Equity (m)</t>
        </is>
      </c>
      <c r="B20" t="inlineStr">
        <is>
          <t>136</t>
        </is>
      </c>
      <c r="C20" t="inlineStr">
        <is>
          <t>170</t>
        </is>
      </c>
      <c r="D20" t="inlineStr">
        <is>
          <t>207</t>
        </is>
      </c>
      <c r="E20" t="inlineStr">
        <is>
          <t>233</t>
        </is>
      </c>
      <c r="F20" t="inlineStr">
        <is>
          <t>263</t>
        </is>
      </c>
      <c r="G20" t="inlineStr">
        <is>
          <t>299</t>
        </is>
      </c>
      <c r="H20" t="inlineStr">
        <is>
          <t>315</t>
        </is>
      </c>
      <c r="I20" t="inlineStr">
        <is>
          <t>342</t>
        </is>
      </c>
      <c r="J20" t="inlineStr">
        <is>
          <t>349</t>
        </is>
      </c>
      <c r="K20" t="inlineStr">
        <is>
          <t>361</t>
        </is>
      </c>
      <c r="L20" t="inlineStr">
        <is>
          <t>382</t>
        </is>
      </c>
      <c r="M20" t="inlineStr">
        <is>
          <t>410</t>
        </is>
      </c>
      <c r="N20" t="inlineStr">
        <is>
          <t>463</t>
        </is>
      </c>
      <c r="O20" t="inlineStr">
        <is>
          <t>510</t>
        </is>
      </c>
      <c r="P20" t="inlineStr">
        <is>
          <t>612</t>
        </is>
      </c>
      <c r="Q20" t="inlineStr">
        <is>
          <t>608</t>
        </is>
      </c>
      <c r="R20" t="inlineStr">
        <is>
          <t>600</t>
        </is>
      </c>
    </row>
    <row r="21">
      <c r="A21" s="1" t="inlineStr">
        <is>
          <t>ROIC</t>
        </is>
      </c>
      <c r="B21" t="inlineStr">
        <is>
          <t>15.1%</t>
        </is>
      </c>
      <c r="C21" t="inlineStr">
        <is>
          <t>12.5%</t>
        </is>
      </c>
      <c r="D21" t="inlineStr">
        <is>
          <t>11.3%</t>
        </is>
      </c>
      <c r="E21" t="inlineStr">
        <is>
          <t>8.7%</t>
        </is>
      </c>
      <c r="F21" t="inlineStr">
        <is>
          <t>9.6%</t>
        </is>
      </c>
      <c r="G21" t="inlineStr">
        <is>
          <t>10.0%</t>
        </is>
      </c>
      <c r="H21" t="inlineStr">
        <is>
          <t>3.2%</t>
        </is>
      </c>
      <c r="I21" t="inlineStr">
        <is>
          <t>4.0%</t>
        </is>
      </c>
      <c r="J21" t="inlineStr">
        <is>
          <t>0.8%</t>
        </is>
      </c>
      <c r="K21" t="inlineStr">
        <is>
          <t>2.5%</t>
        </is>
      </c>
      <c r="L21" t="inlineStr">
        <is>
          <t>3.2%</t>
        </is>
      </c>
      <c r="M21" t="inlineStr">
        <is>
          <t>5.1%</t>
        </is>
      </c>
      <c r="N21" t="inlineStr">
        <is>
          <t>10.2%</t>
        </is>
      </c>
      <c r="O21" t="inlineStr">
        <is>
          <t>8.1%</t>
        </is>
      </c>
      <c r="P21" t="inlineStr">
        <is>
          <t>2.9%</t>
        </is>
      </c>
      <c r="Q21" t="inlineStr">
        <is>
          <t>(0.5)%</t>
        </is>
      </c>
      <c r="R21" t="inlineStr">
        <is>
          <t>(0.1)%</t>
        </is>
      </c>
    </row>
    <row r="22">
      <c r="A22" s="1" t="inlineStr">
        <is>
          <t>Return on capital</t>
        </is>
      </c>
      <c r="B22" t="inlineStr">
        <is>
          <t>19.1%</t>
        </is>
      </c>
      <c r="C22" t="inlineStr">
        <is>
          <t>15.9%</t>
        </is>
      </c>
      <c r="D22" t="inlineStr">
        <is>
          <t>13.3%</t>
        </is>
      </c>
      <c r="E22" t="inlineStr">
        <is>
          <t>10.7%</t>
        </is>
      </c>
      <c r="F22" t="inlineStr">
        <is>
          <t>10.3%</t>
        </is>
      </c>
      <c r="G22" t="inlineStr">
        <is>
          <t>11.8%</t>
        </is>
      </c>
      <c r="H22" t="inlineStr">
        <is>
          <t>3.0%</t>
        </is>
      </c>
      <c r="I22" t="inlineStr">
        <is>
          <t>3.9%</t>
        </is>
      </c>
      <c r="J22" t="inlineStr">
        <is>
          <t>0.5%</t>
        </is>
      </c>
      <c r="K22" t="inlineStr">
        <is>
          <t>2.0%</t>
        </is>
      </c>
      <c r="L22" t="inlineStr">
        <is>
          <t>3.3%</t>
        </is>
      </c>
      <c r="M22" t="inlineStr">
        <is>
          <t>6.4%</t>
        </is>
      </c>
      <c r="N22" t="inlineStr">
        <is>
          <t>10.2%</t>
        </is>
      </c>
      <c r="O22" t="inlineStr">
        <is>
          <t>8.0%</t>
        </is>
      </c>
      <c r="P22" t="inlineStr">
        <is>
          <t>2.6%</t>
        </is>
      </c>
      <c r="Q22" t="inlineStr">
        <is>
          <t>(1.0)%</t>
        </is>
      </c>
      <c r="R22" t="inlineStr">
        <is>
          <t>(0.1)%</t>
        </is>
      </c>
    </row>
    <row r="23">
      <c r="A23" s="1" t="inlineStr">
        <is>
          <t>Return on equity</t>
        </is>
      </c>
      <c r="B23" t="inlineStr">
        <is>
          <t>15.2%</t>
        </is>
      </c>
      <c r="C23" t="inlineStr">
        <is>
          <t>12.6%</t>
        </is>
      </c>
      <c r="D23" t="inlineStr">
        <is>
          <t>11.7%</t>
        </is>
      </c>
      <c r="E23" t="inlineStr">
        <is>
          <t>8.9%</t>
        </is>
      </c>
      <c r="F23" t="inlineStr">
        <is>
          <t>9.8%</t>
        </is>
      </c>
      <c r="G23" t="inlineStr">
        <is>
          <t>10.2%</t>
        </is>
      </c>
      <c r="H23" t="inlineStr">
        <is>
          <t>3.3%</t>
        </is>
      </c>
      <c r="I23" t="inlineStr">
        <is>
          <t>4.0%</t>
        </is>
      </c>
      <c r="J23" t="inlineStr">
        <is>
          <t>0.8%</t>
        </is>
      </c>
      <c r="K23" t="inlineStr">
        <is>
          <t>2.5%</t>
        </is>
      </c>
      <c r="L23" t="inlineStr">
        <is>
          <t>3.3%</t>
        </is>
      </c>
      <c r="M23" t="inlineStr">
        <is>
          <t>4.9%</t>
        </is>
      </c>
      <c r="N23" t="inlineStr">
        <is>
          <t>10.3%</t>
        </is>
      </c>
      <c r="O23" t="inlineStr">
        <is>
          <t>8.1%</t>
        </is>
      </c>
      <c r="P23" t="inlineStr">
        <is>
          <t>3.8%</t>
        </is>
      </c>
      <c r="Q23" t="inlineStr">
        <is>
          <t>(0.7)%</t>
        </is>
      </c>
      <c r="R23" t="inlineStr">
        <is>
          <t>0.2%</t>
        </is>
      </c>
    </row>
    <row r="24">
      <c r="A24" s="1" t="inlineStr">
        <is>
          <t>Plowback ratio</t>
        </is>
      </c>
      <c r="B24" t="inlineStr">
        <is>
          <t>100.0%</t>
        </is>
      </c>
      <c r="C24" t="inlineStr">
        <is>
          <t>100.0%</t>
        </is>
      </c>
      <c r="D24" t="inlineStr">
        <is>
          <t>100.0%</t>
        </is>
      </c>
      <c r="E24" t="inlineStr">
        <is>
          <t>100.0%</t>
        </is>
      </c>
      <c r="F24" t="inlineStr">
        <is>
          <t>100.0%</t>
        </is>
      </c>
      <c r="G24" t="inlineStr">
        <is>
          <t>100.0%</t>
        </is>
      </c>
      <c r="H24" t="inlineStr">
        <is>
          <t>100.0%</t>
        </is>
      </c>
      <c r="I24" t="inlineStr">
        <is>
          <t>100.0%</t>
        </is>
      </c>
      <c r="J24" t="inlineStr">
        <is>
          <t>100.0%</t>
        </is>
      </c>
      <c r="K24" t="inlineStr">
        <is>
          <t>100.0%</t>
        </is>
      </c>
      <c r="L24" t="inlineStr">
        <is>
          <t>100.0%</t>
        </is>
      </c>
      <c r="M24" t="inlineStr">
        <is>
          <t>100.0%</t>
        </is>
      </c>
      <c r="N24" t="inlineStr">
        <is>
          <t>100.0%</t>
        </is>
      </c>
      <c r="O24" t="inlineStr">
        <is>
          <t>100.0%</t>
        </is>
      </c>
      <c r="P24" t="inlineStr">
        <is>
          <t>100.0%</t>
        </is>
      </c>
      <c r="Q24" t="inlineStr">
        <is>
          <t>100.0%</t>
        </is>
      </c>
      <c r="R24" t="inlineStr">
        <is>
          <t>100.0%</t>
        </is>
      </c>
    </row>
    <row r="25">
      <c r="A25" s="1" t="inlineStr">
        <is>
          <t>Div.&amp;Repurch./FCF</t>
        </is>
      </c>
      <c r="B25" t="inlineStr">
        <is>
          <t>(673.5)%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- -</t>
        </is>
      </c>
      <c r="I25" t="inlineStr">
        <is>
          <t>- -</t>
        </is>
      </c>
      <c r="J25" t="inlineStr">
        <is>
          <t>- -</t>
        </is>
      </c>
      <c r="K25" t="inlineStr">
        <is>
          <t>(59.8)%</t>
        </is>
      </c>
      <c r="L25" t="inlineStr">
        <is>
          <t>- -</t>
        </is>
      </c>
      <c r="M25" t="inlineStr">
        <is>
          <t>- -</t>
        </is>
      </c>
      <c r="N25" t="inlineStr">
        <is>
          <t>- -</t>
        </is>
      </c>
      <c r="O25" t="inlineStr">
        <is>
          <t>- -</t>
        </is>
      </c>
      <c r="P25" t="inlineStr">
        <is>
          <t>- -</t>
        </is>
      </c>
      <c r="Q25" t="inlineStr">
        <is>
          <t>- -</t>
        </is>
      </c>
      <c r="R25" t="inlineStr">
        <is>
          <t>- -</t>
        </is>
      </c>
    </row>
    <row r="29">
      <c r="A29" t="inlineStr">
        <is>
          <t xml:space="preserve">Market Price </t>
        </is>
      </c>
      <c r="B29">
        <f>B3*B9</f>
        <v/>
      </c>
      <c r="C29">
        <f>C3*C9</f>
        <v/>
      </c>
      <c r="D29">
        <f>D3*D9</f>
        <v/>
      </c>
      <c r="E29">
        <f>E3*E9</f>
        <v/>
      </c>
      <c r="F29">
        <f>F3*F9</f>
        <v/>
      </c>
      <c r="G29">
        <f>G3*G9</f>
        <v/>
      </c>
      <c r="H29">
        <f>H3*H9</f>
        <v/>
      </c>
      <c r="I29">
        <f>I3*I9</f>
        <v/>
      </c>
      <c r="J29">
        <f>J3*J9</f>
        <v/>
      </c>
      <c r="K29">
        <f>K3*K9</f>
        <v/>
      </c>
      <c r="L29">
        <f>L3*L9</f>
        <v/>
      </c>
      <c r="M29">
        <f>M3*M9</f>
        <v/>
      </c>
      <c r="N29">
        <f>N3*N9</f>
        <v/>
      </c>
      <c r="O29">
        <f>O3*O9</f>
        <v/>
      </c>
      <c r="P29">
        <f>P3*P9</f>
        <v/>
      </c>
      <c r="Q29">
        <f>Q3*Q9</f>
        <v/>
      </c>
      <c r="R29">
        <f>R3*R9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29"/>
  <sheetViews>
    <sheetView workbookViewId="0">
      <selection activeCell="C32" sqref="C32"/>
    </sheetView>
  </sheetViews>
  <sheetFormatPr baseColWidth="8" defaultRowHeight="14.45"/>
  <cols>
    <col width="30.140625" customWidth="1" min="1" max="1"/>
  </cols>
  <sheetData>
    <row r="1">
      <c r="B1" s="1" t="inlineStr">
        <is>
          <t>2003</t>
        </is>
      </c>
      <c r="C1" s="1" t="inlineStr">
        <is>
          <t>2004</t>
        </is>
      </c>
      <c r="D1" s="1" t="inlineStr">
        <is>
          <t>2005</t>
        </is>
      </c>
      <c r="E1" s="1" t="inlineStr">
        <is>
          <t>2006</t>
        </is>
      </c>
      <c r="F1" s="1" t="inlineStr">
        <is>
          <t>2007</t>
        </is>
      </c>
      <c r="G1" s="1" t="inlineStr">
        <is>
          <t>2008</t>
        </is>
      </c>
      <c r="H1" s="1" t="inlineStr">
        <is>
          <t>2009</t>
        </is>
      </c>
      <c r="I1" s="1" t="inlineStr">
        <is>
          <t>2010</t>
        </is>
      </c>
      <c r="J1" s="1" t="inlineStr">
        <is>
          <t>2011</t>
        </is>
      </c>
      <c r="K1" s="1" t="inlineStr">
        <is>
          <t>2012</t>
        </is>
      </c>
      <c r="L1" s="1" t="inlineStr">
        <is>
          <t>2013</t>
        </is>
      </c>
      <c r="M1" s="1" t="inlineStr">
        <is>
          <t>2014</t>
        </is>
      </c>
      <c r="N1" s="1" t="inlineStr">
        <is>
          <t>2015</t>
        </is>
      </c>
      <c r="O1" s="1" t="inlineStr">
        <is>
          <t>2016</t>
        </is>
      </c>
      <c r="P1" s="1" t="inlineStr">
        <is>
          <t>2017</t>
        </is>
      </c>
      <c r="Q1" s="1" t="inlineStr">
        <is>
          <t>2018</t>
        </is>
      </c>
      <c r="R1" s="1" t="inlineStr">
        <is>
          <t>2019</t>
        </is>
      </c>
      <c r="S1" s="1" t="inlineStr">
        <is>
          <t>2020</t>
        </is>
      </c>
      <c r="T1" s="1" t="inlineStr">
        <is>
          <t>2021</t>
        </is>
      </c>
      <c r="U1" s="1" t="inlineStr">
        <is>
          <t>2022</t>
        </is>
      </c>
    </row>
    <row r="2">
      <c r="A2" s="1" t="inlineStr">
        <is>
          <t>Revenue</t>
        </is>
      </c>
      <c r="B2" t="inlineStr">
        <is>
          <t>46</t>
        </is>
      </c>
      <c r="C2" t="inlineStr">
        <is>
          <t>48</t>
        </is>
      </c>
      <c r="D2" t="inlineStr">
        <is>
          <t>105</t>
        </is>
      </c>
      <c r="E2" t="inlineStr">
        <is>
          <t>139</t>
        </is>
      </c>
      <c r="F2" t="inlineStr">
        <is>
          <t>174</t>
        </is>
      </c>
      <c r="G2" t="inlineStr">
        <is>
          <t>216</t>
        </is>
      </c>
      <c r="H2" t="inlineStr">
        <is>
          <t>248</t>
        </is>
      </c>
      <c r="I2" t="inlineStr">
        <is>
          <t>250</t>
        </is>
      </c>
      <c r="J2" t="inlineStr">
        <is>
          <t>293</t>
        </is>
      </c>
      <c r="K2" t="inlineStr">
        <is>
          <t>325</t>
        </is>
      </c>
      <c r="L2" t="inlineStr">
        <is>
          <t>240</t>
        </is>
      </c>
      <c r="M2" t="inlineStr">
        <is>
          <t>252</t>
        </is>
      </c>
      <c r="N2" t="inlineStr">
        <is>
          <t>259</t>
        </is>
      </c>
      <c r="O2" t="inlineStr">
        <is>
          <t>264</t>
        </is>
      </c>
      <c r="P2" t="inlineStr">
        <is>
          <t>265</t>
        </is>
      </c>
      <c r="Q2" t="inlineStr">
        <is>
          <t>271</t>
        </is>
      </c>
      <c r="R2" t="inlineStr">
        <is>
          <t>314</t>
        </is>
      </c>
      <c r="S2" t="inlineStr">
        <is>
          <t>367</t>
        </is>
      </c>
      <c r="T2" t="inlineStr">
        <is>
          <t>395</t>
        </is>
      </c>
      <c r="U2" t="inlineStr">
        <is>
          <t>446</t>
        </is>
      </c>
    </row>
    <row r="3">
      <c r="A3" s="1" t="inlineStr">
        <is>
          <t>COGS</t>
        </is>
      </c>
      <c r="B3" t="inlineStr">
        <is>
          <t>- -</t>
        </is>
      </c>
      <c r="C3" t="inlineStr">
        <is>
          <t>- -</t>
        </is>
      </c>
      <c r="D3" t="inlineStr">
        <is>
          <t>59</t>
        </is>
      </c>
      <c r="E3" t="inlineStr">
        <is>
          <t>83</t>
        </is>
      </c>
      <c r="F3" t="inlineStr">
        <is>
          <t>105</t>
        </is>
      </c>
      <c r="G3" t="inlineStr">
        <is>
          <t>137</t>
        </is>
      </c>
      <c r="H3" t="inlineStr">
        <is>
          <t>159</t>
        </is>
      </c>
      <c r="I3" t="inlineStr">
        <is>
          <t>153</t>
        </is>
      </c>
      <c r="J3" t="inlineStr">
        <is>
          <t>175</t>
        </is>
      </c>
      <c r="K3" t="inlineStr">
        <is>
          <t>196</t>
        </is>
      </c>
      <c r="L3" t="inlineStr">
        <is>
          <t>148</t>
        </is>
      </c>
      <c r="M3" t="inlineStr">
        <is>
          <t>158</t>
        </is>
      </c>
      <c r="N3" t="inlineStr">
        <is>
          <t>155</t>
        </is>
      </c>
      <c r="O3" t="inlineStr">
        <is>
          <t>152</t>
        </is>
      </c>
      <c r="P3" t="inlineStr">
        <is>
          <t>163</t>
        </is>
      </c>
      <c r="Q3" t="inlineStr">
        <is>
          <t>162</t>
        </is>
      </c>
      <c r="R3" t="inlineStr">
        <is>
          <t>186</t>
        </is>
      </c>
      <c r="S3" t="inlineStr">
        <is>
          <t>214</t>
        </is>
      </c>
      <c r="T3" t="inlineStr">
        <is>
          <t>230</t>
        </is>
      </c>
      <c r="U3" t="inlineStr">
        <is>
          <t>304</t>
        </is>
      </c>
    </row>
    <row r="4">
      <c r="A4" s="1" t="inlineStr">
        <is>
          <t>Gross Profit</t>
        </is>
      </c>
      <c r="B4" t="inlineStr">
        <is>
          <t>- -</t>
        </is>
      </c>
      <c r="C4" t="inlineStr">
        <is>
          <t>- -</t>
        </is>
      </c>
      <c r="D4" t="inlineStr">
        <is>
          <t>47</t>
        </is>
      </c>
      <c r="E4" t="inlineStr">
        <is>
          <t>57</t>
        </is>
      </c>
      <c r="F4" t="inlineStr">
        <is>
          <t>68</t>
        </is>
      </c>
      <c r="G4" t="inlineStr">
        <is>
          <t>79</t>
        </is>
      </c>
      <c r="H4" t="inlineStr">
        <is>
          <t>89</t>
        </is>
      </c>
      <c r="I4" t="inlineStr">
        <is>
          <t>97</t>
        </is>
      </c>
      <c r="J4" t="inlineStr">
        <is>
          <t>117</t>
        </is>
      </c>
      <c r="K4" t="inlineStr">
        <is>
          <t>129</t>
        </is>
      </c>
      <c r="L4" t="inlineStr">
        <is>
          <t>93</t>
        </is>
      </c>
      <c r="M4" t="inlineStr">
        <is>
          <t>94</t>
        </is>
      </c>
      <c r="N4" t="inlineStr">
        <is>
          <t>104</t>
        </is>
      </c>
      <c r="O4" t="inlineStr">
        <is>
          <t>112</t>
        </is>
      </c>
      <c r="P4" t="inlineStr">
        <is>
          <t>102</t>
        </is>
      </c>
      <c r="Q4" t="inlineStr">
        <is>
          <t>109</t>
        </is>
      </c>
      <c r="R4" t="inlineStr">
        <is>
          <t>128</t>
        </is>
      </c>
      <c r="S4" t="inlineStr">
        <is>
          <t>153</t>
        </is>
      </c>
      <c r="T4" t="inlineStr">
        <is>
          <t>165</t>
        </is>
      </c>
      <c r="U4" t="inlineStr">
        <is>
          <t>141</t>
        </is>
      </c>
    </row>
    <row r="5">
      <c r="A5" s="1" t="inlineStr">
        <is>
          <t>Gross Profit Ratio</t>
        </is>
      </c>
      <c r="B5" t="inlineStr">
        <is>
          <t>- -</t>
        </is>
      </c>
      <c r="C5" t="inlineStr">
        <is>
          <t>- -</t>
        </is>
      </c>
      <c r="D5" t="inlineStr">
        <is>
          <t>44.32%</t>
        </is>
      </c>
      <c r="E5" t="inlineStr">
        <is>
          <t>40.73%</t>
        </is>
      </c>
      <c r="F5" t="inlineStr">
        <is>
          <t>39.42%</t>
        </is>
      </c>
      <c r="G5" t="inlineStr">
        <is>
          <t>36.41%</t>
        </is>
      </c>
      <c r="H5" t="inlineStr">
        <is>
          <t>35.77%</t>
        </is>
      </c>
      <c r="I5" t="inlineStr">
        <is>
          <t>38.81%</t>
        </is>
      </c>
      <c r="J5" t="inlineStr">
        <is>
          <t>40.05%</t>
        </is>
      </c>
      <c r="K5" t="inlineStr">
        <is>
          <t>39.79%</t>
        </is>
      </c>
      <c r="L5" t="inlineStr">
        <is>
          <t>38.53%</t>
        </is>
      </c>
      <c r="M5" t="inlineStr">
        <is>
          <t>37.19%</t>
        </is>
      </c>
      <c r="N5" t="inlineStr">
        <is>
          <t>40.20%</t>
        </is>
      </c>
      <c r="O5" t="inlineStr">
        <is>
          <t>42.45%</t>
        </is>
      </c>
      <c r="P5" t="inlineStr">
        <is>
          <t>38.55%</t>
        </is>
      </c>
      <c r="Q5" t="inlineStr">
        <is>
          <t>40.17%</t>
        </is>
      </c>
      <c r="R5" t="inlineStr">
        <is>
          <t>40.86%</t>
        </is>
      </c>
      <c r="S5" t="inlineStr">
        <is>
          <t>41.68%</t>
        </is>
      </c>
      <c r="T5" t="inlineStr">
        <is>
          <t>41.67%</t>
        </is>
      </c>
      <c r="U5" t="inlineStr">
        <is>
          <t>31.69%</t>
        </is>
      </c>
    </row>
    <row r="6">
      <c r="A6" s="1" t="inlineStr">
        <is>
          <t>Operating Expenses</t>
        </is>
      </c>
      <c r="B6" t="inlineStr">
        <is>
          <t>- -</t>
        </is>
      </c>
      <c r="C6" t="inlineStr">
        <is>
          <t>- -</t>
        </is>
      </c>
      <c r="D6" t="inlineStr">
        <is>
          <t>26</t>
        </is>
      </c>
      <c r="E6" t="inlineStr">
        <is>
          <t>40</t>
        </is>
      </c>
      <c r="F6" t="inlineStr">
        <is>
          <t>38</t>
        </is>
      </c>
      <c r="G6" t="inlineStr">
        <is>
          <t>50</t>
        </is>
      </c>
      <c r="H6" t="inlineStr">
        <is>
          <t>56</t>
        </is>
      </c>
      <c r="I6" t="inlineStr">
        <is>
          <t>67</t>
        </is>
      </c>
      <c r="J6" t="inlineStr">
        <is>
          <t>83</t>
        </is>
      </c>
      <c r="K6" t="inlineStr">
        <is>
          <t>86</t>
        </is>
      </c>
      <c r="L6" t="inlineStr">
        <is>
          <t>89</t>
        </is>
      </c>
      <c r="M6" t="inlineStr">
        <is>
          <t>81</t>
        </is>
      </c>
      <c r="N6" t="inlineStr">
        <is>
          <t>102</t>
        </is>
      </c>
      <c r="O6" t="inlineStr">
        <is>
          <t>102</t>
        </is>
      </c>
      <c r="P6" t="inlineStr">
        <is>
          <t>90</t>
        </is>
      </c>
      <c r="Q6" t="inlineStr">
        <is>
          <t>77</t>
        </is>
      </c>
      <c r="R6" t="inlineStr">
        <is>
          <t>95</t>
        </is>
      </c>
      <c r="S6" t="inlineStr">
        <is>
          <t>106</t>
        </is>
      </c>
      <c r="T6" t="inlineStr">
        <is>
          <t>121</t>
        </is>
      </c>
      <c r="U6" t="inlineStr">
        <is>
          <t>151</t>
        </is>
      </c>
    </row>
    <row r="7">
      <c r="A7" s="1" t="inlineStr">
        <is>
          <t>R&amp;D Expenses</t>
        </is>
      </c>
      <c r="B7" t="inlineStr">
        <is>
          <t>- -</t>
        </is>
      </c>
      <c r="C7" t="inlineStr">
        <is>
          <t>- -</t>
        </is>
      </c>
      <c r="D7" t="inlineStr">
        <is>
          <t>10</t>
        </is>
      </c>
      <c r="E7" t="inlineStr">
        <is>
          <t>16</t>
        </is>
      </c>
      <c r="F7" t="inlineStr">
        <is>
          <t>14</t>
        </is>
      </c>
      <c r="G7" t="inlineStr">
        <is>
          <t>16</t>
        </is>
      </c>
      <c r="H7" t="inlineStr">
        <is>
          <t>22</t>
        </is>
      </c>
      <c r="I7" t="inlineStr">
        <is>
          <t>25</t>
        </is>
      </c>
      <c r="J7" t="inlineStr">
        <is>
          <t>36</t>
        </is>
      </c>
      <c r="K7" t="inlineStr">
        <is>
          <t>31</t>
        </is>
      </c>
      <c r="L7" t="inlineStr">
        <is>
          <t>37</t>
        </is>
      </c>
      <c r="M7" t="inlineStr">
        <is>
          <t>26</t>
        </is>
      </c>
      <c r="N7" t="inlineStr">
        <is>
          <t>46</t>
        </is>
      </c>
      <c r="O7" t="inlineStr">
        <is>
          <t>42</t>
        </is>
      </c>
      <c r="P7" t="inlineStr">
        <is>
          <t>33</t>
        </is>
      </c>
      <c r="Q7" t="inlineStr">
        <is>
          <t>26</t>
        </is>
      </c>
      <c r="R7" t="inlineStr">
        <is>
          <t>34</t>
        </is>
      </c>
      <c r="S7" t="inlineStr">
        <is>
          <t>46</t>
        </is>
      </c>
      <c r="T7" t="inlineStr">
        <is>
          <t>54</t>
        </is>
      </c>
      <c r="U7" t="inlineStr">
        <is>
          <t>55</t>
        </is>
      </c>
    </row>
    <row r="8">
      <c r="A8" s="1" t="inlineStr">
        <is>
          <t>Selling, G&amp;A Exp.</t>
        </is>
      </c>
      <c r="B8" t="inlineStr">
        <is>
          <t>- -</t>
        </is>
      </c>
      <c r="C8" t="inlineStr">
        <is>
          <t>- -</t>
        </is>
      </c>
      <c r="D8" t="inlineStr">
        <is>
          <t>17</t>
        </is>
      </c>
      <c r="E8" t="inlineStr">
        <is>
          <t>24</t>
        </is>
      </c>
      <c r="F8" t="inlineStr">
        <is>
          <t>24</t>
        </is>
      </c>
      <c r="G8" t="inlineStr">
        <is>
          <t>34</t>
        </is>
      </c>
      <c r="H8" t="inlineStr">
        <is>
          <t>34</t>
        </is>
      </c>
      <c r="I8" t="inlineStr">
        <is>
          <t>42</t>
        </is>
      </c>
      <c r="J8" t="inlineStr">
        <is>
          <t>47</t>
        </is>
      </c>
      <c r="K8" t="inlineStr">
        <is>
          <t>55</t>
        </is>
      </c>
      <c r="L8" t="inlineStr">
        <is>
          <t>52</t>
        </is>
      </c>
      <c r="M8" t="inlineStr">
        <is>
          <t>56</t>
        </is>
      </c>
      <c r="N8" t="inlineStr">
        <is>
          <t>56</t>
        </is>
      </c>
      <c r="O8" t="inlineStr">
        <is>
          <t>60</t>
        </is>
      </c>
      <c r="P8" t="inlineStr">
        <is>
          <t>57</t>
        </is>
      </c>
      <c r="Q8" t="inlineStr">
        <is>
          <t>51</t>
        </is>
      </c>
      <c r="R8" t="inlineStr">
        <is>
          <t>60</t>
        </is>
      </c>
      <c r="S8" t="inlineStr">
        <is>
          <t>59</t>
        </is>
      </c>
      <c r="T8" t="inlineStr">
        <is>
          <t>67</t>
        </is>
      </c>
      <c r="U8" t="inlineStr">
        <is>
          <t>96</t>
        </is>
      </c>
    </row>
    <row r="9">
      <c r="A9" s="1" t="inlineStr">
        <is>
          <t>General and Admin. Exp.</t>
        </is>
      </c>
      <c r="B9" t="inlineStr">
        <is>
          <t>- -</t>
        </is>
      </c>
      <c r="C9" t="inlineStr">
        <is>
          <t>- -</t>
        </is>
      </c>
      <c r="D9" t="inlineStr">
        <is>
          <t>17</t>
        </is>
      </c>
      <c r="E9" t="inlineStr">
        <is>
          <t>24</t>
        </is>
      </c>
      <c r="F9" t="inlineStr">
        <is>
          <t>24</t>
        </is>
      </c>
      <c r="G9" t="inlineStr">
        <is>
          <t>34</t>
        </is>
      </c>
      <c r="H9" t="inlineStr">
        <is>
          <t>34</t>
        </is>
      </c>
      <c r="I9" t="inlineStr">
        <is>
          <t>42</t>
        </is>
      </c>
      <c r="J9" t="inlineStr">
        <is>
          <t>47</t>
        </is>
      </c>
      <c r="K9" t="inlineStr">
        <is>
          <t>55</t>
        </is>
      </c>
      <c r="L9" t="inlineStr">
        <is>
          <t>52</t>
        </is>
      </c>
      <c r="M9" t="inlineStr">
        <is>
          <t>56</t>
        </is>
      </c>
      <c r="N9" t="inlineStr">
        <is>
          <t>56</t>
        </is>
      </c>
      <c r="O9" t="inlineStr">
        <is>
          <t>60</t>
        </is>
      </c>
      <c r="P9" t="inlineStr">
        <is>
          <t>57</t>
        </is>
      </c>
      <c r="Q9" t="inlineStr">
        <is>
          <t>51</t>
        </is>
      </c>
      <c r="R9" t="inlineStr">
        <is>
          <t>60</t>
        </is>
      </c>
      <c r="S9" t="inlineStr">
        <is>
          <t>59</t>
        </is>
      </c>
      <c r="T9" t="inlineStr">
        <is>
          <t>- -</t>
        </is>
      </c>
      <c r="U9" t="inlineStr">
        <is>
          <t>- -</t>
        </is>
      </c>
    </row>
    <row r="10">
      <c r="A10" s="1" t="inlineStr">
        <is>
          <t>Selling and Marketing Exp.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- -</t>
        </is>
      </c>
      <c r="R10" t="inlineStr">
        <is>
          <t>- -</t>
        </is>
      </c>
      <c r="S10" t="inlineStr">
        <is>
          <t>- -</t>
        </is>
      </c>
      <c r="T10" t="inlineStr">
        <is>
          <t>- -</t>
        </is>
      </c>
      <c r="U10" t="inlineStr">
        <is>
          <t>- -</t>
        </is>
      </c>
    </row>
    <row r="11">
      <c r="A11" s="1" t="inlineStr">
        <is>
          <t>Other Expenses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- -</t>
        </is>
      </c>
      <c r="K11" t="inlineStr">
        <is>
          <t>- -</t>
        </is>
      </c>
      <c r="L11" t="inlineStr">
        <is>
          <t>- -</t>
        </is>
      </c>
      <c r="M11" t="inlineStr">
        <is>
          <t>- -</t>
        </is>
      </c>
      <c r="N11" t="inlineStr">
        <is>
          <t>- -</t>
        </is>
      </c>
      <c r="O11" t="inlineStr">
        <is>
          <t>- -</t>
        </is>
      </c>
      <c r="P11" t="inlineStr">
        <is>
          <t>- -</t>
        </is>
      </c>
      <c r="Q11" t="inlineStr">
        <is>
          <t>- -</t>
        </is>
      </c>
      <c r="R11" t="inlineStr">
        <is>
          <t>- -</t>
        </is>
      </c>
      <c r="S11" t="inlineStr">
        <is>
          <t>- -</t>
        </is>
      </c>
      <c r="T11" t="inlineStr">
        <is>
          <t>- -</t>
        </is>
      </c>
      <c r="U11" t="inlineStr">
        <is>
          <t>- -</t>
        </is>
      </c>
    </row>
    <row r="12">
      <c r="A12" s="1" t="inlineStr">
        <is>
          <t>COGS and Expenses</t>
        </is>
      </c>
      <c r="B12" t="inlineStr">
        <is>
          <t>- -</t>
        </is>
      </c>
      <c r="C12" t="inlineStr">
        <is>
          <t>- -</t>
        </is>
      </c>
      <c r="D12" t="inlineStr">
        <is>
          <t>85</t>
        </is>
      </c>
      <c r="E12" t="inlineStr">
        <is>
          <t>123</t>
        </is>
      </c>
      <c r="F12" t="inlineStr">
        <is>
          <t>143</t>
        </is>
      </c>
      <c r="G12" t="inlineStr">
        <is>
          <t>187</t>
        </is>
      </c>
      <c r="H12" t="inlineStr">
        <is>
          <t>215</t>
        </is>
      </c>
      <c r="I12" t="inlineStr">
        <is>
          <t>220</t>
        </is>
      </c>
      <c r="J12" t="inlineStr">
        <is>
          <t>259</t>
        </is>
      </c>
      <c r="K12" t="inlineStr">
        <is>
          <t>282</t>
        </is>
      </c>
      <c r="L12" t="inlineStr">
        <is>
          <t>236</t>
        </is>
      </c>
      <c r="M12" t="inlineStr">
        <is>
          <t>239</t>
        </is>
      </c>
      <c r="N12" t="inlineStr">
        <is>
          <t>257</t>
        </is>
      </c>
      <c r="O12" t="inlineStr">
        <is>
          <t>254</t>
        </is>
      </c>
      <c r="P12" t="inlineStr">
        <is>
          <t>252</t>
        </is>
      </c>
      <c r="Q12" t="inlineStr">
        <is>
          <t>239</t>
        </is>
      </c>
      <c r="R12" t="inlineStr">
        <is>
          <t>280</t>
        </is>
      </c>
      <c r="S12" t="inlineStr">
        <is>
          <t>320</t>
        </is>
      </c>
      <c r="T12" t="inlineStr">
        <is>
          <t>352</t>
        </is>
      </c>
      <c r="U12" t="inlineStr">
        <is>
          <t>456</t>
        </is>
      </c>
    </row>
    <row r="13">
      <c r="A13" s="1" t="inlineStr">
        <is>
          <t>Interest Income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1</t>
        </is>
      </c>
      <c r="I13" t="inlineStr">
        <is>
          <t>0</t>
        </is>
      </c>
      <c r="J13" t="inlineStr">
        <is>
          <t>0</t>
        </is>
      </c>
      <c r="K13" t="inlineStr">
        <is>
          <t>0</t>
        </is>
      </c>
      <c r="L13" t="inlineStr">
        <is>
          <t>1</t>
        </is>
      </c>
      <c r="M13" t="inlineStr">
        <is>
          <t>1</t>
        </is>
      </c>
      <c r="N13" t="inlineStr">
        <is>
          <t>1</t>
        </is>
      </c>
      <c r="O13" t="inlineStr">
        <is>
          <t>1</t>
        </is>
      </c>
      <c r="P13" t="inlineStr">
        <is>
          <t>2</t>
        </is>
      </c>
      <c r="Q13" t="inlineStr">
        <is>
          <t>2</t>
        </is>
      </c>
      <c r="R13" t="inlineStr">
        <is>
          <t>5</t>
        </is>
      </c>
      <c r="S13" t="inlineStr">
        <is>
          <t>5</t>
        </is>
      </c>
      <c r="T13" t="inlineStr">
        <is>
          <t>- -</t>
        </is>
      </c>
      <c r="U13" t="inlineStr">
        <is>
          <t>- -</t>
        </is>
      </c>
    </row>
    <row r="14">
      <c r="A14" s="1" t="inlineStr">
        <is>
          <t>Interest Expense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- -</t>
        </is>
      </c>
      <c r="P14" t="inlineStr">
        <is>
          <t>- -</t>
        </is>
      </c>
      <c r="Q14" t="inlineStr">
        <is>
          <t>- -</t>
        </is>
      </c>
      <c r="R14" t="inlineStr">
        <is>
          <t>- -</t>
        </is>
      </c>
      <c r="S14" t="inlineStr">
        <is>
          <t>- -</t>
        </is>
      </c>
      <c r="T14" t="inlineStr">
        <is>
          <t>1</t>
        </is>
      </c>
      <c r="U14" t="inlineStr">
        <is>
          <t>5</t>
        </is>
      </c>
    </row>
    <row r="15">
      <c r="A15" s="1" t="inlineStr">
        <is>
          <t>Depreciation and Amortization</t>
        </is>
      </c>
      <c r="B15" t="inlineStr">
        <is>
          <t>- -</t>
        </is>
      </c>
      <c r="C15" t="inlineStr">
        <is>
          <t>- -</t>
        </is>
      </c>
      <c r="D15" t="inlineStr">
        <is>
          <t>1</t>
        </is>
      </c>
      <c r="E15" t="inlineStr">
        <is>
          <t>2</t>
        </is>
      </c>
      <c r="F15" t="inlineStr">
        <is>
          <t>3</t>
        </is>
      </c>
      <c r="G15" t="inlineStr">
        <is>
          <t>4</t>
        </is>
      </c>
      <c r="H15" t="inlineStr">
        <is>
          <t>5</t>
        </is>
      </c>
      <c r="I15" t="inlineStr">
        <is>
          <t>9</t>
        </is>
      </c>
      <c r="J15" t="inlineStr">
        <is>
          <t>11</t>
        </is>
      </c>
      <c r="K15" t="inlineStr">
        <is>
          <t>9</t>
        </is>
      </c>
      <c r="L15" t="inlineStr">
        <is>
          <t>11</t>
        </is>
      </c>
      <c r="M15" t="inlineStr">
        <is>
          <t>9</t>
        </is>
      </c>
      <c r="N15" t="inlineStr">
        <is>
          <t>8</t>
        </is>
      </c>
      <c r="O15" t="inlineStr">
        <is>
          <t>6</t>
        </is>
      </c>
      <c r="P15" t="inlineStr">
        <is>
          <t>7</t>
        </is>
      </c>
      <c r="Q15" t="inlineStr">
        <is>
          <t>6</t>
        </is>
      </c>
      <c r="R15" t="inlineStr">
        <is>
          <t>8</t>
        </is>
      </c>
      <c r="S15" t="inlineStr">
        <is>
          <t>10</t>
        </is>
      </c>
      <c r="T15" t="inlineStr">
        <is>
          <t>19</t>
        </is>
      </c>
      <c r="U15" t="inlineStr">
        <is>
          <t>61</t>
        </is>
      </c>
    </row>
    <row r="16">
      <c r="A16" s="1" t="inlineStr">
        <is>
          <t>EBITDA</t>
        </is>
      </c>
      <c r="B16" t="inlineStr">
        <is>
          <t>1</t>
        </is>
      </c>
      <c r="C16" t="inlineStr">
        <is>
          <t>2</t>
        </is>
      </c>
      <c r="D16" t="inlineStr">
        <is>
          <t>21</t>
        </is>
      </c>
      <c r="E16" t="inlineStr">
        <is>
          <t>18</t>
        </is>
      </c>
      <c r="F16" t="inlineStr">
        <is>
          <t>35</t>
        </is>
      </c>
      <c r="G16" t="inlineStr">
        <is>
          <t>36</t>
        </is>
      </c>
      <c r="H16" t="inlineStr">
        <is>
          <t>39</t>
        </is>
      </c>
      <c r="I16" t="inlineStr">
        <is>
          <t>39</t>
        </is>
      </c>
      <c r="J16" t="inlineStr">
        <is>
          <t>45</t>
        </is>
      </c>
      <c r="K16" t="inlineStr">
        <is>
          <t>53</t>
        </is>
      </c>
      <c r="L16" t="inlineStr">
        <is>
          <t>22</t>
        </is>
      </c>
      <c r="M16" t="inlineStr">
        <is>
          <t>24</t>
        </is>
      </c>
      <c r="N16" t="inlineStr">
        <is>
          <t>10</t>
        </is>
      </c>
      <c r="O16" t="inlineStr">
        <is>
          <t>14</t>
        </is>
      </c>
      <c r="P16" t="inlineStr">
        <is>
          <t>21</t>
        </is>
      </c>
      <c r="Q16" t="inlineStr">
        <is>
          <t>36</t>
        </is>
      </c>
      <c r="R16" t="inlineStr">
        <is>
          <t>60</t>
        </is>
      </c>
      <c r="S16" t="inlineStr">
        <is>
          <t>57</t>
        </is>
      </c>
      <c r="T16" t="inlineStr">
        <is>
          <t>44</t>
        </is>
      </c>
      <c r="U16" t="inlineStr">
        <is>
          <t>52</t>
        </is>
      </c>
    </row>
    <row r="17">
      <c r="A17" s="1" t="inlineStr">
        <is>
          <t>EBITDA ratio</t>
        </is>
      </c>
      <c r="B17" t="inlineStr">
        <is>
          <t>1.18%</t>
        </is>
      </c>
      <c r="C17" t="inlineStr">
        <is>
          <t>4.55%</t>
        </is>
      </c>
      <c r="D17" t="inlineStr">
        <is>
          <t>20.22%</t>
        </is>
      </c>
      <c r="E17" t="inlineStr">
        <is>
          <t>13.12%</t>
        </is>
      </c>
      <c r="F17" t="inlineStr">
        <is>
          <t>20.20%</t>
        </is>
      </c>
      <c r="G17" t="inlineStr">
        <is>
          <t>16.73%</t>
        </is>
      </c>
      <c r="H17" t="inlineStr">
        <is>
          <t>15.81%</t>
        </is>
      </c>
      <c r="I17" t="inlineStr">
        <is>
          <t>15.66%</t>
        </is>
      </c>
      <c r="J17" t="inlineStr">
        <is>
          <t>15.33%</t>
        </is>
      </c>
      <c r="K17" t="inlineStr">
        <is>
          <t>16.16%</t>
        </is>
      </c>
      <c r="L17" t="inlineStr">
        <is>
          <t>9.04%</t>
        </is>
      </c>
      <c r="M17" t="inlineStr">
        <is>
          <t>9.56%</t>
        </is>
      </c>
      <c r="N17" t="inlineStr">
        <is>
          <t>3.95%</t>
        </is>
      </c>
      <c r="O17" t="inlineStr">
        <is>
          <t>5.35%</t>
        </is>
      </c>
      <c r="P17" t="inlineStr">
        <is>
          <t>8.04%</t>
        </is>
      </c>
      <c r="Q17" t="inlineStr">
        <is>
          <t>13.37%</t>
        </is>
      </c>
      <c r="R17" t="inlineStr">
        <is>
          <t>19.01%</t>
        </is>
      </c>
      <c r="S17" t="inlineStr">
        <is>
          <t>15.47%</t>
        </is>
      </c>
      <c r="T17" t="inlineStr">
        <is>
          <t>11.08%</t>
        </is>
      </c>
      <c r="U17" t="inlineStr">
        <is>
          <t>11.60%</t>
        </is>
      </c>
    </row>
    <row r="18">
      <c r="A18" s="1" t="inlineStr">
        <is>
          <t>Operating Income</t>
        </is>
      </c>
      <c r="B18" t="inlineStr">
        <is>
          <t>46</t>
        </is>
      </c>
      <c r="C18" t="inlineStr">
        <is>
          <t>48</t>
        </is>
      </c>
      <c r="D18" t="inlineStr">
        <is>
          <t>20</t>
        </is>
      </c>
      <c r="E18" t="inlineStr">
        <is>
          <t>16</t>
        </is>
      </c>
      <c r="F18" t="inlineStr">
        <is>
          <t>31</t>
        </is>
      </c>
      <c r="G18" t="inlineStr">
        <is>
          <t>28</t>
        </is>
      </c>
      <c r="H18" t="inlineStr">
        <is>
          <t>33</t>
        </is>
      </c>
      <c r="I18" t="inlineStr">
        <is>
          <t>30</t>
        </is>
      </c>
      <c r="J18" t="inlineStr">
        <is>
          <t>34</t>
        </is>
      </c>
      <c r="K18" t="inlineStr">
        <is>
          <t>43</t>
        </is>
      </c>
      <c r="L18" t="inlineStr">
        <is>
          <t>4</t>
        </is>
      </c>
      <c r="M18" t="inlineStr">
        <is>
          <t>12</t>
        </is>
      </c>
      <c r="N18" t="inlineStr">
        <is>
          <t>2</t>
        </is>
      </c>
      <c r="O18" t="inlineStr">
        <is>
          <t>10</t>
        </is>
      </c>
      <c r="P18" t="inlineStr">
        <is>
          <t>13</t>
        </is>
      </c>
      <c r="Q18" t="inlineStr">
        <is>
          <t>32</t>
        </is>
      </c>
      <c r="R18" t="inlineStr">
        <is>
          <t>34</t>
        </is>
      </c>
      <c r="S18" t="inlineStr">
        <is>
          <t>47</t>
        </is>
      </c>
      <c r="T18" t="inlineStr">
        <is>
          <t>43</t>
        </is>
      </c>
      <c r="U18" t="inlineStr">
        <is>
          <t>(10)</t>
        </is>
      </c>
    </row>
    <row r="19">
      <c r="A19" s="1" t="inlineStr">
        <is>
          <t>Operating Income ratio</t>
        </is>
      </c>
      <c r="B19" t="inlineStr">
        <is>
          <t>100.00%</t>
        </is>
      </c>
      <c r="C19" t="inlineStr">
        <is>
          <t>100.00%</t>
        </is>
      </c>
      <c r="D19" t="inlineStr">
        <is>
          <t>19.26%</t>
        </is>
      </c>
      <c r="E19" t="inlineStr">
        <is>
          <t>11.71%</t>
        </is>
      </c>
      <c r="F19" t="inlineStr">
        <is>
          <t>17.56%</t>
        </is>
      </c>
      <c r="G19" t="inlineStr">
        <is>
          <t>13.18%</t>
        </is>
      </c>
      <c r="H19" t="inlineStr">
        <is>
          <t>13.14%</t>
        </is>
      </c>
      <c r="I19" t="inlineStr">
        <is>
          <t>11.98%</t>
        </is>
      </c>
      <c r="J19" t="inlineStr">
        <is>
          <t>11.61%</t>
        </is>
      </c>
      <c r="K19" t="inlineStr">
        <is>
          <t>13.25%</t>
        </is>
      </c>
      <c r="L19" t="inlineStr">
        <is>
          <t>1.58%</t>
        </is>
      </c>
      <c r="M19" t="inlineStr">
        <is>
          <t>4.93%</t>
        </is>
      </c>
      <c r="N19" t="inlineStr">
        <is>
          <t>0.78%</t>
        </is>
      </c>
      <c r="O19" t="inlineStr">
        <is>
          <t>3.69%</t>
        </is>
      </c>
      <c r="P19" t="inlineStr">
        <is>
          <t>4.73%</t>
        </is>
      </c>
      <c r="Q19" t="inlineStr">
        <is>
          <t>11.67%</t>
        </is>
      </c>
      <c r="R19" t="inlineStr">
        <is>
          <t>10.76%</t>
        </is>
      </c>
      <c r="S19" t="inlineStr">
        <is>
          <t>12.83%</t>
        </is>
      </c>
      <c r="T19" t="inlineStr">
        <is>
          <t>10.97%</t>
        </is>
      </c>
      <c r="U19" t="inlineStr">
        <is>
          <t>(2.22)%</t>
        </is>
      </c>
    </row>
    <row r="20">
      <c r="A20" s="1" t="inlineStr">
        <is>
          <t>Total Other Income Exp.(Gains)</t>
        </is>
      </c>
      <c r="B20" t="inlineStr">
        <is>
          <t>- -</t>
        </is>
      </c>
      <c r="C20" t="inlineStr">
        <is>
          <t>- -</t>
        </is>
      </c>
      <c r="D20" t="inlineStr">
        <is>
          <t>(0)</t>
        </is>
      </c>
      <c r="E20" t="inlineStr">
        <is>
          <t>(0)</t>
        </is>
      </c>
      <c r="F20" t="inlineStr">
        <is>
          <t>2</t>
        </is>
      </c>
      <c r="G20" t="inlineStr">
        <is>
          <t>4</t>
        </is>
      </c>
      <c r="H20" t="inlineStr">
        <is>
          <t>1</t>
        </is>
      </c>
      <c r="I20" t="inlineStr">
        <is>
          <t>0</t>
        </is>
      </c>
      <c r="J20" t="inlineStr">
        <is>
          <t>0</t>
        </is>
      </c>
      <c r="K20" t="inlineStr">
        <is>
          <t>0</t>
        </is>
      </c>
      <c r="L20" t="inlineStr">
        <is>
          <t>7</t>
        </is>
      </c>
      <c r="M20" t="inlineStr">
        <is>
          <t>2</t>
        </is>
      </c>
      <c r="N20" t="inlineStr">
        <is>
          <t>(0)</t>
        </is>
      </c>
      <c r="O20" t="inlineStr">
        <is>
          <t>(2)</t>
        </is>
      </c>
      <c r="P20" t="inlineStr">
        <is>
          <t>2</t>
        </is>
      </c>
      <c r="Q20" t="inlineStr">
        <is>
          <t>2</t>
        </is>
      </c>
      <c r="R20" t="inlineStr">
        <is>
          <t>17</t>
        </is>
      </c>
      <c r="S20" t="inlineStr">
        <is>
          <t>6</t>
        </is>
      </c>
      <c r="T20" t="inlineStr">
        <is>
          <t>(9)</t>
        </is>
      </c>
      <c r="U20" t="inlineStr">
        <is>
          <t>(9)</t>
        </is>
      </c>
    </row>
    <row r="21">
      <c r="A21" s="1" t="inlineStr">
        <is>
          <t>Income Before Tax</t>
        </is>
      </c>
      <c r="B21" t="inlineStr">
        <is>
          <t>- -</t>
        </is>
      </c>
      <c r="C21" t="inlineStr">
        <is>
          <t>- -</t>
        </is>
      </c>
      <c r="D21" t="inlineStr">
        <is>
          <t>20</t>
        </is>
      </c>
      <c r="E21" t="inlineStr">
        <is>
          <t>16</t>
        </is>
      </c>
      <c r="F21" t="inlineStr">
        <is>
          <t>32</t>
        </is>
      </c>
      <c r="G21" t="inlineStr">
        <is>
          <t>32</t>
        </is>
      </c>
      <c r="H21" t="inlineStr">
        <is>
          <t>34</t>
        </is>
      </c>
      <c r="I21" t="inlineStr">
        <is>
          <t>30</t>
        </is>
      </c>
      <c r="J21" t="inlineStr">
        <is>
          <t>34</t>
        </is>
      </c>
      <c r="K21" t="inlineStr">
        <is>
          <t>44</t>
        </is>
      </c>
      <c r="L21" t="inlineStr">
        <is>
          <t>11</t>
        </is>
      </c>
      <c r="M21" t="inlineStr">
        <is>
          <t>15</t>
        </is>
      </c>
      <c r="N21" t="inlineStr">
        <is>
          <t>2</t>
        </is>
      </c>
      <c r="O21" t="inlineStr">
        <is>
          <t>8</t>
        </is>
      </c>
      <c r="P21" t="inlineStr">
        <is>
          <t>14</t>
        </is>
      </c>
      <c r="Q21" t="inlineStr">
        <is>
          <t>34</t>
        </is>
      </c>
      <c r="R21" t="inlineStr">
        <is>
          <t>50</t>
        </is>
      </c>
      <c r="S21" t="inlineStr">
        <is>
          <t>53</t>
        </is>
      </c>
      <c r="T21" t="inlineStr">
        <is>
          <t>34</t>
        </is>
      </c>
      <c r="U21" t="inlineStr">
        <is>
          <t>(19)</t>
        </is>
      </c>
    </row>
    <row r="22">
      <c r="A22" s="1" t="inlineStr">
        <is>
          <t>Income Before Tax ratio</t>
        </is>
      </c>
      <c r="B22" t="inlineStr">
        <is>
          <t>- -</t>
        </is>
      </c>
      <c r="C22" t="inlineStr">
        <is>
          <t>- -</t>
        </is>
      </c>
      <c r="D22" t="inlineStr">
        <is>
          <t>19.22%</t>
        </is>
      </c>
      <c r="E22" t="inlineStr">
        <is>
          <t>11.69%</t>
        </is>
      </c>
      <c r="F22" t="inlineStr">
        <is>
          <t>18.54%</t>
        </is>
      </c>
      <c r="G22" t="inlineStr">
        <is>
          <t>14.94%</t>
        </is>
      </c>
      <c r="H22" t="inlineStr">
        <is>
          <t>13.65%</t>
        </is>
      </c>
      <c r="I22" t="inlineStr">
        <is>
          <t>12.06%</t>
        </is>
      </c>
      <c r="J22" t="inlineStr">
        <is>
          <t>11.70%</t>
        </is>
      </c>
      <c r="K22" t="inlineStr">
        <is>
          <t>13.40%</t>
        </is>
      </c>
      <c r="L22" t="inlineStr">
        <is>
          <t>4.49%</t>
        </is>
      </c>
      <c r="M22" t="inlineStr">
        <is>
          <t>5.92%</t>
        </is>
      </c>
      <c r="N22" t="inlineStr">
        <is>
          <t>0.73%</t>
        </is>
      </c>
      <c r="O22" t="inlineStr">
        <is>
          <t>3.05%</t>
        </is>
      </c>
      <c r="P22" t="inlineStr">
        <is>
          <t>5.36%</t>
        </is>
      </c>
      <c r="Q22" t="inlineStr">
        <is>
          <t>12.48%</t>
        </is>
      </c>
      <c r="R22" t="inlineStr">
        <is>
          <t>16.06%</t>
        </is>
      </c>
      <c r="S22" t="inlineStr">
        <is>
          <t>14.34%</t>
        </is>
      </c>
      <c r="T22" t="inlineStr">
        <is>
          <t>8.70%</t>
        </is>
      </c>
      <c r="U22" t="inlineStr">
        <is>
          <t>(4.29)%</t>
        </is>
      </c>
    </row>
    <row r="23">
      <c r="A23" s="1" t="inlineStr">
        <is>
          <t>Income Tax Expense (Gain)</t>
        </is>
      </c>
      <c r="B23" t="inlineStr">
        <is>
          <t>- -</t>
        </is>
      </c>
      <c r="C23" t="inlineStr">
        <is>
          <t>- -</t>
        </is>
      </c>
      <c r="D23" t="inlineStr">
        <is>
          <t>6</t>
        </is>
      </c>
      <c r="E23" t="inlineStr">
        <is>
          <t>5</t>
        </is>
      </c>
      <c r="F23" t="inlineStr">
        <is>
          <t>11</t>
        </is>
      </c>
      <c r="G23" t="inlineStr">
        <is>
          <t>11</t>
        </is>
      </c>
      <c r="H23" t="inlineStr">
        <is>
          <t>10</t>
        </is>
      </c>
      <c r="I23" t="inlineStr">
        <is>
          <t>9</t>
        </is>
      </c>
      <c r="J23" t="inlineStr">
        <is>
          <t>8</t>
        </is>
      </c>
      <c r="K23" t="inlineStr">
        <is>
          <t>13</t>
        </is>
      </c>
      <c r="L23" t="inlineStr">
        <is>
          <t>0</t>
        </is>
      </c>
      <c r="M23" t="inlineStr">
        <is>
          <t>1</t>
        </is>
      </c>
      <c r="N23" t="inlineStr">
        <is>
          <t>(1)</t>
        </is>
      </c>
      <c r="O23" t="inlineStr">
        <is>
          <t>(1)</t>
        </is>
      </c>
      <c r="P23" t="inlineStr">
        <is>
          <t>2</t>
        </is>
      </c>
      <c r="Q23" t="inlineStr">
        <is>
          <t>10</t>
        </is>
      </c>
      <c r="R23" t="inlineStr">
        <is>
          <t>5</t>
        </is>
      </c>
      <c r="S23" t="inlineStr">
        <is>
          <t>6</t>
        </is>
      </c>
      <c r="T23" t="inlineStr">
        <is>
          <t>1</t>
        </is>
      </c>
      <c r="U23" t="inlineStr">
        <is>
          <t>(10)</t>
        </is>
      </c>
    </row>
    <row r="24">
      <c r="A24" s="1" t="inlineStr">
        <is>
          <t>Net Income</t>
        </is>
      </c>
      <c r="B24" t="inlineStr">
        <is>
          <t>1</t>
        </is>
      </c>
      <c r="C24" t="inlineStr">
        <is>
          <t>2</t>
        </is>
      </c>
      <c r="D24" t="inlineStr">
        <is>
          <t>15</t>
        </is>
      </c>
      <c r="E24" t="inlineStr">
        <is>
          <t>11</t>
        </is>
      </c>
      <c r="F24" t="inlineStr">
        <is>
          <t>21</t>
        </is>
      </c>
      <c r="G24" t="inlineStr">
        <is>
          <t>21</t>
        </is>
      </c>
      <c r="H24" t="inlineStr">
        <is>
          <t>24</t>
        </is>
      </c>
      <c r="I24" t="inlineStr">
        <is>
          <t>21</t>
        </is>
      </c>
      <c r="J24" t="inlineStr">
        <is>
          <t>26</t>
        </is>
      </c>
      <c r="K24" t="inlineStr">
        <is>
          <t>30</t>
        </is>
      </c>
      <c r="L24" t="inlineStr">
        <is>
          <t>10</t>
        </is>
      </c>
      <c r="M24" t="inlineStr">
        <is>
          <t>14</t>
        </is>
      </c>
      <c r="N24" t="inlineStr">
        <is>
          <t>3</t>
        </is>
      </c>
      <c r="O24" t="inlineStr">
        <is>
          <t>9</t>
        </is>
      </c>
      <c r="P24" t="inlineStr">
        <is>
          <t>12</t>
        </is>
      </c>
      <c r="Q24" t="inlineStr">
        <is>
          <t>20</t>
        </is>
      </c>
      <c r="R24" t="inlineStr">
        <is>
          <t>47</t>
        </is>
      </c>
      <c r="S24" t="inlineStr">
        <is>
          <t>41</t>
        </is>
      </c>
      <c r="T24" t="inlineStr">
        <is>
          <t>23</t>
        </is>
      </c>
      <c r="U24" t="inlineStr">
        <is>
          <t>(4)</t>
        </is>
      </c>
    </row>
    <row r="25">
      <c r="A25" s="1" t="inlineStr">
        <is>
          <t>Net Income Ratio</t>
        </is>
      </c>
      <c r="B25" t="inlineStr">
        <is>
          <t>1.18%</t>
        </is>
      </c>
      <c r="C25" t="inlineStr">
        <is>
          <t>4.55%</t>
        </is>
      </c>
      <c r="D25" t="inlineStr">
        <is>
          <t>13.96%</t>
        </is>
      </c>
      <c r="E25" t="inlineStr">
        <is>
          <t>8.19%</t>
        </is>
      </c>
      <c r="F25" t="inlineStr">
        <is>
          <t>11.93%</t>
        </is>
      </c>
      <c r="G25" t="inlineStr">
        <is>
          <t>9.91%</t>
        </is>
      </c>
      <c r="H25" t="inlineStr">
        <is>
          <t>9.79%</t>
        </is>
      </c>
      <c r="I25" t="inlineStr">
        <is>
          <t>8.30%</t>
        </is>
      </c>
      <c r="J25" t="inlineStr">
        <is>
          <t>8.86%</t>
        </is>
      </c>
      <c r="K25" t="inlineStr">
        <is>
          <t>9.37%</t>
        </is>
      </c>
      <c r="L25" t="inlineStr">
        <is>
          <t>4.34%</t>
        </is>
      </c>
      <c r="M25" t="inlineStr">
        <is>
          <t>5.45%</t>
        </is>
      </c>
      <c r="N25" t="inlineStr">
        <is>
          <t>1.12%</t>
        </is>
      </c>
      <c r="O25" t="inlineStr">
        <is>
          <t>3.39%</t>
        </is>
      </c>
      <c r="P25" t="inlineStr">
        <is>
          <t>4.71%</t>
        </is>
      </c>
      <c r="Q25" t="inlineStr">
        <is>
          <t>7.40%</t>
        </is>
      </c>
      <c r="R25" t="inlineStr">
        <is>
          <t>15.09%</t>
        </is>
      </c>
      <c r="S25" t="inlineStr">
        <is>
          <t>11.18%</t>
        </is>
      </c>
      <c r="T25" t="inlineStr">
        <is>
          <t>5.91%</t>
        </is>
      </c>
      <c r="U25" t="inlineStr">
        <is>
          <t>(0.94)%</t>
        </is>
      </c>
    </row>
    <row r="26">
      <c r="A26" s="1" t="inlineStr">
        <is>
          <t>EPS</t>
        </is>
      </c>
      <c r="B26" t="inlineStr">
        <is>
          <t>0.05</t>
        </is>
      </c>
      <c r="C26" t="inlineStr">
        <is>
          <t>1.32</t>
        </is>
      </c>
      <c r="D26" t="inlineStr">
        <is>
          <t>8.15</t>
        </is>
      </c>
      <c r="E26" t="inlineStr">
        <is>
          <t>0.86</t>
        </is>
      </c>
      <c r="F26" t="inlineStr">
        <is>
          <t>1.39</t>
        </is>
      </c>
      <c r="G26" t="inlineStr">
        <is>
          <t>1.08</t>
        </is>
      </c>
      <c r="H26" t="inlineStr">
        <is>
          <t>1.15</t>
        </is>
      </c>
      <c r="I26" t="inlineStr">
        <is>
          <t>0.97</t>
        </is>
      </c>
      <c r="J26" t="inlineStr">
        <is>
          <t>1.20</t>
        </is>
      </c>
      <c r="K26" t="inlineStr">
        <is>
          <t>1.40</t>
        </is>
      </c>
      <c r="L26" t="inlineStr">
        <is>
          <t>0.47</t>
        </is>
      </c>
      <c r="M26" t="inlineStr">
        <is>
          <t>0.61</t>
        </is>
      </c>
      <c r="N26" t="inlineStr">
        <is>
          <t>0.13</t>
        </is>
      </c>
      <c r="O26" t="inlineStr">
        <is>
          <t>0.39</t>
        </is>
      </c>
      <c r="P26" t="inlineStr">
        <is>
          <t>0.54</t>
        </is>
      </c>
      <c r="Q26" t="inlineStr">
        <is>
          <t>0.86</t>
        </is>
      </c>
      <c r="R26" t="inlineStr">
        <is>
          <t>2.00</t>
        </is>
      </c>
      <c r="S26" t="inlineStr">
        <is>
          <t>1.73</t>
        </is>
      </c>
      <c r="T26" t="inlineStr">
        <is>
          <t>0.97</t>
        </is>
      </c>
      <c r="U26" t="inlineStr">
        <is>
          <t>(0.17)</t>
        </is>
      </c>
    </row>
    <row r="27">
      <c r="A27" s="1" t="inlineStr">
        <is>
          <t>EPS Diluted</t>
        </is>
      </c>
      <c r="B27" t="inlineStr">
        <is>
          <t>0.04</t>
        </is>
      </c>
      <c r="C27" t="inlineStr">
        <is>
          <t>1.26</t>
        </is>
      </c>
      <c r="D27" t="inlineStr">
        <is>
          <t>7.46</t>
        </is>
      </c>
      <c r="E27" t="inlineStr">
        <is>
          <t>0.75</t>
        </is>
      </c>
      <c r="F27" t="inlineStr">
        <is>
          <t>1.22</t>
        </is>
      </c>
      <c r="G27" t="inlineStr">
        <is>
          <t>1.00</t>
        </is>
      </c>
      <c r="H27" t="inlineStr">
        <is>
          <t>1.11</t>
        </is>
      </c>
      <c r="I27" t="inlineStr">
        <is>
          <t>0.94</t>
        </is>
      </c>
      <c r="J27" t="inlineStr">
        <is>
          <t>1.17</t>
        </is>
      </c>
      <c r="K27" t="inlineStr">
        <is>
          <t>1.36</t>
        </is>
      </c>
      <c r="L27" t="inlineStr">
        <is>
          <t>0.47</t>
        </is>
      </c>
      <c r="M27" t="inlineStr">
        <is>
          <t>0.60</t>
        </is>
      </c>
      <c r="N27" t="inlineStr">
        <is>
          <t>0.13</t>
        </is>
      </c>
      <c r="O27" t="inlineStr">
        <is>
          <t>0.39</t>
        </is>
      </c>
      <c r="P27" t="inlineStr">
        <is>
          <t>0.54</t>
        </is>
      </c>
      <c r="Q27" t="inlineStr">
        <is>
          <t>0.84</t>
        </is>
      </c>
      <c r="R27" t="inlineStr">
        <is>
          <t>1.97</t>
        </is>
      </c>
      <c r="S27" t="inlineStr">
        <is>
          <t>1.71</t>
        </is>
      </c>
      <c r="T27" t="inlineStr">
        <is>
          <t>0.96</t>
        </is>
      </c>
      <c r="U27" t="inlineStr">
        <is>
          <t>(0.17)</t>
        </is>
      </c>
    </row>
    <row r="28">
      <c r="A28" s="1" t="inlineStr">
        <is>
          <t>Weighted Avg. Shares Outs.</t>
        </is>
      </c>
      <c r="B28" t="inlineStr">
        <is>
          <t>12</t>
        </is>
      </c>
      <c r="C28" t="inlineStr">
        <is>
          <t>2</t>
        </is>
      </c>
      <c r="D28" t="inlineStr">
        <is>
          <t>2</t>
        </is>
      </c>
      <c r="E28" t="inlineStr">
        <is>
          <t>13</t>
        </is>
      </c>
      <c r="F28" t="inlineStr">
        <is>
          <t>15</t>
        </is>
      </c>
      <c r="G28" t="inlineStr">
        <is>
          <t>20</t>
        </is>
      </c>
      <c r="H28" t="inlineStr">
        <is>
          <t>21</t>
        </is>
      </c>
      <c r="I28" t="inlineStr">
        <is>
          <t>21</t>
        </is>
      </c>
      <c r="J28" t="inlineStr">
        <is>
          <t>22</t>
        </is>
      </c>
      <c r="K28" t="inlineStr">
        <is>
          <t>22</t>
        </is>
      </c>
      <c r="L28" t="inlineStr">
        <is>
          <t>22</t>
        </is>
      </c>
      <c r="M28" t="inlineStr">
        <is>
          <t>22</t>
        </is>
      </c>
      <c r="N28" t="inlineStr">
        <is>
          <t>23</t>
        </is>
      </c>
      <c r="O28" t="inlineStr">
        <is>
          <t>23</t>
        </is>
      </c>
      <c r="P28" t="inlineStr">
        <is>
          <t>23</t>
        </is>
      </c>
      <c r="Q28" t="inlineStr">
        <is>
          <t>23</t>
        </is>
      </c>
      <c r="R28" t="inlineStr">
        <is>
          <t>24</t>
        </is>
      </c>
      <c r="S28" t="inlineStr">
        <is>
          <t>24</t>
        </is>
      </c>
      <c r="T28" t="inlineStr">
        <is>
          <t>24</t>
        </is>
      </c>
      <c r="U28" t="inlineStr">
        <is>
          <t>25</t>
        </is>
      </c>
    </row>
    <row r="29">
      <c r="A29" s="1" t="inlineStr">
        <is>
          <t>Weighted Avg. Shares Outs. Dil.</t>
        </is>
      </c>
      <c r="B29" t="inlineStr">
        <is>
          <t>12</t>
        </is>
      </c>
      <c r="C29" t="inlineStr">
        <is>
          <t>2</t>
        </is>
      </c>
      <c r="D29" t="inlineStr">
        <is>
          <t>2</t>
        </is>
      </c>
      <c r="E29" t="inlineStr">
        <is>
          <t>15</t>
        </is>
      </c>
      <c r="F29" t="inlineStr">
        <is>
          <t>17</t>
        </is>
      </c>
      <c r="G29" t="inlineStr">
        <is>
          <t>21</t>
        </is>
      </c>
      <c r="H29" t="inlineStr">
        <is>
          <t>22</t>
        </is>
      </c>
      <c r="I29" t="inlineStr">
        <is>
          <t>22</t>
        </is>
      </c>
      <c r="J29" t="inlineStr">
        <is>
          <t>22</t>
        </is>
      </c>
      <c r="K29" t="inlineStr">
        <is>
          <t>22</t>
        </is>
      </c>
      <c r="L29" t="inlineStr">
        <is>
          <t>22</t>
        </is>
      </c>
      <c r="M29" t="inlineStr">
        <is>
          <t>23</t>
        </is>
      </c>
      <c r="N29" t="inlineStr">
        <is>
          <t>23</t>
        </is>
      </c>
      <c r="O29" t="inlineStr">
        <is>
          <t>23</t>
        </is>
      </c>
      <c r="P29" t="inlineStr">
        <is>
          <t>23</t>
        </is>
      </c>
      <c r="Q29" t="inlineStr">
        <is>
          <t>24</t>
        </is>
      </c>
      <c r="R29" t="inlineStr">
        <is>
          <t>24</t>
        </is>
      </c>
      <c r="S29" t="inlineStr">
        <is>
          <t>24</t>
        </is>
      </c>
      <c r="T29" t="inlineStr">
        <is>
          <t>24</t>
        </is>
      </c>
      <c r="U29" t="inlineStr">
        <is>
          <t>25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40"/>
  <sheetViews>
    <sheetView workbookViewId="0">
      <selection activeCell="L48" sqref="L48"/>
    </sheetView>
  </sheetViews>
  <sheetFormatPr baseColWidth="8" defaultRowHeight="14.45"/>
  <cols>
    <col width="36.5703125" customWidth="1" min="1" max="1"/>
  </cols>
  <sheetData>
    <row r="1">
      <c r="B1" s="1" t="inlineStr">
        <is>
          <t>2003</t>
        </is>
      </c>
      <c r="C1" s="1" t="inlineStr">
        <is>
          <t>2004</t>
        </is>
      </c>
      <c r="D1" s="1" t="inlineStr">
        <is>
          <t>2005</t>
        </is>
      </c>
      <c r="E1" s="1" t="inlineStr">
        <is>
          <t>2006</t>
        </is>
      </c>
      <c r="F1" s="1" t="inlineStr">
        <is>
          <t>2007</t>
        </is>
      </c>
      <c r="G1" s="1" t="inlineStr">
        <is>
          <t>2008</t>
        </is>
      </c>
      <c r="H1" s="1" t="inlineStr">
        <is>
          <t>2009</t>
        </is>
      </c>
      <c r="I1" s="1" t="inlineStr">
        <is>
          <t>2010</t>
        </is>
      </c>
      <c r="J1" s="1" t="inlineStr">
        <is>
          <t>2011</t>
        </is>
      </c>
      <c r="K1" s="1" t="inlineStr">
        <is>
          <t>2012</t>
        </is>
      </c>
      <c r="L1" s="1" t="inlineStr">
        <is>
          <t>2013</t>
        </is>
      </c>
      <c r="M1" s="1" t="inlineStr">
        <is>
          <t>2014</t>
        </is>
      </c>
      <c r="N1" s="1" t="inlineStr">
        <is>
          <t>2015</t>
        </is>
      </c>
      <c r="O1" s="1" t="inlineStr">
        <is>
          <t>2016</t>
        </is>
      </c>
      <c r="P1" s="1" t="inlineStr">
        <is>
          <t>2017</t>
        </is>
      </c>
      <c r="Q1" s="1" t="inlineStr">
        <is>
          <t>2018</t>
        </is>
      </c>
      <c r="R1" s="1" t="inlineStr">
        <is>
          <t>2019</t>
        </is>
      </c>
      <c r="S1" s="1" t="inlineStr">
        <is>
          <t>2020</t>
        </is>
      </c>
      <c r="T1" s="1" t="inlineStr">
        <is>
          <t>2021</t>
        </is>
      </c>
      <c r="U1" s="1" t="inlineStr">
        <is>
          <t>2022</t>
        </is>
      </c>
    </row>
    <row r="2">
      <c r="A2" s="1" t="inlineStr">
        <is>
          <t>Cash and Cash Equivalents</t>
        </is>
      </c>
      <c r="B2" t="inlineStr">
        <is>
          <t>- -</t>
        </is>
      </c>
      <c r="C2" t="inlineStr">
        <is>
          <t>- -</t>
        </is>
      </c>
      <c r="D2" t="inlineStr">
        <is>
          <t>10</t>
        </is>
      </c>
      <c r="E2" t="inlineStr">
        <is>
          <t>15</t>
        </is>
      </c>
      <c r="F2" t="inlineStr">
        <is>
          <t>21</t>
        </is>
      </c>
      <c r="G2" t="inlineStr">
        <is>
          <t>105</t>
        </is>
      </c>
      <c r="H2" t="inlineStr">
        <is>
          <t>117</t>
        </is>
      </c>
      <c r="I2" t="inlineStr">
        <is>
          <t>29</t>
        </is>
      </c>
      <c r="J2" t="inlineStr">
        <is>
          <t>62</t>
        </is>
      </c>
      <c r="K2" t="inlineStr">
        <is>
          <t>64</t>
        </is>
      </c>
      <c r="L2" t="inlineStr">
        <is>
          <t>75</t>
        </is>
      </c>
      <c r="M2" t="inlineStr">
        <is>
          <t>127</t>
        </is>
      </c>
      <c r="N2" t="inlineStr">
        <is>
          <t>143</t>
        </is>
      </c>
      <c r="O2" t="inlineStr">
        <is>
          <t>124</t>
        </is>
      </c>
      <c r="P2" t="inlineStr">
        <is>
          <t>80</t>
        </is>
      </c>
      <c r="Q2" t="inlineStr">
        <is>
          <t>144</t>
        </is>
      </c>
      <c r="R2" t="inlineStr">
        <is>
          <t>173</t>
        </is>
      </c>
      <c r="S2" t="inlineStr">
        <is>
          <t>255</t>
        </is>
      </c>
      <c r="T2" t="inlineStr">
        <is>
          <t>149</t>
        </is>
      </c>
      <c r="U2" t="inlineStr">
        <is>
          <t>77</t>
        </is>
      </c>
    </row>
    <row r="3">
      <c r="A3" s="1" t="inlineStr">
        <is>
          <t>Short-Term Investments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88</t>
        </is>
      </c>
      <c r="G3" t="inlineStr">
        <is>
          <t>13</t>
        </is>
      </c>
      <c r="H3" t="inlineStr">
        <is>
          <t>22</t>
        </is>
      </c>
      <c r="I3" t="inlineStr">
        <is>
          <t>136</t>
        </is>
      </c>
      <c r="J3" t="inlineStr">
        <is>
          <t>127</t>
        </is>
      </c>
      <c r="K3" t="inlineStr">
        <is>
          <t>77</t>
        </is>
      </c>
      <c r="L3" t="inlineStr">
        <is>
          <t>73</t>
        </is>
      </c>
      <c r="M3" t="inlineStr">
        <is>
          <t>71</t>
        </is>
      </c>
      <c r="N3" t="inlineStr">
        <is>
          <t>85</t>
        </is>
      </c>
      <c r="O3" t="inlineStr">
        <is>
          <t>103</t>
        </is>
      </c>
      <c r="P3" t="inlineStr">
        <is>
          <t>120</t>
        </is>
      </c>
      <c r="Q3" t="inlineStr">
        <is>
          <t>114</t>
        </is>
      </c>
      <c r="R3" t="inlineStr">
        <is>
          <t>150</t>
        </is>
      </c>
      <c r="S3" t="inlineStr">
        <is>
          <t>48</t>
        </is>
      </c>
      <c r="T3" t="inlineStr">
        <is>
          <t>32</t>
        </is>
      </c>
      <c r="U3" t="inlineStr">
        <is>
          <t>25</t>
        </is>
      </c>
    </row>
    <row r="4">
      <c r="A4" s="1" t="inlineStr">
        <is>
          <t>Cash &amp; Short-Term Investments</t>
        </is>
      </c>
      <c r="B4" t="inlineStr">
        <is>
          <t>- -</t>
        </is>
      </c>
      <c r="C4" t="inlineStr">
        <is>
          <t>- -</t>
        </is>
      </c>
      <c r="D4" t="inlineStr">
        <is>
          <t>10</t>
        </is>
      </c>
      <c r="E4" t="inlineStr">
        <is>
          <t>15</t>
        </is>
      </c>
      <c r="F4" t="inlineStr">
        <is>
          <t>109</t>
        </is>
      </c>
      <c r="G4" t="inlineStr">
        <is>
          <t>118</t>
        </is>
      </c>
      <c r="H4" t="inlineStr">
        <is>
          <t>138</t>
        </is>
      </c>
      <c r="I4" t="inlineStr">
        <is>
          <t>164</t>
        </is>
      </c>
      <c r="J4" t="inlineStr">
        <is>
          <t>189</t>
        </is>
      </c>
      <c r="K4" t="inlineStr">
        <is>
          <t>141</t>
        </is>
      </c>
      <c r="L4" t="inlineStr">
        <is>
          <t>149</t>
        </is>
      </c>
      <c r="M4" t="inlineStr">
        <is>
          <t>198</t>
        </is>
      </c>
      <c r="N4" t="inlineStr">
        <is>
          <t>229</t>
        </is>
      </c>
      <c r="O4" t="inlineStr">
        <is>
          <t>228</t>
        </is>
      </c>
      <c r="P4" t="inlineStr">
        <is>
          <t>200</t>
        </is>
      </c>
      <c r="Q4" t="inlineStr">
        <is>
          <t>257</t>
        </is>
      </c>
      <c r="R4" t="inlineStr">
        <is>
          <t>323</t>
        </is>
      </c>
      <c r="S4" t="inlineStr">
        <is>
          <t>303</t>
        </is>
      </c>
      <c r="T4" t="inlineStr">
        <is>
          <t>181</t>
        </is>
      </c>
      <c r="U4" t="inlineStr">
        <is>
          <t>102</t>
        </is>
      </c>
    </row>
    <row r="5">
      <c r="A5" s="1" t="inlineStr">
        <is>
          <t>Net Receivables</t>
        </is>
      </c>
      <c r="B5" t="inlineStr">
        <is>
          <t>- -</t>
        </is>
      </c>
      <c r="C5" t="inlineStr">
        <is>
          <t>- -</t>
        </is>
      </c>
      <c r="D5" t="inlineStr">
        <is>
          <t>20</t>
        </is>
      </c>
      <c r="E5" t="inlineStr">
        <is>
          <t>26</t>
        </is>
      </c>
      <c r="F5" t="inlineStr">
        <is>
          <t>34</t>
        </is>
      </c>
      <c r="G5" t="inlineStr">
        <is>
          <t>50</t>
        </is>
      </c>
      <c r="H5" t="inlineStr">
        <is>
          <t>66</t>
        </is>
      </c>
      <c r="I5" t="inlineStr">
        <is>
          <t>57</t>
        </is>
      </c>
      <c r="J5" t="inlineStr">
        <is>
          <t>66</t>
        </is>
      </c>
      <c r="K5" t="inlineStr">
        <is>
          <t>83</t>
        </is>
      </c>
      <c r="L5" t="inlineStr">
        <is>
          <t>43</t>
        </is>
      </c>
      <c r="M5" t="inlineStr">
        <is>
          <t>49</t>
        </is>
      </c>
      <c r="N5" t="inlineStr">
        <is>
          <t>51</t>
        </is>
      </c>
      <c r="O5" t="inlineStr">
        <is>
          <t>75</t>
        </is>
      </c>
      <c r="P5" t="inlineStr">
        <is>
          <t>88</t>
        </is>
      </c>
      <c r="Q5" t="inlineStr">
        <is>
          <t>70</t>
        </is>
      </c>
      <c r="R5" t="inlineStr">
        <is>
          <t>85</t>
        </is>
      </c>
      <c r="S5" t="inlineStr">
        <is>
          <t>149</t>
        </is>
      </c>
      <c r="T5" t="inlineStr">
        <is>
          <t>134</t>
        </is>
      </c>
      <c r="U5" t="inlineStr">
        <is>
          <t>165</t>
        </is>
      </c>
    </row>
    <row r="6">
      <c r="A6" s="1" t="inlineStr">
        <is>
          <t>Inventory</t>
        </is>
      </c>
      <c r="B6" t="inlineStr">
        <is>
          <t>- -</t>
        </is>
      </c>
      <c r="C6" t="inlineStr">
        <is>
          <t>- -</t>
        </is>
      </c>
      <c r="D6" t="inlineStr">
        <is>
          <t>12</t>
        </is>
      </c>
      <c r="E6" t="inlineStr">
        <is>
          <t>11</t>
        </is>
      </c>
      <c r="F6" t="inlineStr">
        <is>
          <t>14</t>
        </is>
      </c>
      <c r="G6" t="inlineStr">
        <is>
          <t>16</t>
        </is>
      </c>
      <c r="H6" t="inlineStr">
        <is>
          <t>12</t>
        </is>
      </c>
      <c r="I6" t="inlineStr">
        <is>
          <t>21</t>
        </is>
      </c>
      <c r="J6" t="inlineStr">
        <is>
          <t>38</t>
        </is>
      </c>
      <c r="K6" t="inlineStr">
        <is>
          <t>44</t>
        </is>
      </c>
      <c r="L6" t="inlineStr">
        <is>
          <t>63</t>
        </is>
      </c>
      <c r="M6" t="inlineStr">
        <is>
          <t>51</t>
        </is>
      </c>
      <c r="N6" t="inlineStr">
        <is>
          <t>39</t>
        </is>
      </c>
      <c r="O6" t="inlineStr">
        <is>
          <t>37</t>
        </is>
      </c>
      <c r="P6" t="inlineStr">
        <is>
          <t>60</t>
        </is>
      </c>
      <c r="Q6" t="inlineStr">
        <is>
          <t>39</t>
        </is>
      </c>
      <c r="R6" t="inlineStr">
        <is>
          <t>54</t>
        </is>
      </c>
      <c r="S6" t="inlineStr">
        <is>
          <t>46</t>
        </is>
      </c>
      <c r="T6" t="inlineStr">
        <is>
          <t>72</t>
        </is>
      </c>
      <c r="U6" t="inlineStr">
        <is>
          <t>91</t>
        </is>
      </c>
    </row>
    <row r="7">
      <c r="A7" s="1" t="inlineStr">
        <is>
          <t>Other Current Assets</t>
        </is>
      </c>
      <c r="B7" t="inlineStr">
        <is>
          <t>- -</t>
        </is>
      </c>
      <c r="C7" t="inlineStr">
        <is>
          <t>- -</t>
        </is>
      </c>
      <c r="D7" t="inlineStr">
        <is>
          <t>4</t>
        </is>
      </c>
      <c r="E7" t="inlineStr">
        <is>
          <t>3</t>
        </is>
      </c>
      <c r="F7" t="inlineStr">
        <is>
          <t>4</t>
        </is>
      </c>
      <c r="G7" t="inlineStr">
        <is>
          <t>5</t>
        </is>
      </c>
      <c r="H7" t="inlineStr">
        <is>
          <t>6</t>
        </is>
      </c>
      <c r="I7" t="inlineStr">
        <is>
          <t>3</t>
        </is>
      </c>
      <c r="J7" t="inlineStr">
        <is>
          <t>5</t>
        </is>
      </c>
      <c r="K7" t="inlineStr">
        <is>
          <t>13</t>
        </is>
      </c>
      <c r="L7" t="inlineStr">
        <is>
          <t>9</t>
        </is>
      </c>
      <c r="M7" t="inlineStr">
        <is>
          <t>9</t>
        </is>
      </c>
      <c r="N7" t="inlineStr">
        <is>
          <t>10</t>
        </is>
      </c>
      <c r="O7" t="inlineStr">
        <is>
          <t>10</t>
        </is>
      </c>
      <c r="P7" t="inlineStr">
        <is>
          <t>6</t>
        </is>
      </c>
      <c r="Q7" t="inlineStr">
        <is>
          <t>33</t>
        </is>
      </c>
      <c r="R7" t="inlineStr">
        <is>
          <t>7</t>
        </is>
      </c>
      <c r="S7" t="inlineStr">
        <is>
          <t>6</t>
        </is>
      </c>
      <c r="T7" t="inlineStr">
        <is>
          <t>15</t>
        </is>
      </c>
      <c r="U7" t="inlineStr">
        <is>
          <t>12</t>
        </is>
      </c>
    </row>
    <row r="8">
      <c r="A8" s="1" t="inlineStr">
        <is>
          <t>Total Current Assets</t>
        </is>
      </c>
      <c r="B8" t="inlineStr">
        <is>
          <t>- -</t>
        </is>
      </c>
      <c r="C8" t="inlineStr">
        <is>
          <t>- -</t>
        </is>
      </c>
      <c r="D8" t="inlineStr">
        <is>
          <t>45</t>
        </is>
      </c>
      <c r="E8" t="inlineStr">
        <is>
          <t>57</t>
        </is>
      </c>
      <c r="F8" t="inlineStr">
        <is>
          <t>161</t>
        </is>
      </c>
      <c r="G8" t="inlineStr">
        <is>
          <t>190</t>
        </is>
      </c>
      <c r="H8" t="inlineStr">
        <is>
          <t>221</t>
        </is>
      </c>
      <c r="I8" t="inlineStr">
        <is>
          <t>246</t>
        </is>
      </c>
      <c r="J8" t="inlineStr">
        <is>
          <t>298</t>
        </is>
      </c>
      <c r="K8" t="inlineStr">
        <is>
          <t>282</t>
        </is>
      </c>
      <c r="L8" t="inlineStr">
        <is>
          <t>263</t>
        </is>
      </c>
      <c r="M8" t="inlineStr">
        <is>
          <t>307</t>
        </is>
      </c>
      <c r="N8" t="inlineStr">
        <is>
          <t>329</t>
        </is>
      </c>
      <c r="O8" t="inlineStr">
        <is>
          <t>350</t>
        </is>
      </c>
      <c r="P8" t="inlineStr">
        <is>
          <t>354</t>
        </is>
      </c>
      <c r="Q8" t="inlineStr">
        <is>
          <t>399</t>
        </is>
      </c>
      <c r="R8" t="inlineStr">
        <is>
          <t>470</t>
        </is>
      </c>
      <c r="S8" t="inlineStr">
        <is>
          <t>504</t>
        </is>
      </c>
      <c r="T8" t="inlineStr">
        <is>
          <t>402</t>
        </is>
      </c>
      <c r="U8" t="inlineStr">
        <is>
          <t>369</t>
        </is>
      </c>
    </row>
    <row r="9">
      <c r="A9" s="1" t="inlineStr">
        <is>
          <t>PP&amp;E</t>
        </is>
      </c>
      <c r="B9" t="inlineStr">
        <is>
          <t>- -</t>
        </is>
      </c>
      <c r="C9" t="inlineStr">
        <is>
          <t>- -</t>
        </is>
      </c>
      <c r="D9" t="inlineStr">
        <is>
          <t>4</t>
        </is>
      </c>
      <c r="E9" t="inlineStr">
        <is>
          <t>6</t>
        </is>
      </c>
      <c r="F9" t="inlineStr">
        <is>
          <t>6</t>
        </is>
      </c>
      <c r="G9" t="inlineStr">
        <is>
          <t>10</t>
        </is>
      </c>
      <c r="H9" t="inlineStr">
        <is>
          <t>18</t>
        </is>
      </c>
      <c r="I9" t="inlineStr">
        <is>
          <t>20</t>
        </is>
      </c>
      <c r="J9" t="inlineStr">
        <is>
          <t>17</t>
        </is>
      </c>
      <c r="K9" t="inlineStr">
        <is>
          <t>24</t>
        </is>
      </c>
      <c r="L9" t="inlineStr">
        <is>
          <t>24</t>
        </is>
      </c>
      <c r="M9" t="inlineStr">
        <is>
          <t>20</t>
        </is>
      </c>
      <c r="N9" t="inlineStr">
        <is>
          <t>13</t>
        </is>
      </c>
      <c r="O9" t="inlineStr">
        <is>
          <t>17</t>
        </is>
      </c>
      <c r="P9" t="inlineStr">
        <is>
          <t>19</t>
        </is>
      </c>
      <c r="Q9" t="inlineStr">
        <is>
          <t>19</t>
        </is>
      </c>
      <c r="R9" t="inlineStr">
        <is>
          <t>17</t>
        </is>
      </c>
      <c r="S9" t="inlineStr">
        <is>
          <t>30</t>
        </is>
      </c>
      <c r="T9" t="inlineStr">
        <is>
          <t>82</t>
        </is>
      </c>
      <c r="U9" t="inlineStr">
        <is>
          <t>89</t>
        </is>
      </c>
    </row>
    <row r="10">
      <c r="A10" s="1" t="inlineStr">
        <is>
          <t>Goodwill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- -</t>
        </is>
      </c>
      <c r="R10" t="inlineStr">
        <is>
          <t>- -</t>
        </is>
      </c>
      <c r="S10" t="inlineStr">
        <is>
          <t>6</t>
        </is>
      </c>
      <c r="T10" t="inlineStr">
        <is>
          <t>314</t>
        </is>
      </c>
      <c r="U10" t="inlineStr">
        <is>
          <t>334</t>
        </is>
      </c>
    </row>
    <row r="11">
      <c r="A11" s="1" t="inlineStr">
        <is>
          <t>Intangible Assets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- -</t>
        </is>
      </c>
      <c r="K11" t="inlineStr">
        <is>
          <t>- -</t>
        </is>
      </c>
      <c r="L11" t="inlineStr">
        <is>
          <t>- -</t>
        </is>
      </c>
      <c r="M11" t="inlineStr">
        <is>
          <t>1</t>
        </is>
      </c>
      <c r="N11" t="inlineStr">
        <is>
          <t>0</t>
        </is>
      </c>
      <c r="O11" t="inlineStr">
        <is>
          <t>0</t>
        </is>
      </c>
      <c r="P11" t="inlineStr">
        <is>
          <t>2</t>
        </is>
      </c>
      <c r="Q11" t="inlineStr">
        <is>
          <t>1</t>
        </is>
      </c>
      <c r="R11" t="inlineStr">
        <is>
          <t>0</t>
        </is>
      </c>
      <c r="S11" t="inlineStr">
        <is>
          <t>14</t>
        </is>
      </c>
      <c r="T11" t="inlineStr">
        <is>
          <t>106</t>
        </is>
      </c>
      <c r="U11" t="inlineStr">
        <is>
          <t>97</t>
        </is>
      </c>
    </row>
    <row r="12">
      <c r="A12" s="1" t="inlineStr">
        <is>
          <t>Goodwill and Intangible Assets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- -</t>
        </is>
      </c>
      <c r="G12" t="inlineStr">
        <is>
          <t>- -</t>
        </is>
      </c>
      <c r="H12" t="inlineStr">
        <is>
          <t>- -</t>
        </is>
      </c>
      <c r="I12" t="inlineStr">
        <is>
          <t>- -</t>
        </is>
      </c>
      <c r="J12" t="inlineStr">
        <is>
          <t>- -</t>
        </is>
      </c>
      <c r="K12" t="inlineStr">
        <is>
          <t>- -</t>
        </is>
      </c>
      <c r="L12" t="inlineStr">
        <is>
          <t>- -</t>
        </is>
      </c>
      <c r="M12" t="inlineStr">
        <is>
          <t>1</t>
        </is>
      </c>
      <c r="N12" t="inlineStr">
        <is>
          <t>0</t>
        </is>
      </c>
      <c r="O12" t="inlineStr">
        <is>
          <t>0</t>
        </is>
      </c>
      <c r="P12" t="inlineStr">
        <is>
          <t>2</t>
        </is>
      </c>
      <c r="Q12" t="inlineStr">
        <is>
          <t>1</t>
        </is>
      </c>
      <c r="R12" t="inlineStr">
        <is>
          <t>0</t>
        </is>
      </c>
      <c r="S12" t="inlineStr">
        <is>
          <t>20</t>
        </is>
      </c>
      <c r="T12" t="inlineStr">
        <is>
          <t>420</t>
        </is>
      </c>
      <c r="U12" t="inlineStr">
        <is>
          <t>432</t>
        </is>
      </c>
    </row>
    <row r="13">
      <c r="A13" s="1" t="inlineStr">
        <is>
          <t>Investments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7</t>
        </is>
      </c>
      <c r="I13" t="inlineStr">
        <is>
          <t>7</t>
        </is>
      </c>
      <c r="J13" t="inlineStr">
        <is>
          <t>6</t>
        </is>
      </c>
      <c r="K13" t="inlineStr">
        <is>
          <t>58</t>
        </is>
      </c>
      <c r="L13" t="inlineStr">
        <is>
          <t>69</t>
        </is>
      </c>
      <c r="M13" t="inlineStr">
        <is>
          <t>51</t>
        </is>
      </c>
      <c r="N13" t="inlineStr">
        <is>
          <t>47</t>
        </is>
      </c>
      <c r="O13" t="inlineStr">
        <is>
          <t>34</t>
        </is>
      </c>
      <c r="P13" t="inlineStr">
        <is>
          <t>42</t>
        </is>
      </c>
      <c r="Q13" t="inlineStr">
        <is>
          <t>41</t>
        </is>
      </c>
      <c r="R13" t="inlineStr">
        <is>
          <t>9</t>
        </is>
      </c>
      <c r="S13" t="inlineStr">
        <is>
          <t>15</t>
        </is>
      </c>
      <c r="T13" t="inlineStr">
        <is>
          <t>12</t>
        </is>
      </c>
      <c r="U13" t="inlineStr">
        <is>
          <t>15</t>
        </is>
      </c>
    </row>
    <row r="14">
      <c r="A14" s="1" t="inlineStr">
        <is>
          <t>Tax Assets</t>
        </is>
      </c>
      <c r="B14" t="inlineStr">
        <is>
          <t>- -</t>
        </is>
      </c>
      <c r="C14" t="inlineStr">
        <is>
          <t>- -</t>
        </is>
      </c>
      <c r="D14" t="inlineStr">
        <is>
          <t>1</t>
        </is>
      </c>
      <c r="E14" t="inlineStr">
        <is>
          <t>2</t>
        </is>
      </c>
      <c r="F14" t="inlineStr">
        <is>
          <t>1</t>
        </is>
      </c>
      <c r="G14" t="inlineStr">
        <is>
          <t>3</t>
        </is>
      </c>
      <c r="H14" t="inlineStr">
        <is>
          <t>6</t>
        </is>
      </c>
      <c r="I14" t="inlineStr">
        <is>
          <t>10</t>
        </is>
      </c>
      <c r="J14" t="inlineStr">
        <is>
          <t>10</t>
        </is>
      </c>
      <c r="K14" t="inlineStr">
        <is>
          <t>5</t>
        </is>
      </c>
      <c r="L14" t="inlineStr">
        <is>
          <t>6</t>
        </is>
      </c>
      <c r="M14" t="inlineStr">
        <is>
          <t>7</t>
        </is>
      </c>
      <c r="N14" t="inlineStr">
        <is>
          <t>7</t>
        </is>
      </c>
      <c r="O14" t="inlineStr">
        <is>
          <t>9</t>
        </is>
      </c>
      <c r="P14" t="inlineStr">
        <is>
          <t>15</t>
        </is>
      </c>
      <c r="Q14" t="inlineStr">
        <is>
          <t>11</t>
        </is>
      </c>
      <c r="R14" t="inlineStr">
        <is>
          <t>7</t>
        </is>
      </c>
      <c r="S14" t="inlineStr">
        <is>
          <t>5</t>
        </is>
      </c>
      <c r="T14" t="inlineStr">
        <is>
          <t>2</t>
        </is>
      </c>
      <c r="U14" t="inlineStr">
        <is>
          <t>7</t>
        </is>
      </c>
    </row>
    <row r="15">
      <c r="A15" s="1" t="inlineStr">
        <is>
          <t>Other Non-Current Assets</t>
        </is>
      </c>
      <c r="B15" t="inlineStr">
        <is>
          <t>- -</t>
        </is>
      </c>
      <c r="C15" t="inlineStr">
        <is>
          <t>- -</t>
        </is>
      </c>
      <c r="D15" t="inlineStr">
        <is>
          <t>0</t>
        </is>
      </c>
      <c r="E15" t="inlineStr">
        <is>
          <t>0</t>
        </is>
      </c>
      <c r="F15" t="inlineStr">
        <is>
          <t>0</t>
        </is>
      </c>
      <c r="G15" t="inlineStr">
        <is>
          <t>0</t>
        </is>
      </c>
      <c r="H15" t="inlineStr">
        <is>
          <t>0</t>
        </is>
      </c>
      <c r="I15" t="inlineStr">
        <is>
          <t>0</t>
        </is>
      </c>
      <c r="J15" t="inlineStr">
        <is>
          <t>0</t>
        </is>
      </c>
      <c r="K15" t="inlineStr">
        <is>
          <t>0</t>
        </is>
      </c>
      <c r="L15" t="inlineStr">
        <is>
          <t>1</t>
        </is>
      </c>
      <c r="M15" t="inlineStr">
        <is>
          <t>0</t>
        </is>
      </c>
      <c r="N15" t="inlineStr">
        <is>
          <t>0</t>
        </is>
      </c>
      <c r="O15" t="inlineStr">
        <is>
          <t>0</t>
        </is>
      </c>
      <c r="P15" t="inlineStr">
        <is>
          <t>0</t>
        </is>
      </c>
      <c r="Q15" t="inlineStr">
        <is>
          <t>2</t>
        </is>
      </c>
      <c r="R15" t="inlineStr">
        <is>
          <t>6</t>
        </is>
      </c>
      <c r="S15" t="inlineStr">
        <is>
          <t>11</t>
        </is>
      </c>
      <c r="T15" t="inlineStr">
        <is>
          <t>10</t>
        </is>
      </c>
      <c r="U15" t="inlineStr">
        <is>
          <t>2</t>
        </is>
      </c>
    </row>
    <row r="16">
      <c r="A16" s="1" t="inlineStr">
        <is>
          <t>Total Non-Current Assets</t>
        </is>
      </c>
      <c r="B16" t="inlineStr">
        <is>
          <t>- -</t>
        </is>
      </c>
      <c r="C16" t="inlineStr">
        <is>
          <t>- -</t>
        </is>
      </c>
      <c r="D16" t="inlineStr">
        <is>
          <t>5</t>
        </is>
      </c>
      <c r="E16" t="inlineStr">
        <is>
          <t>8</t>
        </is>
      </c>
      <c r="F16" t="inlineStr">
        <is>
          <t>7</t>
        </is>
      </c>
      <c r="G16" t="inlineStr">
        <is>
          <t>13</t>
        </is>
      </c>
      <c r="H16" t="inlineStr">
        <is>
          <t>32</t>
        </is>
      </c>
      <c r="I16" t="inlineStr">
        <is>
          <t>36</t>
        </is>
      </c>
      <c r="J16" t="inlineStr">
        <is>
          <t>34</t>
        </is>
      </c>
      <c r="K16" t="inlineStr">
        <is>
          <t>87</t>
        </is>
      </c>
      <c r="L16" t="inlineStr">
        <is>
          <t>100</t>
        </is>
      </c>
      <c r="M16" t="inlineStr">
        <is>
          <t>78</t>
        </is>
      </c>
      <c r="N16" t="inlineStr">
        <is>
          <t>68</t>
        </is>
      </c>
      <c r="O16" t="inlineStr">
        <is>
          <t>61</t>
        </is>
      </c>
      <c r="P16" t="inlineStr">
        <is>
          <t>78</t>
        </is>
      </c>
      <c r="Q16" t="inlineStr">
        <is>
          <t>74</t>
        </is>
      </c>
      <c r="R16" t="inlineStr">
        <is>
          <t>39</t>
        </is>
      </c>
      <c r="S16" t="inlineStr">
        <is>
          <t>81</t>
        </is>
      </c>
      <c r="T16" t="inlineStr">
        <is>
          <t>527</t>
        </is>
      </c>
      <c r="U16" t="inlineStr">
        <is>
          <t>545</t>
        </is>
      </c>
    </row>
    <row r="17">
      <c r="A17" s="1" t="inlineStr">
        <is>
          <t>Other Assets</t>
        </is>
      </c>
      <c r="B17" t="inlineStr">
        <is>
          <t>14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- -</t>
        </is>
      </c>
      <c r="G17" t="inlineStr">
        <is>
          <t>- -</t>
        </is>
      </c>
      <c r="H17" t="inlineStr">
        <is>
          <t>- -</t>
        </is>
      </c>
      <c r="I17" t="inlineStr">
        <is>
          <t>- -</t>
        </is>
      </c>
      <c r="J17" t="inlineStr">
        <is>
          <t>- -</t>
        </is>
      </c>
      <c r="K17" t="inlineStr">
        <is>
          <t>- -</t>
        </is>
      </c>
      <c r="L17" t="inlineStr">
        <is>
          <t>- -</t>
        </is>
      </c>
      <c r="M17" t="inlineStr">
        <is>
          <t>- -</t>
        </is>
      </c>
      <c r="N17" t="inlineStr">
        <is>
          <t>- -</t>
        </is>
      </c>
      <c r="O17" t="inlineStr">
        <is>
          <t>- -</t>
        </is>
      </c>
      <c r="P17" t="inlineStr">
        <is>
          <t>- -</t>
        </is>
      </c>
      <c r="Q17" t="inlineStr">
        <is>
          <t>- -</t>
        </is>
      </c>
      <c r="R17" t="inlineStr">
        <is>
          <t>- -</t>
        </is>
      </c>
      <c r="S17" t="inlineStr">
        <is>
          <t>- -</t>
        </is>
      </c>
      <c r="T17" t="inlineStr">
        <is>
          <t>- -</t>
        </is>
      </c>
      <c r="U17" t="inlineStr">
        <is>
          <t>- -</t>
        </is>
      </c>
    </row>
    <row r="18">
      <c r="A18" s="1" t="inlineStr">
        <is>
          <t>Total Assets</t>
        </is>
      </c>
      <c r="B18" t="inlineStr">
        <is>
          <t>14</t>
        </is>
      </c>
      <c r="C18" t="inlineStr">
        <is>
          <t>- -</t>
        </is>
      </c>
      <c r="D18" t="inlineStr">
        <is>
          <t>50</t>
        </is>
      </c>
      <c r="E18" t="inlineStr">
        <is>
          <t>65</t>
        </is>
      </c>
      <c r="F18" t="inlineStr">
        <is>
          <t>168</t>
        </is>
      </c>
      <c r="G18" t="inlineStr">
        <is>
          <t>203</t>
        </is>
      </c>
      <c r="H18" t="inlineStr">
        <is>
          <t>253</t>
        </is>
      </c>
      <c r="I18" t="inlineStr">
        <is>
          <t>282</t>
        </is>
      </c>
      <c r="J18" t="inlineStr">
        <is>
          <t>332</t>
        </is>
      </c>
      <c r="K18" t="inlineStr">
        <is>
          <t>369</t>
        </is>
      </c>
      <c r="L18" t="inlineStr">
        <is>
          <t>363</t>
        </is>
      </c>
      <c r="M18" t="inlineStr">
        <is>
          <t>385</t>
        </is>
      </c>
      <c r="N18" t="inlineStr">
        <is>
          <t>397</t>
        </is>
      </c>
      <c r="O18" t="inlineStr">
        <is>
          <t>410</t>
        </is>
      </c>
      <c r="P18" t="inlineStr">
        <is>
          <t>433</t>
        </is>
      </c>
      <c r="Q18" t="inlineStr">
        <is>
          <t>473</t>
        </is>
      </c>
      <c r="R18" t="inlineStr">
        <is>
          <t>509</t>
        </is>
      </c>
      <c r="S18" t="inlineStr">
        <is>
          <t>585</t>
        </is>
      </c>
      <c r="T18" t="inlineStr">
        <is>
          <t>929</t>
        </is>
      </c>
      <c r="U18" t="inlineStr">
        <is>
          <t>914</t>
        </is>
      </c>
    </row>
    <row r="19">
      <c r="A19" s="1" t="inlineStr">
        <is>
          <t>Accounts Payable</t>
        </is>
      </c>
      <c r="B19" t="inlineStr">
        <is>
          <t>- -</t>
        </is>
      </c>
      <c r="C19" t="inlineStr">
        <is>
          <t>- -</t>
        </is>
      </c>
      <c r="D19" t="inlineStr">
        <is>
          <t>9</t>
        </is>
      </c>
      <c r="E19" t="inlineStr">
        <is>
          <t>9</t>
        </is>
      </c>
      <c r="F19" t="inlineStr">
        <is>
          <t>16</t>
        </is>
      </c>
      <c r="G19" t="inlineStr">
        <is>
          <t>14</t>
        </is>
      </c>
      <c r="H19" t="inlineStr">
        <is>
          <t>24</t>
        </is>
      </c>
      <c r="I19" t="inlineStr">
        <is>
          <t>20</t>
        </is>
      </c>
      <c r="J19" t="inlineStr">
        <is>
          <t>31</t>
        </is>
      </c>
      <c r="K19" t="inlineStr">
        <is>
          <t>20</t>
        </is>
      </c>
      <c r="L19" t="inlineStr">
        <is>
          <t>16</t>
        </is>
      </c>
      <c r="M19" t="inlineStr">
        <is>
          <t>14</t>
        </is>
      </c>
      <c r="N19" t="inlineStr">
        <is>
          <t>19</t>
        </is>
      </c>
      <c r="O19" t="inlineStr">
        <is>
          <t>18</t>
        </is>
      </c>
      <c r="P19" t="inlineStr">
        <is>
          <t>20</t>
        </is>
      </c>
      <c r="Q19" t="inlineStr">
        <is>
          <t>21</t>
        </is>
      </c>
      <c r="R19" t="inlineStr">
        <is>
          <t>16</t>
        </is>
      </c>
      <c r="S19" t="inlineStr">
        <is>
          <t>20</t>
        </is>
      </c>
      <c r="T19" t="inlineStr">
        <is>
          <t>25</t>
        </is>
      </c>
      <c r="U19" t="inlineStr">
        <is>
          <t>19</t>
        </is>
      </c>
    </row>
    <row r="20">
      <c r="A20" s="1" t="inlineStr">
        <is>
          <t>Short-Term Debt</t>
        </is>
      </c>
      <c r="B20" t="inlineStr">
        <is>
          <t>- -</t>
        </is>
      </c>
      <c r="C20" t="inlineStr">
        <is>
          <t>- -</t>
        </is>
      </c>
      <c r="D20" t="inlineStr">
        <is>
          <t>1</t>
        </is>
      </c>
      <c r="E20" t="inlineStr">
        <is>
          <t>- -</t>
        </is>
      </c>
      <c r="F20" t="inlineStr">
        <is>
          <t>- -</t>
        </is>
      </c>
      <c r="G20" t="inlineStr">
        <is>
          <t>- -</t>
        </is>
      </c>
      <c r="H20" t="inlineStr">
        <is>
          <t>- -</t>
        </is>
      </c>
      <c r="I20" t="inlineStr">
        <is>
          <t>- -</t>
        </is>
      </c>
      <c r="J20" t="inlineStr">
        <is>
          <t>- -</t>
        </is>
      </c>
      <c r="K20" t="inlineStr">
        <is>
          <t>- -</t>
        </is>
      </c>
      <c r="L20" t="inlineStr">
        <is>
          <t>- -</t>
        </is>
      </c>
      <c r="M20" t="inlineStr">
        <is>
          <t>- -</t>
        </is>
      </c>
      <c r="N20" t="inlineStr">
        <is>
          <t>- -</t>
        </is>
      </c>
      <c r="O20" t="inlineStr">
        <is>
          <t>- -</t>
        </is>
      </c>
      <c r="P20" t="inlineStr">
        <is>
          <t>- -</t>
        </is>
      </c>
      <c r="Q20" t="inlineStr">
        <is>
          <t>- -</t>
        </is>
      </c>
      <c r="R20" t="inlineStr">
        <is>
          <t>- -</t>
        </is>
      </c>
      <c r="S20" t="inlineStr">
        <is>
          <t>3</t>
        </is>
      </c>
      <c r="T20" t="inlineStr">
        <is>
          <t>16</t>
        </is>
      </c>
      <c r="U20" t="inlineStr">
        <is>
          <t>17</t>
        </is>
      </c>
    </row>
    <row r="21">
      <c r="A21" s="1" t="inlineStr">
        <is>
          <t>Tax Payable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7</t>
        </is>
      </c>
      <c r="J21" t="inlineStr">
        <is>
          <t>7</t>
        </is>
      </c>
      <c r="K21" t="inlineStr">
        <is>
          <t>9</t>
        </is>
      </c>
      <c r="L21" t="inlineStr">
        <is>
          <t>- -</t>
        </is>
      </c>
      <c r="M21" t="inlineStr">
        <is>
          <t>- -</t>
        </is>
      </c>
      <c r="N21" t="inlineStr">
        <is>
          <t>1</t>
        </is>
      </c>
      <c r="O21" t="inlineStr">
        <is>
          <t>1</t>
        </is>
      </c>
      <c r="P21" t="inlineStr">
        <is>
          <t>1</t>
        </is>
      </c>
      <c r="Q21" t="inlineStr">
        <is>
          <t>4</t>
        </is>
      </c>
      <c r="R21" t="inlineStr">
        <is>
          <t>- -</t>
        </is>
      </c>
      <c r="S21" t="inlineStr">
        <is>
          <t>1</t>
        </is>
      </c>
      <c r="T21" t="inlineStr">
        <is>
          <t>1</t>
        </is>
      </c>
      <c r="U21" t="inlineStr">
        <is>
          <t>1</t>
        </is>
      </c>
    </row>
    <row r="22">
      <c r="A22" s="1" t="inlineStr">
        <is>
          <t>Deferred Revenue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1</t>
        </is>
      </c>
      <c r="I22" t="inlineStr">
        <is>
          <t>1</t>
        </is>
      </c>
      <c r="J22" t="inlineStr">
        <is>
          <t>1</t>
        </is>
      </c>
      <c r="K22" t="inlineStr">
        <is>
          <t>1</t>
        </is>
      </c>
      <c r="L22" t="inlineStr">
        <is>
          <t>- -</t>
        </is>
      </c>
      <c r="M22" t="inlineStr">
        <is>
          <t>- -</t>
        </is>
      </c>
      <c r="N22" t="inlineStr">
        <is>
          <t>- -</t>
        </is>
      </c>
      <c r="O22" t="inlineStr">
        <is>
          <t>- -</t>
        </is>
      </c>
      <c r="P22" t="inlineStr">
        <is>
          <t>- -</t>
        </is>
      </c>
      <c r="Q22" t="inlineStr">
        <is>
          <t>- -</t>
        </is>
      </c>
      <c r="R22" t="inlineStr">
        <is>
          <t>- -</t>
        </is>
      </c>
      <c r="S22" t="inlineStr">
        <is>
          <t>- -</t>
        </is>
      </c>
      <c r="T22" t="inlineStr">
        <is>
          <t>- -</t>
        </is>
      </c>
      <c r="U22" t="inlineStr">
        <is>
          <t>- -</t>
        </is>
      </c>
    </row>
    <row r="23">
      <c r="A23" s="1" t="inlineStr">
        <is>
          <t>Other Current Liabilities</t>
        </is>
      </c>
      <c r="B23" t="inlineStr">
        <is>
          <t>- -</t>
        </is>
      </c>
      <c r="C23" t="inlineStr">
        <is>
          <t>- -</t>
        </is>
      </c>
      <c r="D23" t="inlineStr">
        <is>
          <t>6</t>
        </is>
      </c>
      <c r="E23" t="inlineStr">
        <is>
          <t>10</t>
        </is>
      </c>
      <c r="F23" t="inlineStr">
        <is>
          <t>15</t>
        </is>
      </c>
      <c r="G23" t="inlineStr">
        <is>
          <t>18</t>
        </is>
      </c>
      <c r="H23" t="inlineStr">
        <is>
          <t>15</t>
        </is>
      </c>
      <c r="I23" t="inlineStr">
        <is>
          <t>24</t>
        </is>
      </c>
      <c r="J23" t="inlineStr">
        <is>
          <t>31</t>
        </is>
      </c>
      <c r="K23" t="inlineStr">
        <is>
          <t>38</t>
        </is>
      </c>
      <c r="L23" t="inlineStr">
        <is>
          <t>19</t>
        </is>
      </c>
      <c r="M23" t="inlineStr">
        <is>
          <t>21</t>
        </is>
      </c>
      <c r="N23" t="inlineStr">
        <is>
          <t>23</t>
        </is>
      </c>
      <c r="O23" t="inlineStr">
        <is>
          <t>26</t>
        </is>
      </c>
      <c r="P23" t="inlineStr">
        <is>
          <t>24</t>
        </is>
      </c>
      <c r="Q23" t="inlineStr">
        <is>
          <t>37</t>
        </is>
      </c>
      <c r="R23" t="inlineStr">
        <is>
          <t>26</t>
        </is>
      </c>
      <c r="S23" t="inlineStr">
        <is>
          <t>36</t>
        </is>
      </c>
      <c r="T23" t="inlineStr">
        <is>
          <t>48</t>
        </is>
      </c>
      <c r="U23" t="inlineStr">
        <is>
          <t>56</t>
        </is>
      </c>
    </row>
    <row r="24">
      <c r="A24" s="1" t="inlineStr">
        <is>
          <t>Total Current Liabilities</t>
        </is>
      </c>
      <c r="B24" t="inlineStr">
        <is>
          <t>- -</t>
        </is>
      </c>
      <c r="C24" t="inlineStr">
        <is>
          <t>- -</t>
        </is>
      </c>
      <c r="D24" t="inlineStr">
        <is>
          <t>26</t>
        </is>
      </c>
      <c r="E24" t="inlineStr">
        <is>
          <t>28</t>
        </is>
      </c>
      <c r="F24" t="inlineStr">
        <is>
          <t>31</t>
        </is>
      </c>
      <c r="G24" t="inlineStr">
        <is>
          <t>32</t>
        </is>
      </c>
      <c r="H24" t="inlineStr">
        <is>
          <t>39</t>
        </is>
      </c>
      <c r="I24" t="inlineStr">
        <is>
          <t>44</t>
        </is>
      </c>
      <c r="J24" t="inlineStr">
        <is>
          <t>62</t>
        </is>
      </c>
      <c r="K24" t="inlineStr">
        <is>
          <t>64</t>
        </is>
      </c>
      <c r="L24" t="inlineStr">
        <is>
          <t>42</t>
        </is>
      </c>
      <c r="M24" t="inlineStr">
        <is>
          <t>38</t>
        </is>
      </c>
      <c r="N24" t="inlineStr">
        <is>
          <t>47</t>
        </is>
      </c>
      <c r="O24" t="inlineStr">
        <is>
          <t>46</t>
        </is>
      </c>
      <c r="P24" t="inlineStr">
        <is>
          <t>48</t>
        </is>
      </c>
      <c r="Q24" t="inlineStr">
        <is>
          <t>60</t>
        </is>
      </c>
      <c r="R24" t="inlineStr">
        <is>
          <t>45</t>
        </is>
      </c>
      <c r="S24" t="inlineStr">
        <is>
          <t>67</t>
        </is>
      </c>
      <c r="T24" t="inlineStr">
        <is>
          <t>96</t>
        </is>
      </c>
      <c r="U24" t="inlineStr">
        <is>
          <t>101</t>
        </is>
      </c>
    </row>
    <row r="25">
      <c r="A25" s="1" t="inlineStr">
        <is>
          <t>Long-Term Debt</t>
        </is>
      </c>
      <c r="B25" t="inlineStr">
        <is>
          <t>- -</t>
        </is>
      </c>
      <c r="C25" t="inlineStr">
        <is>
          <t>- -</t>
        </is>
      </c>
      <c r="D25" t="inlineStr">
        <is>
          <t>2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- -</t>
        </is>
      </c>
      <c r="I25" t="inlineStr">
        <is>
          <t>- -</t>
        </is>
      </c>
      <c r="J25" t="inlineStr">
        <is>
          <t>- -</t>
        </is>
      </c>
      <c r="K25" t="inlineStr">
        <is>
          <t>- -</t>
        </is>
      </c>
      <c r="L25" t="inlineStr">
        <is>
          <t>- -</t>
        </is>
      </c>
      <c r="M25" t="inlineStr">
        <is>
          <t>- -</t>
        </is>
      </c>
      <c r="N25" t="inlineStr">
        <is>
          <t>- -</t>
        </is>
      </c>
      <c r="O25" t="inlineStr">
        <is>
          <t>- -</t>
        </is>
      </c>
      <c r="P25" t="inlineStr">
        <is>
          <t>- -</t>
        </is>
      </c>
      <c r="Q25" t="inlineStr">
        <is>
          <t>- -</t>
        </is>
      </c>
      <c r="R25" t="inlineStr">
        <is>
          <t>- -</t>
        </is>
      </c>
      <c r="S25" t="inlineStr">
        <is>
          <t>- -</t>
        </is>
      </c>
      <c r="T25" t="inlineStr">
        <is>
          <t>207</t>
        </is>
      </c>
      <c r="U25" t="inlineStr">
        <is>
          <t>200</t>
        </is>
      </c>
    </row>
    <row r="26">
      <c r="A26" s="1" t="inlineStr">
        <is>
          <t>Deferred Tax Liabilities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- -</t>
        </is>
      </c>
      <c r="F26" t="inlineStr">
        <is>
          <t>- -</t>
        </is>
      </c>
      <c r="G26" t="inlineStr">
        <is>
          <t>- -</t>
        </is>
      </c>
      <c r="H26" t="inlineStr">
        <is>
          <t>- -</t>
        </is>
      </c>
      <c r="I26" t="inlineStr">
        <is>
          <t>- -</t>
        </is>
      </c>
      <c r="J26" t="inlineStr">
        <is>
          <t>- -</t>
        </is>
      </c>
      <c r="K26" t="inlineStr">
        <is>
          <t>- -</t>
        </is>
      </c>
      <c r="L26" t="inlineStr">
        <is>
          <t>- -</t>
        </is>
      </c>
      <c r="M26" t="inlineStr">
        <is>
          <t>- -</t>
        </is>
      </c>
      <c r="N26" t="inlineStr">
        <is>
          <t>- -</t>
        </is>
      </c>
      <c r="O26" t="inlineStr">
        <is>
          <t>- -</t>
        </is>
      </c>
      <c r="P26" t="inlineStr">
        <is>
          <t>0</t>
        </is>
      </c>
      <c r="Q26" t="inlineStr">
        <is>
          <t>0</t>
        </is>
      </c>
      <c r="R26" t="inlineStr">
        <is>
          <t>0</t>
        </is>
      </c>
      <c r="S26" t="inlineStr">
        <is>
          <t>- -</t>
        </is>
      </c>
      <c r="T26" t="inlineStr">
        <is>
          <t>- -</t>
        </is>
      </c>
      <c r="U26" t="inlineStr">
        <is>
          <t>3</t>
        </is>
      </c>
    </row>
    <row r="27">
      <c r="A27" s="1" t="inlineStr">
        <is>
          <t>Other Non-Current Liabilities</t>
        </is>
      </c>
      <c r="B27" t="inlineStr">
        <is>
          <t>- -</t>
        </is>
      </c>
      <c r="C27" t="inlineStr">
        <is>
          <t>- -</t>
        </is>
      </c>
      <c r="D27" t="inlineStr">
        <is>
          <t>0</t>
        </is>
      </c>
      <c r="E27" t="inlineStr">
        <is>
          <t>3</t>
        </is>
      </c>
      <c r="F27" t="inlineStr">
        <is>
          <t>1</t>
        </is>
      </c>
      <c r="G27" t="inlineStr">
        <is>
          <t>1</t>
        </is>
      </c>
      <c r="H27" t="inlineStr">
        <is>
          <t>6</t>
        </is>
      </c>
      <c r="I27" t="inlineStr">
        <is>
          <t>3</t>
        </is>
      </c>
      <c r="J27" t="inlineStr">
        <is>
          <t>5</t>
        </is>
      </c>
      <c r="K27" t="inlineStr">
        <is>
          <t>5</t>
        </is>
      </c>
      <c r="L27" t="inlineStr">
        <is>
          <t>6</t>
        </is>
      </c>
      <c r="M27" t="inlineStr">
        <is>
          <t>5</t>
        </is>
      </c>
      <c r="N27" t="inlineStr">
        <is>
          <t>2</t>
        </is>
      </c>
      <c r="O27" t="inlineStr">
        <is>
          <t>3</t>
        </is>
      </c>
      <c r="P27" t="inlineStr">
        <is>
          <t>2</t>
        </is>
      </c>
      <c r="Q27" t="inlineStr">
        <is>
          <t>2</t>
        </is>
      </c>
      <c r="R27" t="inlineStr">
        <is>
          <t>1</t>
        </is>
      </c>
      <c r="S27" t="inlineStr">
        <is>
          <t>8</t>
        </is>
      </c>
      <c r="T27" t="inlineStr">
        <is>
          <t>14</t>
        </is>
      </c>
      <c r="U27" t="inlineStr">
        <is>
          <t>2</t>
        </is>
      </c>
    </row>
    <row r="28">
      <c r="A28" s="1" t="inlineStr">
        <is>
          <t>Total Non-Current Liabilities</t>
        </is>
      </c>
      <c r="B28" t="inlineStr">
        <is>
          <t>- -</t>
        </is>
      </c>
      <c r="C28" t="inlineStr">
        <is>
          <t>- -</t>
        </is>
      </c>
      <c r="D28" t="inlineStr">
        <is>
          <t>2</t>
        </is>
      </c>
      <c r="E28" t="inlineStr">
        <is>
          <t>3</t>
        </is>
      </c>
      <c r="F28" t="inlineStr">
        <is>
          <t>1</t>
        </is>
      </c>
      <c r="G28" t="inlineStr">
        <is>
          <t>1</t>
        </is>
      </c>
      <c r="H28" t="inlineStr">
        <is>
          <t>7</t>
        </is>
      </c>
      <c r="I28" t="inlineStr">
        <is>
          <t>4</t>
        </is>
      </c>
      <c r="J28" t="inlineStr">
        <is>
          <t>6</t>
        </is>
      </c>
      <c r="K28" t="inlineStr">
        <is>
          <t>6</t>
        </is>
      </c>
      <c r="L28" t="inlineStr">
        <is>
          <t>6</t>
        </is>
      </c>
      <c r="M28" t="inlineStr">
        <is>
          <t>5</t>
        </is>
      </c>
      <c r="N28" t="inlineStr">
        <is>
          <t>2</t>
        </is>
      </c>
      <c r="O28" t="inlineStr">
        <is>
          <t>3</t>
        </is>
      </c>
      <c r="P28" t="inlineStr">
        <is>
          <t>2</t>
        </is>
      </c>
      <c r="Q28" t="inlineStr">
        <is>
          <t>2</t>
        </is>
      </c>
      <c r="R28" t="inlineStr">
        <is>
          <t>1</t>
        </is>
      </c>
      <c r="S28" t="inlineStr">
        <is>
          <t>8</t>
        </is>
      </c>
      <c r="T28" t="inlineStr">
        <is>
          <t>220</t>
        </is>
      </c>
      <c r="U28" t="inlineStr">
        <is>
          <t>205</t>
        </is>
      </c>
    </row>
    <row r="29">
      <c r="A29" s="1" t="inlineStr">
        <is>
          <t>Other Liabilities</t>
        </is>
      </c>
      <c r="B29" t="inlineStr">
        <is>
          <t>9</t>
        </is>
      </c>
      <c r="C29" t="inlineStr">
        <is>
          <t>- -</t>
        </is>
      </c>
      <c r="D29" t="inlineStr">
        <is>
          <t>- -</t>
        </is>
      </c>
      <c r="E29" t="inlineStr">
        <is>
          <t>- -</t>
        </is>
      </c>
      <c r="F29" t="inlineStr">
        <is>
          <t>- -</t>
        </is>
      </c>
      <c r="G29" t="inlineStr">
        <is>
          <t>- -</t>
        </is>
      </c>
      <c r="H29" t="inlineStr">
        <is>
          <t>- -</t>
        </is>
      </c>
      <c r="I29" t="inlineStr">
        <is>
          <t>- -</t>
        </is>
      </c>
      <c r="J29" t="inlineStr">
        <is>
          <t>- -</t>
        </is>
      </c>
      <c r="K29" t="inlineStr">
        <is>
          <t>- -</t>
        </is>
      </c>
      <c r="L29" t="inlineStr">
        <is>
          <t>- -</t>
        </is>
      </c>
      <c r="M29" t="inlineStr">
        <is>
          <t>- -</t>
        </is>
      </c>
      <c r="N29" t="inlineStr">
        <is>
          <t>- -</t>
        </is>
      </c>
      <c r="O29" t="inlineStr">
        <is>
          <t>- -</t>
        </is>
      </c>
      <c r="P29" t="inlineStr">
        <is>
          <t>- -</t>
        </is>
      </c>
      <c r="Q29" t="inlineStr">
        <is>
          <t>- -</t>
        </is>
      </c>
      <c r="R29" t="inlineStr">
        <is>
          <t>- -</t>
        </is>
      </c>
      <c r="S29" t="inlineStr">
        <is>
          <t>- -</t>
        </is>
      </c>
      <c r="T29" t="inlineStr">
        <is>
          <t>- -</t>
        </is>
      </c>
      <c r="U29" t="inlineStr">
        <is>
          <t>- -</t>
        </is>
      </c>
    </row>
    <row r="30">
      <c r="A30" s="1" t="inlineStr">
        <is>
          <t>Capital Lease Obligations</t>
        </is>
      </c>
      <c r="B30" t="inlineStr">
        <is>
          <t>- -</t>
        </is>
      </c>
      <c r="C30" t="inlineStr">
        <is>
          <t>- -</t>
        </is>
      </c>
      <c r="D30" t="inlineStr">
        <is>
          <t>- -</t>
        </is>
      </c>
      <c r="E30" t="inlineStr">
        <is>
          <t>- -</t>
        </is>
      </c>
      <c r="F30" t="inlineStr">
        <is>
          <t>- -</t>
        </is>
      </c>
      <c r="G30" t="inlineStr">
        <is>
          <t>- -</t>
        </is>
      </c>
      <c r="H30" t="inlineStr">
        <is>
          <t>- -</t>
        </is>
      </c>
      <c r="I30" t="inlineStr">
        <is>
          <t>- -</t>
        </is>
      </c>
      <c r="J30" t="inlineStr">
        <is>
          <t>- -</t>
        </is>
      </c>
      <c r="K30" t="inlineStr">
        <is>
          <t>- -</t>
        </is>
      </c>
      <c r="L30" t="inlineStr">
        <is>
          <t>- -</t>
        </is>
      </c>
      <c r="M30" t="inlineStr">
        <is>
          <t>- -</t>
        </is>
      </c>
      <c r="N30" t="inlineStr">
        <is>
          <t>- -</t>
        </is>
      </c>
      <c r="O30" t="inlineStr">
        <is>
          <t>0</t>
        </is>
      </c>
      <c r="P30" t="inlineStr">
        <is>
          <t>0</t>
        </is>
      </c>
      <c r="Q30" t="inlineStr">
        <is>
          <t>- -</t>
        </is>
      </c>
      <c r="R30" t="inlineStr">
        <is>
          <t>- -</t>
        </is>
      </c>
      <c r="S30" t="inlineStr">
        <is>
          <t>10</t>
        </is>
      </c>
      <c r="T30" t="inlineStr">
        <is>
          <t>25</t>
        </is>
      </c>
      <c r="U30" t="inlineStr">
        <is>
          <t>29</t>
        </is>
      </c>
    </row>
    <row r="31">
      <c r="A31" s="1" t="inlineStr">
        <is>
          <t>Total Liabilities</t>
        </is>
      </c>
      <c r="B31" t="inlineStr">
        <is>
          <t>9</t>
        </is>
      </c>
      <c r="C31" t="inlineStr">
        <is>
          <t>- -</t>
        </is>
      </c>
      <c r="D31" t="inlineStr">
        <is>
          <t>28</t>
        </is>
      </c>
      <c r="E31" t="inlineStr">
        <is>
          <t>31</t>
        </is>
      </c>
      <c r="F31" t="inlineStr">
        <is>
          <t>32</t>
        </is>
      </c>
      <c r="G31" t="inlineStr">
        <is>
          <t>33</t>
        </is>
      </c>
      <c r="H31" t="inlineStr">
        <is>
          <t>46</t>
        </is>
      </c>
      <c r="I31" t="inlineStr">
        <is>
          <t>49</t>
        </is>
      </c>
      <c r="J31" t="inlineStr">
        <is>
          <t>68</t>
        </is>
      </c>
      <c r="K31" t="inlineStr">
        <is>
          <t>70</t>
        </is>
      </c>
      <c r="L31" t="inlineStr">
        <is>
          <t>48</t>
        </is>
      </c>
      <c r="M31" t="inlineStr">
        <is>
          <t>42</t>
        </is>
      </c>
      <c r="N31" t="inlineStr">
        <is>
          <t>49</t>
        </is>
      </c>
      <c r="O31" t="inlineStr">
        <is>
          <t>49</t>
        </is>
      </c>
      <c r="P31" t="inlineStr">
        <is>
          <t>50</t>
        </is>
      </c>
      <c r="Q31" t="inlineStr">
        <is>
          <t>63</t>
        </is>
      </c>
      <c r="R31" t="inlineStr">
        <is>
          <t>46</t>
        </is>
      </c>
      <c r="S31" t="inlineStr">
        <is>
          <t>75</t>
        </is>
      </c>
      <c r="T31" t="inlineStr">
        <is>
          <t>316</t>
        </is>
      </c>
      <c r="U31" t="inlineStr">
        <is>
          <t>306</t>
        </is>
      </c>
    </row>
    <row r="32">
      <c r="A32" s="1" t="inlineStr">
        <is>
          <t>Preferred Stock</t>
        </is>
      </c>
      <c r="B32" t="inlineStr">
        <is>
          <t>- -</t>
        </is>
      </c>
      <c r="C32" t="inlineStr">
        <is>
          <t>- -</t>
        </is>
      </c>
      <c r="D32" t="inlineStr">
        <is>
          <t>- -</t>
        </is>
      </c>
      <c r="E32" t="inlineStr">
        <is>
          <t>- -</t>
        </is>
      </c>
      <c r="F32" t="inlineStr">
        <is>
          <t>- -</t>
        </is>
      </c>
      <c r="G32" t="inlineStr">
        <is>
          <t>- -</t>
        </is>
      </c>
      <c r="H32" t="inlineStr">
        <is>
          <t>- -</t>
        </is>
      </c>
      <c r="I32" t="inlineStr">
        <is>
          <t>- -</t>
        </is>
      </c>
      <c r="J32" t="inlineStr">
        <is>
          <t>- -</t>
        </is>
      </c>
      <c r="K32" t="inlineStr">
        <is>
          <t>- -</t>
        </is>
      </c>
      <c r="L32" t="inlineStr">
        <is>
          <t>- -</t>
        </is>
      </c>
      <c r="M32" t="inlineStr">
        <is>
          <t>- -</t>
        </is>
      </c>
      <c r="N32" t="inlineStr">
        <is>
          <t>- -</t>
        </is>
      </c>
      <c r="O32" t="inlineStr">
        <is>
          <t>- -</t>
        </is>
      </c>
      <c r="P32" t="inlineStr">
        <is>
          <t>- -</t>
        </is>
      </c>
      <c r="Q32" t="inlineStr">
        <is>
          <t>- -</t>
        </is>
      </c>
      <c r="R32" t="inlineStr">
        <is>
          <t>- -</t>
        </is>
      </c>
      <c r="S32" t="inlineStr">
        <is>
          <t>- -</t>
        </is>
      </c>
      <c r="T32" t="inlineStr">
        <is>
          <t>- -</t>
        </is>
      </c>
      <c r="U32" t="inlineStr">
        <is>
          <t>- -</t>
        </is>
      </c>
    </row>
    <row r="33">
      <c r="A33" s="1" t="inlineStr">
        <is>
          <t>Common Stock</t>
        </is>
      </c>
      <c r="B33" t="inlineStr">
        <is>
          <t>- -</t>
        </is>
      </c>
      <c r="C33" t="inlineStr">
        <is>
          <t>- -</t>
        </is>
      </c>
      <c r="D33" t="inlineStr">
        <is>
          <t>- -</t>
        </is>
      </c>
      <c r="E33" t="inlineStr">
        <is>
          <t>- -</t>
        </is>
      </c>
      <c r="F33" t="inlineStr">
        <is>
          <t>0</t>
        </is>
      </c>
      <c r="G33" t="inlineStr">
        <is>
          <t>0</t>
        </is>
      </c>
      <c r="H33" t="inlineStr">
        <is>
          <t>0</t>
        </is>
      </c>
      <c r="I33" t="inlineStr">
        <is>
          <t>0</t>
        </is>
      </c>
      <c r="J33" t="inlineStr">
        <is>
          <t>0</t>
        </is>
      </c>
      <c r="K33" t="inlineStr">
        <is>
          <t>0</t>
        </is>
      </c>
      <c r="L33" t="inlineStr">
        <is>
          <t>0</t>
        </is>
      </c>
      <c r="M33" t="inlineStr">
        <is>
          <t>0</t>
        </is>
      </c>
      <c r="N33" t="inlineStr">
        <is>
          <t>0</t>
        </is>
      </c>
      <c r="O33" t="inlineStr">
        <is>
          <t>0</t>
        </is>
      </c>
      <c r="P33" t="inlineStr">
        <is>
          <t>0</t>
        </is>
      </c>
      <c r="Q33" t="inlineStr">
        <is>
          <t>0</t>
        </is>
      </c>
      <c r="R33" t="inlineStr">
        <is>
          <t>0</t>
        </is>
      </c>
      <c r="S33" t="inlineStr">
        <is>
          <t>0</t>
        </is>
      </c>
      <c r="T33" t="inlineStr">
        <is>
          <t>0</t>
        </is>
      </c>
      <c r="U33" t="inlineStr">
        <is>
          <t>0</t>
        </is>
      </c>
    </row>
    <row r="34">
      <c r="A34" s="1" t="inlineStr">
        <is>
          <t>Retained Earnings</t>
        </is>
      </c>
      <c r="B34" t="inlineStr">
        <is>
          <t>- -</t>
        </is>
      </c>
      <c r="C34" t="inlineStr">
        <is>
          <t>- -</t>
        </is>
      </c>
      <c r="D34" t="inlineStr">
        <is>
          <t>21</t>
        </is>
      </c>
      <c r="E34" t="inlineStr">
        <is>
          <t>32</t>
        </is>
      </c>
      <c r="F34" t="inlineStr">
        <is>
          <t>53</t>
        </is>
      </c>
      <c r="G34" t="inlineStr">
        <is>
          <t>74</t>
        </is>
      </c>
      <c r="H34" t="inlineStr">
        <is>
          <t>98</t>
        </is>
      </c>
      <c r="I34" t="inlineStr">
        <is>
          <t>119</t>
        </is>
      </c>
      <c r="J34" t="inlineStr">
        <is>
          <t>144</t>
        </is>
      </c>
      <c r="K34" t="inlineStr">
        <is>
          <t>175</t>
        </is>
      </c>
      <c r="L34" t="inlineStr">
        <is>
          <t>185</t>
        </is>
      </c>
      <c r="M34" t="inlineStr">
        <is>
          <t>199</t>
        </is>
      </c>
      <c r="N34" t="inlineStr">
        <is>
          <t>202</t>
        </is>
      </c>
      <c r="O34" t="inlineStr">
        <is>
          <t>207</t>
        </is>
      </c>
      <c r="P34" t="inlineStr">
        <is>
          <t>220</t>
        </is>
      </c>
      <c r="Q34" t="inlineStr">
        <is>
          <t>240</t>
        </is>
      </c>
      <c r="R34" t="inlineStr">
        <is>
          <t>286</t>
        </is>
      </c>
      <c r="S34" t="inlineStr">
        <is>
          <t>328</t>
        </is>
      </c>
      <c r="T34" t="inlineStr">
        <is>
          <t>351</t>
        </is>
      </c>
      <c r="U34" t="inlineStr">
        <is>
          <t>347</t>
        </is>
      </c>
    </row>
    <row r="35">
      <c r="A35" s="1" t="inlineStr">
        <is>
          <t>Other Compreh. Income(Loss)</t>
        </is>
      </c>
      <c r="B35" t="inlineStr">
        <is>
          <t>- -</t>
        </is>
      </c>
      <c r="C35" t="inlineStr">
        <is>
          <t>- -</t>
        </is>
      </c>
      <c r="D35" t="inlineStr">
        <is>
          <t>(7)</t>
        </is>
      </c>
      <c r="E35" t="inlineStr">
        <is>
          <t>(9)</t>
        </is>
      </c>
      <c r="F35" t="inlineStr">
        <is>
          <t>(11)</t>
        </is>
      </c>
      <c r="G35" t="inlineStr">
        <is>
          <t>(14)</t>
        </is>
      </c>
      <c r="H35" t="inlineStr">
        <is>
          <t>(1)</t>
        </is>
      </c>
      <c r="I35" t="inlineStr">
        <is>
          <t>(1)</t>
        </is>
      </c>
      <c r="J35" t="inlineStr">
        <is>
          <t>(1)</t>
        </is>
      </c>
      <c r="K35" t="inlineStr">
        <is>
          <t>(1)</t>
        </is>
      </c>
      <c r="L35" t="inlineStr">
        <is>
          <t>(1)</t>
        </is>
      </c>
      <c r="M35" t="inlineStr">
        <is>
          <t>(0)</t>
        </is>
      </c>
      <c r="N35" t="inlineStr">
        <is>
          <t>(1)</t>
        </is>
      </c>
      <c r="O35" t="inlineStr">
        <is>
          <t>(0)</t>
        </is>
      </c>
      <c r="P35" t="inlineStr">
        <is>
          <t>(0)</t>
        </is>
      </c>
      <c r="Q35" t="inlineStr">
        <is>
          <t>(0)</t>
        </is>
      </c>
      <c r="R35" t="inlineStr">
        <is>
          <t>0</t>
        </is>
      </c>
      <c r="S35" t="inlineStr">
        <is>
          <t>0</t>
        </is>
      </c>
      <c r="T35" t="inlineStr">
        <is>
          <t>0</t>
        </is>
      </c>
      <c r="U35" t="inlineStr">
        <is>
          <t>(7)</t>
        </is>
      </c>
    </row>
    <row r="36">
      <c r="A36" s="1" t="inlineStr">
        <is>
          <t>Other Total Stockhold. Equity</t>
        </is>
      </c>
      <c r="B36" t="inlineStr">
        <is>
          <t>5</t>
        </is>
      </c>
      <c r="C36" t="inlineStr">
        <is>
          <t>- -</t>
        </is>
      </c>
      <c r="D36" t="inlineStr">
        <is>
          <t>9</t>
        </is>
      </c>
      <c r="E36" t="inlineStr">
        <is>
          <t>11</t>
        </is>
      </c>
      <c r="F36" t="inlineStr">
        <is>
          <t>95</t>
        </is>
      </c>
      <c r="G36" t="inlineStr">
        <is>
          <t>110</t>
        </is>
      </c>
      <c r="H36" t="inlineStr">
        <is>
          <t>110</t>
        </is>
      </c>
      <c r="I36" t="inlineStr">
        <is>
          <t>116</t>
        </is>
      </c>
      <c r="J36" t="inlineStr">
        <is>
          <t>120</t>
        </is>
      </c>
      <c r="K36" t="inlineStr">
        <is>
          <t>125</t>
        </is>
      </c>
      <c r="L36" t="inlineStr">
        <is>
          <t>131</t>
        </is>
      </c>
      <c r="M36" t="inlineStr">
        <is>
          <t>144</t>
        </is>
      </c>
      <c r="N36" t="inlineStr">
        <is>
          <t>148</t>
        </is>
      </c>
      <c r="O36" t="inlineStr">
        <is>
          <t>154</t>
        </is>
      </c>
      <c r="P36" t="inlineStr">
        <is>
          <t>162</t>
        </is>
      </c>
      <c r="Q36" t="inlineStr">
        <is>
          <t>170</t>
        </is>
      </c>
      <c r="R36" t="inlineStr">
        <is>
          <t>176</t>
        </is>
      </c>
      <c r="S36" t="inlineStr">
        <is>
          <t>181</t>
        </is>
      </c>
      <c r="T36" t="inlineStr">
        <is>
          <t>260</t>
        </is>
      </c>
      <c r="U36" t="inlineStr">
        <is>
          <t>267</t>
        </is>
      </c>
    </row>
    <row r="37">
      <c r="A37" s="1" t="inlineStr">
        <is>
          <t>Total Stockholders Equity</t>
        </is>
      </c>
      <c r="B37" t="inlineStr">
        <is>
          <t>5</t>
        </is>
      </c>
      <c r="C37" t="inlineStr">
        <is>
          <t>- -</t>
        </is>
      </c>
      <c r="D37" t="inlineStr">
        <is>
          <t>23</t>
        </is>
      </c>
      <c r="E37" t="inlineStr">
        <is>
          <t>34</t>
        </is>
      </c>
      <c r="F37" t="inlineStr">
        <is>
          <t>136</t>
        </is>
      </c>
      <c r="G37" t="inlineStr">
        <is>
          <t>170</t>
        </is>
      </c>
      <c r="H37" t="inlineStr">
        <is>
          <t>207</t>
        </is>
      </c>
      <c r="I37" t="inlineStr">
        <is>
          <t>233</t>
        </is>
      </c>
      <c r="J37" t="inlineStr">
        <is>
          <t>263</t>
        </is>
      </c>
      <c r="K37" t="inlineStr">
        <is>
          <t>299</t>
        </is>
      </c>
      <c r="L37" t="inlineStr">
        <is>
          <t>315</t>
        </is>
      </c>
      <c r="M37" t="inlineStr">
        <is>
          <t>342</t>
        </is>
      </c>
      <c r="N37" t="inlineStr">
        <is>
          <t>349</t>
        </is>
      </c>
      <c r="O37" t="inlineStr">
        <is>
          <t>361</t>
        </is>
      </c>
      <c r="P37" t="inlineStr">
        <is>
          <t>382</t>
        </is>
      </c>
      <c r="Q37" t="inlineStr">
        <is>
          <t>410</t>
        </is>
      </c>
      <c r="R37" t="inlineStr">
        <is>
          <t>463</t>
        </is>
      </c>
      <c r="S37" t="inlineStr">
        <is>
          <t>510</t>
        </is>
      </c>
      <c r="T37" t="inlineStr">
        <is>
          <t>612</t>
        </is>
      </c>
      <c r="U37" t="inlineStr">
        <is>
          <t>608</t>
        </is>
      </c>
    </row>
    <row r="38">
      <c r="A38" s="1" t="inlineStr">
        <is>
          <t>Total Liab.&amp;Stockhold. Equity</t>
        </is>
      </c>
      <c r="B38" t="inlineStr">
        <is>
          <t>14</t>
        </is>
      </c>
      <c r="C38" t="inlineStr">
        <is>
          <t>- -</t>
        </is>
      </c>
      <c r="D38" t="inlineStr">
        <is>
          <t>50</t>
        </is>
      </c>
      <c r="E38" t="inlineStr">
        <is>
          <t>65</t>
        </is>
      </c>
      <c r="F38" t="inlineStr">
        <is>
          <t>168</t>
        </is>
      </c>
      <c r="G38" t="inlineStr">
        <is>
          <t>203</t>
        </is>
      </c>
      <c r="H38" t="inlineStr">
        <is>
          <t>253</t>
        </is>
      </c>
      <c r="I38" t="inlineStr">
        <is>
          <t>282</t>
        </is>
      </c>
      <c r="J38" t="inlineStr">
        <is>
          <t>332</t>
        </is>
      </c>
      <c r="K38" t="inlineStr">
        <is>
          <t>369</t>
        </is>
      </c>
      <c r="L38" t="inlineStr">
        <is>
          <t>363</t>
        </is>
      </c>
      <c r="M38" t="inlineStr">
        <is>
          <t>385</t>
        </is>
      </c>
      <c r="N38" t="inlineStr">
        <is>
          <t>397</t>
        </is>
      </c>
      <c r="O38" t="inlineStr">
        <is>
          <t>410</t>
        </is>
      </c>
      <c r="P38" t="inlineStr">
        <is>
          <t>432</t>
        </is>
      </c>
      <c r="Q38" t="inlineStr">
        <is>
          <t>473</t>
        </is>
      </c>
      <c r="R38" t="inlineStr">
        <is>
          <t>509</t>
        </is>
      </c>
      <c r="S38" t="inlineStr">
        <is>
          <t>585</t>
        </is>
      </c>
      <c r="T38" t="inlineStr">
        <is>
          <t>929</t>
        </is>
      </c>
      <c r="U38" t="inlineStr">
        <is>
          <t>914</t>
        </is>
      </c>
    </row>
    <row r="39">
      <c r="A39" s="1" t="inlineStr">
        <is>
          <t>Minority Interest</t>
        </is>
      </c>
      <c r="B39" t="inlineStr">
        <is>
          <t>- -</t>
        </is>
      </c>
      <c r="C39" t="inlineStr">
        <is>
          <t>- -</t>
        </is>
      </c>
      <c r="D39" t="inlineStr">
        <is>
          <t>- -</t>
        </is>
      </c>
      <c r="E39" t="inlineStr">
        <is>
          <t>- -</t>
        </is>
      </c>
      <c r="F39" t="inlineStr">
        <is>
          <t>- -</t>
        </is>
      </c>
      <c r="G39" t="inlineStr">
        <is>
          <t>- -</t>
        </is>
      </c>
      <c r="H39" t="inlineStr">
        <is>
          <t>- -</t>
        </is>
      </c>
      <c r="I39" t="inlineStr">
        <is>
          <t>- -</t>
        </is>
      </c>
      <c r="J39" t="inlineStr">
        <is>
          <t>- -</t>
        </is>
      </c>
      <c r="K39" t="inlineStr">
        <is>
          <t>- -</t>
        </is>
      </c>
      <c r="L39" t="inlineStr">
        <is>
          <t>- -</t>
        </is>
      </c>
      <c r="M39" t="inlineStr">
        <is>
          <t>- -</t>
        </is>
      </c>
      <c r="N39" t="inlineStr">
        <is>
          <t>- -</t>
        </is>
      </c>
      <c r="O39" t="inlineStr">
        <is>
          <t>- -</t>
        </is>
      </c>
      <c r="P39" t="inlineStr">
        <is>
          <t>0</t>
        </is>
      </c>
      <c r="Q39" t="inlineStr">
        <is>
          <t>0</t>
        </is>
      </c>
      <c r="R39" t="inlineStr">
        <is>
          <t>0</t>
        </is>
      </c>
      <c r="S39" t="inlineStr">
        <is>
          <t>- -</t>
        </is>
      </c>
      <c r="T39" t="inlineStr">
        <is>
          <t>0</t>
        </is>
      </c>
      <c r="U39" t="inlineStr">
        <is>
          <t>0</t>
        </is>
      </c>
    </row>
    <row r="40">
      <c r="A40" s="1" t="inlineStr">
        <is>
          <t>Total Liabilities &amp; Equity</t>
        </is>
      </c>
      <c r="B40" t="inlineStr">
        <is>
          <t>14</t>
        </is>
      </c>
      <c r="C40" t="inlineStr">
        <is>
          <t>- -</t>
        </is>
      </c>
      <c r="D40" t="inlineStr">
        <is>
          <t>50</t>
        </is>
      </c>
      <c r="E40" t="inlineStr">
        <is>
          <t>65</t>
        </is>
      </c>
      <c r="F40" t="inlineStr">
        <is>
          <t>168</t>
        </is>
      </c>
      <c r="G40" t="inlineStr">
        <is>
          <t>203</t>
        </is>
      </c>
      <c r="H40" t="inlineStr">
        <is>
          <t>253</t>
        </is>
      </c>
      <c r="I40" t="inlineStr">
        <is>
          <t>282</t>
        </is>
      </c>
      <c r="J40" t="inlineStr">
        <is>
          <t>332</t>
        </is>
      </c>
      <c r="K40" t="inlineStr">
        <is>
          <t>369</t>
        </is>
      </c>
      <c r="L40" t="inlineStr">
        <is>
          <t>363</t>
        </is>
      </c>
      <c r="M40" t="inlineStr">
        <is>
          <t>385</t>
        </is>
      </c>
      <c r="N40" t="inlineStr">
        <is>
          <t>397</t>
        </is>
      </c>
      <c r="O40" t="inlineStr">
        <is>
          <t>410</t>
        </is>
      </c>
      <c r="P40" t="inlineStr">
        <is>
          <t>433</t>
        </is>
      </c>
      <c r="Q40" t="inlineStr">
        <is>
          <t>473</t>
        </is>
      </c>
      <c r="R40" t="inlineStr">
        <is>
          <t>509</t>
        </is>
      </c>
      <c r="S40" t="inlineStr">
        <is>
          <t>585</t>
        </is>
      </c>
      <c r="T40" t="inlineStr">
        <is>
          <t>929</t>
        </is>
      </c>
      <c r="U40" t="inlineStr">
        <is>
          <t>914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4.45"/>
  <sheetData>
    <row r="1">
      <c r="B1" s="1" t="inlineStr">
        <is>
          <t>2003</t>
        </is>
      </c>
      <c r="C1" s="1" t="inlineStr">
        <is>
          <t>2004</t>
        </is>
      </c>
      <c r="D1" s="1" t="inlineStr">
        <is>
          <t>2005</t>
        </is>
      </c>
      <c r="E1" s="1" t="inlineStr">
        <is>
          <t>2006</t>
        </is>
      </c>
      <c r="F1" s="1" t="inlineStr">
        <is>
          <t>2007</t>
        </is>
      </c>
      <c r="G1" s="1" t="inlineStr">
        <is>
          <t>2008</t>
        </is>
      </c>
      <c r="H1" s="1" t="inlineStr">
        <is>
          <t>2009</t>
        </is>
      </c>
      <c r="I1" s="1" t="inlineStr">
        <is>
          <t>2010</t>
        </is>
      </c>
      <c r="J1" s="1" t="inlineStr">
        <is>
          <t>2011</t>
        </is>
      </c>
      <c r="K1" s="1" t="inlineStr">
        <is>
          <t>2012</t>
        </is>
      </c>
      <c r="L1" s="1" t="inlineStr">
        <is>
          <t>2013</t>
        </is>
      </c>
      <c r="M1" s="1" t="inlineStr">
        <is>
          <t>2014</t>
        </is>
      </c>
      <c r="N1" s="1" t="inlineStr">
        <is>
          <t>2015</t>
        </is>
      </c>
      <c r="O1" s="1" t="inlineStr">
        <is>
          <t>2016</t>
        </is>
      </c>
      <c r="P1" s="1" t="inlineStr">
        <is>
          <t>2017</t>
        </is>
      </c>
      <c r="Q1" s="1" t="inlineStr">
        <is>
          <t>2018</t>
        </is>
      </c>
      <c r="R1" s="1" t="inlineStr">
        <is>
          <t>2019</t>
        </is>
      </c>
      <c r="S1" s="1" t="inlineStr">
        <is>
          <t>2020</t>
        </is>
      </c>
      <c r="T1" s="1" t="inlineStr">
        <is>
          <t>2021</t>
        </is>
      </c>
      <c r="U1" s="1" t="inlineStr">
        <is>
          <t>2022</t>
        </is>
      </c>
    </row>
    <row r="2">
      <c r="A2" s="1" t="inlineStr">
        <is>
          <t>Net Income</t>
        </is>
      </c>
      <c r="B2" t="inlineStr">
        <is>
          <t>- -</t>
        </is>
      </c>
      <c r="C2" t="inlineStr">
        <is>
          <t>- -</t>
        </is>
      </c>
      <c r="D2" t="inlineStr">
        <is>
          <t>15</t>
        </is>
      </c>
      <c r="E2" t="inlineStr">
        <is>
          <t>11</t>
        </is>
      </c>
      <c r="F2" t="inlineStr">
        <is>
          <t>21</t>
        </is>
      </c>
      <c r="G2" t="inlineStr">
        <is>
          <t>21</t>
        </is>
      </c>
      <c r="H2" t="inlineStr">
        <is>
          <t>24</t>
        </is>
      </c>
      <c r="I2" t="inlineStr">
        <is>
          <t>21</t>
        </is>
      </c>
      <c r="J2" t="inlineStr">
        <is>
          <t>26</t>
        </is>
      </c>
      <c r="K2" t="inlineStr">
        <is>
          <t>30</t>
        </is>
      </c>
      <c r="L2" t="inlineStr">
        <is>
          <t>10</t>
        </is>
      </c>
      <c r="M2" t="inlineStr">
        <is>
          <t>14</t>
        </is>
      </c>
      <c r="N2" t="inlineStr">
        <is>
          <t>3</t>
        </is>
      </c>
      <c r="O2" t="inlineStr">
        <is>
          <t>9</t>
        </is>
      </c>
      <c r="P2" t="inlineStr">
        <is>
          <t>12</t>
        </is>
      </c>
      <c r="Q2" t="inlineStr">
        <is>
          <t>20</t>
        </is>
      </c>
      <c r="R2" t="inlineStr">
        <is>
          <t>47</t>
        </is>
      </c>
      <c r="S2" t="inlineStr">
        <is>
          <t>41</t>
        </is>
      </c>
      <c r="T2" t="inlineStr">
        <is>
          <t>23</t>
        </is>
      </c>
      <c r="U2" t="inlineStr">
        <is>
          <t>(4)</t>
        </is>
      </c>
    </row>
    <row r="3">
      <c r="A3" s="1" t="inlineStr">
        <is>
          <t>Depreciation and Amortization</t>
        </is>
      </c>
      <c r="B3" t="inlineStr">
        <is>
          <t>- -</t>
        </is>
      </c>
      <c r="C3" t="inlineStr">
        <is>
          <t>- -</t>
        </is>
      </c>
      <c r="D3" t="inlineStr">
        <is>
          <t>1</t>
        </is>
      </c>
      <c r="E3" t="inlineStr">
        <is>
          <t>2</t>
        </is>
      </c>
      <c r="F3" t="inlineStr">
        <is>
          <t>3</t>
        </is>
      </c>
      <c r="G3" t="inlineStr">
        <is>
          <t>4</t>
        </is>
      </c>
      <c r="H3" t="inlineStr">
        <is>
          <t>5</t>
        </is>
      </c>
      <c r="I3" t="inlineStr">
        <is>
          <t>9</t>
        </is>
      </c>
      <c r="J3" t="inlineStr">
        <is>
          <t>11</t>
        </is>
      </c>
      <c r="K3" t="inlineStr">
        <is>
          <t>9</t>
        </is>
      </c>
      <c r="L3" t="inlineStr">
        <is>
          <t>11</t>
        </is>
      </c>
      <c r="M3" t="inlineStr">
        <is>
          <t>9</t>
        </is>
      </c>
      <c r="N3" t="inlineStr">
        <is>
          <t>8</t>
        </is>
      </c>
      <c r="O3" t="inlineStr">
        <is>
          <t>6</t>
        </is>
      </c>
      <c r="P3" t="inlineStr">
        <is>
          <t>7</t>
        </is>
      </c>
      <c r="Q3" t="inlineStr">
        <is>
          <t>6</t>
        </is>
      </c>
      <c r="R3" t="inlineStr">
        <is>
          <t>8</t>
        </is>
      </c>
      <c r="S3" t="inlineStr">
        <is>
          <t>10</t>
        </is>
      </c>
      <c r="T3" t="inlineStr">
        <is>
          <t>19</t>
        </is>
      </c>
      <c r="U3" t="inlineStr">
        <is>
          <t>61</t>
        </is>
      </c>
    </row>
    <row r="4">
      <c r="A4" s="1" t="inlineStr">
        <is>
          <t>Deferred Income Tax</t>
        </is>
      </c>
      <c r="B4" t="inlineStr">
        <is>
          <t>- -</t>
        </is>
      </c>
      <c r="C4" t="inlineStr">
        <is>
          <t>- -</t>
        </is>
      </c>
      <c r="D4" t="inlineStr">
        <is>
          <t>(1)</t>
        </is>
      </c>
      <c r="E4" t="inlineStr">
        <is>
          <t>(1)</t>
        </is>
      </c>
      <c r="F4" t="inlineStr">
        <is>
          <t>1</t>
        </is>
      </c>
      <c r="G4" t="inlineStr">
        <is>
          <t>(3)</t>
        </is>
      </c>
      <c r="H4" t="inlineStr">
        <is>
          <t>(4)</t>
        </is>
      </c>
      <c r="I4" t="inlineStr">
        <is>
          <t>(0)</t>
        </is>
      </c>
      <c r="J4" t="inlineStr">
        <is>
          <t>(0)</t>
        </is>
      </c>
      <c r="K4" t="inlineStr">
        <is>
          <t>(1)</t>
        </is>
      </c>
      <c r="L4" t="inlineStr">
        <is>
          <t>5</t>
        </is>
      </c>
      <c r="M4" t="inlineStr">
        <is>
          <t>(1)</t>
        </is>
      </c>
      <c r="N4" t="inlineStr">
        <is>
          <t>(3)</t>
        </is>
      </c>
      <c r="O4" t="inlineStr">
        <is>
          <t>(3)</t>
        </is>
      </c>
      <c r="P4" t="inlineStr">
        <is>
          <t>(0)</t>
        </is>
      </c>
      <c r="Q4" t="inlineStr">
        <is>
          <t>4</t>
        </is>
      </c>
      <c r="R4" t="inlineStr">
        <is>
          <t>5</t>
        </is>
      </c>
      <c r="S4" t="inlineStr">
        <is>
          <t>3</t>
        </is>
      </c>
      <c r="T4" t="inlineStr">
        <is>
          <t>(2)</t>
        </is>
      </c>
      <c r="U4" t="inlineStr">
        <is>
          <t>(7)</t>
        </is>
      </c>
    </row>
    <row r="5">
      <c r="A5" s="1" t="inlineStr">
        <is>
          <t>Stock Based Compensation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1</t>
        </is>
      </c>
      <c r="I5" t="inlineStr">
        <is>
          <t>2</t>
        </is>
      </c>
      <c r="J5" t="inlineStr">
        <is>
          <t>2</t>
        </is>
      </c>
      <c r="K5" t="inlineStr">
        <is>
          <t>3</t>
        </is>
      </c>
      <c r="L5" t="inlineStr">
        <is>
          <t>3</t>
        </is>
      </c>
      <c r="M5" t="inlineStr">
        <is>
          <t>4</t>
        </is>
      </c>
      <c r="N5" t="inlineStr">
        <is>
          <t>4</t>
        </is>
      </c>
      <c r="O5" t="inlineStr">
        <is>
          <t>5</t>
        </is>
      </c>
      <c r="P5" t="inlineStr">
        <is>
          <t>4</t>
        </is>
      </c>
      <c r="Q5" t="inlineStr">
        <is>
          <t>5</t>
        </is>
      </c>
      <c r="R5" t="inlineStr">
        <is>
          <t>7</t>
        </is>
      </c>
      <c r="S5" t="inlineStr">
        <is>
          <t>6</t>
        </is>
      </c>
      <c r="T5" t="inlineStr">
        <is>
          <t>7</t>
        </is>
      </c>
      <c r="U5" t="inlineStr">
        <is>
          <t>5</t>
        </is>
      </c>
    </row>
    <row r="6">
      <c r="A6" s="1" t="inlineStr">
        <is>
          <t>Change in Working Capital</t>
        </is>
      </c>
      <c r="B6" t="inlineStr">
        <is>
          <t>- -</t>
        </is>
      </c>
      <c r="C6" t="inlineStr">
        <is>
          <t>- -</t>
        </is>
      </c>
      <c r="D6" t="inlineStr">
        <is>
          <t>(6)</t>
        </is>
      </c>
      <c r="E6" t="inlineStr">
        <is>
          <t>(1)</t>
        </is>
      </c>
      <c r="F6" t="inlineStr">
        <is>
          <t>(8)</t>
        </is>
      </c>
      <c r="G6" t="inlineStr">
        <is>
          <t>(18)</t>
        </is>
      </c>
      <c r="H6" t="inlineStr">
        <is>
          <t>2</t>
        </is>
      </c>
      <c r="I6" t="inlineStr">
        <is>
          <t>2</t>
        </is>
      </c>
      <c r="J6" t="inlineStr">
        <is>
          <t>(7)</t>
        </is>
      </c>
      <c r="K6" t="inlineStr">
        <is>
          <t>(23)</t>
        </is>
      </c>
      <c r="L6" t="inlineStr">
        <is>
          <t>(1)</t>
        </is>
      </c>
      <c r="M6" t="inlineStr">
        <is>
          <t>2</t>
        </is>
      </c>
      <c r="N6" t="inlineStr">
        <is>
          <t>18</t>
        </is>
      </c>
      <c r="O6" t="inlineStr">
        <is>
          <t>(23)</t>
        </is>
      </c>
      <c r="P6" t="inlineStr">
        <is>
          <t>(36)</t>
        </is>
      </c>
      <c r="Q6" t="inlineStr">
        <is>
          <t>28</t>
        </is>
      </c>
      <c r="R6" t="inlineStr">
        <is>
          <t>(41)</t>
        </is>
      </c>
      <c r="S6" t="inlineStr">
        <is>
          <t>(44)</t>
        </is>
      </c>
      <c r="T6" t="inlineStr">
        <is>
          <t>23</t>
        </is>
      </c>
      <c r="U6" t="inlineStr">
        <is>
          <t>(75)</t>
        </is>
      </c>
    </row>
    <row r="7">
      <c r="A7" s="1" t="inlineStr">
        <is>
          <t>Accounts Receivable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(13)</t>
        </is>
      </c>
      <c r="I7" t="inlineStr">
        <is>
          <t>3</t>
        </is>
      </c>
      <c r="J7" t="inlineStr">
        <is>
          <t>(6)</t>
        </is>
      </c>
      <c r="K7" t="inlineStr">
        <is>
          <t>(12)</t>
        </is>
      </c>
      <c r="L7" t="inlineStr">
        <is>
          <t>36</t>
        </is>
      </c>
      <c r="M7" t="inlineStr">
        <is>
          <t>(12)</t>
        </is>
      </c>
      <c r="N7" t="inlineStr">
        <is>
          <t>(2)</t>
        </is>
      </c>
      <c r="O7" t="inlineStr">
        <is>
          <t>(22)</t>
        </is>
      </c>
      <c r="P7" t="inlineStr">
        <is>
          <t>(19)</t>
        </is>
      </c>
      <c r="Q7" t="inlineStr">
        <is>
          <t>11</t>
        </is>
      </c>
      <c r="R7" t="inlineStr">
        <is>
          <t>26</t>
        </is>
      </c>
      <c r="S7" t="inlineStr">
        <is>
          <t>(43)</t>
        </is>
      </c>
      <c r="T7" t="inlineStr">
        <is>
          <t>17</t>
        </is>
      </c>
      <c r="U7" t="inlineStr">
        <is>
          <t>3</t>
        </is>
      </c>
    </row>
    <row r="8">
      <c r="A8" s="1" t="inlineStr">
        <is>
          <t>Inventory</t>
        </is>
      </c>
      <c r="B8" t="inlineStr">
        <is>
          <t>- -</t>
        </is>
      </c>
      <c r="C8" t="inlineStr">
        <is>
          <t>- -</t>
        </is>
      </c>
      <c r="D8" t="inlineStr">
        <is>
          <t>(7)</t>
        </is>
      </c>
      <c r="E8" t="inlineStr">
        <is>
          <t>0</t>
        </is>
      </c>
      <c r="F8" t="inlineStr">
        <is>
          <t>(3)</t>
        </is>
      </c>
      <c r="G8" t="inlineStr">
        <is>
          <t>(2)</t>
        </is>
      </c>
      <c r="H8" t="inlineStr">
        <is>
          <t>4</t>
        </is>
      </c>
      <c r="I8" t="inlineStr">
        <is>
          <t>(9)</t>
        </is>
      </c>
      <c r="J8" t="inlineStr">
        <is>
          <t>(17)</t>
        </is>
      </c>
      <c r="K8" t="inlineStr">
        <is>
          <t>(5)</t>
        </is>
      </c>
      <c r="L8" t="inlineStr">
        <is>
          <t>(19)</t>
        </is>
      </c>
      <c r="M8" t="inlineStr">
        <is>
          <t>12</t>
        </is>
      </c>
      <c r="N8" t="inlineStr">
        <is>
          <t>11</t>
        </is>
      </c>
      <c r="O8" t="inlineStr">
        <is>
          <t>2</t>
        </is>
      </c>
      <c r="P8" t="inlineStr">
        <is>
          <t>(23)</t>
        </is>
      </c>
      <c r="Q8" t="inlineStr">
        <is>
          <t>2</t>
        </is>
      </c>
      <c r="R8" t="inlineStr">
        <is>
          <t>(17)</t>
        </is>
      </c>
      <c r="S8" t="inlineStr">
        <is>
          <t>9</t>
        </is>
      </c>
      <c r="T8" t="inlineStr">
        <is>
          <t>(5)</t>
        </is>
      </c>
      <c r="U8" t="inlineStr">
        <is>
          <t>(27)</t>
        </is>
      </c>
    </row>
    <row r="9">
      <c r="A9" s="1" t="inlineStr">
        <is>
          <t>Accounts Payable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10</t>
        </is>
      </c>
      <c r="I9" t="inlineStr">
        <is>
          <t>(4)</t>
        </is>
      </c>
      <c r="J9" t="inlineStr">
        <is>
          <t>11</t>
        </is>
      </c>
      <c r="K9" t="inlineStr">
        <is>
          <t>(11)</t>
        </is>
      </c>
      <c r="L9" t="inlineStr">
        <is>
          <t>(4)</t>
        </is>
      </c>
      <c r="M9" t="inlineStr">
        <is>
          <t>(2)</t>
        </is>
      </c>
      <c r="N9" t="inlineStr">
        <is>
          <t>5</t>
        </is>
      </c>
      <c r="O9" t="inlineStr">
        <is>
          <t>(3)</t>
        </is>
      </c>
      <c r="P9" t="inlineStr">
        <is>
          <t>3</t>
        </is>
      </c>
      <c r="Q9" t="inlineStr">
        <is>
          <t>6</t>
        </is>
      </c>
      <c r="R9" t="inlineStr">
        <is>
          <t>(7)</t>
        </is>
      </c>
      <c r="S9" t="inlineStr">
        <is>
          <t>3</t>
        </is>
      </c>
      <c r="T9" t="inlineStr">
        <is>
          <t>3</t>
        </is>
      </c>
      <c r="U9" t="inlineStr">
        <is>
          <t>(7)</t>
        </is>
      </c>
    </row>
    <row r="10">
      <c r="A10" s="1" t="inlineStr">
        <is>
          <t>Other Working Capital</t>
        </is>
      </c>
      <c r="B10" t="inlineStr">
        <is>
          <t>- -</t>
        </is>
      </c>
      <c r="C10" t="inlineStr">
        <is>
          <t>- -</t>
        </is>
      </c>
      <c r="D10" t="inlineStr">
        <is>
          <t>19</t>
        </is>
      </c>
      <c r="E10" t="inlineStr">
        <is>
          <t>28</t>
        </is>
      </c>
      <c r="F10" t="inlineStr">
        <is>
          <t>5</t>
        </is>
      </c>
      <c r="G10" t="inlineStr">
        <is>
          <t>3</t>
        </is>
      </c>
      <c r="H10" t="inlineStr">
        <is>
          <t>1</t>
        </is>
      </c>
      <c r="I10" t="inlineStr">
        <is>
          <t>7</t>
        </is>
      </c>
      <c r="J10" t="inlineStr">
        <is>
          <t>9</t>
        </is>
      </c>
      <c r="K10" t="inlineStr">
        <is>
          <t>13</t>
        </is>
      </c>
      <c r="L10" t="inlineStr">
        <is>
          <t>221</t>
        </is>
      </c>
      <c r="M10" t="inlineStr">
        <is>
          <t>269</t>
        </is>
      </c>
      <c r="N10" t="inlineStr">
        <is>
          <t>282</t>
        </is>
      </c>
      <c r="O10" t="inlineStr">
        <is>
          <t>303</t>
        </is>
      </c>
      <c r="P10" t="inlineStr">
        <is>
          <t>306</t>
        </is>
      </c>
      <c r="Q10" t="inlineStr">
        <is>
          <t>339</t>
        </is>
      </c>
      <c r="R10" t="inlineStr">
        <is>
          <t>425</t>
        </is>
      </c>
      <c r="S10" t="inlineStr">
        <is>
          <t>437</t>
        </is>
      </c>
      <c r="T10" t="inlineStr">
        <is>
          <t>305</t>
        </is>
      </c>
      <c r="U10" t="inlineStr">
        <is>
          <t>- -</t>
        </is>
      </c>
    </row>
    <row r="11">
      <c r="A11" s="1" t="inlineStr">
        <is>
          <t>Other Non-Cash Items</t>
        </is>
      </c>
      <c r="B11" t="inlineStr">
        <is>
          <t>- -</t>
        </is>
      </c>
      <c r="C11" t="inlineStr">
        <is>
          <t>- -</t>
        </is>
      </c>
      <c r="D11" t="inlineStr">
        <is>
          <t>0</t>
        </is>
      </c>
      <c r="E11" t="inlineStr">
        <is>
          <t>3</t>
        </is>
      </c>
      <c r="F11" t="inlineStr">
        <is>
          <t>(1)</t>
        </is>
      </c>
      <c r="G11" t="inlineStr">
        <is>
          <t>11</t>
        </is>
      </c>
      <c r="H11" t="inlineStr">
        <is>
          <t>12</t>
        </is>
      </c>
      <c r="I11" t="inlineStr">
        <is>
          <t>3</t>
        </is>
      </c>
      <c r="J11" t="inlineStr">
        <is>
          <t>2</t>
        </is>
      </c>
      <c r="K11" t="inlineStr">
        <is>
          <t>0</t>
        </is>
      </c>
      <c r="L11" t="inlineStr">
        <is>
          <t>(6)</t>
        </is>
      </c>
      <c r="M11" t="inlineStr">
        <is>
          <t>1</t>
        </is>
      </c>
      <c r="N11" t="inlineStr">
        <is>
          <t>9</t>
        </is>
      </c>
      <c r="O11" t="inlineStr">
        <is>
          <t>6</t>
        </is>
      </c>
      <c r="P11" t="inlineStr">
        <is>
          <t>2</t>
        </is>
      </c>
      <c r="Q11" t="inlineStr">
        <is>
          <t>6</t>
        </is>
      </c>
      <c r="R11" t="inlineStr">
        <is>
          <t>(6)</t>
        </is>
      </c>
      <c r="S11" t="inlineStr">
        <is>
          <t>8</t>
        </is>
      </c>
      <c r="T11" t="inlineStr">
        <is>
          <t>16</t>
        </is>
      </c>
      <c r="U11" t="inlineStr">
        <is>
          <t>11</t>
        </is>
      </c>
    </row>
    <row r="12">
      <c r="A12" s="1" t="inlineStr">
        <is>
          <t>Cash Provided by Operating Activities</t>
        </is>
      </c>
      <c r="B12" t="inlineStr">
        <is>
          <t>- -</t>
        </is>
      </c>
      <c r="C12" t="inlineStr">
        <is>
          <t>- -</t>
        </is>
      </c>
      <c r="D12" t="inlineStr">
        <is>
          <t>9</t>
        </is>
      </c>
      <c r="E12" t="inlineStr">
        <is>
          <t>14</t>
        </is>
      </c>
      <c r="F12" t="inlineStr">
        <is>
          <t>15</t>
        </is>
      </c>
      <c r="G12" t="inlineStr">
        <is>
          <t>16</t>
        </is>
      </c>
      <c r="H12" t="inlineStr">
        <is>
          <t>40</t>
        </is>
      </c>
      <c r="I12" t="inlineStr">
        <is>
          <t>36</t>
        </is>
      </c>
      <c r="J12" t="inlineStr">
        <is>
          <t>33</t>
        </is>
      </c>
      <c r="K12" t="inlineStr">
        <is>
          <t>19</t>
        </is>
      </c>
      <c r="L12" t="inlineStr">
        <is>
          <t>24</t>
        </is>
      </c>
      <c r="M12" t="inlineStr">
        <is>
          <t>29</t>
        </is>
      </c>
      <c r="N12" t="inlineStr">
        <is>
          <t>39</t>
        </is>
      </c>
      <c r="O12" t="inlineStr">
        <is>
          <t>1</t>
        </is>
      </c>
      <c r="P12" t="inlineStr">
        <is>
          <t>(10)</t>
        </is>
      </c>
      <c r="Q12" t="inlineStr">
        <is>
          <t>69</t>
        </is>
      </c>
      <c r="R12" t="inlineStr">
        <is>
          <t>19</t>
        </is>
      </c>
      <c r="S12" t="inlineStr">
        <is>
          <t>25</t>
        </is>
      </c>
      <c r="T12" t="inlineStr">
        <is>
          <t>87</t>
        </is>
      </c>
      <c r="U12" t="inlineStr">
        <is>
          <t>(10)</t>
        </is>
      </c>
    </row>
    <row r="13">
      <c r="A13" s="1" t="inlineStr">
        <is>
          <t>CAPEX</t>
        </is>
      </c>
      <c r="B13" t="inlineStr">
        <is>
          <t>- -</t>
        </is>
      </c>
      <c r="C13" t="inlineStr">
        <is>
          <t>- -</t>
        </is>
      </c>
      <c r="D13" t="inlineStr">
        <is>
          <t>(4)</t>
        </is>
      </c>
      <c r="E13" t="inlineStr">
        <is>
          <t>(4)</t>
        </is>
      </c>
      <c r="F13" t="inlineStr">
        <is>
          <t>(3)</t>
        </is>
      </c>
      <c r="G13" t="inlineStr">
        <is>
          <t>(8)</t>
        </is>
      </c>
      <c r="H13" t="inlineStr">
        <is>
          <t>(13)</t>
        </is>
      </c>
      <c r="I13" t="inlineStr">
        <is>
          <t>(11)</t>
        </is>
      </c>
      <c r="J13" t="inlineStr">
        <is>
          <t>(10)</t>
        </is>
      </c>
      <c r="K13" t="inlineStr">
        <is>
          <t>(15)</t>
        </is>
      </c>
      <c r="L13" t="inlineStr">
        <is>
          <t>(13)</t>
        </is>
      </c>
      <c r="M13" t="inlineStr">
        <is>
          <t>(8)</t>
        </is>
      </c>
      <c r="N13" t="inlineStr">
        <is>
          <t>(5)</t>
        </is>
      </c>
      <c r="O13" t="inlineStr">
        <is>
          <t>(7)</t>
        </is>
      </c>
      <c r="P13" t="inlineStr">
        <is>
          <t>(10)</t>
        </is>
      </c>
      <c r="Q13" t="inlineStr">
        <is>
          <t>(10)</t>
        </is>
      </c>
      <c r="R13" t="inlineStr">
        <is>
          <t>(9)</t>
        </is>
      </c>
      <c r="S13" t="inlineStr">
        <is>
          <t>(11)</t>
        </is>
      </c>
      <c r="T13" t="inlineStr">
        <is>
          <t>(11)</t>
        </is>
      </c>
      <c r="U13" t="inlineStr">
        <is>
          <t>(22)</t>
        </is>
      </c>
    </row>
    <row r="14">
      <c r="A14" s="1" t="inlineStr">
        <is>
          <t>Acquisitions Net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(0)</t>
        </is>
      </c>
      <c r="O14" t="inlineStr">
        <is>
          <t>(0)</t>
        </is>
      </c>
      <c r="P14" t="inlineStr">
        <is>
          <t>(0)</t>
        </is>
      </c>
      <c r="Q14" t="inlineStr">
        <is>
          <t>(3)</t>
        </is>
      </c>
      <c r="R14" t="inlineStr">
        <is>
          <t>24</t>
        </is>
      </c>
      <c r="S14" t="inlineStr">
        <is>
          <t>(33)</t>
        </is>
      </c>
      <c r="T14" t="inlineStr">
        <is>
          <t>(388)</t>
        </is>
      </c>
      <c r="U14" t="inlineStr">
        <is>
          <t>(47)</t>
        </is>
      </c>
    </row>
    <row r="15">
      <c r="A15" s="1" t="inlineStr">
        <is>
          <t>Purchases of Investments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(249)</t>
        </is>
      </c>
      <c r="G15" t="inlineStr">
        <is>
          <t>(1,058)</t>
        </is>
      </c>
      <c r="H15" t="inlineStr">
        <is>
          <t>(22)</t>
        </is>
      </c>
      <c r="I15" t="inlineStr">
        <is>
          <t>(114)</t>
        </is>
      </c>
      <c r="J15" t="inlineStr">
        <is>
          <t>- -</t>
        </is>
      </c>
      <c r="K15" t="inlineStr">
        <is>
          <t>(3)</t>
        </is>
      </c>
      <c r="L15" t="inlineStr">
        <is>
          <t>(3)</t>
        </is>
      </c>
      <c r="M15" t="inlineStr">
        <is>
          <t>- -</t>
        </is>
      </c>
      <c r="N15" t="inlineStr">
        <is>
          <t>(97)</t>
        </is>
      </c>
      <c r="O15" t="inlineStr">
        <is>
          <t>(95)</t>
        </is>
      </c>
      <c r="P15" t="inlineStr">
        <is>
          <t>(149)</t>
        </is>
      </c>
      <c r="Q15" t="inlineStr">
        <is>
          <t>(222)</t>
        </is>
      </c>
      <c r="R15" t="inlineStr">
        <is>
          <t>(267)</t>
        </is>
      </c>
      <c r="S15" t="inlineStr">
        <is>
          <t>(283)</t>
        </is>
      </c>
      <c r="T15" t="inlineStr">
        <is>
          <t>(126)</t>
        </is>
      </c>
      <c r="U15" t="inlineStr">
        <is>
          <t>(24)</t>
        </is>
      </c>
    </row>
    <row r="16">
      <c r="A16" s="1" t="inlineStr">
        <is>
          <t>Sales/Maturities of Investments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161</t>
        </is>
      </c>
      <c r="G16" t="inlineStr">
        <is>
          <t>1,133</t>
        </is>
      </c>
      <c r="H16" t="inlineStr">
        <is>
          <t>5</t>
        </is>
      </c>
      <c r="I16" t="inlineStr">
        <is>
          <t>0</t>
        </is>
      </c>
      <c r="J16" t="inlineStr">
        <is>
          <t>9</t>
        </is>
      </c>
      <c r="K16" t="inlineStr">
        <is>
          <t>0</t>
        </is>
      </c>
      <c r="L16" t="inlineStr">
        <is>
          <t>3</t>
        </is>
      </c>
      <c r="M16" t="inlineStr">
        <is>
          <t>23</t>
        </is>
      </c>
      <c r="N16" t="inlineStr">
        <is>
          <t>79</t>
        </is>
      </c>
      <c r="O16" t="inlineStr">
        <is>
          <t>85</t>
        </is>
      </c>
      <c r="P16" t="inlineStr">
        <is>
          <t>122</t>
        </is>
      </c>
      <c r="Q16" t="inlineStr">
        <is>
          <t>228</t>
        </is>
      </c>
      <c r="R16" t="inlineStr">
        <is>
          <t>263</t>
        </is>
      </c>
      <c r="S16" t="inlineStr">
        <is>
          <t>387</t>
        </is>
      </c>
      <c r="T16" t="inlineStr">
        <is>
          <t>146</t>
        </is>
      </c>
      <c r="U16" t="inlineStr">
        <is>
          <t>36</t>
        </is>
      </c>
    </row>
    <row r="17">
      <c r="A17" s="1" t="inlineStr">
        <is>
          <t>Other Investing Activities</t>
        </is>
      </c>
      <c r="B17" t="inlineStr">
        <is>
          <t>- -</t>
        </is>
      </c>
      <c r="C17" t="inlineStr">
        <is>
          <t>- -</t>
        </is>
      </c>
      <c r="D17" t="inlineStr">
        <is>
          <t>0</t>
        </is>
      </c>
      <c r="E17" t="inlineStr">
        <is>
          <t>(2)</t>
        </is>
      </c>
      <c r="F17" t="inlineStr">
        <is>
          <t>0</t>
        </is>
      </c>
      <c r="G17" t="inlineStr">
        <is>
          <t>- -</t>
        </is>
      </c>
      <c r="H17" t="inlineStr">
        <is>
          <t>0</t>
        </is>
      </c>
      <c r="I17" t="inlineStr">
        <is>
          <t>- -</t>
        </is>
      </c>
      <c r="J17" t="inlineStr">
        <is>
          <t>0</t>
        </is>
      </c>
      <c r="K17" t="inlineStr">
        <is>
          <t>0</t>
        </is>
      </c>
      <c r="L17" t="inlineStr">
        <is>
          <t>(1)</t>
        </is>
      </c>
      <c r="M17" t="inlineStr">
        <is>
          <t>(1)</t>
        </is>
      </c>
      <c r="N17" t="inlineStr">
        <is>
          <t>(0)</t>
        </is>
      </c>
      <c r="O17" t="inlineStr">
        <is>
          <t>0</t>
        </is>
      </c>
      <c r="P17" t="inlineStr">
        <is>
          <t>0</t>
        </is>
      </c>
      <c r="Q17" t="inlineStr">
        <is>
          <t>(1)</t>
        </is>
      </c>
      <c r="R17" t="inlineStr">
        <is>
          <t>(0)</t>
        </is>
      </c>
      <c r="S17" t="inlineStr">
        <is>
          <t>0</t>
        </is>
      </c>
      <c r="T17" t="inlineStr">
        <is>
          <t>- -</t>
        </is>
      </c>
      <c r="U17" t="inlineStr">
        <is>
          <t>5</t>
        </is>
      </c>
    </row>
    <row r="18">
      <c r="A18" s="1" t="inlineStr">
        <is>
          <t>Cash Used for Investing Activities</t>
        </is>
      </c>
      <c r="B18" t="inlineStr">
        <is>
          <t>- -</t>
        </is>
      </c>
      <c r="C18" t="inlineStr">
        <is>
          <t>- -</t>
        </is>
      </c>
      <c r="D18" t="inlineStr">
        <is>
          <t>(4)</t>
        </is>
      </c>
      <c r="E18" t="inlineStr">
        <is>
          <t>(6)</t>
        </is>
      </c>
      <c r="F18" t="inlineStr">
        <is>
          <t>(91)</t>
        </is>
      </c>
      <c r="G18" t="inlineStr">
        <is>
          <t>67</t>
        </is>
      </c>
      <c r="H18" t="inlineStr">
        <is>
          <t>(29)</t>
        </is>
      </c>
      <c r="I18" t="inlineStr">
        <is>
          <t>(125)</t>
        </is>
      </c>
      <c r="J18" t="inlineStr">
        <is>
          <t>(1)</t>
        </is>
      </c>
      <c r="K18" t="inlineStr">
        <is>
          <t>(17)</t>
        </is>
      </c>
      <c r="L18" t="inlineStr">
        <is>
          <t>(13)</t>
        </is>
      </c>
      <c r="M18" t="inlineStr">
        <is>
          <t>16</t>
        </is>
      </c>
      <c r="N18" t="inlineStr">
        <is>
          <t>(24)</t>
        </is>
      </c>
      <c r="O18" t="inlineStr">
        <is>
          <t>(17)</t>
        </is>
      </c>
      <c r="P18" t="inlineStr">
        <is>
          <t>(37)</t>
        </is>
      </c>
      <c r="Q18" t="inlineStr">
        <is>
          <t>(8)</t>
        </is>
      </c>
      <c r="R18" t="inlineStr">
        <is>
          <t>11</t>
        </is>
      </c>
      <c r="S18" t="inlineStr">
        <is>
          <t>59</t>
        </is>
      </c>
      <c r="T18" t="inlineStr">
        <is>
          <t>(379)</t>
        </is>
      </c>
      <c r="U18" t="inlineStr">
        <is>
          <t>(52)</t>
        </is>
      </c>
    </row>
    <row r="19">
      <c r="A19" s="1" t="inlineStr">
        <is>
          <t>Debt Repayment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- -</t>
        </is>
      </c>
      <c r="K19" t="inlineStr">
        <is>
          <t>- -</t>
        </is>
      </c>
      <c r="L19" t="inlineStr">
        <is>
          <t>- -</t>
        </is>
      </c>
      <c r="M19" t="inlineStr">
        <is>
          <t>- -</t>
        </is>
      </c>
      <c r="N19" t="inlineStr">
        <is>
          <t>- -</t>
        </is>
      </c>
      <c r="O19" t="inlineStr">
        <is>
          <t>(0)</t>
        </is>
      </c>
      <c r="P19" t="inlineStr">
        <is>
          <t>(0)</t>
        </is>
      </c>
      <c r="Q19" t="inlineStr">
        <is>
          <t>(0)</t>
        </is>
      </c>
      <c r="R19" t="inlineStr">
        <is>
          <t>(0)</t>
        </is>
      </c>
      <c r="S19" t="inlineStr">
        <is>
          <t>- -</t>
        </is>
      </c>
      <c r="T19" t="inlineStr">
        <is>
          <t>- -</t>
        </is>
      </c>
      <c r="U19" t="inlineStr">
        <is>
          <t>(10)</t>
        </is>
      </c>
    </row>
    <row r="20">
      <c r="A20" s="1" t="inlineStr">
        <is>
          <t>Common Stock Issued</t>
        </is>
      </c>
      <c r="B20" t="inlineStr">
        <is>
          <t>- -</t>
        </is>
      </c>
      <c r="C20" t="inlineStr">
        <is>
          <t>- -</t>
        </is>
      </c>
      <c r="D20" t="inlineStr">
        <is>
          <t>1</t>
        </is>
      </c>
      <c r="E20" t="inlineStr">
        <is>
          <t>0</t>
        </is>
      </c>
      <c r="F20" t="inlineStr">
        <is>
          <t>81</t>
        </is>
      </c>
      <c r="G20" t="inlineStr">
        <is>
          <t>- -</t>
        </is>
      </c>
      <c r="H20" t="inlineStr">
        <is>
          <t>- -</t>
        </is>
      </c>
      <c r="I20" t="inlineStr">
        <is>
          <t>- -</t>
        </is>
      </c>
      <c r="J20" t="inlineStr">
        <is>
          <t>- -</t>
        </is>
      </c>
      <c r="K20" t="inlineStr">
        <is>
          <t>- -</t>
        </is>
      </c>
      <c r="L20" t="inlineStr">
        <is>
          <t>- -</t>
        </is>
      </c>
      <c r="M20" t="inlineStr">
        <is>
          <t>- -</t>
        </is>
      </c>
      <c r="N20" t="inlineStr">
        <is>
          <t>- -</t>
        </is>
      </c>
      <c r="O20" t="inlineStr">
        <is>
          <t>- -</t>
        </is>
      </c>
      <c r="P20" t="inlineStr">
        <is>
          <t>- -</t>
        </is>
      </c>
      <c r="Q20" t="inlineStr">
        <is>
          <t>- -</t>
        </is>
      </c>
      <c r="R20" t="inlineStr">
        <is>
          <t>- -</t>
        </is>
      </c>
      <c r="S20" t="inlineStr">
        <is>
          <t>- -</t>
        </is>
      </c>
      <c r="T20" t="inlineStr">
        <is>
          <t>- -</t>
        </is>
      </c>
      <c r="U20" t="inlineStr">
        <is>
          <t>- -</t>
        </is>
      </c>
    </row>
    <row r="21">
      <c r="A21" s="1" t="inlineStr">
        <is>
          <t>Common Stock Repurchased</t>
        </is>
      </c>
      <c r="B21" t="inlineStr">
        <is>
          <t>- -</t>
        </is>
      </c>
      <c r="C21" t="inlineStr">
        <is>
          <t>- -</t>
        </is>
      </c>
      <c r="D21" t="inlineStr">
        <is>
          <t>(0)</t>
        </is>
      </c>
      <c r="E21" t="inlineStr">
        <is>
          <t>(0)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- -</t>
        </is>
      </c>
      <c r="N21" t="inlineStr">
        <is>
          <t>- -</t>
        </is>
      </c>
      <c r="O21" t="inlineStr">
        <is>
          <t>(4)</t>
        </is>
      </c>
      <c r="P21" t="inlineStr">
        <is>
          <t>- -</t>
        </is>
      </c>
      <c r="Q21" t="inlineStr">
        <is>
          <t>- -</t>
        </is>
      </c>
      <c r="R21" t="inlineStr">
        <is>
          <t>- -</t>
        </is>
      </c>
      <c r="S21" t="inlineStr">
        <is>
          <t>- -</t>
        </is>
      </c>
      <c r="T21" t="inlineStr">
        <is>
          <t>- -</t>
        </is>
      </c>
      <c r="U21" t="inlineStr">
        <is>
          <t>- -</t>
        </is>
      </c>
    </row>
    <row r="22">
      <c r="A22" s="1" t="inlineStr">
        <is>
          <t>Dividends Paid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  <c r="N22" t="inlineStr">
        <is>
          <t>- -</t>
        </is>
      </c>
      <c r="O22" t="inlineStr">
        <is>
          <t>- -</t>
        </is>
      </c>
      <c r="P22" t="inlineStr">
        <is>
          <t>- -</t>
        </is>
      </c>
      <c r="Q22" t="inlineStr">
        <is>
          <t>- -</t>
        </is>
      </c>
      <c r="R22" t="inlineStr">
        <is>
          <t>- -</t>
        </is>
      </c>
      <c r="S22" t="inlineStr">
        <is>
          <t>- -</t>
        </is>
      </c>
      <c r="T22" t="inlineStr">
        <is>
          <t>- -</t>
        </is>
      </c>
      <c r="U22" t="inlineStr">
        <is>
          <t>- -</t>
        </is>
      </c>
    </row>
    <row r="23">
      <c r="A23" s="1" t="inlineStr">
        <is>
          <t>Other Financing Activities</t>
        </is>
      </c>
      <c r="B23" t="inlineStr">
        <is>
          <t>- -</t>
        </is>
      </c>
      <c r="C23" t="inlineStr">
        <is>
          <t>- -</t>
        </is>
      </c>
      <c r="D23" t="inlineStr">
        <is>
          <t>1</t>
        </is>
      </c>
      <c r="E23" t="inlineStr">
        <is>
          <t>(3)</t>
        </is>
      </c>
      <c r="F23" t="inlineStr">
        <is>
          <t>1</t>
        </is>
      </c>
      <c r="G23" t="inlineStr">
        <is>
          <t>2</t>
        </is>
      </c>
      <c r="H23" t="inlineStr">
        <is>
          <t>1</t>
        </is>
      </c>
      <c r="I23" t="inlineStr">
        <is>
          <t>1</t>
        </is>
      </c>
      <c r="J23" t="inlineStr">
        <is>
          <t>1</t>
        </is>
      </c>
      <c r="K23" t="inlineStr">
        <is>
          <t>1</t>
        </is>
      </c>
      <c r="L23" t="inlineStr">
        <is>
          <t>0</t>
        </is>
      </c>
      <c r="M23" t="inlineStr">
        <is>
          <t>7</t>
        </is>
      </c>
      <c r="N23" t="inlineStr">
        <is>
          <t>1</t>
        </is>
      </c>
      <c r="O23" t="inlineStr">
        <is>
          <t>1</t>
        </is>
      </c>
      <c r="P23" t="inlineStr">
        <is>
          <t>4</t>
        </is>
      </c>
      <c r="Q23" t="inlineStr">
        <is>
          <t>2</t>
        </is>
      </c>
      <c r="R23" t="inlineStr">
        <is>
          <t>(1)</t>
        </is>
      </c>
      <c r="S23" t="inlineStr">
        <is>
          <t>(2)</t>
        </is>
      </c>
      <c r="T23" t="inlineStr">
        <is>
          <t>194</t>
        </is>
      </c>
      <c r="U23" t="inlineStr">
        <is>
          <t>(7)</t>
        </is>
      </c>
    </row>
    <row r="24">
      <c r="A24" s="1" t="inlineStr">
        <is>
          <t>Cash Used/Provided by Financing Activities</t>
        </is>
      </c>
      <c r="B24" t="inlineStr">
        <is>
          <t>- -</t>
        </is>
      </c>
      <c r="C24" t="inlineStr">
        <is>
          <t>- -</t>
        </is>
      </c>
      <c r="D24" t="inlineStr">
        <is>
          <t>1</t>
        </is>
      </c>
      <c r="E24" t="inlineStr">
        <is>
          <t>(3)</t>
        </is>
      </c>
      <c r="F24" t="inlineStr">
        <is>
          <t>82</t>
        </is>
      </c>
      <c r="G24" t="inlineStr">
        <is>
          <t>2</t>
        </is>
      </c>
      <c r="H24" t="inlineStr">
        <is>
          <t>1</t>
        </is>
      </c>
      <c r="I24" t="inlineStr">
        <is>
          <t>1</t>
        </is>
      </c>
      <c r="J24" t="inlineStr">
        <is>
          <t>1</t>
        </is>
      </c>
      <c r="K24" t="inlineStr">
        <is>
          <t>1</t>
        </is>
      </c>
      <c r="L24" t="inlineStr">
        <is>
          <t>0</t>
        </is>
      </c>
      <c r="M24" t="inlineStr">
        <is>
          <t>7</t>
        </is>
      </c>
      <c r="N24" t="inlineStr">
        <is>
          <t>1</t>
        </is>
      </c>
      <c r="O24" t="inlineStr">
        <is>
          <t>(3)</t>
        </is>
      </c>
      <c r="P24" t="inlineStr">
        <is>
          <t>3</t>
        </is>
      </c>
      <c r="Q24" t="inlineStr">
        <is>
          <t>2</t>
        </is>
      </c>
      <c r="R24" t="inlineStr">
        <is>
          <t>(1)</t>
        </is>
      </c>
      <c r="S24" t="inlineStr">
        <is>
          <t>(2)</t>
        </is>
      </c>
      <c r="T24" t="inlineStr">
        <is>
          <t>194</t>
        </is>
      </c>
      <c r="U24" t="inlineStr">
        <is>
          <t>(17)</t>
        </is>
      </c>
    </row>
    <row r="25">
      <c r="A25" s="1" t="inlineStr">
        <is>
          <t>Effect of Forex Changes on Cash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- -</t>
        </is>
      </c>
      <c r="I25" t="inlineStr">
        <is>
          <t>- -</t>
        </is>
      </c>
      <c r="J25" t="inlineStr">
        <is>
          <t>- -</t>
        </is>
      </c>
      <c r="K25" t="inlineStr">
        <is>
          <t>- -</t>
        </is>
      </c>
      <c r="L25" t="inlineStr">
        <is>
          <t>- -</t>
        </is>
      </c>
      <c r="M25" t="inlineStr">
        <is>
          <t>- -</t>
        </is>
      </c>
      <c r="N25" t="inlineStr">
        <is>
          <t>- -</t>
        </is>
      </c>
      <c r="O25" t="inlineStr">
        <is>
          <t>- -</t>
        </is>
      </c>
      <c r="P25" t="inlineStr">
        <is>
          <t>- -</t>
        </is>
      </c>
      <c r="Q25" t="inlineStr">
        <is>
          <t>- -</t>
        </is>
      </c>
      <c r="R25" t="inlineStr">
        <is>
          <t>- -</t>
        </is>
      </c>
      <c r="S25" t="inlineStr">
        <is>
          <t>- -</t>
        </is>
      </c>
      <c r="T25" t="inlineStr">
        <is>
          <t>- -</t>
        </is>
      </c>
      <c r="U25" t="inlineStr">
        <is>
          <t>(1)</t>
        </is>
      </c>
    </row>
    <row r="26">
      <c r="A26" s="1" t="inlineStr">
        <is>
          <t>Net Change In Cash</t>
        </is>
      </c>
      <c r="B26" t="inlineStr">
        <is>
          <t>- -</t>
        </is>
      </c>
      <c r="C26" t="inlineStr">
        <is>
          <t>- -</t>
        </is>
      </c>
      <c r="D26" t="inlineStr">
        <is>
          <t>7</t>
        </is>
      </c>
      <c r="E26" t="inlineStr">
        <is>
          <t>5</t>
        </is>
      </c>
      <c r="F26" t="inlineStr">
        <is>
          <t>6</t>
        </is>
      </c>
      <c r="G26" t="inlineStr">
        <is>
          <t>84</t>
        </is>
      </c>
      <c r="H26" t="inlineStr">
        <is>
          <t>11</t>
        </is>
      </c>
      <c r="I26" t="inlineStr">
        <is>
          <t>(88)</t>
        </is>
      </c>
      <c r="J26" t="inlineStr">
        <is>
          <t>33</t>
        </is>
      </c>
      <c r="K26" t="inlineStr">
        <is>
          <t>2</t>
        </is>
      </c>
      <c r="L26" t="inlineStr">
        <is>
          <t>11</t>
        </is>
      </c>
      <c r="M26" t="inlineStr">
        <is>
          <t>52</t>
        </is>
      </c>
      <c r="N26" t="inlineStr">
        <is>
          <t>16</t>
        </is>
      </c>
      <c r="O26" t="inlineStr">
        <is>
          <t>(19)</t>
        </is>
      </c>
      <c r="P26" t="inlineStr">
        <is>
          <t>(44)</t>
        </is>
      </c>
      <c r="Q26" t="inlineStr">
        <is>
          <t>64</t>
        </is>
      </c>
      <c r="R26" t="inlineStr">
        <is>
          <t>29</t>
        </is>
      </c>
      <c r="S26" t="inlineStr">
        <is>
          <t>82</t>
        </is>
      </c>
      <c r="T26" t="inlineStr">
        <is>
          <t>(98)</t>
        </is>
      </c>
      <c r="U26" t="inlineStr">
        <is>
          <t>(80)</t>
        </is>
      </c>
    </row>
    <row r="27">
      <c r="A27" s="1" t="inlineStr">
        <is>
          <t>Cash at the End of Period</t>
        </is>
      </c>
      <c r="B27" t="inlineStr">
        <is>
          <t>- -</t>
        </is>
      </c>
      <c r="C27" t="inlineStr">
        <is>
          <t>- -</t>
        </is>
      </c>
      <c r="D27" t="inlineStr">
        <is>
          <t>10</t>
        </is>
      </c>
      <c r="E27" t="inlineStr">
        <is>
          <t>15</t>
        </is>
      </c>
      <c r="F27" t="inlineStr">
        <is>
          <t>21</t>
        </is>
      </c>
      <c r="G27" t="inlineStr">
        <is>
          <t>105</t>
        </is>
      </c>
      <c r="H27" t="inlineStr">
        <is>
          <t>117</t>
        </is>
      </c>
      <c r="I27" t="inlineStr">
        <is>
          <t>29</t>
        </is>
      </c>
      <c r="J27" t="inlineStr">
        <is>
          <t>62</t>
        </is>
      </c>
      <c r="K27" t="inlineStr">
        <is>
          <t>64</t>
        </is>
      </c>
      <c r="L27" t="inlineStr">
        <is>
          <t>75</t>
        </is>
      </c>
      <c r="M27" t="inlineStr">
        <is>
          <t>127</t>
        </is>
      </c>
      <c r="N27" t="inlineStr">
        <is>
          <t>143</t>
        </is>
      </c>
      <c r="O27" t="inlineStr">
        <is>
          <t>124</t>
        </is>
      </c>
      <c r="P27" t="inlineStr">
        <is>
          <t>80</t>
        </is>
      </c>
      <c r="Q27" t="inlineStr">
        <is>
          <t>144</t>
        </is>
      </c>
      <c r="R27" t="inlineStr">
        <is>
          <t>173</t>
        </is>
      </c>
      <c r="S27" t="inlineStr">
        <is>
          <t>255</t>
        </is>
      </c>
      <c r="T27" t="inlineStr">
        <is>
          <t>157</t>
        </is>
      </c>
      <c r="U27" t="inlineStr">
        <is>
          <t>77</t>
        </is>
      </c>
    </row>
    <row r="28">
      <c r="A28" s="1" t="inlineStr">
        <is>
          <t>Cash at the Beginning of Period</t>
        </is>
      </c>
      <c r="B28" t="inlineStr">
        <is>
          <t>- -</t>
        </is>
      </c>
      <c r="C28" t="inlineStr">
        <is>
          <t>- -</t>
        </is>
      </c>
      <c r="D28" t="inlineStr">
        <is>
          <t>3</t>
        </is>
      </c>
      <c r="E28" t="inlineStr">
        <is>
          <t>10</t>
        </is>
      </c>
      <c r="F28" t="inlineStr">
        <is>
          <t>15</t>
        </is>
      </c>
      <c r="G28" t="inlineStr">
        <is>
          <t>21</t>
        </is>
      </c>
      <c r="H28" t="inlineStr">
        <is>
          <t>105</t>
        </is>
      </c>
      <c r="I28" t="inlineStr">
        <is>
          <t>117</t>
        </is>
      </c>
      <c r="J28" t="inlineStr">
        <is>
          <t>29</t>
        </is>
      </c>
      <c r="K28" t="inlineStr">
        <is>
          <t>62</t>
        </is>
      </c>
      <c r="L28" t="inlineStr">
        <is>
          <t>64</t>
        </is>
      </c>
      <c r="M28" t="inlineStr">
        <is>
          <t>75</t>
        </is>
      </c>
      <c r="N28" t="inlineStr">
        <is>
          <t>127</t>
        </is>
      </c>
      <c r="O28" t="inlineStr">
        <is>
          <t>143</t>
        </is>
      </c>
      <c r="P28" t="inlineStr">
        <is>
          <t>124</t>
        </is>
      </c>
      <c r="Q28" t="inlineStr">
        <is>
          <t>80</t>
        </is>
      </c>
      <c r="R28" t="inlineStr">
        <is>
          <t>144</t>
        </is>
      </c>
      <c r="S28" t="inlineStr">
        <is>
          <t>173</t>
        </is>
      </c>
      <c r="T28" t="inlineStr">
        <is>
          <t>255</t>
        </is>
      </c>
      <c r="U28" t="inlineStr">
        <is>
          <t>157</t>
        </is>
      </c>
    </row>
    <row r="29">
      <c r="A29" s="1" t="inlineStr">
        <is>
          <t>Free Cash Flow</t>
        </is>
      </c>
      <c r="B29" t="inlineStr">
        <is>
          <t>- -</t>
        </is>
      </c>
      <c r="C29" t="inlineStr">
        <is>
          <t>- -</t>
        </is>
      </c>
      <c r="D29" t="inlineStr">
        <is>
          <t>5</t>
        </is>
      </c>
      <c r="E29" t="inlineStr">
        <is>
          <t>9</t>
        </is>
      </c>
      <c r="F29" t="inlineStr">
        <is>
          <t>12</t>
        </is>
      </c>
      <c r="G29" t="inlineStr">
        <is>
          <t>8</t>
        </is>
      </c>
      <c r="H29" t="inlineStr">
        <is>
          <t>26</t>
        </is>
      </c>
      <c r="I29" t="inlineStr">
        <is>
          <t>25</t>
        </is>
      </c>
      <c r="J29" t="inlineStr">
        <is>
          <t>23</t>
        </is>
      </c>
      <c r="K29" t="inlineStr">
        <is>
          <t>4</t>
        </is>
      </c>
      <c r="L29" t="inlineStr">
        <is>
          <t>11</t>
        </is>
      </c>
      <c r="M29" t="inlineStr">
        <is>
          <t>21</t>
        </is>
      </c>
      <c r="N29" t="inlineStr">
        <is>
          <t>34</t>
        </is>
      </c>
      <c r="O29" t="inlineStr">
        <is>
          <t>(6)</t>
        </is>
      </c>
      <c r="P29" t="inlineStr">
        <is>
          <t>(20)</t>
        </is>
      </c>
      <c r="Q29" t="inlineStr">
        <is>
          <t>60</t>
        </is>
      </c>
      <c r="R29" t="inlineStr">
        <is>
          <t>10</t>
        </is>
      </c>
      <c r="S29" t="inlineStr">
        <is>
          <t>14</t>
        </is>
      </c>
      <c r="T29" t="inlineStr">
        <is>
          <t>75</t>
        </is>
      </c>
      <c r="U29" t="inlineStr">
        <is>
          <t>(32)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2022-11-27T23:16:23Z</dcterms:created>
  <dcterms:modified xmlns:dcterms="http://purl.org/dc/terms/" xmlns:xsi="http://www.w3.org/2001/XMLSchema-instance" xsi:type="dcterms:W3CDTF">2023-03-21T03:04:54Z</dcterms:modified>
  <cp:lastModifiedBy>William Kruta</cp:lastModifiedBy>
</cp:coreProperties>
</file>