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8560" yWindow="5850" windowWidth="27760" windowHeight="439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4" fontId="0" fillId="0" borderId="0" pivotButton="0" quotePrefix="0" xfId="0"/>
    <xf numFmtId="0" fontId="0" fillId="0" borderId="2" pivotButton="0" quotePrefix="0" xfId="0"/>
    <xf numFmtId="0" fontId="4" fillId="3" borderId="0" pivotButton="0" quotePrefix="0" xfId="0"/>
    <xf numFmtId="0" fontId="0" fillId="3" borderId="0" pivotButton="0" quotePrefix="0" xfId="0"/>
    <xf numFmtId="0" fontId="0" fillId="3" borderId="0" pivotButton="0" quotePrefix="0" xfId="0"/>
    <xf numFmtId="0" fontId="0" fillId="0" borderId="3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4" fillId="3" borderId="0" pivotButton="0" quotePrefix="0" xfId="0"/>
    <xf numFmtId="3" fontId="0" fillId="2" borderId="0" pivotButton="0" quotePrefix="0" xfId="0"/>
    <xf numFmtId="3" fontId="0" fillId="3" borderId="0" pivotButton="0" quotePrefix="0" xfId="0"/>
    <xf numFmtId="3" fontId="0" fillId="0" borderId="2" pivotButton="0" quotePrefix="0" xfId="0"/>
    <xf numFmtId="3" fontId="0" fillId="0" borderId="3" pivotButton="0" quotePrefix="0" xfId="0"/>
    <xf numFmtId="3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4.5"/>
  <cols>
    <col width="12.08984375" bestFit="1" customWidth="1" style="15" min="2" max="2"/>
  </cols>
  <sheetData>
    <row r="1">
      <c r="A1" t="e">
        <v>#VALUE!</v>
      </c>
    </row>
    <row r="2">
      <c r="A2" s="1" t="inlineStr">
        <is>
          <t>Price</t>
        </is>
      </c>
      <c r="B2" s="6">
        <f t="array" ref="B2">_FV(A1,"Price")</f>
        <v/>
      </c>
    </row>
    <row r="3">
      <c r="A3" s="1" t="inlineStr">
        <is>
          <t>Shares</t>
        </is>
      </c>
      <c r="B3" s="7">
        <f t="array" ref="B3">_FV(A1,"Shares outstanding",TRUE)/1000000</f>
        <v/>
      </c>
    </row>
    <row r="4">
      <c r="A4" s="1" t="inlineStr">
        <is>
          <t>MC</t>
        </is>
      </c>
      <c r="B4" s="6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E38" sqref="E38"/>
    </sheetView>
  </sheetViews>
  <sheetFormatPr baseColWidth="8" defaultRowHeight="14.5"/>
  <cols>
    <col width="16.08984375" customWidth="1" style="15" min="1" max="1"/>
  </cols>
  <sheetData>
    <row r="1">
      <c r="A1" t="inlineStr">
        <is>
          <t>Company Name</t>
        </is>
      </c>
      <c r="B1" t="inlineStr">
        <is>
          <t>BlackRock, Inc.</t>
        </is>
      </c>
    </row>
    <row r="2">
      <c r="A2" t="inlineStr">
        <is>
          <t>Ticker</t>
        </is>
      </c>
      <c r="B2" t="inlineStr">
        <is>
          <t>BLK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Finacial</t>
        </is>
      </c>
    </row>
    <row r="5">
      <c r="A5" t="inlineStr">
        <is>
          <t>Industry</t>
        </is>
      </c>
      <c r="B5" t="inlineStr">
        <is>
          <t>Asset Management</t>
        </is>
      </c>
    </row>
    <row r="6">
      <c r="A6" s="3" t="inlineStr">
        <is>
          <t>Notes</t>
        </is>
      </c>
    </row>
    <row r="12" customFormat="1" s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104"/>
  <sheetViews>
    <sheetView tabSelected="1" zoomScale="130" zoomScaleNormal="130" workbookViewId="0">
      <pane xSplit="2" ySplit="4" topLeftCell="H62" activePane="bottomRight" state="frozen"/>
      <selection pane="topRight" activeCell="C1" sqref="C1"/>
      <selection pane="bottomLeft" activeCell="A5" sqref="A5"/>
      <selection pane="bottomRight" activeCell="M78" sqref="M78"/>
    </sheetView>
  </sheetViews>
  <sheetFormatPr baseColWidth="8" defaultRowHeight="14.5"/>
  <cols>
    <col width="21.90625" customWidth="1" style="15" min="2" max="2"/>
    <col width="9.453125" bestFit="1" customWidth="1" style="15" min="10" max="11"/>
    <col width="9.453125" bestFit="1" customWidth="1" style="15" min="13" max="15"/>
    <col width="10.1796875" bestFit="1" customWidth="1" style="15" min="16" max="16"/>
    <col width="9.453125" bestFit="1" customWidth="1" style="15" min="17" max="17"/>
  </cols>
  <sheetData>
    <row r="1">
      <c r="B1" t="inlineStr">
        <is>
          <t>Quarter</t>
        </is>
      </c>
    </row>
    <row r="2">
      <c r="B2" t="inlineStr">
        <is>
          <t>Filing Date</t>
        </is>
      </c>
      <c r="J2" s="8" t="n">
        <v>42426</v>
      </c>
      <c r="K2" s="8" t="n">
        <v>42794</v>
      </c>
      <c r="L2" s="8" t="n">
        <v>43159</v>
      </c>
      <c r="M2" s="8" t="n">
        <v>43524</v>
      </c>
      <c r="N2" s="8" t="n">
        <v>43889</v>
      </c>
      <c r="O2" s="8" t="n">
        <v>44252</v>
      </c>
      <c r="P2" s="8" t="n">
        <v>44617</v>
      </c>
      <c r="Q2" s="8" t="n"/>
    </row>
    <row r="3">
      <c r="B3" t="inlineStr">
        <is>
          <t>Period of Report</t>
        </is>
      </c>
      <c r="J3" t="n">
        <v>2015</v>
      </c>
      <c r="K3">
        <f>J3+1</f>
        <v/>
      </c>
      <c r="L3">
        <f>K3+1</f>
        <v/>
      </c>
      <c r="M3">
        <f>L3+1</f>
        <v/>
      </c>
      <c r="N3">
        <f>M3+1</f>
        <v/>
      </c>
      <c r="O3">
        <f>N3+1</f>
        <v/>
      </c>
      <c r="P3">
        <f>O3+1</f>
        <v/>
      </c>
      <c r="Q3">
        <f>P3+1</f>
        <v/>
      </c>
      <c r="R3">
        <f>Q3+1</f>
        <v/>
      </c>
    </row>
    <row r="4">
      <c r="B4" t="inlineStr">
        <is>
          <t>Price</t>
        </is>
      </c>
    </row>
    <row r="5">
      <c r="J5" t="inlineStr">
        <is>
          <t xml:space="preserve">  </t>
        </is>
      </c>
    </row>
    <row r="6" customFormat="1" s="2">
      <c r="B6" s="3" t="inlineStr">
        <is>
          <t>AUM by Client Type &amp; Product Type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</row>
    <row r="7">
      <c r="B7" t="inlineStr">
        <is>
          <t>Retail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>
        <v>845917</v>
      </c>
      <c r="P7" s="7" t="n">
        <v>1040053</v>
      </c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</row>
    <row r="8">
      <c r="B8" t="inlineStr">
        <is>
          <t>ETFs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>
        <v>2669007</v>
      </c>
      <c r="P8" s="7" t="n">
        <v>3267354</v>
      </c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</row>
    <row r="9" customFormat="1" s="12">
      <c r="B9" s="18" t="inlineStr">
        <is>
          <t xml:space="preserve">Institutional </t>
        </is>
      </c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</row>
    <row r="10">
      <c r="B10" t="inlineStr">
        <is>
          <t>Active</t>
        </is>
      </c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>
        <v>1524462</v>
      </c>
      <c r="P10" s="7" t="n">
        <v>1756717</v>
      </c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</row>
    <row r="11" customFormat="1" s="16">
      <c r="B11" s="16" t="inlineStr">
        <is>
          <t>Index</t>
        </is>
      </c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>
        <v>2948683</v>
      </c>
      <c r="P11" s="21" t="n">
        <v>3181652</v>
      </c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</row>
    <row r="12" customFormat="1" s="17">
      <c r="B12" s="17" t="inlineStr">
        <is>
          <t>Institutional subtotal</t>
        </is>
      </c>
      <c r="D12" s="22" t="n"/>
      <c r="E12" s="22" t="n"/>
      <c r="F12" s="22" t="n"/>
      <c r="G12" s="22" t="n"/>
      <c r="H12" s="22" t="n"/>
      <c r="I12" s="22" t="n"/>
      <c r="J12" s="22">
        <f>SUM(J10:J11)</f>
        <v/>
      </c>
      <c r="K12" s="22">
        <f>SUM(K10:K11)</f>
        <v/>
      </c>
      <c r="L12" s="22">
        <f>SUM(L10:L11)</f>
        <v/>
      </c>
      <c r="M12" s="22">
        <f>SUM(M10:M11)</f>
        <v/>
      </c>
      <c r="N12" s="22">
        <f>SUM(N10:N11)</f>
        <v/>
      </c>
      <c r="O12" s="22">
        <f>SUM(O10:O11)</f>
        <v/>
      </c>
      <c r="P12" s="22">
        <f>SUM(P10:P11)</f>
        <v/>
      </c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</row>
    <row r="13">
      <c r="B13" t="inlineStr">
        <is>
          <t>Long-term</t>
        </is>
      </c>
      <c r="D13" s="7" t="n"/>
      <c r="E13" s="7" t="n"/>
      <c r="F13" s="7" t="n"/>
      <c r="G13" s="7" t="n"/>
      <c r="H13" s="7" t="n"/>
      <c r="I13" s="7" t="n"/>
      <c r="J13" s="7">
        <f>J12+J8+J7</f>
        <v/>
      </c>
      <c r="K13" s="7">
        <f>K12+K8+K7</f>
        <v/>
      </c>
      <c r="L13" s="7">
        <f>L12+L8+L7</f>
        <v/>
      </c>
      <c r="M13" s="7">
        <f>M12+M8+M7</f>
        <v/>
      </c>
      <c r="N13" s="7">
        <f>N12+N8+N7</f>
        <v/>
      </c>
      <c r="O13" s="7">
        <f>O12+O8+O7</f>
        <v/>
      </c>
      <c r="P13" s="7">
        <f>P12+P8+P7</f>
        <v/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>
      <c r="B14" t="inlineStr">
        <is>
          <t>Cash management</t>
        </is>
      </c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>
        <v>666252</v>
      </c>
      <c r="P14" s="7" t="n">
        <v>755057</v>
      </c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customFormat="1" s="16">
      <c r="B15" s="16" t="inlineStr">
        <is>
          <t>Advisory</t>
        </is>
      </c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>
        <v>22359</v>
      </c>
      <c r="P15" s="21" t="n">
        <v>9310</v>
      </c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</row>
    <row r="16">
      <c r="B16" t="inlineStr">
        <is>
          <t>Total</t>
        </is>
      </c>
      <c r="D16" s="7" t="n"/>
      <c r="E16" s="7" t="n"/>
      <c r="F16" s="7" t="n"/>
      <c r="G16" s="7" t="n"/>
      <c r="H16" s="7" t="n"/>
      <c r="I16" s="7" t="n"/>
      <c r="J16" s="7">
        <f>SUM(J13:J15)</f>
        <v/>
      </c>
      <c r="K16" s="7">
        <f>SUM(K13:K15)</f>
        <v/>
      </c>
      <c r="L16" s="7">
        <f>SUM(L13:L15)</f>
        <v/>
      </c>
      <c r="M16" s="7">
        <f>SUM(M13:M15)</f>
        <v/>
      </c>
      <c r="N16" s="7">
        <f>SUM(N13:N15)</f>
        <v/>
      </c>
      <c r="O16" s="7">
        <f>SUM(O13:O15)</f>
        <v/>
      </c>
      <c r="P16" s="7">
        <f>SUM(P13:P15)</f>
        <v/>
      </c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</row>
    <row r="17" customFormat="1" s="2">
      <c r="B17" s="3" t="inlineStr">
        <is>
          <t>AUM by Investment Style &amp; Product Type</t>
        </is>
      </c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</row>
    <row r="18">
      <c r="B18" t="inlineStr">
        <is>
          <t>Active</t>
        </is>
      </c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>
        <v>2250887</v>
      </c>
      <c r="P18" s="7" t="n">
        <v>2606325</v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customFormat="1" s="16">
      <c r="B19" s="16" t="inlineStr">
        <is>
          <t>Index and ETFs</t>
        </is>
      </c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>
        <v>5737182</v>
      </c>
      <c r="P19" s="21" t="n">
        <v>6639451</v>
      </c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</row>
    <row r="20">
      <c r="B20" t="inlineStr">
        <is>
          <t>Long-term</t>
        </is>
      </c>
      <c r="D20" s="7" t="n"/>
      <c r="E20" s="7" t="n"/>
      <c r="F20" s="7" t="n"/>
      <c r="G20" s="7" t="n"/>
      <c r="H20" s="7" t="n"/>
      <c r="I20" s="7" t="n"/>
      <c r="J20" s="7">
        <f>SUM(J18:J19)</f>
        <v/>
      </c>
      <c r="K20" s="7">
        <f>SUM(K18:K19)</f>
        <v/>
      </c>
      <c r="L20" s="7">
        <f>SUM(L18:L19)</f>
        <v/>
      </c>
      <c r="M20" s="7">
        <f>SUM(M18:M19)</f>
        <v/>
      </c>
      <c r="N20" s="7">
        <f>SUM(N18:N19)</f>
        <v/>
      </c>
      <c r="O20" s="7">
        <f>SUM(O18:O19)</f>
        <v/>
      </c>
      <c r="P20" s="7">
        <f>SUM(P18:P19)</f>
        <v/>
      </c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</row>
    <row r="21">
      <c r="B21" t="inlineStr">
        <is>
          <t>Cash management</t>
        </is>
      </c>
      <c r="D21" s="7" t="n"/>
      <c r="E21" s="7" t="n"/>
      <c r="F21" s="7" t="n"/>
      <c r="G21" s="7" t="n"/>
      <c r="H21" s="7" t="n"/>
      <c r="I21" s="7" t="n"/>
      <c r="J21" s="7">
        <f>J14</f>
        <v/>
      </c>
      <c r="K21" s="7">
        <f>K14</f>
        <v/>
      </c>
      <c r="L21" s="7">
        <f>L14</f>
        <v/>
      </c>
      <c r="M21" s="7">
        <f>M14</f>
        <v/>
      </c>
      <c r="N21" s="7">
        <f>N14</f>
        <v/>
      </c>
      <c r="O21" s="7">
        <f>O14</f>
        <v/>
      </c>
      <c r="P21" s="7">
        <f>P14</f>
        <v/>
      </c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</row>
    <row r="22" customFormat="1" s="16">
      <c r="B22" s="16" t="inlineStr">
        <is>
          <t>Advisory</t>
        </is>
      </c>
      <c r="D22" s="21" t="n"/>
      <c r="E22" s="21" t="n"/>
      <c r="F22" s="21" t="n"/>
      <c r="G22" s="21" t="n"/>
      <c r="H22" s="21" t="n"/>
      <c r="I22" s="21" t="n"/>
      <c r="J22" s="7">
        <f>J15</f>
        <v/>
      </c>
      <c r="K22" s="7">
        <f>K15</f>
        <v/>
      </c>
      <c r="L22" s="7">
        <f>L15</f>
        <v/>
      </c>
      <c r="M22" s="7">
        <f>M15</f>
        <v/>
      </c>
      <c r="N22" s="7">
        <f>N15</f>
        <v/>
      </c>
      <c r="O22" s="7">
        <f>O15</f>
        <v/>
      </c>
      <c r="P22" s="7">
        <f>P15</f>
        <v/>
      </c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</row>
    <row r="23">
      <c r="B23" t="inlineStr">
        <is>
          <t>Total</t>
        </is>
      </c>
      <c r="D23" s="7" t="n"/>
      <c r="E23" s="7" t="n"/>
      <c r="F23" s="7" t="n"/>
      <c r="G23" s="7" t="n"/>
      <c r="H23" s="7" t="n"/>
      <c r="I23" s="7" t="n"/>
      <c r="J23" s="7">
        <f>SUM(J20:J22)</f>
        <v/>
      </c>
      <c r="K23" s="7">
        <f>SUM(K20:K22)</f>
        <v/>
      </c>
      <c r="L23" s="7">
        <f>SUM(L20:L22)</f>
        <v/>
      </c>
      <c r="M23" s="7">
        <f>SUM(M20:M22)</f>
        <v/>
      </c>
      <c r="N23" s="7">
        <f>SUM(N20:N22)</f>
        <v/>
      </c>
      <c r="O23" s="7">
        <f>SUM(O20:O22)</f>
        <v/>
      </c>
      <c r="P23" s="7">
        <f>SUM(P20:P22)</f>
        <v/>
      </c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customFormat="1" s="2">
      <c r="B24" s="3" t="inlineStr">
        <is>
          <t>AUM by Product Type</t>
        </is>
      </c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</row>
    <row r="25">
      <c r="B25" t="inlineStr">
        <is>
          <t>Equity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>
        <v>4419806</v>
      </c>
      <c r="P25" s="7" t="n">
        <v>5342360</v>
      </c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</row>
    <row r="26">
      <c r="B26" t="inlineStr">
        <is>
          <t>Fixed income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>
        <v>2674488</v>
      </c>
      <c r="P26" s="7" t="n">
        <v>2822041</v>
      </c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</row>
    <row r="27">
      <c r="B27" t="inlineStr">
        <is>
          <t>Multi-asset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>
        <v>658733</v>
      </c>
      <c r="P27" s="7" t="n">
        <v>816494</v>
      </c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</row>
    <row r="28" customFormat="1" s="12">
      <c r="B28" s="18" t="inlineStr">
        <is>
          <t>Alternatives</t>
        </is>
      </c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</row>
    <row r="29">
      <c r="B29" t="inlineStr">
        <is>
          <t>Illiquid alternatives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>
        <v>85770</v>
      </c>
      <c r="P29" s="7" t="n">
        <v>102579</v>
      </c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</row>
    <row r="30">
      <c r="B30" t="inlineStr">
        <is>
          <t>Liquid alternatives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>
        <v>73218</v>
      </c>
      <c r="P30" s="7" t="n">
        <v>87348</v>
      </c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</row>
    <row r="31" customFormat="1" s="16">
      <c r="B31" s="16" t="inlineStr">
        <is>
          <t>Currency and commodities</t>
        </is>
      </c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>
        <v>76054</v>
      </c>
      <c r="P31" s="21" t="n">
        <v>74954</v>
      </c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</row>
    <row r="32" customFormat="1" s="17">
      <c r="B32" s="17" t="inlineStr">
        <is>
          <t>Alternatives subtotal</t>
        </is>
      </c>
      <c r="D32" s="22" t="n"/>
      <c r="E32" s="22" t="n"/>
      <c r="F32" s="22" t="n"/>
      <c r="G32" s="22" t="n"/>
      <c r="H32" s="22" t="n"/>
      <c r="I32" s="22" t="n"/>
      <c r="J32" s="22">
        <f>SUM(J29:J31)</f>
        <v/>
      </c>
      <c r="K32" s="22">
        <f>SUM(K29:K31)</f>
        <v/>
      </c>
      <c r="L32" s="22">
        <f>SUM(L29:L31)</f>
        <v/>
      </c>
      <c r="M32" s="22">
        <f>SUM(M29:M31)</f>
        <v/>
      </c>
      <c r="N32" s="22">
        <f>SUM(N29:N31)</f>
        <v/>
      </c>
      <c r="O32" s="22">
        <f>SUM(O29:O31)</f>
        <v/>
      </c>
      <c r="P32" s="22">
        <f>SUM(P29:P31)</f>
        <v/>
      </c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</row>
    <row r="33">
      <c r="B33" t="inlineStr">
        <is>
          <t>Long-term</t>
        </is>
      </c>
      <c r="D33" s="7" t="n"/>
      <c r="E33" s="7" t="n"/>
      <c r="F33" s="7" t="n"/>
      <c r="G33" s="7" t="n"/>
      <c r="H33" s="7" t="n"/>
      <c r="I33" s="7" t="n"/>
      <c r="J33" s="7">
        <f>J32+SUM(J25:J27)</f>
        <v/>
      </c>
      <c r="K33" s="7">
        <f>K32+SUM(K25:K27)</f>
        <v/>
      </c>
      <c r="L33" s="7">
        <f>L32+SUM(L25:L27)</f>
        <v/>
      </c>
      <c r="M33" s="7">
        <f>M32+SUM(M25:M27)</f>
        <v/>
      </c>
      <c r="N33" s="7">
        <f>N32+SUM(N25:N27)</f>
        <v/>
      </c>
      <c r="O33" s="7">
        <f>O32+SUM(O25:O27)</f>
        <v/>
      </c>
      <c r="P33" s="7">
        <f>P32+SUM(P25:P27)</f>
        <v/>
      </c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>
      <c r="B34" t="inlineStr">
        <is>
          <t>Cash management</t>
        </is>
      </c>
      <c r="D34" s="7" t="n"/>
      <c r="E34" s="7" t="n"/>
      <c r="F34" s="7" t="n"/>
      <c r="G34" s="7" t="n"/>
      <c r="H34" s="7" t="n"/>
      <c r="I34" s="7" t="n"/>
      <c r="J34" s="7">
        <f>J14</f>
        <v/>
      </c>
      <c r="K34" s="7">
        <f>K14</f>
        <v/>
      </c>
      <c r="L34" s="7">
        <f>L14</f>
        <v/>
      </c>
      <c r="M34" s="7">
        <f>M14</f>
        <v/>
      </c>
      <c r="N34" s="7">
        <f>N14</f>
        <v/>
      </c>
      <c r="O34" s="7">
        <f>O14</f>
        <v/>
      </c>
      <c r="P34" s="7">
        <f>P14</f>
        <v/>
      </c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</row>
    <row r="35" customFormat="1" s="16">
      <c r="B35" s="16" t="inlineStr">
        <is>
          <t>Advisory</t>
        </is>
      </c>
      <c r="D35" s="21" t="n"/>
      <c r="E35" s="21" t="n"/>
      <c r="F35" s="21" t="n"/>
      <c r="G35" s="21" t="n"/>
      <c r="H35" s="21" t="n"/>
      <c r="I35" s="21" t="n"/>
      <c r="J35" s="7">
        <f>J15</f>
        <v/>
      </c>
      <c r="K35" s="7">
        <f>K15</f>
        <v/>
      </c>
      <c r="L35" s="7">
        <f>L15</f>
        <v/>
      </c>
      <c r="M35" s="7">
        <f>M15</f>
        <v/>
      </c>
      <c r="N35" s="7">
        <f>N15</f>
        <v/>
      </c>
      <c r="O35" s="7">
        <f>O15</f>
        <v/>
      </c>
      <c r="P35" s="7">
        <f>P15</f>
        <v/>
      </c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</row>
    <row r="36">
      <c r="B36" t="inlineStr">
        <is>
          <t>Total</t>
        </is>
      </c>
      <c r="D36" s="7" t="n"/>
      <c r="E36" s="7" t="n"/>
      <c r="F36" s="7" t="n"/>
      <c r="G36" s="7" t="n"/>
      <c r="H36" s="7" t="n"/>
      <c r="I36" s="7" t="n"/>
      <c r="J36" s="7">
        <f>SUM(J33:J35)</f>
        <v/>
      </c>
      <c r="K36" s="7">
        <f>SUM(K33:K35)</f>
        <v/>
      </c>
      <c r="L36" s="7">
        <f>SUM(L33:L35)</f>
        <v/>
      </c>
      <c r="M36" s="7">
        <f>SUM(M33:M35)</f>
        <v/>
      </c>
      <c r="N36" s="7">
        <f>SUM(N33:N35)</f>
        <v/>
      </c>
      <c r="O36" s="7">
        <f>SUM(O33:O35)</f>
        <v/>
      </c>
      <c r="P36" s="7">
        <f>SUM(P33:P35)</f>
        <v/>
      </c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</row>
    <row r="38"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</row>
    <row r="39" customFormat="1" s="2">
      <c r="B39" s="3" t="inlineStr">
        <is>
          <t>Income Statement</t>
        </is>
      </c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</row>
    <row r="40" customFormat="1" s="14">
      <c r="B40" s="14" t="inlineStr">
        <is>
          <t>Revenue</t>
        </is>
      </c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>
        <v>13600</v>
      </c>
      <c r="M40" s="23" t="n">
        <v>14198</v>
      </c>
      <c r="N40" s="23" t="n">
        <v>14539</v>
      </c>
      <c r="O40" s="23" t="n">
        <v>16205</v>
      </c>
      <c r="P40" s="23" t="n">
        <v>19374</v>
      </c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</row>
    <row r="41" customFormat="1" s="12">
      <c r="B41" s="18" t="inlineStr">
        <is>
          <t>Expenses</t>
        </is>
      </c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0" t="n"/>
    </row>
    <row r="42">
      <c r="B42" t="inlineStr">
        <is>
          <t>Employee compensation and benefits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>
        <v>4253</v>
      </c>
      <c r="M42" s="7" t="n">
        <v>4320</v>
      </c>
      <c r="N42" s="7" t="n">
        <v>4470</v>
      </c>
      <c r="O42" s="7" t="n">
        <v>5041</v>
      </c>
      <c r="P42" s="7" t="n">
        <v>6043</v>
      </c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>
      <c r="B43" t="inlineStr">
        <is>
          <t>Distribution and servicing costs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>
        <v>1663</v>
      </c>
      <c r="M43" s="7" t="n">
        <v>1675</v>
      </c>
      <c r="N43" s="7" t="n">
        <v>1685</v>
      </c>
      <c r="O43" s="7" t="n">
        <v>1835</v>
      </c>
      <c r="P43" s="7" t="n">
        <v>2200</v>
      </c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</row>
    <row r="44">
      <c r="B44" t="inlineStr">
        <is>
          <t>Direct fund expense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>
        <v>895</v>
      </c>
      <c r="M44" s="7" t="n">
        <v>998</v>
      </c>
      <c r="N44" s="7" t="n">
        <v>978</v>
      </c>
      <c r="O44" s="7" t="n">
        <v>1063</v>
      </c>
      <c r="P44" s="7" t="n">
        <v>1313</v>
      </c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</row>
    <row r="45">
      <c r="B45" t="inlineStr">
        <is>
          <t>G&amp;A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>
        <v>1446</v>
      </c>
      <c r="M45" s="7" t="n">
        <v>1638</v>
      </c>
      <c r="N45" s="7" t="n">
        <v>1758</v>
      </c>
      <c r="O45" s="7" t="n">
        <v>2465</v>
      </c>
      <c r="P45" s="7" t="n">
        <v>2221</v>
      </c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>
      <c r="B46" t="inlineStr">
        <is>
          <t>Restructuring charge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>
        <v>0</v>
      </c>
      <c r="M46" s="7" t="n">
        <v>60</v>
      </c>
      <c r="N46" s="7" t="n">
        <v>0</v>
      </c>
      <c r="O46" s="7" t="n">
        <v>0</v>
      </c>
      <c r="P46" s="7" t="n">
        <v>0</v>
      </c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</row>
    <row r="47" customFormat="1" s="16">
      <c r="B47" s="16" t="inlineStr">
        <is>
          <t>Amortization of intangible assets</t>
        </is>
      </c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>
        <v>89</v>
      </c>
      <c r="M47" s="21" t="n">
        <v>50</v>
      </c>
      <c r="N47" s="21" t="n">
        <v>97</v>
      </c>
      <c r="O47" s="21" t="n">
        <v>106</v>
      </c>
      <c r="P47" s="21" t="n">
        <v>147</v>
      </c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</row>
    <row r="48" customFormat="1" s="17">
      <c r="B48" s="17" t="inlineStr">
        <is>
          <t>Total Expense</t>
        </is>
      </c>
      <c r="D48" s="22" t="n"/>
      <c r="E48" s="22" t="n"/>
      <c r="F48" s="22" t="n"/>
      <c r="G48" s="22" t="n"/>
      <c r="H48" s="22" t="n"/>
      <c r="I48" s="22" t="n"/>
      <c r="J48" s="22">
        <f>SUM(J42:J47)</f>
        <v/>
      </c>
      <c r="K48" s="22">
        <f>SUM(K42:K47)</f>
        <v/>
      </c>
      <c r="L48" s="22">
        <f>SUM(L42:L47)</f>
        <v/>
      </c>
      <c r="M48" s="22">
        <f>SUM(M42:M47)</f>
        <v/>
      </c>
      <c r="N48" s="22">
        <f>SUM(N42:N47)</f>
        <v/>
      </c>
      <c r="O48" s="22">
        <f>SUM(O42:O47)</f>
        <v/>
      </c>
      <c r="P48" s="22">
        <f>SUM(P42:P47)</f>
        <v/>
      </c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</row>
    <row r="49">
      <c r="B49" t="inlineStr">
        <is>
          <t>Operating Income</t>
        </is>
      </c>
      <c r="D49" s="7" t="n"/>
      <c r="E49" s="7" t="n"/>
      <c r="F49" s="7" t="n"/>
      <c r="G49" s="7" t="n"/>
      <c r="H49" s="7" t="n"/>
      <c r="I49" s="7" t="n"/>
      <c r="J49" s="7">
        <f>J40-J48</f>
        <v/>
      </c>
      <c r="K49" s="7">
        <f>K40-K48</f>
        <v/>
      </c>
      <c r="L49" s="7">
        <f>L40-L48</f>
        <v/>
      </c>
      <c r="M49" s="7">
        <f>M40-M48</f>
        <v/>
      </c>
      <c r="N49" s="7">
        <f>N40-N48</f>
        <v/>
      </c>
      <c r="O49" s="7">
        <f>O40-O48</f>
        <v/>
      </c>
      <c r="P49" s="7">
        <f>P40-P48</f>
        <v/>
      </c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</row>
    <row r="50" customFormat="1" s="12">
      <c r="B50" s="18" t="inlineStr">
        <is>
          <t>Non-operating income (expense)</t>
        </is>
      </c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  <c r="AA50" s="20" t="n"/>
    </row>
    <row r="51">
      <c r="B51" t="inlineStr">
        <is>
          <t>Net gain (loss) on investments</t>
        </is>
      </c>
      <c r="D51" s="7" t="n"/>
      <c r="E51" s="7" t="n"/>
      <c r="F51" s="7" t="n"/>
      <c r="G51" s="7" t="n"/>
      <c r="H51" s="7" t="n"/>
      <c r="I51" s="7" t="n"/>
      <c r="J51" s="7" t="n"/>
      <c r="K51" s="7" t="n"/>
      <c r="L51" s="7" t="n">
        <v>161</v>
      </c>
      <c r="M51" s="7" t="n">
        <v>1</v>
      </c>
      <c r="N51" s="7" t="n">
        <v>342</v>
      </c>
      <c r="O51" s="7" t="n">
        <v>972</v>
      </c>
      <c r="P51" s="7" t="n">
        <v>841</v>
      </c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>
      <c r="B52" t="inlineStr">
        <is>
          <t>Interest and dividend income</t>
        </is>
      </c>
      <c r="D52" s="7" t="n"/>
      <c r="E52" s="7" t="n"/>
      <c r="F52" s="7" t="n"/>
      <c r="G52" s="7" t="n"/>
      <c r="H52" s="7" t="n"/>
      <c r="I52" s="7" t="n"/>
      <c r="J52" s="7" t="n"/>
      <c r="K52" s="7" t="n"/>
      <c r="L52" s="7" t="n">
        <v>49</v>
      </c>
      <c r="M52" s="7" t="n">
        <v>104</v>
      </c>
      <c r="N52" s="7" t="n">
        <v>97</v>
      </c>
      <c r="O52" s="7" t="n">
        <v>62</v>
      </c>
      <c r="P52" s="7" t="n">
        <v>87</v>
      </c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</row>
    <row r="53" customFormat="1" s="16">
      <c r="B53" s="16" t="inlineStr">
        <is>
          <t>Interest expense</t>
        </is>
      </c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>
        <v>-205</v>
      </c>
      <c r="M53" s="21" t="n">
        <v>-184</v>
      </c>
      <c r="N53" s="21" t="n">
        <v>-203</v>
      </c>
      <c r="O53" s="21" t="n">
        <v>-205</v>
      </c>
      <c r="P53" s="21" t="n">
        <v>-205</v>
      </c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</row>
    <row r="54" customFormat="1" s="17">
      <c r="B54" s="17" t="inlineStr">
        <is>
          <t>Total Non-operating income</t>
        </is>
      </c>
      <c r="D54" s="22" t="n"/>
      <c r="E54" s="22" t="n"/>
      <c r="F54" s="22" t="n"/>
      <c r="G54" s="22" t="n"/>
      <c r="H54" s="22" t="n"/>
      <c r="I54" s="22" t="n"/>
      <c r="J54" s="22">
        <f>SUM(J51:J53)</f>
        <v/>
      </c>
      <c r="K54" s="22">
        <f>SUM(K51:K53)</f>
        <v/>
      </c>
      <c r="L54" s="22">
        <f>SUM(L51:L53)</f>
        <v/>
      </c>
      <c r="M54" s="22">
        <f>SUM(M51:M53)</f>
        <v/>
      </c>
      <c r="N54" s="22">
        <f>SUM(N51:N53)</f>
        <v/>
      </c>
      <c r="O54" s="22">
        <f>SUM(O51:O53)</f>
        <v/>
      </c>
      <c r="P54" s="22">
        <f>SUM(P51:P53)</f>
        <v/>
      </c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</row>
    <row r="55">
      <c r="B55" t="inlineStr">
        <is>
          <t>Income Before Taxes</t>
        </is>
      </c>
      <c r="D55" s="7" t="n"/>
      <c r="E55" s="7" t="n"/>
      <c r="F55" s="7" t="n"/>
      <c r="G55" s="7" t="n"/>
      <c r="H55" s="7" t="n"/>
      <c r="I55" s="7" t="n"/>
      <c r="J55" s="7">
        <f>J49+J54</f>
        <v/>
      </c>
      <c r="K55" s="7">
        <f>K49+K54</f>
        <v/>
      </c>
      <c r="L55" s="7">
        <f>L49+L54</f>
        <v/>
      </c>
      <c r="M55" s="7">
        <f>M49+M54</f>
        <v/>
      </c>
      <c r="N55" s="7">
        <f>N49+N54</f>
        <v/>
      </c>
      <c r="O55" s="7">
        <f>O49+O54</f>
        <v/>
      </c>
      <c r="P55" s="7">
        <f>P49+P54</f>
        <v/>
      </c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</row>
    <row r="56" customFormat="1" s="16">
      <c r="B56" s="16" t="inlineStr">
        <is>
          <t>Taxes</t>
        </is>
      </c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>
        <v>270</v>
      </c>
      <c r="M56" s="21" t="n">
        <v>1076</v>
      </c>
      <c r="N56" s="21" t="n">
        <v>1261</v>
      </c>
      <c r="O56" s="21" t="n">
        <v>1238</v>
      </c>
      <c r="P56" s="21" t="n">
        <v>1968</v>
      </c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</row>
    <row r="57">
      <c r="B57" t="inlineStr">
        <is>
          <t>Net Income</t>
        </is>
      </c>
      <c r="D57" s="7" t="n"/>
      <c r="E57" s="7" t="n"/>
      <c r="F57" s="7" t="n"/>
      <c r="G57" s="7" t="n"/>
      <c r="H57" s="7" t="n"/>
      <c r="I57" s="7" t="n"/>
      <c r="J57" s="7">
        <f>J55-J56</f>
        <v/>
      </c>
      <c r="K57" s="7">
        <f>K55-K56</f>
        <v/>
      </c>
      <c r="L57" s="7">
        <f>L55-L56</f>
        <v/>
      </c>
      <c r="M57" s="7">
        <f>M55-M56</f>
        <v/>
      </c>
      <c r="N57" s="7">
        <f>N55-N56</f>
        <v/>
      </c>
      <c r="O57" s="7">
        <f>O55-O56</f>
        <v/>
      </c>
      <c r="P57" s="7">
        <f>P55-P56</f>
        <v/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customFormat="1" s="16">
      <c r="B58" s="16" t="inlineStr">
        <is>
          <t>Less: Net income (loss) attributable to noncontrolling interests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>
        <v>37</v>
      </c>
      <c r="M58" s="21" t="n">
        <v>-3</v>
      </c>
      <c r="N58" s="21" t="n">
        <v>50</v>
      </c>
      <c r="O58" s="21" t="n">
        <v>354</v>
      </c>
      <c r="P58" s="21" t="n">
        <v>304</v>
      </c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</row>
    <row r="59">
      <c r="B59" t="inlineStr">
        <is>
          <t>Net Income attributable to BlackRock, Inc.</t>
        </is>
      </c>
      <c r="D59" s="7" t="n"/>
      <c r="E59" s="7" t="n"/>
      <c r="F59" s="7" t="n"/>
      <c r="G59" s="7" t="n"/>
      <c r="H59" s="7" t="n"/>
      <c r="I59" s="7" t="n"/>
      <c r="J59" s="7">
        <f>J57-J58</f>
        <v/>
      </c>
      <c r="K59" s="7">
        <f>K57-K58</f>
        <v/>
      </c>
      <c r="L59" s="7">
        <f>L57-L58</f>
        <v/>
      </c>
      <c r="M59" s="7">
        <f>M57-M58</f>
        <v/>
      </c>
      <c r="N59" s="7">
        <f>N57-N58</f>
        <v/>
      </c>
      <c r="O59" s="7">
        <f>O57-O58</f>
        <v/>
      </c>
      <c r="P59" s="7">
        <f>P57-P58</f>
        <v/>
      </c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>
      <c r="B60" t="inlineStr">
        <is>
          <t>EPS - Basic</t>
        </is>
      </c>
      <c r="J60">
        <f>J59/J62</f>
        <v/>
      </c>
      <c r="K60">
        <f>K59/K62</f>
        <v/>
      </c>
      <c r="L60">
        <f>L59/L62</f>
        <v/>
      </c>
      <c r="M60">
        <f>M59/M62</f>
        <v/>
      </c>
      <c r="N60">
        <f>N59/N62</f>
        <v/>
      </c>
      <c r="O60">
        <f>O59/O62</f>
        <v/>
      </c>
      <c r="P60">
        <f>P59/P62</f>
        <v/>
      </c>
    </row>
    <row r="61">
      <c r="B61" t="inlineStr">
        <is>
          <t>EPS - Diluted</t>
        </is>
      </c>
      <c r="J61">
        <f>J59/J63</f>
        <v/>
      </c>
      <c r="K61">
        <f>K59/K63</f>
        <v/>
      </c>
      <c r="L61">
        <f>L59/L63</f>
        <v/>
      </c>
      <c r="M61">
        <f>M59/M63</f>
        <v/>
      </c>
      <c r="N61">
        <f>N59/N63</f>
        <v/>
      </c>
      <c r="O61">
        <f>O59/O63</f>
        <v/>
      </c>
      <c r="P61">
        <f>P59/P63</f>
        <v/>
      </c>
    </row>
    <row r="62">
      <c r="B62" t="inlineStr">
        <is>
          <t>Shares - Basic</t>
        </is>
      </c>
      <c r="L62" t="n">
        <v>162.16</v>
      </c>
      <c r="M62" t="n">
        <v>160.301</v>
      </c>
      <c r="N62" t="n">
        <v>156.014</v>
      </c>
      <c r="O62" t="n">
        <v>153.489</v>
      </c>
      <c r="P62">
        <f>152236.047/1000</f>
        <v/>
      </c>
    </row>
    <row r="63">
      <c r="B63" t="inlineStr">
        <is>
          <t>Shares - Diluted</t>
        </is>
      </c>
      <c r="L63" t="n">
        <v>164.415</v>
      </c>
      <c r="M63" t="n">
        <v>161.948</v>
      </c>
      <c r="N63" t="n">
        <v>157.459</v>
      </c>
      <c r="O63" t="n">
        <v>154.84</v>
      </c>
      <c r="P63">
        <f>154404.357/1000</f>
        <v/>
      </c>
    </row>
    <row r="66" customFormat="1" s="2">
      <c r="B66" s="3" t="inlineStr">
        <is>
          <t>Balance Sheets</t>
        </is>
      </c>
    </row>
    <row r="67" customFormat="1" s="12">
      <c r="B67" s="18" t="inlineStr">
        <is>
          <t>Assets</t>
        </is>
      </c>
    </row>
    <row r="68">
      <c r="B68" t="inlineStr">
        <is>
          <t>Cash &amp; cash equivalents</t>
        </is>
      </c>
      <c r="M68" t="n">
        <v>6488</v>
      </c>
      <c r="N68" t="n">
        <v>4829</v>
      </c>
      <c r="O68" t="n">
        <v>8664</v>
      </c>
      <c r="P68" t="n">
        <v>9323</v>
      </c>
    </row>
    <row r="69">
      <c r="B69" t="inlineStr">
        <is>
          <t>AR</t>
        </is>
      </c>
      <c r="M69" t="n">
        <v>2657</v>
      </c>
      <c r="N69" t="n">
        <v>3179</v>
      </c>
      <c r="O69" t="n">
        <v>3535</v>
      </c>
      <c r="P69" t="n">
        <v>3789</v>
      </c>
    </row>
    <row r="70">
      <c r="B70" t="inlineStr">
        <is>
          <t>Investments</t>
        </is>
      </c>
      <c r="M70" t="n">
        <v>4476</v>
      </c>
      <c r="N70" t="n">
        <v>5489</v>
      </c>
      <c r="O70" t="n">
        <v>6919</v>
      </c>
      <c r="P70" t="n">
        <v>7262</v>
      </c>
    </row>
    <row r="71">
      <c r="B71" t="inlineStr">
        <is>
          <t>Separate account assets</t>
        </is>
      </c>
      <c r="M71" t="n">
        <v>90285</v>
      </c>
      <c r="N71" t="n">
        <v>102844</v>
      </c>
      <c r="O71" t="n">
        <v>104663</v>
      </c>
      <c r="P71" t="n">
        <v>86226</v>
      </c>
    </row>
    <row r="72">
      <c r="B72" t="inlineStr">
        <is>
          <t>Separate account collateral held under securities lending program</t>
        </is>
      </c>
      <c r="M72" t="n">
        <v>20655</v>
      </c>
      <c r="N72" t="n">
        <v>15466</v>
      </c>
      <c r="O72" t="n">
        <v>16507</v>
      </c>
      <c r="P72" t="n">
        <v>7081</v>
      </c>
    </row>
    <row r="73">
      <c r="B73" t="inlineStr">
        <is>
          <t>PP&amp;E</t>
        </is>
      </c>
      <c r="M73" t="n">
        <v>643</v>
      </c>
      <c r="N73" t="n">
        <v>715</v>
      </c>
      <c r="O73" t="n">
        <v>681</v>
      </c>
      <c r="P73" t="n">
        <v>762</v>
      </c>
    </row>
    <row r="74">
      <c r="B74" t="inlineStr">
        <is>
          <t>Intangible assets</t>
        </is>
      </c>
      <c r="M74" t="n">
        <v>17839</v>
      </c>
      <c r="N74" t="n">
        <v>18369</v>
      </c>
      <c r="O74" t="n">
        <v>18263</v>
      </c>
      <c r="P74" t="n">
        <v>18453</v>
      </c>
    </row>
    <row r="75">
      <c r="B75" t="inlineStr">
        <is>
          <t>Goodwill</t>
        </is>
      </c>
      <c r="M75" t="n">
        <v>13526</v>
      </c>
      <c r="N75" t="n">
        <v>14562</v>
      </c>
      <c r="O75" t="n">
        <v>14551</v>
      </c>
      <c r="P75" t="n">
        <v>15351</v>
      </c>
    </row>
    <row r="76">
      <c r="B76" t="inlineStr">
        <is>
          <t>Operating lease right-of-use assets</t>
        </is>
      </c>
      <c r="M76" t="n">
        <v>0</v>
      </c>
      <c r="N76" t="n">
        <v>0</v>
      </c>
      <c r="O76" t="n">
        <v>649</v>
      </c>
      <c r="P76" t="n">
        <v>1621</v>
      </c>
    </row>
    <row r="77" customFormat="1" s="16">
      <c r="B77" s="16" t="inlineStr">
        <is>
          <t>Other assets</t>
        </is>
      </c>
      <c r="M77" s="16" t="n">
        <v>3004</v>
      </c>
      <c r="N77" s="16" t="n">
        <v>3169</v>
      </c>
      <c r="O77" s="16" t="n">
        <v>2550</v>
      </c>
      <c r="P77" s="16" t="n">
        <v>2780</v>
      </c>
    </row>
    <row r="78">
      <c r="B78" t="inlineStr">
        <is>
          <t>Total Assets</t>
        </is>
      </c>
      <c r="I78">
        <f>SUM(I68:I77)</f>
        <v/>
      </c>
      <c r="J78">
        <f>SUM(J68:J77)</f>
        <v/>
      </c>
      <c r="K78">
        <f>SUM(K68:K77)</f>
        <v/>
      </c>
      <c r="L78">
        <f>SUM(L68:L77)</f>
        <v/>
      </c>
      <c r="M78">
        <f>SUM(M68:M77)</f>
        <v/>
      </c>
      <c r="N78">
        <f>SUM(N68:N77)</f>
        <v/>
      </c>
      <c r="O78">
        <f>SUM(O68:O77)</f>
        <v/>
      </c>
      <c r="P78">
        <f>SUM(P68:P77)</f>
        <v/>
      </c>
    </row>
    <row r="79" customFormat="1" s="12">
      <c r="B79" s="18" t="inlineStr">
        <is>
          <t>Liabilities</t>
        </is>
      </c>
    </row>
    <row r="80">
      <c r="B80" t="inlineStr">
        <is>
          <t>Accrued compensation and benefits</t>
        </is>
      </c>
      <c r="N80" t="n">
        <v>2057</v>
      </c>
      <c r="O80" t="n">
        <v>2499</v>
      </c>
      <c r="P80" t="n">
        <v>2951</v>
      </c>
    </row>
    <row r="81">
      <c r="B81" t="inlineStr">
        <is>
          <t>Accounts payable and accrued liabilities</t>
        </is>
      </c>
      <c r="N81" t="n">
        <v>1167</v>
      </c>
      <c r="O81" t="n">
        <v>1028</v>
      </c>
      <c r="P81" t="n">
        <v>1397</v>
      </c>
    </row>
    <row r="82">
      <c r="B82" t="inlineStr">
        <is>
          <t>Borrowings</t>
        </is>
      </c>
      <c r="N82" t="n">
        <v>4955</v>
      </c>
      <c r="O82" t="n">
        <v>7264</v>
      </c>
      <c r="P82" t="n">
        <v>7446</v>
      </c>
    </row>
    <row r="83">
      <c r="B83" t="inlineStr">
        <is>
          <t>Separate account liabilities</t>
        </is>
      </c>
      <c r="N83" t="n">
        <v>102844</v>
      </c>
      <c r="O83" t="n">
        <v>104663</v>
      </c>
      <c r="P83" t="n">
        <v>86226</v>
      </c>
    </row>
    <row r="84">
      <c r="B84" t="inlineStr">
        <is>
          <t>Separate account collateral liabilities under securities lending agreements</t>
        </is>
      </c>
      <c r="N84" t="n">
        <v>15466</v>
      </c>
      <c r="O84" t="n">
        <v>16507</v>
      </c>
      <c r="P84" t="n">
        <v>7081</v>
      </c>
    </row>
    <row r="85">
      <c r="B85" t="inlineStr">
        <is>
          <t>Deferred income tax liabilities</t>
        </is>
      </c>
      <c r="N85" t="n">
        <v>3734</v>
      </c>
      <c r="O85" t="n">
        <v>3673</v>
      </c>
      <c r="P85" t="n">
        <v>2758</v>
      </c>
    </row>
    <row r="86">
      <c r="B86" t="inlineStr">
        <is>
          <t>Operating lease liabilities</t>
        </is>
      </c>
      <c r="N86" t="n">
        <v>0</v>
      </c>
      <c r="O86" t="n">
        <v>755</v>
      </c>
      <c r="P86" t="n">
        <v>1872</v>
      </c>
    </row>
    <row r="87" customFormat="1" s="16">
      <c r="B87" s="16" t="inlineStr">
        <is>
          <t>Other liabilities</t>
        </is>
      </c>
      <c r="N87" s="16" t="n">
        <v>3470</v>
      </c>
      <c r="O87" s="16" t="n">
        <v>2937</v>
      </c>
      <c r="P87" s="16" t="n">
        <v>4024</v>
      </c>
    </row>
    <row r="88">
      <c r="B88" t="inlineStr">
        <is>
          <t>Total Liabilities</t>
        </is>
      </c>
      <c r="I88">
        <f>SUM(I80:I87)</f>
        <v/>
      </c>
      <c r="J88">
        <f>SUM(J80:J87)</f>
        <v/>
      </c>
      <c r="K88">
        <f>SUM(K80:K87)</f>
        <v/>
      </c>
      <c r="L88">
        <f>SUM(L80:L87)</f>
        <v/>
      </c>
      <c r="M88">
        <f>SUM(M80:M87)</f>
        <v/>
      </c>
      <c r="N88">
        <f>SUM(N80:N87)</f>
        <v/>
      </c>
      <c r="O88">
        <f>SUM(O80:O87)</f>
        <v/>
      </c>
      <c r="P88">
        <f>SUM(P80:P87)</f>
        <v/>
      </c>
    </row>
    <row r="89" customFormat="1" s="12">
      <c r="B89" s="18" t="inlineStr">
        <is>
          <t>Equity</t>
        </is>
      </c>
    </row>
    <row r="90">
      <c r="B90" t="inlineStr">
        <is>
          <t>Redeemable noncontrolling interests</t>
        </is>
      </c>
      <c r="M90" t="n">
        <v>1107</v>
      </c>
      <c r="N90" t="n">
        <v>1316</v>
      </c>
      <c r="O90" t="n">
        <v>2322</v>
      </c>
      <c r="P90" t="n">
        <v>1087</v>
      </c>
    </row>
    <row r="91">
      <c r="B91" t="inlineStr">
        <is>
          <t>Common stock</t>
        </is>
      </c>
      <c r="M91" t="n">
        <v>2</v>
      </c>
      <c r="N91" t="n">
        <v>2</v>
      </c>
      <c r="O91" t="n">
        <v>2</v>
      </c>
      <c r="P91" t="n">
        <v>2</v>
      </c>
    </row>
    <row r="92">
      <c r="B92" t="inlineStr">
        <is>
          <t>Additional paid-in capital</t>
        </is>
      </c>
      <c r="M92" t="n">
        <v>19168</v>
      </c>
      <c r="N92" t="n">
        <v>19186</v>
      </c>
      <c r="O92" t="n">
        <v>19293</v>
      </c>
      <c r="P92" t="n">
        <v>19640</v>
      </c>
    </row>
    <row r="93">
      <c r="B93" t="inlineStr">
        <is>
          <t>Retained earnings</t>
        </is>
      </c>
      <c r="M93" t="n">
        <v>19282</v>
      </c>
      <c r="N93" t="n">
        <v>21662</v>
      </c>
      <c r="O93" t="n">
        <v>24334</v>
      </c>
      <c r="P93" t="n">
        <v>27688</v>
      </c>
    </row>
    <row r="94">
      <c r="B94" t="inlineStr">
        <is>
          <t>Accumulated other comprehensive income</t>
        </is>
      </c>
      <c r="M94" t="n">
        <v>-691</v>
      </c>
      <c r="N94" t="n">
        <v>-571</v>
      </c>
      <c r="O94" t="n">
        <v>-337</v>
      </c>
      <c r="P94" t="n">
        <v>-550</v>
      </c>
    </row>
    <row r="95" customFormat="1" s="16">
      <c r="B95" s="16" t="inlineStr">
        <is>
          <t>Treasury stock</t>
        </is>
      </c>
      <c r="M95" s="16" t="n">
        <v>-5387</v>
      </c>
      <c r="N95" s="16" t="n">
        <v>-6732</v>
      </c>
      <c r="O95" s="16" t="n">
        <v>-8009</v>
      </c>
      <c r="P95" s="16" t="n">
        <v>-9087</v>
      </c>
    </row>
    <row r="96">
      <c r="B96" t="inlineStr">
        <is>
          <t>Total BlackRock, Inc. Equity</t>
        </is>
      </c>
      <c r="I96">
        <f>SUM(I90:I95)</f>
        <v/>
      </c>
      <c r="J96">
        <f>SUM(J90:J95)</f>
        <v/>
      </c>
      <c r="K96">
        <f>SUM(K90:K95)</f>
        <v/>
      </c>
      <c r="L96">
        <f>SUM(L90:L95)</f>
        <v/>
      </c>
      <c r="M96">
        <f>SUM(M90:M95)</f>
        <v/>
      </c>
      <c r="N96">
        <f>SUM(N90:N95)</f>
        <v/>
      </c>
      <c r="O96">
        <f>SUM(O90:O95)</f>
        <v/>
      </c>
      <c r="P96">
        <f>SUM(P90:P95)</f>
        <v/>
      </c>
    </row>
    <row r="97" customFormat="1" s="16">
      <c r="B97" s="16" t="inlineStr">
        <is>
          <t xml:space="preserve">Nonredeemable noncontrolling interests </t>
        </is>
      </c>
      <c r="M97" s="16" t="n">
        <v>59</v>
      </c>
      <c r="N97" s="16" t="n">
        <v>66</v>
      </c>
      <c r="O97" s="16" t="n">
        <v>51</v>
      </c>
      <c r="P97" s="16" t="n">
        <v>113</v>
      </c>
    </row>
    <row r="98" customFormat="1" s="17">
      <c r="B98" s="17" t="inlineStr">
        <is>
          <t>Total Permanent Equity</t>
        </is>
      </c>
      <c r="I98" s="17">
        <f>SUM(I96:I97)</f>
        <v/>
      </c>
      <c r="J98" s="17">
        <f>SUM(J96:J97)</f>
        <v/>
      </c>
      <c r="K98" s="17">
        <f>SUM(K96:K97)</f>
        <v/>
      </c>
      <c r="L98" s="17">
        <f>SUM(L96:L97)</f>
        <v/>
      </c>
      <c r="M98" s="17">
        <f>SUM(M96:M97)</f>
        <v/>
      </c>
      <c r="N98" s="17">
        <f>SUM(N96:N97)</f>
        <v/>
      </c>
      <c r="O98" s="17">
        <f>SUM(O96:O97)</f>
        <v/>
      </c>
      <c r="P98" s="17">
        <f>SUM(P96:P97)</f>
        <v/>
      </c>
    </row>
    <row r="99">
      <c r="B99" t="inlineStr">
        <is>
          <t>Total Liabilities, temporary equity, &amp; permanent equity</t>
        </is>
      </c>
      <c r="I99">
        <f>+I98+I88</f>
        <v/>
      </c>
      <c r="J99">
        <f>+J98+J88</f>
        <v/>
      </c>
      <c r="K99">
        <f>+K98+K88</f>
        <v/>
      </c>
      <c r="L99">
        <f>+L98+L88</f>
        <v/>
      </c>
      <c r="M99">
        <f>+M98+M88</f>
        <v/>
      </c>
      <c r="N99">
        <f>+N98+N88</f>
        <v/>
      </c>
      <c r="O99">
        <f>+O98+O88</f>
        <v/>
      </c>
      <c r="P99">
        <f>+P98+P88</f>
        <v/>
      </c>
    </row>
    <row r="101" customFormat="1" s="2">
      <c r="B101" s="3" t="inlineStr">
        <is>
          <t>Cash Flow</t>
        </is>
      </c>
    </row>
    <row r="102">
      <c r="B102" t="inlineStr">
        <is>
          <t>Operating Cashflow</t>
        </is>
      </c>
      <c r="L102" t="n">
        <v>3950</v>
      </c>
      <c r="M102" t="n">
        <v>3075</v>
      </c>
      <c r="N102" t="n">
        <v>2884</v>
      </c>
      <c r="O102" t="n">
        <v>3743</v>
      </c>
      <c r="P102" t="n">
        <v>4944</v>
      </c>
    </row>
    <row r="103" customFormat="1" s="16">
      <c r="B103" s="16" t="inlineStr">
        <is>
          <t>CapEx</t>
        </is>
      </c>
      <c r="L103" s="16" t="n">
        <v>-155</v>
      </c>
      <c r="M103" s="16" t="n">
        <v>-204</v>
      </c>
      <c r="N103" s="16" t="n">
        <v>-254</v>
      </c>
      <c r="O103" s="16" t="n">
        <v>-194</v>
      </c>
      <c r="P103" s="16" t="n">
        <v>-341</v>
      </c>
    </row>
    <row r="104">
      <c r="B104" t="inlineStr">
        <is>
          <t>FCF</t>
        </is>
      </c>
      <c r="I104">
        <f>SUM(I102:I103)</f>
        <v/>
      </c>
      <c r="J104">
        <f>SUM(J102:J103)</f>
        <v/>
      </c>
      <c r="K104">
        <f>SUM(K102:K103)</f>
        <v/>
      </c>
      <c r="L104">
        <f>SUM(L102:L103)</f>
        <v/>
      </c>
      <c r="M104">
        <f>SUM(M102:M103)</f>
        <v/>
      </c>
      <c r="N104">
        <f>SUM(N102:N103)</f>
        <v/>
      </c>
      <c r="O104">
        <f>SUM(O102:O103)</f>
        <v/>
      </c>
      <c r="P104">
        <f>SUM(P102:P103)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26.02</t>
        </is>
      </c>
      <c r="C2" t="inlineStr">
        <is>
          <t>37.70</t>
        </is>
      </c>
      <c r="D2" t="inlineStr">
        <is>
          <t>39.09</t>
        </is>
      </c>
      <c r="E2" t="inlineStr">
        <is>
          <t>34.39</t>
        </is>
      </c>
      <c r="F2" t="inlineStr">
        <is>
          <t>45.19</t>
        </is>
      </c>
      <c r="G2" t="inlineStr">
        <is>
          <t>49.28</t>
        </is>
      </c>
      <c r="H2" t="inlineStr">
        <is>
          <t>53.37</t>
        </is>
      </c>
      <c r="I2" t="inlineStr">
        <is>
          <t>59.82</t>
        </is>
      </c>
      <c r="J2" t="inlineStr">
        <is>
          <t>65.87</t>
        </is>
      </c>
      <c r="K2" t="inlineStr">
        <is>
          <t>68.52</t>
        </is>
      </c>
      <c r="L2" t="inlineStr">
        <is>
          <t>67.84</t>
        </is>
      </c>
      <c r="M2" t="inlineStr">
        <is>
          <t>77.03</t>
        </is>
      </c>
      <c r="N2" t="inlineStr">
        <is>
          <t>88.57</t>
        </is>
      </c>
      <c r="O2" t="inlineStr">
        <is>
          <t>93.19</t>
        </is>
      </c>
      <c r="P2" t="inlineStr">
        <is>
          <t>105.58</t>
        </is>
      </c>
      <c r="Q2" t="inlineStr">
        <is>
          <t>126.22</t>
        </is>
      </c>
      <c r="R2" t="inlineStr">
        <is>
          <t>123.16</t>
        </is>
      </c>
    </row>
    <row r="3">
      <c r="A3" s="1" t="inlineStr">
        <is>
          <t>Earnings per share</t>
        </is>
      </c>
      <c r="B3" t="inlineStr">
        <is>
          <t>4.00</t>
        </is>
      </c>
      <c r="C3" t="inlineStr">
        <is>
          <t>7.75</t>
        </is>
      </c>
      <c r="D3" t="inlineStr">
        <is>
          <t>6.07</t>
        </is>
      </c>
      <c r="E3" t="inlineStr">
        <is>
          <t>6.40</t>
        </is>
      </c>
      <c r="F3" t="inlineStr">
        <is>
          <t>10.83</t>
        </is>
      </c>
      <c r="G3" t="inlineStr">
        <is>
          <t>12.68</t>
        </is>
      </c>
      <c r="H3" t="inlineStr">
        <is>
          <t>14.05</t>
        </is>
      </c>
      <c r="I3" t="inlineStr">
        <is>
          <t>17.23</t>
        </is>
      </c>
      <c r="J3" t="inlineStr">
        <is>
          <t>19.58</t>
        </is>
      </c>
      <c r="K3" t="inlineStr">
        <is>
          <t>20.10</t>
        </is>
      </c>
      <c r="L3" t="inlineStr">
        <is>
          <t>19.29</t>
        </is>
      </c>
      <c r="M3" t="inlineStr">
        <is>
          <t>30.65</t>
        </is>
      </c>
      <c r="N3" t="inlineStr">
        <is>
          <t>26.86</t>
        </is>
      </c>
      <c r="O3" t="inlineStr">
        <is>
          <t>28.69</t>
        </is>
      </c>
      <c r="P3" t="inlineStr">
        <is>
          <t>32.13</t>
        </is>
      </c>
      <c r="Q3" t="inlineStr">
        <is>
          <t>38.45</t>
        </is>
      </c>
      <c r="R3" t="inlineStr">
        <is>
          <t>36.74</t>
        </is>
      </c>
    </row>
    <row r="4">
      <c r="A4" s="1" t="inlineStr">
        <is>
          <t>FCF per share</t>
        </is>
      </c>
      <c r="B4" t="inlineStr">
        <is>
          <t>7.90</t>
        </is>
      </c>
      <c r="C4" t="inlineStr">
        <is>
          <t>3.71</t>
        </is>
      </c>
      <c r="D4" t="inlineStr">
        <is>
          <t>14.20</t>
        </is>
      </c>
      <c r="E4" t="inlineStr">
        <is>
          <t>9.75</t>
        </is>
      </c>
      <c r="F4" t="inlineStr">
        <is>
          <t>12.36</t>
        </is>
      </c>
      <c r="G4" t="inlineStr">
        <is>
          <t>14.00</t>
        </is>
      </c>
      <c r="H4" t="inlineStr">
        <is>
          <t>11.95</t>
        </is>
      </c>
      <c r="I4" t="inlineStr">
        <is>
          <t>20.85</t>
        </is>
      </c>
      <c r="J4" t="inlineStr">
        <is>
          <t>17.92</t>
        </is>
      </c>
      <c r="K4" t="inlineStr">
        <is>
          <t>16.73</t>
        </is>
      </c>
      <c r="L4" t="inlineStr">
        <is>
          <t>12.38</t>
        </is>
      </c>
      <c r="M4" t="inlineStr">
        <is>
          <t>22.65</t>
        </is>
      </c>
      <c r="N4" t="inlineStr">
        <is>
          <t>17.91</t>
        </is>
      </c>
      <c r="O4" t="inlineStr">
        <is>
          <t>16.86</t>
        </is>
      </c>
      <c r="P4" t="inlineStr">
        <is>
          <t>23.12</t>
        </is>
      </c>
      <c r="Q4" t="inlineStr">
        <is>
          <t>29.99</t>
        </is>
      </c>
      <c r="R4" t="inlineStr">
        <is>
          <t>28.90</t>
        </is>
      </c>
    </row>
    <row r="5">
      <c r="A5" s="1" t="inlineStr">
        <is>
          <t>Dividends per share</t>
        </is>
      </c>
      <c r="B5" t="inlineStr">
        <is>
          <t>1.68</t>
        </is>
      </c>
      <c r="C5" t="inlineStr">
        <is>
          <t>2.75</t>
        </is>
      </c>
      <c r="D5" t="inlineStr">
        <is>
          <t>3.23</t>
        </is>
      </c>
      <c r="E5" t="inlineStr">
        <is>
          <t>2.90</t>
        </is>
      </c>
      <c r="F5" t="inlineStr">
        <is>
          <t>4.07</t>
        </is>
      </c>
      <c r="G5" t="inlineStr">
        <is>
          <t>5.50</t>
        </is>
      </c>
      <c r="H5" t="inlineStr">
        <is>
          <t>6.06</t>
        </is>
      </c>
      <c r="I5" t="inlineStr">
        <is>
          <t>6.86</t>
        </is>
      </c>
      <c r="J5" t="inlineStr">
        <is>
          <t>7.95</t>
        </is>
      </c>
      <c r="K5" t="inlineStr">
        <is>
          <t>8.87</t>
        </is>
      </c>
      <c r="L5" t="inlineStr">
        <is>
          <t>9.40</t>
        </is>
      </c>
      <c r="M5" t="inlineStr">
        <is>
          <t>10.25</t>
        </is>
      </c>
      <c r="N5" t="inlineStr">
        <is>
          <t>12.28</t>
        </is>
      </c>
      <c r="O5" t="inlineStr">
        <is>
          <t>13.43</t>
        </is>
      </c>
      <c r="P5" t="inlineStr">
        <is>
          <t>14.72</t>
        </is>
      </c>
      <c r="Q5" t="inlineStr">
        <is>
          <t>16.59</t>
        </is>
      </c>
      <c r="R5" t="inlineStr">
        <is>
          <t>19.07</t>
        </is>
      </c>
    </row>
    <row r="6">
      <c r="A6" s="1" t="inlineStr">
        <is>
          <t>CAPEX per share</t>
        </is>
      </c>
      <c r="B6" t="inlineStr">
        <is>
          <t>1.04</t>
        </is>
      </c>
      <c r="C6" t="inlineStr">
        <is>
          <t>0.87</t>
        </is>
      </c>
      <c r="D6" t="inlineStr">
        <is>
          <t>0.59</t>
        </is>
      </c>
      <c r="E6" t="inlineStr">
        <is>
          <t>0.49</t>
        </is>
      </c>
      <c r="F6" t="inlineStr">
        <is>
          <t>0.69</t>
        </is>
      </c>
      <c r="G6" t="inlineStr">
        <is>
          <t>1.34</t>
        </is>
      </c>
      <c r="H6" t="inlineStr">
        <is>
          <t>0.86</t>
        </is>
      </c>
      <c r="I6" t="inlineStr">
        <is>
          <t>0.55</t>
        </is>
      </c>
      <c r="J6" t="inlineStr">
        <is>
          <t>0.39</t>
        </is>
      </c>
      <c r="K6" t="inlineStr">
        <is>
          <t>1.33</t>
        </is>
      </c>
      <c r="L6" t="inlineStr">
        <is>
          <t>0.72</t>
        </is>
      </c>
      <c r="M6" t="inlineStr">
        <is>
          <t>0.96</t>
        </is>
      </c>
      <c r="N6" t="inlineStr">
        <is>
          <t>1.27</t>
        </is>
      </c>
      <c r="O6" t="inlineStr">
        <is>
          <t>1.63</t>
        </is>
      </c>
      <c r="P6" t="inlineStr">
        <is>
          <t>1.26</t>
        </is>
      </c>
      <c r="Q6" t="inlineStr">
        <is>
          <t>2.22</t>
        </is>
      </c>
      <c r="R6" t="inlineStr">
        <is>
          <t>3.47</t>
        </is>
      </c>
    </row>
    <row r="7">
      <c r="A7" s="1" t="inlineStr">
        <is>
          <t>Book Value per sh.</t>
        </is>
      </c>
      <c r="B7" t="inlineStr">
        <is>
          <t>133.71</t>
        </is>
      </c>
      <c r="C7" t="inlineStr">
        <is>
          <t>90.26</t>
        </is>
      </c>
      <c r="D7" t="inlineStr">
        <is>
          <t>93.14</t>
        </is>
      </c>
      <c r="E7" t="inlineStr">
        <is>
          <t>178.01</t>
        </is>
      </c>
      <c r="F7" t="inlineStr">
        <is>
          <t>136.94</t>
        </is>
      </c>
      <c r="G7" t="inlineStr">
        <is>
          <t>135.93</t>
        </is>
      </c>
      <c r="H7" t="inlineStr">
        <is>
          <t>145.19</t>
        </is>
      </c>
      <c r="I7" t="inlineStr">
        <is>
          <t>155.48</t>
        </is>
      </c>
      <c r="J7" t="inlineStr">
        <is>
          <t>162.67</t>
        </is>
      </c>
      <c r="K7" t="inlineStr">
        <is>
          <t>171.30</t>
        </is>
      </c>
      <c r="L7" t="inlineStr">
        <is>
          <t>176.97</t>
        </is>
      </c>
      <c r="M7" t="inlineStr">
        <is>
          <t>196.27</t>
        </is>
      </c>
      <c r="N7" t="inlineStr">
        <is>
          <t>201.96</t>
        </is>
      </c>
      <c r="O7" t="inlineStr">
        <is>
          <t>215.03</t>
        </is>
      </c>
      <c r="P7" t="inlineStr">
        <is>
          <t>229.87</t>
        </is>
      </c>
      <c r="Q7" t="inlineStr">
        <is>
          <t>246.31</t>
        </is>
      </c>
      <c r="R7" t="inlineStr">
        <is>
          <t>247.00</t>
        </is>
      </c>
    </row>
    <row r="8">
      <c r="A8" s="1" t="inlineStr">
        <is>
          <t>Comm.Shares outs.</t>
        </is>
      </c>
      <c r="B8" t="inlineStr">
        <is>
          <t>81</t>
        </is>
      </c>
      <c r="C8" t="inlineStr">
        <is>
          <t>128</t>
        </is>
      </c>
      <c r="D8" t="inlineStr">
        <is>
          <t>130</t>
        </is>
      </c>
      <c r="E8" t="inlineStr">
        <is>
          <t>137</t>
        </is>
      </c>
      <c r="F8" t="inlineStr">
        <is>
          <t>191</t>
        </is>
      </c>
      <c r="G8" t="inlineStr">
        <is>
          <t>184</t>
        </is>
      </c>
      <c r="H8" t="inlineStr">
        <is>
          <t>175</t>
        </is>
      </c>
      <c r="I8" t="inlineStr">
        <is>
          <t>170</t>
        </is>
      </c>
      <c r="J8" t="inlineStr">
        <is>
          <t>168</t>
        </is>
      </c>
      <c r="K8" t="inlineStr">
        <is>
          <t>166</t>
        </is>
      </c>
      <c r="L8" t="inlineStr">
        <is>
          <t>164</t>
        </is>
      </c>
      <c r="M8" t="inlineStr">
        <is>
          <t>162</t>
        </is>
      </c>
      <c r="N8" t="inlineStr">
        <is>
          <t>160</t>
        </is>
      </c>
      <c r="O8" t="inlineStr">
        <is>
          <t>156</t>
        </is>
      </c>
      <c r="P8" t="inlineStr">
        <is>
          <t>153</t>
        </is>
      </c>
      <c r="Q8" t="inlineStr">
        <is>
          <t>153</t>
        </is>
      </c>
      <c r="R8" t="inlineStr">
        <is>
          <t>151</t>
        </is>
      </c>
    </row>
    <row r="9">
      <c r="A9" s="1" t="inlineStr">
        <is>
          <t>Avg. annual P/E ratio</t>
        </is>
      </c>
      <c r="B9" t="inlineStr">
        <is>
          <t>34.8</t>
        </is>
      </c>
      <c r="C9" t="inlineStr">
        <is>
          <t>21.8</t>
        </is>
      </c>
      <c r="D9" t="inlineStr">
        <is>
          <t>30.8</t>
        </is>
      </c>
      <c r="E9" t="inlineStr">
        <is>
          <t>26.9</t>
        </is>
      </c>
      <c r="F9" t="inlineStr">
        <is>
          <t>16.6</t>
        </is>
      </c>
      <c r="G9" t="inlineStr">
        <is>
          <t>14.2</t>
        </is>
      </c>
      <c r="H9" t="inlineStr">
        <is>
          <t>13.2</t>
        </is>
      </c>
      <c r="I9" t="inlineStr">
        <is>
          <t>15.6</t>
        </is>
      </c>
      <c r="J9" t="inlineStr">
        <is>
          <t>16.2</t>
        </is>
      </c>
      <c r="K9" t="inlineStr">
        <is>
          <t>17.2</t>
        </is>
      </c>
      <c r="L9" t="inlineStr">
        <is>
          <t>18.0</t>
        </is>
      </c>
      <c r="M9" t="inlineStr">
        <is>
          <t>13.8</t>
        </is>
      </c>
      <c r="N9" t="inlineStr">
        <is>
          <t>18.4</t>
        </is>
      </c>
      <c r="O9" t="inlineStr">
        <is>
          <t>15.6</t>
        </is>
      </c>
      <c r="P9" t="inlineStr">
        <is>
          <t>17.3</t>
        </is>
      </c>
      <c r="Q9" t="inlineStr">
        <is>
          <t>21.9</t>
        </is>
      </c>
      <c r="R9" t="inlineStr">
        <is>
          <t>19.5</t>
        </is>
      </c>
    </row>
    <row r="10">
      <c r="A10" s="1" t="inlineStr">
        <is>
          <t>P/E to S&amp;P500</t>
        </is>
      </c>
      <c r="B10" t="inlineStr">
        <is>
          <t>1.9</t>
        </is>
      </c>
      <c r="C10" t="inlineStr">
        <is>
          <t>1.3</t>
        </is>
      </c>
      <c r="D10" t="inlineStr">
        <is>
          <t>1.4</t>
        </is>
      </c>
      <c r="E10" t="inlineStr">
        <is>
          <t>0.4</t>
        </is>
      </c>
      <c r="F10" t="inlineStr">
        <is>
          <t>0.8</t>
        </is>
      </c>
      <c r="G10" t="inlineStr">
        <is>
          <t>0.9</t>
        </is>
      </c>
      <c r="H10" t="inlineStr">
        <is>
          <t>0.9</t>
        </is>
      </c>
      <c r="I10" t="inlineStr">
        <is>
          <t>0.9</t>
        </is>
      </c>
      <c r="J10" t="inlineStr">
        <is>
          <t>0.9</t>
        </is>
      </c>
      <c r="K10" t="inlineStr">
        <is>
          <t>0.9</t>
        </is>
      </c>
      <c r="L10" t="inlineStr">
        <is>
          <t>0.8</t>
        </is>
      </c>
      <c r="M10" t="inlineStr">
        <is>
          <t>0.6</t>
        </is>
      </c>
      <c r="N10" t="inlineStr">
        <is>
          <t>0.7</t>
        </is>
      </c>
      <c r="O10" t="inlineStr">
        <is>
          <t>0.6</t>
        </is>
      </c>
      <c r="P10" t="inlineStr">
        <is>
          <t>0.5</t>
        </is>
      </c>
      <c r="Q10" t="inlineStr">
        <is>
          <t>0.7</t>
        </is>
      </c>
      <c r="R10" t="inlineStr">
        <is>
          <t>0.9</t>
        </is>
      </c>
    </row>
    <row r="11">
      <c r="A11" s="1" t="inlineStr">
        <is>
          <t>Avg. annual div. yield</t>
        </is>
      </c>
      <c r="B11" t="inlineStr">
        <is>
          <t>1.2%</t>
        </is>
      </c>
      <c r="C11" t="inlineStr">
        <is>
          <t>1.6%</t>
        </is>
      </c>
      <c r="D11" t="inlineStr">
        <is>
          <t>1.7%</t>
        </is>
      </c>
      <c r="E11" t="inlineStr">
        <is>
          <t>1.7%</t>
        </is>
      </c>
      <c r="F11" t="inlineStr">
        <is>
          <t>2.3%</t>
        </is>
      </c>
      <c r="G11" t="inlineStr">
        <is>
          <t>3.0%</t>
        </is>
      </c>
      <c r="H11" t="inlineStr">
        <is>
          <t>3.3%</t>
        </is>
      </c>
      <c r="I11" t="inlineStr">
        <is>
          <t>2.6%</t>
        </is>
      </c>
      <c r="J11" t="inlineStr">
        <is>
          <t>2.5%</t>
        </is>
      </c>
      <c r="K11" t="inlineStr">
        <is>
          <t>2.6%</t>
        </is>
      </c>
      <c r="L11" t="inlineStr">
        <is>
          <t>2.7%</t>
        </is>
      </c>
      <c r="M11" t="inlineStr">
        <is>
          <t>2.4%</t>
        </is>
      </c>
      <c r="N11" t="inlineStr">
        <is>
          <t>2.5%</t>
        </is>
      </c>
      <c r="O11" t="inlineStr">
        <is>
          <t>3.0%</t>
        </is>
      </c>
      <c r="P11" t="inlineStr">
        <is>
          <t>2.7%</t>
        </is>
      </c>
      <c r="Q11" t="inlineStr">
        <is>
          <t>2.0%</t>
        </is>
      </c>
      <c r="R11" t="inlineStr">
        <is>
          <t>2.8%</t>
        </is>
      </c>
    </row>
    <row r="12">
      <c r="A12" s="1" t="inlineStr">
        <is>
          <t>Revenue (m)</t>
        </is>
      </c>
      <c r="B12" t="inlineStr">
        <is>
          <t>2,098</t>
        </is>
      </c>
      <c r="C12" t="inlineStr">
        <is>
          <t>4,845</t>
        </is>
      </c>
      <c r="D12" t="inlineStr">
        <is>
          <t>5,064</t>
        </is>
      </c>
      <c r="E12" t="inlineStr">
        <is>
          <t>4,700</t>
        </is>
      </c>
      <c r="F12" t="inlineStr">
        <is>
          <t>8,612</t>
        </is>
      </c>
      <c r="G12" t="inlineStr">
        <is>
          <t>9,081</t>
        </is>
      </c>
      <c r="H12" t="inlineStr">
        <is>
          <t>9,337</t>
        </is>
      </c>
      <c r="I12" t="inlineStr">
        <is>
          <t>10,180</t>
        </is>
      </c>
      <c r="J12" t="inlineStr">
        <is>
          <t>11,081</t>
        </is>
      </c>
      <c r="K12" t="inlineStr">
        <is>
          <t>11,401</t>
        </is>
      </c>
      <c r="L12" t="inlineStr">
        <is>
          <t>11,155</t>
        </is>
      </c>
      <c r="M12" t="inlineStr">
        <is>
          <t>12,491</t>
        </is>
      </c>
      <c r="N12" t="inlineStr">
        <is>
          <t>14,198</t>
        </is>
      </c>
      <c r="O12" t="inlineStr">
        <is>
          <t>14,539</t>
        </is>
      </c>
      <c r="P12" t="inlineStr">
        <is>
          <t>16,205</t>
        </is>
      </c>
      <c r="Q12" t="inlineStr">
        <is>
          <t>19,374</t>
        </is>
      </c>
      <c r="R12" t="inlineStr">
        <is>
          <t>18,642</t>
        </is>
      </c>
    </row>
    <row r="13">
      <c r="A13" s="1" t="inlineStr">
        <is>
          <t>Operating margin</t>
        </is>
      </c>
      <c r="B13" t="inlineStr">
        <is>
          <t>22.5%</t>
        </is>
      </c>
      <c r="C13" t="inlineStr">
        <is>
          <t>26.7%</t>
        </is>
      </c>
      <c r="D13" t="inlineStr">
        <is>
          <t>31.5%</t>
        </is>
      </c>
      <c r="E13" t="inlineStr">
        <is>
          <t>27.2%</t>
        </is>
      </c>
      <c r="F13" t="inlineStr">
        <is>
          <t>34.8%</t>
        </is>
      </c>
      <c r="G13" t="inlineStr">
        <is>
          <t>35.8%</t>
        </is>
      </c>
      <c r="H13" t="inlineStr">
        <is>
          <t>37.7%</t>
        </is>
      </c>
      <c r="I13" t="inlineStr">
        <is>
          <t>37.9%</t>
        </is>
      </c>
      <c r="J13" t="inlineStr">
        <is>
          <t>40.4%</t>
        </is>
      </c>
      <c r="K13" t="inlineStr">
        <is>
          <t>40.9%</t>
        </is>
      </c>
      <c r="L13" t="inlineStr">
        <is>
          <t>41.0%</t>
        </is>
      </c>
      <c r="M13" t="inlineStr">
        <is>
          <t>42.2%</t>
        </is>
      </c>
      <c r="N13" t="inlineStr">
        <is>
          <t>38.4%</t>
        </is>
      </c>
      <c r="O13" t="inlineStr">
        <is>
          <t>38.2%</t>
        </is>
      </c>
      <c r="P13" t="inlineStr">
        <is>
          <t>35.1%</t>
        </is>
      </c>
      <c r="Q13" t="inlineStr">
        <is>
          <t>38.5%</t>
        </is>
      </c>
      <c r="R13" t="inlineStr">
        <is>
          <t>37.4%</t>
        </is>
      </c>
    </row>
    <row r="14">
      <c r="A14" s="1" t="inlineStr">
        <is>
          <t>Depreciation (m)</t>
        </is>
      </c>
      <c r="B14" t="inlineStr">
        <is>
          <t>73</t>
        </is>
      </c>
      <c r="C14" t="inlineStr">
        <is>
          <t>199</t>
        </is>
      </c>
      <c r="D14" t="inlineStr">
        <is>
          <t>232</t>
        </is>
      </c>
      <c r="E14" t="inlineStr">
        <is>
          <t>239</t>
        </is>
      </c>
      <c r="F14" t="inlineStr">
        <is>
          <t>310</t>
        </is>
      </c>
      <c r="G14" t="inlineStr">
        <is>
          <t>299</t>
        </is>
      </c>
      <c r="H14" t="inlineStr">
        <is>
          <t>295</t>
        </is>
      </c>
      <c r="I14" t="inlineStr">
        <is>
          <t>291</t>
        </is>
      </c>
      <c r="J14" t="inlineStr">
        <is>
          <t>278</t>
        </is>
      </c>
      <c r="K14" t="inlineStr">
        <is>
          <t>247</t>
        </is>
      </c>
      <c r="L14" t="inlineStr">
        <is>
          <t>229</t>
        </is>
      </c>
      <c r="M14" t="inlineStr">
        <is>
          <t>240</t>
        </is>
      </c>
      <c r="N14" t="inlineStr">
        <is>
          <t>220</t>
        </is>
      </c>
      <c r="O14" t="inlineStr">
        <is>
          <t>405</t>
        </is>
      </c>
      <c r="P14" t="inlineStr">
        <is>
          <t>358</t>
        </is>
      </c>
      <c r="Q14" t="inlineStr">
        <is>
          <t>415</t>
        </is>
      </c>
      <c r="R14" t="inlineStr">
        <is>
          <t>418</t>
        </is>
      </c>
    </row>
    <row r="15">
      <c r="A15" s="1" t="inlineStr">
        <is>
          <t>Net profit (m)</t>
        </is>
      </c>
      <c r="B15" t="inlineStr">
        <is>
          <t>323</t>
        </is>
      </c>
      <c r="C15" t="inlineStr">
        <is>
          <t>995</t>
        </is>
      </c>
      <c r="D15" t="inlineStr">
        <is>
          <t>786</t>
        </is>
      </c>
      <c r="E15" t="inlineStr">
        <is>
          <t>875</t>
        </is>
      </c>
      <c r="F15" t="inlineStr">
        <is>
          <t>2,063</t>
        </is>
      </c>
      <c r="G15" t="inlineStr">
        <is>
          <t>2,337</t>
        </is>
      </c>
      <c r="H15" t="inlineStr">
        <is>
          <t>2,458</t>
        </is>
      </c>
      <c r="I15" t="inlineStr">
        <is>
          <t>2,932</t>
        </is>
      </c>
      <c r="J15" t="inlineStr">
        <is>
          <t>3,294</t>
        </is>
      </c>
      <c r="K15" t="inlineStr">
        <is>
          <t>3,345</t>
        </is>
      </c>
      <c r="L15" t="inlineStr">
        <is>
          <t>3,172</t>
        </is>
      </c>
      <c r="M15" t="inlineStr">
        <is>
          <t>4,970</t>
        </is>
      </c>
      <c r="N15" t="inlineStr">
        <is>
          <t>4,305</t>
        </is>
      </c>
      <c r="O15" t="inlineStr">
        <is>
          <t>4,476</t>
        </is>
      </c>
      <c r="P15" t="inlineStr">
        <is>
          <t>4,932</t>
        </is>
      </c>
      <c r="Q15" t="inlineStr">
        <is>
          <t>5,901</t>
        </is>
      </c>
      <c r="R15" t="inlineStr">
        <is>
          <t>5,562</t>
        </is>
      </c>
    </row>
    <row r="16">
      <c r="A16" s="1" t="inlineStr">
        <is>
          <t>Income tax rate</t>
        </is>
      </c>
      <c r="B16" t="inlineStr">
        <is>
          <t>35.9%</t>
        </is>
      </c>
      <c r="C16" t="inlineStr">
        <is>
          <t>25.4%</t>
        </is>
      </c>
      <c r="D16" t="inlineStr">
        <is>
          <t>38.1%</t>
        </is>
      </c>
      <c r="E16" t="inlineStr">
        <is>
          <t>29.5%</t>
        </is>
      </c>
      <c r="F16" t="inlineStr">
        <is>
          <t>32.1%</t>
        </is>
      </c>
      <c r="G16" t="inlineStr">
        <is>
          <t>25.4%</t>
        </is>
      </c>
      <c r="H16" t="inlineStr">
        <is>
          <t>29.7%</t>
        </is>
      </c>
      <c r="I16" t="inlineStr">
        <is>
          <t>25.7%</t>
        </is>
      </c>
      <c r="J16" t="inlineStr">
        <is>
          <t>25.7%</t>
        </is>
      </c>
      <c r="K16" t="inlineStr">
        <is>
          <t>27.2%</t>
        </is>
      </c>
      <c r="L16" t="inlineStr">
        <is>
          <t>28.9%</t>
        </is>
      </c>
      <c r="M16" t="inlineStr">
        <is>
          <t>5.1%</t>
        </is>
      </c>
      <c r="N16" t="inlineStr">
        <is>
          <t>20.0%</t>
        </is>
      </c>
      <c r="O16" t="inlineStr">
        <is>
          <t>21.8%</t>
        </is>
      </c>
      <c r="P16" t="inlineStr">
        <is>
          <t>19.0%</t>
        </is>
      </c>
      <c r="Q16" t="inlineStr">
        <is>
          <t>24.1%</t>
        </is>
      </c>
      <c r="R16" t="inlineStr">
        <is>
          <t>21.4%</t>
        </is>
      </c>
    </row>
    <row r="17">
      <c r="A17" s="1" t="inlineStr">
        <is>
          <t>Net profit margin</t>
        </is>
      </c>
      <c r="B17" t="inlineStr">
        <is>
          <t>15.4%</t>
        </is>
      </c>
      <c r="C17" t="inlineStr">
        <is>
          <t>20.5%</t>
        </is>
      </c>
      <c r="D17" t="inlineStr">
        <is>
          <t>15.5%</t>
        </is>
      </c>
      <c r="E17" t="inlineStr">
        <is>
          <t>18.6%</t>
        </is>
      </c>
      <c r="F17" t="inlineStr">
        <is>
          <t>24.0%</t>
        </is>
      </c>
      <c r="G17" t="inlineStr">
        <is>
          <t>25.7%</t>
        </is>
      </c>
      <c r="H17" t="inlineStr">
        <is>
          <t>26.3%</t>
        </is>
      </c>
      <c r="I17" t="inlineStr">
        <is>
          <t>28.8%</t>
        </is>
      </c>
      <c r="J17" t="inlineStr">
        <is>
          <t>29.7%</t>
        </is>
      </c>
      <c r="K17" t="inlineStr">
        <is>
          <t>29.3%</t>
        </is>
      </c>
      <c r="L17" t="inlineStr">
        <is>
          <t>28.4%</t>
        </is>
      </c>
      <c r="M17" t="inlineStr">
        <is>
          <t>39.8%</t>
        </is>
      </c>
      <c r="N17" t="inlineStr">
        <is>
          <t>30.3%</t>
        </is>
      </c>
      <c r="O17" t="inlineStr">
        <is>
          <t>30.8%</t>
        </is>
      </c>
      <c r="P17" t="inlineStr">
        <is>
          <t>30.4%</t>
        </is>
      </c>
      <c r="Q17" t="inlineStr">
        <is>
          <t>30.5%</t>
        </is>
      </c>
      <c r="R17" t="inlineStr">
        <is>
          <t>29.8%</t>
        </is>
      </c>
    </row>
    <row r="18">
      <c r="A18" s="1" t="inlineStr">
        <is>
          <t>Working capital (m)</t>
        </is>
      </c>
      <c r="B18" t="inlineStr">
        <is>
          <t>(7,310)</t>
        </is>
      </c>
      <c r="C18" t="inlineStr">
        <is>
          <t>952</t>
        </is>
      </c>
      <c r="D18" t="inlineStr">
        <is>
          <t>1,568</t>
        </is>
      </c>
      <c r="E18" t="inlineStr">
        <is>
          <t>1,627</t>
        </is>
      </c>
      <c r="F18" t="inlineStr">
        <is>
          <t>2,960</t>
        </is>
      </c>
      <c r="G18" t="inlineStr">
        <is>
          <t>3,234</t>
        </is>
      </c>
      <c r="H18" t="inlineStr">
        <is>
          <t>6,061</t>
        </is>
      </c>
      <c r="I18" t="inlineStr">
        <is>
          <t>5,714</t>
        </is>
      </c>
      <c r="J18" t="inlineStr">
        <is>
          <t>7,086</t>
        </is>
      </c>
      <c r="K18" t="inlineStr">
        <is>
          <t>7,400</t>
        </is>
      </c>
      <c r="L18" t="inlineStr">
        <is>
          <t>7,431</t>
        </is>
      </c>
      <c r="M18" t="inlineStr">
        <is>
          <t>8,576</t>
        </is>
      </c>
      <c r="N18" t="inlineStr">
        <is>
          <t>7,853</t>
        </is>
      </c>
      <c r="O18" t="inlineStr">
        <is>
          <t>6,841</t>
        </is>
      </c>
      <c r="P18" t="inlineStr">
        <is>
          <t>11,171</t>
        </is>
      </c>
      <c r="Q18" t="inlineStr">
        <is>
          <t>12,886</t>
        </is>
      </c>
      <c r="R18" t="inlineStr">
        <is>
          <t>15,292</t>
        </is>
      </c>
    </row>
    <row r="19">
      <c r="A19" s="1" t="inlineStr">
        <is>
          <t>Long-term debt (m)</t>
        </is>
      </c>
      <c r="B19" t="inlineStr">
        <is>
          <t>497</t>
        </is>
      </c>
      <c r="C19" t="inlineStr">
        <is>
          <t>947</t>
        </is>
      </c>
      <c r="D19" t="inlineStr">
        <is>
          <t>946</t>
        </is>
      </c>
      <c r="E19" t="inlineStr">
        <is>
          <t>3,434</t>
        </is>
      </c>
      <c r="F19" t="inlineStr">
        <is>
          <t>4,537</t>
        </is>
      </c>
      <c r="G19" t="inlineStr">
        <is>
          <t>6,264</t>
        </is>
      </c>
      <c r="H19" t="inlineStr">
        <is>
          <t>8,089</t>
        </is>
      </c>
      <c r="I19" t="inlineStr">
        <is>
          <t>7,308</t>
        </is>
      </c>
      <c r="J19" t="inlineStr">
        <is>
          <t>8,327</t>
        </is>
      </c>
      <c r="K19" t="inlineStr">
        <is>
          <t>4,930</t>
        </is>
      </c>
      <c r="L19" t="inlineStr">
        <is>
          <t>4,915</t>
        </is>
      </c>
      <c r="M19" t="inlineStr">
        <is>
          <t>5,014</t>
        </is>
      </c>
      <c r="N19" t="inlineStr">
        <is>
          <t>5,063</t>
        </is>
      </c>
      <c r="O19" t="inlineStr">
        <is>
          <t>4,955</t>
        </is>
      </c>
      <c r="P19" t="inlineStr">
        <is>
          <t>7,264</t>
        </is>
      </c>
      <c r="Q19" t="inlineStr">
        <is>
          <t>- -</t>
        </is>
      </c>
      <c r="R19" t="inlineStr">
        <is>
          <t>- -</t>
        </is>
      </c>
    </row>
    <row r="20">
      <c r="A20" s="1" t="inlineStr">
        <is>
          <t>Equity (m)</t>
        </is>
      </c>
      <c r="B20" t="inlineStr">
        <is>
          <t>10,782</t>
        </is>
      </c>
      <c r="C20" t="inlineStr">
        <is>
          <t>11,597</t>
        </is>
      </c>
      <c r="D20" t="inlineStr">
        <is>
          <t>12,066</t>
        </is>
      </c>
      <c r="E20" t="inlineStr">
        <is>
          <t>24,329</t>
        </is>
      </c>
      <c r="F20" t="inlineStr">
        <is>
          <t>26,094</t>
        </is>
      </c>
      <c r="G20" t="inlineStr">
        <is>
          <t>25,048</t>
        </is>
      </c>
      <c r="H20" t="inlineStr">
        <is>
          <t>25,403</t>
        </is>
      </c>
      <c r="I20" t="inlineStr">
        <is>
          <t>26,460</t>
        </is>
      </c>
      <c r="J20" t="inlineStr">
        <is>
          <t>27,366</t>
        </is>
      </c>
      <c r="K20" t="inlineStr">
        <is>
          <t>28,503</t>
        </is>
      </c>
      <c r="L20" t="inlineStr">
        <is>
          <t>29,098</t>
        </is>
      </c>
      <c r="M20" t="inlineStr">
        <is>
          <t>31,825</t>
        </is>
      </c>
      <c r="N20" t="inlineStr">
        <is>
          <t>32,374</t>
        </is>
      </c>
      <c r="O20" t="inlineStr">
        <is>
          <t>33,547</t>
        </is>
      </c>
      <c r="P20" t="inlineStr">
        <is>
          <t>35,283</t>
        </is>
      </c>
      <c r="Q20" t="inlineStr">
        <is>
          <t>37,806</t>
        </is>
      </c>
      <c r="R20" t="inlineStr">
        <is>
          <t>37,162</t>
        </is>
      </c>
    </row>
    <row r="21">
      <c r="A21" s="1" t="inlineStr">
        <is>
          <t>ROIC</t>
        </is>
      </c>
      <c r="B21" t="inlineStr">
        <is>
          <t>3.3%</t>
        </is>
      </c>
      <c r="C21" t="inlineStr">
        <is>
          <t>5.7%</t>
        </is>
      </c>
      <c r="D21" t="inlineStr">
        <is>
          <t>4.3%</t>
        </is>
      </c>
      <c r="E21" t="inlineStr">
        <is>
          <t>0.5%</t>
        </is>
      </c>
      <c r="F21" t="inlineStr">
        <is>
          <t>1.2%</t>
        </is>
      </c>
      <c r="G21" t="inlineStr">
        <is>
          <t>1.4%</t>
        </is>
      </c>
      <c r="H21" t="inlineStr">
        <is>
          <t>1.3%</t>
        </is>
      </c>
      <c r="I21" t="inlineStr">
        <is>
          <t>1.4%</t>
        </is>
      </c>
      <c r="J21" t="inlineStr">
        <is>
          <t>1.4%</t>
        </is>
      </c>
      <c r="K21" t="inlineStr">
        <is>
          <t>1.6%</t>
        </is>
      </c>
      <c r="L21" t="inlineStr">
        <is>
          <t>1.5%</t>
        </is>
      </c>
      <c r="M21" t="inlineStr">
        <is>
          <t>2.4%</t>
        </is>
      </c>
      <c r="N21" t="inlineStr">
        <is>
          <t>2.8%</t>
        </is>
      </c>
      <c r="O21" t="inlineStr">
        <is>
          <t>2.8%</t>
        </is>
      </c>
      <c r="P21" t="inlineStr">
        <is>
          <t>2.9%</t>
        </is>
      </c>
      <c r="Q21" t="inlineStr">
        <is>
          <t>4.3%</t>
        </is>
      </c>
      <c r="R21" t="inlineStr">
        <is>
          <t>5.0%</t>
        </is>
      </c>
    </row>
    <row r="22">
      <c r="A22" s="1" t="inlineStr">
        <is>
          <t>Return on capital</t>
        </is>
      </c>
      <c r="B22" t="inlineStr">
        <is>
          <t>2.6%</t>
        </is>
      </c>
      <c r="C22" t="inlineStr">
        <is>
          <t>6.9%</t>
        </is>
      </c>
      <c r="D22" t="inlineStr">
        <is>
          <t>6.4%</t>
        </is>
      </c>
      <c r="E22" t="inlineStr">
        <is>
          <t>0.7%</t>
        </is>
      </c>
      <c r="F22" t="inlineStr">
        <is>
          <t>1.8%</t>
        </is>
      </c>
      <c r="G22" t="inlineStr">
        <is>
          <t>1.8%</t>
        </is>
      </c>
      <c r="H22" t="inlineStr">
        <is>
          <t>1.8%</t>
        </is>
      </c>
      <c r="I22" t="inlineStr">
        <is>
          <t>1.9%</t>
        </is>
      </c>
      <c r="J22" t="inlineStr">
        <is>
          <t>1.9%</t>
        </is>
      </c>
      <c r="K22" t="inlineStr">
        <is>
          <t>2.1%</t>
        </is>
      </c>
      <c r="L22" t="inlineStr">
        <is>
          <t>2.1%</t>
        </is>
      </c>
      <c r="M22" t="inlineStr">
        <is>
          <t>2.5%</t>
        </is>
      </c>
      <c r="N22" t="inlineStr">
        <is>
          <t>3.5%</t>
        </is>
      </c>
      <c r="O22" t="inlineStr">
        <is>
          <t>3.5%</t>
        </is>
      </c>
      <c r="P22" t="inlineStr">
        <is>
          <t>3.6%</t>
        </is>
      </c>
      <c r="Q22" t="inlineStr">
        <is>
          <t>5.3%</t>
        </is>
      </c>
      <c r="R22" t="inlineStr">
        <is>
          <t>6.3%</t>
        </is>
      </c>
    </row>
    <row r="23">
      <c r="A23" s="1" t="inlineStr">
        <is>
          <t>Return on equity</t>
        </is>
      </c>
      <c r="B23" t="inlineStr">
        <is>
          <t>3.0%</t>
        </is>
      </c>
      <c r="C23" t="inlineStr">
        <is>
          <t>8.6%</t>
        </is>
      </c>
      <c r="D23" t="inlineStr">
        <is>
          <t>6.5%</t>
        </is>
      </c>
      <c r="E23" t="inlineStr">
        <is>
          <t>3.6%</t>
        </is>
      </c>
      <c r="F23" t="inlineStr">
        <is>
          <t>7.9%</t>
        </is>
      </c>
      <c r="G23" t="inlineStr">
        <is>
          <t>9.3%</t>
        </is>
      </c>
      <c r="H23" t="inlineStr">
        <is>
          <t>9.7%</t>
        </is>
      </c>
      <c r="I23" t="inlineStr">
        <is>
          <t>11.1%</t>
        </is>
      </c>
      <c r="J23" t="inlineStr">
        <is>
          <t>12.0%</t>
        </is>
      </c>
      <c r="K23" t="inlineStr">
        <is>
          <t>11.7%</t>
        </is>
      </c>
      <c r="L23" t="inlineStr">
        <is>
          <t>10.9%</t>
        </is>
      </c>
      <c r="M23" t="inlineStr">
        <is>
          <t>15.6%</t>
        </is>
      </c>
      <c r="N23" t="inlineStr">
        <is>
          <t>13.3%</t>
        </is>
      </c>
      <c r="O23" t="inlineStr">
        <is>
          <t>13.3%</t>
        </is>
      </c>
      <c r="P23" t="inlineStr">
        <is>
          <t>14.0%</t>
        </is>
      </c>
      <c r="Q23" t="inlineStr">
        <is>
          <t>15.6%</t>
        </is>
      </c>
      <c r="R23" t="inlineStr">
        <is>
          <t>15.0%</t>
        </is>
      </c>
    </row>
    <row r="24">
      <c r="A24" s="1" t="inlineStr">
        <is>
          <t>Plowback ratio</t>
        </is>
      </c>
      <c r="B24" t="inlineStr">
        <is>
          <t>57.9%</t>
        </is>
      </c>
      <c r="C24" t="inlineStr">
        <is>
          <t>64.5%</t>
        </is>
      </c>
      <c r="D24" t="inlineStr">
        <is>
          <t>46.7%</t>
        </is>
      </c>
      <c r="E24" t="inlineStr">
        <is>
          <t>54.6%</t>
        </is>
      </c>
      <c r="F24" t="inlineStr">
        <is>
          <t>62.4%</t>
        </is>
      </c>
      <c r="G24" t="inlineStr">
        <is>
          <t>56.6%</t>
        </is>
      </c>
      <c r="H24" t="inlineStr">
        <is>
          <t>56.9%</t>
        </is>
      </c>
      <c r="I24" t="inlineStr">
        <is>
          <t>60.2%</t>
        </is>
      </c>
      <c r="J24" t="inlineStr">
        <is>
          <t>59.4%</t>
        </is>
      </c>
      <c r="K24" t="inlineStr">
        <is>
          <t>55.9%</t>
        </is>
      </c>
      <c r="L24" t="inlineStr">
        <is>
          <t>51.3%</t>
        </is>
      </c>
      <c r="M24" t="inlineStr">
        <is>
          <t>66.6%</t>
        </is>
      </c>
      <c r="N24" t="inlineStr">
        <is>
          <t>54.3%</t>
        </is>
      </c>
      <c r="O24" t="inlineStr">
        <is>
          <t>53.2%</t>
        </is>
      </c>
      <c r="P24" t="inlineStr">
        <is>
          <t>54.2%</t>
        </is>
      </c>
      <c r="Q24" t="inlineStr">
        <is>
          <t>56.8%</t>
        </is>
      </c>
      <c r="R24" t="inlineStr">
        <is>
          <t>45.9%</t>
        </is>
      </c>
    </row>
    <row r="25">
      <c r="A25" s="1" t="inlineStr">
        <is>
          <t>Div.&amp;Repurch./FCF</t>
        </is>
      </c>
      <c r="B25" t="inlineStr">
        <is>
          <t>24.7%</t>
        </is>
      </c>
      <c r="C25" t="inlineStr">
        <is>
          <t>138.6%</t>
        </is>
      </c>
      <c r="D25" t="inlineStr">
        <is>
          <t>25.0%</t>
        </is>
      </c>
      <c r="E25" t="inlineStr">
        <is>
          <t>(177.3)%</t>
        </is>
      </c>
      <c r="F25" t="inlineStr">
        <is>
          <t>43.9%</t>
        </is>
      </c>
      <c r="G25" t="inlineStr">
        <is>
          <t>151.0%</t>
        </is>
      </c>
      <c r="H25" t="inlineStr">
        <is>
          <t>129.1%</t>
        </is>
      </c>
      <c r="I25" t="inlineStr">
        <is>
          <t>67.8%</t>
        </is>
      </c>
      <c r="J25" t="inlineStr">
        <is>
          <t>89.0%</t>
        </is>
      </c>
      <c r="K25" t="inlineStr">
        <is>
          <t>100.9%</t>
        </is>
      </c>
      <c r="L25" t="inlineStr">
        <is>
          <t>144.7%</t>
        </is>
      </c>
      <c r="M25" t="inlineStr">
        <is>
          <t>83.9%</t>
        </is>
      </c>
      <c r="N25" t="inlineStr">
        <is>
          <t>141.2%</t>
        </is>
      </c>
      <c r="O25" t="inlineStr">
        <is>
          <t>152.4%</t>
        </is>
      </c>
      <c r="P25" t="inlineStr">
        <is>
          <t>114.7%</t>
        </is>
      </c>
      <c r="Q25" t="inlineStr">
        <is>
          <t>79.2%</t>
        </is>
      </c>
      <c r="R25" t="inlineStr">
        <is>
          <t>92.8%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Revenue</t>
        </is>
      </c>
      <c r="B2" t="inlineStr">
        <is>
          <t>342</t>
        </is>
      </c>
      <c r="C2" t="inlineStr">
        <is>
          <t>381</t>
        </is>
      </c>
      <c r="D2" t="inlineStr">
        <is>
          <t>477</t>
        </is>
      </c>
      <c r="E2" t="inlineStr">
        <is>
          <t>533</t>
        </is>
      </c>
      <c r="F2" t="inlineStr">
        <is>
          <t>577</t>
        </is>
      </c>
      <c r="G2" t="inlineStr">
        <is>
          <t>598</t>
        </is>
      </c>
      <c r="H2" t="inlineStr">
        <is>
          <t>725</t>
        </is>
      </c>
      <c r="I2" t="inlineStr">
        <is>
          <t>1,191</t>
        </is>
      </c>
      <c r="J2" t="inlineStr">
        <is>
          <t>2,098</t>
        </is>
      </c>
      <c r="K2" t="inlineStr">
        <is>
          <t>4,845</t>
        </is>
      </c>
      <c r="L2" t="inlineStr">
        <is>
          <t>5,064</t>
        </is>
      </c>
      <c r="M2" t="inlineStr">
        <is>
          <t>4,700</t>
        </is>
      </c>
      <c r="N2" t="inlineStr">
        <is>
          <t>8,612</t>
        </is>
      </c>
      <c r="O2" t="inlineStr">
        <is>
          <t>9,081</t>
        </is>
      </c>
      <c r="P2" t="inlineStr">
        <is>
          <t>9,337</t>
        </is>
      </c>
      <c r="Q2" t="inlineStr">
        <is>
          <t>10,180</t>
        </is>
      </c>
      <c r="R2" t="inlineStr">
        <is>
          <t>11,081</t>
        </is>
      </c>
      <c r="S2" t="inlineStr">
        <is>
          <t>11,401</t>
        </is>
      </c>
      <c r="T2" t="inlineStr">
        <is>
          <t>11,155</t>
        </is>
      </c>
      <c r="U2" t="inlineStr">
        <is>
          <t>12,491</t>
        </is>
      </c>
      <c r="V2" t="inlineStr">
        <is>
          <t>14,198</t>
        </is>
      </c>
      <c r="W2" t="inlineStr">
        <is>
          <t>14,539</t>
        </is>
      </c>
      <c r="X2" t="inlineStr">
        <is>
          <t>16,205</t>
        </is>
      </c>
      <c r="Y2" t="inlineStr">
        <is>
          <t>19,374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548</t>
        </is>
      </c>
      <c r="L3" t="inlineStr">
        <is>
          <t>597</t>
        </is>
      </c>
      <c r="M3" t="inlineStr">
        <is>
          <t>477</t>
        </is>
      </c>
      <c r="N3" t="inlineStr">
        <is>
          <t>408</t>
        </is>
      </c>
      <c r="O3" t="inlineStr">
        <is>
          <t>386</t>
        </is>
      </c>
      <c r="P3" t="inlineStr">
        <is>
          <t>4,297</t>
        </is>
      </c>
      <c r="Q3" t="inlineStr">
        <is>
          <t>4,622</t>
        </is>
      </c>
      <c r="R3" t="inlineStr">
        <is>
          <t>4,997</t>
        </is>
      </c>
      <c r="S3" t="inlineStr">
        <is>
          <t>5,229</t>
        </is>
      </c>
      <c r="T3" t="inlineStr">
        <is>
          <t>5,109</t>
        </is>
      </c>
      <c r="U3" t="inlineStr">
        <is>
          <t>5,668</t>
        </is>
      </c>
      <c r="V3" t="inlineStr">
        <is>
          <t>6,993</t>
        </is>
      </c>
      <c r="W3" t="inlineStr">
        <is>
          <t>7,133</t>
        </is>
      </c>
      <c r="X3" t="inlineStr">
        <is>
          <t>7,939</t>
        </is>
      </c>
      <c r="Y3" t="inlineStr">
        <is>
          <t>9,556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4,297</t>
        </is>
      </c>
      <c r="L4" t="inlineStr">
        <is>
          <t>4,467</t>
        </is>
      </c>
      <c r="M4" t="inlineStr">
        <is>
          <t>4,223</t>
        </is>
      </c>
      <c r="N4" t="inlineStr">
        <is>
          <t>8,204</t>
        </is>
      </c>
      <c r="O4" t="inlineStr">
        <is>
          <t>8,695</t>
        </is>
      </c>
      <c r="P4" t="inlineStr">
        <is>
          <t>5,040</t>
        </is>
      </c>
      <c r="Q4" t="inlineStr">
        <is>
          <t>5,558</t>
        </is>
      </c>
      <c r="R4" t="inlineStr">
        <is>
          <t>6,084</t>
        </is>
      </c>
      <c r="S4" t="inlineStr">
        <is>
          <t>6,172</t>
        </is>
      </c>
      <c r="T4" t="inlineStr">
        <is>
          <t>6,046</t>
        </is>
      </c>
      <c r="U4" t="inlineStr">
        <is>
          <t>6,823</t>
        </is>
      </c>
      <c r="V4" t="inlineStr">
        <is>
          <t>7,205</t>
        </is>
      </c>
      <c r="W4" t="inlineStr">
        <is>
          <t>7,406</t>
        </is>
      </c>
      <c r="X4" t="inlineStr">
        <is>
          <t>8,266</t>
        </is>
      </c>
      <c r="Y4" t="inlineStr">
        <is>
          <t>9,818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88.70%</t>
        </is>
      </c>
      <c r="L5" t="inlineStr">
        <is>
          <t>88.21%</t>
        </is>
      </c>
      <c r="M5" t="inlineStr">
        <is>
          <t>89.85%</t>
        </is>
      </c>
      <c r="N5" t="inlineStr">
        <is>
          <t>95.26%</t>
        </is>
      </c>
      <c r="O5" t="inlineStr">
        <is>
          <t>95.75%</t>
        </is>
      </c>
      <c r="P5" t="inlineStr">
        <is>
          <t>53.98%</t>
        </is>
      </c>
      <c r="Q5" t="inlineStr">
        <is>
          <t>54.60%</t>
        </is>
      </c>
      <c r="R5" t="inlineStr">
        <is>
          <t>54.90%</t>
        </is>
      </c>
      <c r="S5" t="inlineStr">
        <is>
          <t>54.14%</t>
        </is>
      </c>
      <c r="T5" t="inlineStr">
        <is>
          <t>54.20%</t>
        </is>
      </c>
      <c r="U5" t="inlineStr">
        <is>
          <t>54.62%</t>
        </is>
      </c>
      <c r="V5" t="inlineStr">
        <is>
          <t>50.75%</t>
        </is>
      </c>
      <c r="W5" t="inlineStr">
        <is>
          <t>50.94%</t>
        </is>
      </c>
      <c r="X5" t="inlineStr">
        <is>
          <t>51.01%</t>
        </is>
      </c>
      <c r="Y5" t="inlineStr">
        <is>
          <t>50.68%</t>
        </is>
      </c>
    </row>
    <row r="6">
      <c r="A6" s="1" t="inlineStr">
        <is>
          <t>Operating Expenses</t>
        </is>
      </c>
      <c r="B6" t="inlineStr">
        <is>
          <t>(108)</t>
        </is>
      </c>
      <c r="C6" t="inlineStr">
        <is>
          <t>270</t>
        </is>
      </c>
      <c r="D6" t="inlineStr">
        <is>
          <t>334</t>
        </is>
      </c>
      <c r="E6" t="inlineStr">
        <is>
          <t>363</t>
        </is>
      </c>
      <c r="F6" t="inlineStr">
        <is>
          <t>362</t>
        </is>
      </c>
      <c r="G6" t="inlineStr">
        <is>
          <t>370</t>
        </is>
      </c>
      <c r="H6" t="inlineStr">
        <is>
          <t>553</t>
        </is>
      </c>
      <c r="I6" t="inlineStr">
        <is>
          <t>851</t>
        </is>
      </c>
      <c r="J6" t="inlineStr">
        <is>
          <t>1,626</t>
        </is>
      </c>
      <c r="K6" t="inlineStr">
        <is>
          <t>3,003</t>
        </is>
      </c>
      <c r="L6" t="inlineStr">
        <is>
          <t>2,836</t>
        </is>
      </c>
      <c r="M6" t="inlineStr">
        <is>
          <t>2,923</t>
        </is>
      </c>
      <c r="N6" t="inlineStr">
        <is>
          <t>5,206</t>
        </is>
      </c>
      <c r="O6" t="inlineStr">
        <is>
          <t>5,414</t>
        </is>
      </c>
      <c r="P6" t="inlineStr">
        <is>
          <t>1,516</t>
        </is>
      </c>
      <c r="Q6" t="inlineStr">
        <is>
          <t>1,701</t>
        </is>
      </c>
      <c r="R6" t="inlineStr">
        <is>
          <t>1,560</t>
        </is>
      </c>
      <c r="S6" t="inlineStr">
        <is>
          <t>1,508</t>
        </is>
      </c>
      <c r="T6" t="inlineStr">
        <is>
          <t>1,400</t>
        </is>
      </c>
      <c r="U6" t="inlineStr">
        <is>
          <t>1,551</t>
        </is>
      </c>
      <c r="V6" t="inlineStr">
        <is>
          <t>1,607</t>
        </is>
      </c>
      <c r="W6" t="inlineStr">
        <is>
          <t>1,771</t>
        </is>
      </c>
      <c r="X6" t="inlineStr">
        <is>
          <t>1,953</t>
        </is>
      </c>
      <c r="Y6" t="inlineStr">
        <is>
          <t>2,330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</row>
    <row r="8">
      <c r="A8" s="1" t="inlineStr">
        <is>
          <t>Selling, G&amp;A Exp.</t>
        </is>
      </c>
      <c r="B8" t="inlineStr">
        <is>
          <t>148</t>
        </is>
      </c>
      <c r="C8" t="inlineStr">
        <is>
          <t>49</t>
        </is>
      </c>
      <c r="D8" t="inlineStr">
        <is>
          <t>58</t>
        </is>
      </c>
      <c r="E8" t="inlineStr">
        <is>
          <t>77</t>
        </is>
      </c>
      <c r="F8" t="inlineStr">
        <is>
          <t>90</t>
        </is>
      </c>
      <c r="G8" t="inlineStr">
        <is>
          <t>107</t>
        </is>
      </c>
      <c r="H8" t="inlineStr">
        <is>
          <t>129</t>
        </is>
      </c>
      <c r="I8" t="inlineStr">
        <is>
          <t>205</t>
        </is>
      </c>
      <c r="J8" t="inlineStr">
        <is>
          <t>443</t>
        </is>
      </c>
      <c r="K8" t="inlineStr">
        <is>
          <t>2,766</t>
        </is>
      </c>
      <c r="L8" t="inlineStr">
        <is>
          <t>2,560</t>
        </is>
      </c>
      <c r="M8" t="inlineStr">
        <is>
          <t>2,676</t>
        </is>
      </c>
      <c r="N8" t="inlineStr">
        <is>
          <t>4,944</t>
        </is>
      </c>
      <c r="O8" t="inlineStr">
        <is>
          <t>5,177</t>
        </is>
      </c>
      <c r="P8" t="inlineStr">
        <is>
          <t>1,359</t>
        </is>
      </c>
      <c r="Q8" t="inlineStr">
        <is>
          <t>1,540</t>
        </is>
      </c>
      <c r="R8" t="inlineStr">
        <is>
          <t>1,403</t>
        </is>
      </c>
      <c r="S8" t="inlineStr">
        <is>
          <t>1,380</t>
        </is>
      </c>
      <c r="T8" t="inlineStr">
        <is>
          <t>1,301</t>
        </is>
      </c>
      <c r="U8" t="inlineStr">
        <is>
          <t>1,462</t>
        </is>
      </c>
      <c r="V8" t="inlineStr">
        <is>
          <t>1,557</t>
        </is>
      </c>
      <c r="W8" t="inlineStr">
        <is>
          <t>1,674</t>
        </is>
      </c>
      <c r="X8" t="inlineStr">
        <is>
          <t>1,847</t>
        </is>
      </c>
      <c r="Y8" t="inlineStr">
        <is>
          <t>2,183</t>
        </is>
      </c>
    </row>
    <row r="9">
      <c r="A9" s="1" t="inlineStr">
        <is>
          <t>General and Admin. Exp.</t>
        </is>
      </c>
      <c r="B9" t="inlineStr">
        <is>
          <t>148</t>
        </is>
      </c>
      <c r="C9" t="inlineStr">
        <is>
          <t>49</t>
        </is>
      </c>
      <c r="D9" t="inlineStr">
        <is>
          <t>58</t>
        </is>
      </c>
      <c r="E9" t="inlineStr">
        <is>
          <t>77</t>
        </is>
      </c>
      <c r="F9" t="inlineStr">
        <is>
          <t>90</t>
        </is>
      </c>
      <c r="G9" t="inlineStr">
        <is>
          <t>107</t>
        </is>
      </c>
      <c r="H9" t="inlineStr">
        <is>
          <t>129</t>
        </is>
      </c>
      <c r="I9" t="inlineStr">
        <is>
          <t>205</t>
        </is>
      </c>
      <c r="J9" t="inlineStr">
        <is>
          <t>443</t>
        </is>
      </c>
      <c r="K9" t="inlineStr">
        <is>
          <t>2,766</t>
        </is>
      </c>
      <c r="L9" t="inlineStr">
        <is>
          <t>2,560</t>
        </is>
      </c>
      <c r="M9" t="inlineStr">
        <is>
          <t>2,676</t>
        </is>
      </c>
      <c r="N9" t="inlineStr">
        <is>
          <t>4,944</t>
        </is>
      </c>
      <c r="O9" t="inlineStr">
        <is>
          <t>5,177</t>
        </is>
      </c>
      <c r="P9" t="inlineStr">
        <is>
          <t>1,359</t>
        </is>
      </c>
      <c r="Q9" t="inlineStr">
        <is>
          <t>1,540</t>
        </is>
      </c>
      <c r="R9" t="inlineStr">
        <is>
          <t>990</t>
        </is>
      </c>
      <c r="S9" t="inlineStr">
        <is>
          <t>1,015</t>
        </is>
      </c>
      <c r="T9" t="inlineStr">
        <is>
          <t>976</t>
        </is>
      </c>
      <c r="U9" t="inlineStr">
        <is>
          <t>1,129</t>
        </is>
      </c>
      <c r="V9" t="inlineStr">
        <is>
          <t>1,196</t>
        </is>
      </c>
      <c r="W9" t="inlineStr">
        <is>
          <t>1,324</t>
        </is>
      </c>
      <c r="X9" t="inlineStr">
        <is>
          <t>1,618</t>
        </is>
      </c>
      <c r="Y9" t="inlineStr">
        <is>
          <t>1,945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413</t>
        </is>
      </c>
      <c r="S10" t="inlineStr">
        <is>
          <t>365</t>
        </is>
      </c>
      <c r="T10" t="inlineStr">
        <is>
          <t>325</t>
        </is>
      </c>
      <c r="U10" t="inlineStr">
        <is>
          <t>333</t>
        </is>
      </c>
      <c r="V10" t="inlineStr">
        <is>
          <t>361</t>
        </is>
      </c>
      <c r="W10" t="inlineStr">
        <is>
          <t>350</t>
        </is>
      </c>
      <c r="X10" t="inlineStr">
        <is>
          <t>229</t>
        </is>
      </c>
      <c r="Y10" t="inlineStr">
        <is>
          <t>238</t>
        </is>
      </c>
    </row>
    <row r="11">
      <c r="A11" s="1" t="inlineStr">
        <is>
          <t>Other Expenses</t>
        </is>
      </c>
      <c r="B11" t="inlineStr">
        <is>
          <t>(256)</t>
        </is>
      </c>
      <c r="C11" t="inlineStr">
        <is>
          <t>221</t>
        </is>
      </c>
      <c r="D11" t="inlineStr">
        <is>
          <t>276</t>
        </is>
      </c>
      <c r="E11" t="inlineStr">
        <is>
          <t>286</t>
        </is>
      </c>
      <c r="F11" t="inlineStr">
        <is>
          <t>272</t>
        </is>
      </c>
      <c r="G11" t="inlineStr">
        <is>
          <t>263</t>
        </is>
      </c>
      <c r="H11" t="inlineStr">
        <is>
          <t>425</t>
        </is>
      </c>
      <c r="I11" t="inlineStr">
        <is>
          <t>646</t>
        </is>
      </c>
      <c r="J11" t="inlineStr">
        <is>
          <t>1,183</t>
        </is>
      </c>
      <c r="K11" t="inlineStr">
        <is>
          <t>238</t>
        </is>
      </c>
      <c r="L11" t="inlineStr">
        <is>
          <t>276</t>
        </is>
      </c>
      <c r="M11" t="inlineStr">
        <is>
          <t>247</t>
        </is>
      </c>
      <c r="N11" t="inlineStr">
        <is>
          <t>262</t>
        </is>
      </c>
      <c r="O11" t="inlineStr">
        <is>
          <t>237</t>
        </is>
      </c>
      <c r="P11" t="inlineStr">
        <is>
          <t>157</t>
        </is>
      </c>
      <c r="Q11" t="inlineStr">
        <is>
          <t>161</t>
        </is>
      </c>
      <c r="R11" t="inlineStr">
        <is>
          <t>157</t>
        </is>
      </c>
      <c r="S11" t="inlineStr">
        <is>
          <t>128</t>
        </is>
      </c>
      <c r="T11" t="inlineStr">
        <is>
          <t>99</t>
        </is>
      </c>
      <c r="U11" t="inlineStr">
        <is>
          <t>89</t>
        </is>
      </c>
      <c r="V11" t="inlineStr">
        <is>
          <t>50</t>
        </is>
      </c>
      <c r="W11" t="inlineStr">
        <is>
          <t>97</t>
        </is>
      </c>
      <c r="X11" t="inlineStr">
        <is>
          <t>106</t>
        </is>
      </c>
      <c r="Y11" t="inlineStr">
        <is>
          <t>147</t>
        </is>
      </c>
    </row>
    <row r="12">
      <c r="A12" s="1" t="inlineStr">
        <is>
          <t>COGS and Expenses</t>
        </is>
      </c>
      <c r="B12" t="inlineStr">
        <is>
          <t>(108)</t>
        </is>
      </c>
      <c r="C12" t="inlineStr">
        <is>
          <t>270</t>
        </is>
      </c>
      <c r="D12" t="inlineStr">
        <is>
          <t>334</t>
        </is>
      </c>
      <c r="E12" t="inlineStr">
        <is>
          <t>363</t>
        </is>
      </c>
      <c r="F12" t="inlineStr">
        <is>
          <t>362</t>
        </is>
      </c>
      <c r="G12" t="inlineStr">
        <is>
          <t>370</t>
        </is>
      </c>
      <c r="H12" t="inlineStr">
        <is>
          <t>553</t>
        </is>
      </c>
      <c r="I12" t="inlineStr">
        <is>
          <t>851</t>
        </is>
      </c>
      <c r="J12" t="inlineStr">
        <is>
          <t>1,626</t>
        </is>
      </c>
      <c r="K12" t="inlineStr">
        <is>
          <t>3,551</t>
        </is>
      </c>
      <c r="L12" t="inlineStr">
        <is>
          <t>3,433</t>
        </is>
      </c>
      <c r="M12" t="inlineStr">
        <is>
          <t>3,400</t>
        </is>
      </c>
      <c r="N12" t="inlineStr">
        <is>
          <t>5,614</t>
        </is>
      </c>
      <c r="O12" t="inlineStr">
        <is>
          <t>5,800</t>
        </is>
      </c>
      <c r="P12" t="inlineStr">
        <is>
          <t>5,813</t>
        </is>
      </c>
      <c r="Q12" t="inlineStr">
        <is>
          <t>6,323</t>
        </is>
      </c>
      <c r="R12" t="inlineStr">
        <is>
          <t>6,557</t>
        </is>
      </c>
      <c r="S12" t="inlineStr">
        <is>
          <t>6,737</t>
        </is>
      </c>
      <c r="T12" t="inlineStr">
        <is>
          <t>6,509</t>
        </is>
      </c>
      <c r="U12" t="inlineStr">
        <is>
          <t>7,219</t>
        </is>
      </c>
      <c r="V12" t="inlineStr">
        <is>
          <t>8,600</t>
        </is>
      </c>
      <c r="W12" t="inlineStr">
        <is>
          <t>8,904</t>
        </is>
      </c>
      <c r="X12" t="inlineStr">
        <is>
          <t>9,892</t>
        </is>
      </c>
      <c r="Y12" t="inlineStr">
        <is>
          <t>11,886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74</t>
        </is>
      </c>
      <c r="L13" t="inlineStr">
        <is>
          <t>65</t>
        </is>
      </c>
      <c r="M13" t="inlineStr">
        <is>
          <t>20</t>
        </is>
      </c>
      <c r="N13" t="inlineStr">
        <is>
          <t>29</t>
        </is>
      </c>
      <c r="O13" t="inlineStr">
        <is>
          <t>34</t>
        </is>
      </c>
      <c r="P13" t="inlineStr">
        <is>
          <t>36</t>
        </is>
      </c>
      <c r="Q13" t="inlineStr">
        <is>
          <t>22</t>
        </is>
      </c>
      <c r="R13" t="inlineStr">
        <is>
          <t>29</t>
        </is>
      </c>
      <c r="S13" t="inlineStr">
        <is>
          <t>26</t>
        </is>
      </c>
      <c r="T13" t="inlineStr">
        <is>
          <t>40</t>
        </is>
      </c>
      <c r="U13" t="inlineStr">
        <is>
          <t>49</t>
        </is>
      </c>
      <c r="V13" t="inlineStr">
        <is>
          <t>104</t>
        </is>
      </c>
      <c r="W13" t="inlineStr">
        <is>
          <t>97</t>
        </is>
      </c>
      <c r="X13" t="inlineStr">
        <is>
          <t>62</t>
        </is>
      </c>
      <c r="Y13" t="inlineStr">
        <is>
          <t>87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49</t>
        </is>
      </c>
      <c r="L14" t="inlineStr">
        <is>
          <t>66</t>
        </is>
      </c>
      <c r="M14" t="inlineStr">
        <is>
          <t>68</t>
        </is>
      </c>
      <c r="N14" t="inlineStr">
        <is>
          <t>150</t>
        </is>
      </c>
      <c r="O14" t="inlineStr">
        <is>
          <t>176</t>
        </is>
      </c>
      <c r="P14" t="inlineStr">
        <is>
          <t>215</t>
        </is>
      </c>
      <c r="Q14" t="inlineStr">
        <is>
          <t>211</t>
        </is>
      </c>
      <c r="R14" t="inlineStr">
        <is>
          <t>232</t>
        </is>
      </c>
      <c r="S14" t="inlineStr">
        <is>
          <t>204</t>
        </is>
      </c>
      <c r="T14" t="inlineStr">
        <is>
          <t>205</t>
        </is>
      </c>
      <c r="U14" t="inlineStr">
        <is>
          <t>205</t>
        </is>
      </c>
      <c r="V14" t="inlineStr">
        <is>
          <t>184</t>
        </is>
      </c>
      <c r="W14" t="inlineStr">
        <is>
          <t>203</t>
        </is>
      </c>
      <c r="X14" t="inlineStr">
        <is>
          <t>205</t>
        </is>
      </c>
      <c r="Y14" t="inlineStr">
        <is>
          <t>205</t>
        </is>
      </c>
    </row>
    <row r="15">
      <c r="A15" s="1" t="inlineStr">
        <is>
          <t>Depreciation and Amortization</t>
        </is>
      </c>
      <c r="B15" t="inlineStr">
        <is>
          <t>13</t>
        </is>
      </c>
      <c r="C15" t="inlineStr">
        <is>
          <t>18</t>
        </is>
      </c>
      <c r="D15" t="inlineStr">
        <is>
          <t>20</t>
        </is>
      </c>
      <c r="E15" t="inlineStr">
        <is>
          <t>26</t>
        </is>
      </c>
      <c r="F15" t="inlineStr">
        <is>
          <t>20</t>
        </is>
      </c>
      <c r="G15" t="inlineStr">
        <is>
          <t>21</t>
        </is>
      </c>
      <c r="H15" t="inlineStr">
        <is>
          <t>21</t>
        </is>
      </c>
      <c r="I15" t="inlineStr">
        <is>
          <t>31</t>
        </is>
      </c>
      <c r="J15" t="inlineStr">
        <is>
          <t>73</t>
        </is>
      </c>
      <c r="K15" t="inlineStr">
        <is>
          <t>199</t>
        </is>
      </c>
      <c r="L15" t="inlineStr">
        <is>
          <t>232</t>
        </is>
      </c>
      <c r="M15" t="inlineStr">
        <is>
          <t>239</t>
        </is>
      </c>
      <c r="N15" t="inlineStr">
        <is>
          <t>310</t>
        </is>
      </c>
      <c r="O15" t="inlineStr">
        <is>
          <t>299</t>
        </is>
      </c>
      <c r="P15" t="inlineStr">
        <is>
          <t>295</t>
        </is>
      </c>
      <c r="Q15" t="inlineStr">
        <is>
          <t>291</t>
        </is>
      </c>
      <c r="R15" t="inlineStr">
        <is>
          <t>278</t>
        </is>
      </c>
      <c r="S15" t="inlineStr">
        <is>
          <t>247</t>
        </is>
      </c>
      <c r="T15" t="inlineStr">
        <is>
          <t>229</t>
        </is>
      </c>
      <c r="U15" t="inlineStr">
        <is>
          <t>240</t>
        </is>
      </c>
      <c r="V15" t="inlineStr">
        <is>
          <t>220</t>
        </is>
      </c>
      <c r="W15" t="inlineStr">
        <is>
          <t>405</t>
        </is>
      </c>
      <c r="X15" t="inlineStr">
        <is>
          <t>358</t>
        </is>
      </c>
      <c r="Y15" t="inlineStr">
        <is>
          <t>415</t>
        </is>
      </c>
    </row>
    <row r="16">
      <c r="A16" s="1" t="inlineStr">
        <is>
          <t>EBITDA</t>
        </is>
      </c>
      <c r="B16" t="inlineStr">
        <is>
          <t>81</t>
        </is>
      </c>
      <c r="C16" t="inlineStr">
        <is>
          <t>122</t>
        </is>
      </c>
      <c r="D16" t="inlineStr">
        <is>
          <t>170</t>
        </is>
      </c>
      <c r="E16" t="inlineStr">
        <is>
          <t>207</t>
        </is>
      </c>
      <c r="F16" t="inlineStr">
        <is>
          <t>244</t>
        </is>
      </c>
      <c r="G16" t="inlineStr">
        <is>
          <t>272</t>
        </is>
      </c>
      <c r="H16" t="inlineStr">
        <is>
          <t>216</t>
        </is>
      </c>
      <c r="I16" t="inlineStr">
        <is>
          <t>403</t>
        </is>
      </c>
      <c r="J16" t="inlineStr">
        <is>
          <t>585</t>
        </is>
      </c>
      <c r="K16" t="inlineStr">
        <is>
          <t>1,707</t>
        </is>
      </c>
      <c r="L16" t="inlineStr">
        <is>
          <t>1,472</t>
        </is>
      </c>
      <c r="M16" t="inlineStr">
        <is>
          <t>1,557</t>
        </is>
      </c>
      <c r="N16" t="inlineStr">
        <is>
          <t>3,494</t>
        </is>
      </c>
      <c r="O16" t="inlineStr">
        <is>
          <t>3,608</t>
        </is>
      </c>
      <c r="P16" t="inlineStr">
        <is>
          <t>3,998</t>
        </is>
      </c>
      <c r="Q16" t="inlineStr">
        <is>
          <t>4,456</t>
        </is>
      </c>
      <c r="R16" t="inlineStr">
        <is>
          <t>4,935</t>
        </is>
      </c>
      <c r="S16" t="inlineStr">
        <is>
          <t>5,046</t>
        </is>
      </c>
      <c r="T16" t="inlineStr">
        <is>
          <t>4,896</t>
        </is>
      </c>
      <c r="U16" t="inlineStr">
        <is>
          <t>5,685</t>
        </is>
      </c>
      <c r="V16" t="inlineStr">
        <is>
          <t>5,785</t>
        </is>
      </c>
      <c r="W16" t="inlineStr">
        <is>
          <t>6,345</t>
        </is>
      </c>
      <c r="X16" t="inlineStr">
        <is>
          <t>6,733</t>
        </is>
      </c>
      <c r="Y16" t="inlineStr">
        <is>
          <t>8,489</t>
        </is>
      </c>
    </row>
    <row r="17">
      <c r="A17" s="1" t="inlineStr">
        <is>
          <t>EBITDA ratio</t>
        </is>
      </c>
      <c r="B17" t="inlineStr">
        <is>
          <t>23.69%</t>
        </is>
      </c>
      <c r="C17" t="inlineStr">
        <is>
          <t>31.92%</t>
        </is>
      </c>
      <c r="D17" t="inlineStr">
        <is>
          <t>35.63%</t>
        </is>
      </c>
      <c r="E17" t="inlineStr">
        <is>
          <t>38.83%</t>
        </is>
      </c>
      <c r="F17" t="inlineStr">
        <is>
          <t>42.32%</t>
        </is>
      </c>
      <c r="G17" t="inlineStr">
        <is>
          <t>45.47%</t>
        </is>
      </c>
      <c r="H17" t="inlineStr">
        <is>
          <t>29.79%</t>
        </is>
      </c>
      <c r="I17" t="inlineStr">
        <is>
          <t>33.86%</t>
        </is>
      </c>
      <c r="J17" t="inlineStr">
        <is>
          <t>27.88%</t>
        </is>
      </c>
      <c r="K17" t="inlineStr">
        <is>
          <t>35.24%</t>
        </is>
      </c>
      <c r="L17" t="inlineStr">
        <is>
          <t>29.07%</t>
        </is>
      </c>
      <c r="M17" t="inlineStr">
        <is>
          <t>33.13%</t>
        </is>
      </c>
      <c r="N17" t="inlineStr">
        <is>
          <t>40.57%</t>
        </is>
      </c>
      <c r="O17" t="inlineStr">
        <is>
          <t>39.73%</t>
        </is>
      </c>
      <c r="P17" t="inlineStr">
        <is>
          <t>42.82%</t>
        </is>
      </c>
      <c r="Q17" t="inlineStr">
        <is>
          <t>43.77%</t>
        </is>
      </c>
      <c r="R17" t="inlineStr">
        <is>
          <t>44.54%</t>
        </is>
      </c>
      <c r="S17" t="inlineStr">
        <is>
          <t>44.26%</t>
        </is>
      </c>
      <c r="T17" t="inlineStr">
        <is>
          <t>43.89%</t>
        </is>
      </c>
      <c r="U17" t="inlineStr">
        <is>
          <t>45.51%</t>
        </is>
      </c>
      <c r="V17" t="inlineStr">
        <is>
          <t>40.75%</t>
        </is>
      </c>
      <c r="W17" t="inlineStr">
        <is>
          <t>43.64%</t>
        </is>
      </c>
      <c r="X17" t="inlineStr">
        <is>
          <t>41.55%</t>
        </is>
      </c>
      <c r="Y17" t="inlineStr">
        <is>
          <t>43.82%</t>
        </is>
      </c>
    </row>
    <row r="18">
      <c r="A18" s="1" t="inlineStr">
        <is>
          <t>Operating Income</t>
        </is>
      </c>
      <c r="B18" t="inlineStr">
        <is>
          <t>449</t>
        </is>
      </c>
      <c r="C18" t="inlineStr">
        <is>
          <t>111</t>
        </is>
      </c>
      <c r="D18" t="inlineStr">
        <is>
          <t>143</t>
        </is>
      </c>
      <c r="E18" t="inlineStr">
        <is>
          <t>170</t>
        </is>
      </c>
      <c r="F18" t="inlineStr">
        <is>
          <t>215</t>
        </is>
      </c>
      <c r="G18" t="inlineStr">
        <is>
          <t>228</t>
        </is>
      </c>
      <c r="H18" t="inlineStr">
        <is>
          <t>166</t>
        </is>
      </c>
      <c r="I18" t="inlineStr">
        <is>
          <t>341</t>
        </is>
      </c>
      <c r="J18" t="inlineStr">
        <is>
          <t>472</t>
        </is>
      </c>
      <c r="K18" t="inlineStr">
        <is>
          <t>1,294</t>
        </is>
      </c>
      <c r="L18" t="inlineStr">
        <is>
          <t>1,593</t>
        </is>
      </c>
      <c r="M18" t="inlineStr">
        <is>
          <t>1,278</t>
        </is>
      </c>
      <c r="N18" t="inlineStr">
        <is>
          <t>2,998</t>
        </is>
      </c>
      <c r="O18" t="inlineStr">
        <is>
          <t>3,249</t>
        </is>
      </c>
      <c r="P18" t="inlineStr">
        <is>
          <t>3,524</t>
        </is>
      </c>
      <c r="Q18" t="inlineStr">
        <is>
          <t>3,857</t>
        </is>
      </c>
      <c r="R18" t="inlineStr">
        <is>
          <t>4,474</t>
        </is>
      </c>
      <c r="S18" t="inlineStr">
        <is>
          <t>4,664</t>
        </is>
      </c>
      <c r="T18" t="inlineStr">
        <is>
          <t>4,570</t>
        </is>
      </c>
      <c r="U18" t="inlineStr">
        <is>
          <t>5,272</t>
        </is>
      </c>
      <c r="V18" t="inlineStr">
        <is>
          <t>5,457</t>
        </is>
      </c>
      <c r="W18" t="inlineStr">
        <is>
          <t>5,551</t>
        </is>
      </c>
      <c r="X18" t="inlineStr">
        <is>
          <t>5,695</t>
        </is>
      </c>
      <c r="Y18" t="inlineStr">
        <is>
          <t>7,450</t>
        </is>
      </c>
    </row>
    <row r="19">
      <c r="A19" s="1" t="inlineStr">
        <is>
          <t>Operating Income ratio</t>
        </is>
      </c>
      <c r="B19" t="inlineStr">
        <is>
          <t>131.48%</t>
        </is>
      </c>
      <c r="C19" t="inlineStr">
        <is>
          <t>29.12%</t>
        </is>
      </c>
      <c r="D19" t="inlineStr">
        <is>
          <t>30.00%</t>
        </is>
      </c>
      <c r="E19" t="inlineStr">
        <is>
          <t>31.92%</t>
        </is>
      </c>
      <c r="F19" t="inlineStr">
        <is>
          <t>37.29%</t>
        </is>
      </c>
      <c r="G19" t="inlineStr">
        <is>
          <t>38.16%</t>
        </is>
      </c>
      <c r="H19" t="inlineStr">
        <is>
          <t>22.86%</t>
        </is>
      </c>
      <c r="I19" t="inlineStr">
        <is>
          <t>28.58%</t>
        </is>
      </c>
      <c r="J19" t="inlineStr">
        <is>
          <t>22.49%</t>
        </is>
      </c>
      <c r="K19" t="inlineStr">
        <is>
          <t>26.70%</t>
        </is>
      </c>
      <c r="L19" t="inlineStr">
        <is>
          <t>31.46%</t>
        </is>
      </c>
      <c r="M19" t="inlineStr">
        <is>
          <t>27.19%</t>
        </is>
      </c>
      <c r="N19" t="inlineStr">
        <is>
          <t>34.81%</t>
        </is>
      </c>
      <c r="O19" t="inlineStr">
        <is>
          <t>35.78%</t>
        </is>
      </c>
      <c r="P19" t="inlineStr">
        <is>
          <t>37.74%</t>
        </is>
      </c>
      <c r="Q19" t="inlineStr">
        <is>
          <t>37.89%</t>
        </is>
      </c>
      <c r="R19" t="inlineStr">
        <is>
          <t>40.38%</t>
        </is>
      </c>
      <c r="S19" t="inlineStr">
        <is>
          <t>40.91%</t>
        </is>
      </c>
      <c r="T19" t="inlineStr">
        <is>
          <t>40.97%</t>
        </is>
      </c>
      <c r="U19" t="inlineStr">
        <is>
          <t>42.21%</t>
        </is>
      </c>
      <c r="V19" t="inlineStr">
        <is>
          <t>38.43%</t>
        </is>
      </c>
      <c r="W19" t="inlineStr">
        <is>
          <t>38.18%</t>
        </is>
      </c>
      <c r="X19" t="inlineStr">
        <is>
          <t>35.14%</t>
        </is>
      </c>
      <c r="Y19" t="inlineStr">
        <is>
          <t>38.45%</t>
        </is>
      </c>
    </row>
    <row r="20">
      <c r="A20" s="1" t="inlineStr">
        <is>
          <t>Total Other Income Exp.(Gains)</t>
        </is>
      </c>
      <c r="B20" t="inlineStr">
        <is>
          <t>(381)</t>
        </is>
      </c>
      <c r="C20" t="inlineStr">
        <is>
          <t>(7)</t>
        </is>
      </c>
      <c r="D20" t="inlineStr">
        <is>
          <t>7</t>
        </is>
      </c>
      <c r="E20" t="inlineStr">
        <is>
          <t>11</t>
        </is>
      </c>
      <c r="F20" t="inlineStr">
        <is>
          <t>9</t>
        </is>
      </c>
      <c r="G20" t="inlineStr">
        <is>
          <t>23</t>
        </is>
      </c>
      <c r="H20" t="inlineStr">
        <is>
          <t>35</t>
        </is>
      </c>
      <c r="I20" t="inlineStr">
        <is>
          <t>35</t>
        </is>
      </c>
      <c r="J20" t="inlineStr">
        <is>
          <t>56</t>
        </is>
      </c>
      <c r="K20" t="inlineStr">
        <is>
          <t>529</t>
        </is>
      </c>
      <c r="L20" t="inlineStr">
        <is>
          <t>(574)</t>
        </is>
      </c>
      <c r="M20" t="inlineStr">
        <is>
          <t>(6)</t>
        </is>
      </c>
      <c r="N20" t="inlineStr">
        <is>
          <t>23</t>
        </is>
      </c>
      <c r="O20" t="inlineStr">
        <is>
          <t>(114)</t>
        </is>
      </c>
      <c r="P20" t="inlineStr">
        <is>
          <t>(54)</t>
        </is>
      </c>
      <c r="Q20" t="inlineStr">
        <is>
          <t>116</t>
        </is>
      </c>
      <c r="R20" t="inlineStr">
        <is>
          <t>(79)</t>
        </is>
      </c>
      <c r="S20" t="inlineStr">
        <is>
          <t>(62)</t>
        </is>
      </c>
      <c r="T20" t="inlineStr">
        <is>
          <t>(110)</t>
        </is>
      </c>
      <c r="U20" t="inlineStr">
        <is>
          <t>5</t>
        </is>
      </c>
      <c r="V20" t="inlineStr">
        <is>
          <t>(79)</t>
        </is>
      </c>
      <c r="W20" t="inlineStr">
        <is>
          <t>236</t>
        </is>
      </c>
      <c r="X20" t="inlineStr">
        <is>
          <t>829</t>
        </is>
      </c>
      <c r="Y20" t="inlineStr">
        <is>
          <t>723</t>
        </is>
      </c>
    </row>
    <row r="21">
      <c r="A21" s="1" t="inlineStr">
        <is>
          <t>Income Before Tax</t>
        </is>
      </c>
      <c r="B21" t="inlineStr">
        <is>
          <t>68</t>
        </is>
      </c>
      <c r="C21" t="inlineStr">
        <is>
          <t>103</t>
        </is>
      </c>
      <c r="D21" t="inlineStr">
        <is>
          <t>150</t>
        </is>
      </c>
      <c r="E21" t="inlineStr">
        <is>
          <t>181</t>
        </is>
      </c>
      <c r="F21" t="inlineStr">
        <is>
          <t>224</t>
        </is>
      </c>
      <c r="G21" t="inlineStr">
        <is>
          <t>251</t>
        </is>
      </c>
      <c r="H21" t="inlineStr">
        <is>
          <t>200</t>
        </is>
      </c>
      <c r="I21" t="inlineStr">
        <is>
          <t>376</t>
        </is>
      </c>
      <c r="J21" t="inlineStr">
        <is>
          <t>528</t>
        </is>
      </c>
      <c r="K21" t="inlineStr">
        <is>
          <t>1,823</t>
        </is>
      </c>
      <c r="L21" t="inlineStr">
        <is>
          <t>1,019</t>
        </is>
      </c>
      <c r="M21" t="inlineStr">
        <is>
          <t>1,272</t>
        </is>
      </c>
      <c r="N21" t="inlineStr">
        <is>
          <t>3,021</t>
        </is>
      </c>
      <c r="O21" t="inlineStr">
        <is>
          <t>3,135</t>
        </is>
      </c>
      <c r="P21" t="inlineStr">
        <is>
          <t>3,470</t>
        </is>
      </c>
      <c r="Q21" t="inlineStr">
        <is>
          <t>3,973</t>
        </is>
      </c>
      <c r="R21" t="inlineStr">
        <is>
          <t>4,395</t>
        </is>
      </c>
      <c r="S21" t="inlineStr">
        <is>
          <t>4,602</t>
        </is>
      </c>
      <c r="T21" t="inlineStr">
        <is>
          <t>4,460</t>
        </is>
      </c>
      <c r="U21" t="inlineStr">
        <is>
          <t>5,277</t>
        </is>
      </c>
      <c r="V21" t="inlineStr">
        <is>
          <t>5,378</t>
        </is>
      </c>
      <c r="W21" t="inlineStr">
        <is>
          <t>5,787</t>
        </is>
      </c>
      <c r="X21" t="inlineStr">
        <is>
          <t>6,524</t>
        </is>
      </c>
      <c r="Y21" t="inlineStr">
        <is>
          <t>8,173</t>
        </is>
      </c>
    </row>
    <row r="22">
      <c r="A22" s="1" t="inlineStr">
        <is>
          <t>Income Before Tax ratio</t>
        </is>
      </c>
      <c r="B22" t="inlineStr">
        <is>
          <t>19.91%</t>
        </is>
      </c>
      <c r="C22" t="inlineStr">
        <is>
          <t>27.15%</t>
        </is>
      </c>
      <c r="D22" t="inlineStr">
        <is>
          <t>31.44%</t>
        </is>
      </c>
      <c r="E22" t="inlineStr">
        <is>
          <t>33.95%</t>
        </is>
      </c>
      <c r="F22" t="inlineStr">
        <is>
          <t>38.81%</t>
        </is>
      </c>
      <c r="G22" t="inlineStr">
        <is>
          <t>41.94%</t>
        </is>
      </c>
      <c r="H22" t="inlineStr">
        <is>
          <t>27.63%</t>
        </is>
      </c>
      <c r="I22" t="inlineStr">
        <is>
          <t>31.54%</t>
        </is>
      </c>
      <c r="J22" t="inlineStr">
        <is>
          <t>25.18%</t>
        </is>
      </c>
      <c r="K22" t="inlineStr">
        <is>
          <t>37.62%</t>
        </is>
      </c>
      <c r="L22" t="inlineStr">
        <is>
          <t>20.12%</t>
        </is>
      </c>
      <c r="M22" t="inlineStr">
        <is>
          <t>27.06%</t>
        </is>
      </c>
      <c r="N22" t="inlineStr">
        <is>
          <t>35.08%</t>
        </is>
      </c>
      <c r="O22" t="inlineStr">
        <is>
          <t>34.52%</t>
        </is>
      </c>
      <c r="P22" t="inlineStr">
        <is>
          <t>37.16%</t>
        </is>
      </c>
      <c r="Q22" t="inlineStr">
        <is>
          <t>39.03%</t>
        </is>
      </c>
      <c r="R22" t="inlineStr">
        <is>
          <t>39.66%</t>
        </is>
      </c>
      <c r="S22" t="inlineStr">
        <is>
          <t>40.36%</t>
        </is>
      </c>
      <c r="T22" t="inlineStr">
        <is>
          <t>39.98%</t>
        </is>
      </c>
      <c r="U22" t="inlineStr">
        <is>
          <t>42.25%</t>
        </is>
      </c>
      <c r="V22" t="inlineStr">
        <is>
          <t>37.88%</t>
        </is>
      </c>
      <c r="W22" t="inlineStr">
        <is>
          <t>39.80%</t>
        </is>
      </c>
      <c r="X22" t="inlineStr">
        <is>
          <t>40.26%</t>
        </is>
      </c>
      <c r="Y22" t="inlineStr">
        <is>
          <t>42.19%</t>
        </is>
      </c>
    </row>
    <row r="23">
      <c r="A23" s="1" t="inlineStr">
        <is>
          <t>Income Tax Expense (Gain)</t>
        </is>
      </c>
      <c r="B23" t="inlineStr">
        <is>
          <t>32</t>
        </is>
      </c>
      <c r="C23" t="inlineStr">
        <is>
          <t>44</t>
        </is>
      </c>
      <c r="D23" t="inlineStr">
        <is>
          <t>63</t>
        </is>
      </c>
      <c r="E23" t="inlineStr">
        <is>
          <t>74</t>
        </is>
      </c>
      <c r="F23" t="inlineStr">
        <is>
          <t>91</t>
        </is>
      </c>
      <c r="G23" t="inlineStr">
        <is>
          <t>95</t>
        </is>
      </c>
      <c r="H23" t="inlineStr">
        <is>
          <t>52</t>
        </is>
      </c>
      <c r="I23" t="inlineStr">
        <is>
          <t>139</t>
        </is>
      </c>
      <c r="J23" t="inlineStr">
        <is>
          <t>189</t>
        </is>
      </c>
      <c r="K23" t="inlineStr">
        <is>
          <t>464</t>
        </is>
      </c>
      <c r="L23" t="inlineStr">
        <is>
          <t>388</t>
        </is>
      </c>
      <c r="M23" t="inlineStr">
        <is>
          <t>375</t>
        </is>
      </c>
      <c r="N23" t="inlineStr">
        <is>
          <t>971</t>
        </is>
      </c>
      <c r="O23" t="inlineStr">
        <is>
          <t>796</t>
        </is>
      </c>
      <c r="P23" t="inlineStr">
        <is>
          <t>1,030</t>
        </is>
      </c>
      <c r="Q23" t="inlineStr">
        <is>
          <t>1,022</t>
        </is>
      </c>
      <c r="R23" t="inlineStr">
        <is>
          <t>1,131</t>
        </is>
      </c>
      <c r="S23" t="inlineStr">
        <is>
          <t>1,250</t>
        </is>
      </c>
      <c r="T23" t="inlineStr">
        <is>
          <t>1,290</t>
        </is>
      </c>
      <c r="U23" t="inlineStr">
        <is>
          <t>270</t>
        </is>
      </c>
      <c r="V23" t="inlineStr">
        <is>
          <t>1,076</t>
        </is>
      </c>
      <c r="W23" t="inlineStr">
        <is>
          <t>1,261</t>
        </is>
      </c>
      <c r="X23" t="inlineStr">
        <is>
          <t>1,238</t>
        </is>
      </c>
      <c r="Y23" t="inlineStr">
        <is>
          <t>1,968</t>
        </is>
      </c>
    </row>
    <row r="24">
      <c r="A24" s="1" t="inlineStr">
        <is>
          <t>Net Income</t>
        </is>
      </c>
      <c r="B24" t="inlineStr">
        <is>
          <t>36</t>
        </is>
      </c>
      <c r="C24" t="inlineStr">
        <is>
          <t>59</t>
        </is>
      </c>
      <c r="D24" t="inlineStr">
        <is>
          <t>87</t>
        </is>
      </c>
      <c r="E24" t="inlineStr">
        <is>
          <t>107</t>
        </is>
      </c>
      <c r="F24" t="inlineStr">
        <is>
          <t>133</t>
        </is>
      </c>
      <c r="G24" t="inlineStr">
        <is>
          <t>155</t>
        </is>
      </c>
      <c r="H24" t="inlineStr">
        <is>
          <t>143</t>
        </is>
      </c>
      <c r="I24" t="inlineStr">
        <is>
          <t>234</t>
        </is>
      </c>
      <c r="J24" t="inlineStr">
        <is>
          <t>323</t>
        </is>
      </c>
      <c r="K24" t="inlineStr">
        <is>
          <t>995</t>
        </is>
      </c>
      <c r="L24" t="inlineStr">
        <is>
          <t>786</t>
        </is>
      </c>
      <c r="M24" t="inlineStr">
        <is>
          <t>875</t>
        </is>
      </c>
      <c r="N24" t="inlineStr">
        <is>
          <t>2,063</t>
        </is>
      </c>
      <c r="O24" t="inlineStr">
        <is>
          <t>2,337</t>
        </is>
      </c>
      <c r="P24" t="inlineStr">
        <is>
          <t>2,458</t>
        </is>
      </c>
      <c r="Q24" t="inlineStr">
        <is>
          <t>2,932</t>
        </is>
      </c>
      <c r="R24" t="inlineStr">
        <is>
          <t>3,294</t>
        </is>
      </c>
      <c r="S24" t="inlineStr">
        <is>
          <t>3,345</t>
        </is>
      </c>
      <c r="T24" t="inlineStr">
        <is>
          <t>3,172</t>
        </is>
      </c>
      <c r="U24" t="inlineStr">
        <is>
          <t>4,970</t>
        </is>
      </c>
      <c r="V24" t="inlineStr">
        <is>
          <t>4,305</t>
        </is>
      </c>
      <c r="W24" t="inlineStr">
        <is>
          <t>4,476</t>
        </is>
      </c>
      <c r="X24" t="inlineStr">
        <is>
          <t>4,932</t>
        </is>
      </c>
      <c r="Y24" t="inlineStr">
        <is>
          <t>5,901</t>
        </is>
      </c>
    </row>
    <row r="25">
      <c r="A25" s="1" t="inlineStr">
        <is>
          <t>Net Income Ratio</t>
        </is>
      </c>
      <c r="B25" t="inlineStr">
        <is>
          <t>10.42%</t>
        </is>
      </c>
      <c r="C25" t="inlineStr">
        <is>
          <t>15.60%</t>
        </is>
      </c>
      <c r="D25" t="inlineStr">
        <is>
          <t>18.32%</t>
        </is>
      </c>
      <c r="E25" t="inlineStr">
        <is>
          <t>20.15%</t>
        </is>
      </c>
      <c r="F25" t="inlineStr">
        <is>
          <t>23.09%</t>
        </is>
      </c>
      <c r="G25" t="inlineStr">
        <is>
          <t>25.98%</t>
        </is>
      </c>
      <c r="H25" t="inlineStr">
        <is>
          <t>19.74%</t>
        </is>
      </c>
      <c r="I25" t="inlineStr">
        <is>
          <t>19.63%</t>
        </is>
      </c>
      <c r="J25" t="inlineStr">
        <is>
          <t>15.38%</t>
        </is>
      </c>
      <c r="K25" t="inlineStr">
        <is>
          <t>20.54%</t>
        </is>
      </c>
      <c r="L25" t="inlineStr">
        <is>
          <t>15.52%</t>
        </is>
      </c>
      <c r="M25" t="inlineStr">
        <is>
          <t>18.62%</t>
        </is>
      </c>
      <c r="N25" t="inlineStr">
        <is>
          <t>23.95%</t>
        </is>
      </c>
      <c r="O25" t="inlineStr">
        <is>
          <t>25.74%</t>
        </is>
      </c>
      <c r="P25" t="inlineStr">
        <is>
          <t>26.33%</t>
        </is>
      </c>
      <c r="Q25" t="inlineStr">
        <is>
          <t>28.80%</t>
        </is>
      </c>
      <c r="R25" t="inlineStr">
        <is>
          <t>29.73%</t>
        </is>
      </c>
      <c r="S25" t="inlineStr">
        <is>
          <t>29.34%</t>
        </is>
      </c>
      <c r="T25" t="inlineStr">
        <is>
          <t>28.44%</t>
        </is>
      </c>
      <c r="U25" t="inlineStr">
        <is>
          <t>39.79%</t>
        </is>
      </c>
      <c r="V25" t="inlineStr">
        <is>
          <t>30.32%</t>
        </is>
      </c>
      <c r="W25" t="inlineStr">
        <is>
          <t>30.79%</t>
        </is>
      </c>
      <c r="X25" t="inlineStr">
        <is>
          <t>30.44%</t>
        </is>
      </c>
      <c r="Y25" t="inlineStr">
        <is>
          <t>30.46%</t>
        </is>
      </c>
    </row>
    <row r="26">
      <c r="A26" s="1" t="inlineStr">
        <is>
          <t>EPS</t>
        </is>
      </c>
      <c r="B26" t="inlineStr">
        <is>
          <t>0.67</t>
        </is>
      </c>
      <c r="C26" t="inlineStr">
        <is>
          <t>1.04</t>
        </is>
      </c>
      <c r="D26" t="inlineStr">
        <is>
          <t>1.37</t>
        </is>
      </c>
      <c r="E26" t="inlineStr">
        <is>
          <t>1.67</t>
        </is>
      </c>
      <c r="F26" t="inlineStr">
        <is>
          <t>2.06</t>
        </is>
      </c>
      <c r="G26" t="inlineStr">
        <is>
          <t>2.40</t>
        </is>
      </c>
      <c r="H26" t="inlineStr">
        <is>
          <t>2.25</t>
        </is>
      </c>
      <c r="I26" t="inlineStr">
        <is>
          <t>3.64</t>
        </is>
      </c>
      <c r="J26" t="inlineStr">
        <is>
          <t>4.00</t>
        </is>
      </c>
      <c r="K26" t="inlineStr">
        <is>
          <t>7.75</t>
        </is>
      </c>
      <c r="L26" t="inlineStr">
        <is>
          <t>6.07</t>
        </is>
      </c>
      <c r="M26" t="inlineStr">
        <is>
          <t>6.24</t>
        </is>
      </c>
      <c r="N26" t="inlineStr">
        <is>
          <t>10.67</t>
        </is>
      </c>
      <c r="O26" t="inlineStr">
        <is>
          <t>12.56</t>
        </is>
      </c>
      <c r="P26" t="inlineStr">
        <is>
          <t>14.03</t>
        </is>
      </c>
      <c r="Q26" t="inlineStr">
        <is>
          <t>17.23</t>
        </is>
      </c>
      <c r="R26" t="inlineStr">
        <is>
          <t>19.58</t>
        </is>
      </c>
      <c r="S26" t="inlineStr">
        <is>
          <t>20.10</t>
        </is>
      </c>
      <c r="T26" t="inlineStr">
        <is>
          <t>19.29</t>
        </is>
      </c>
      <c r="U26" t="inlineStr">
        <is>
          <t>30.54</t>
        </is>
      </c>
      <c r="V26" t="inlineStr">
        <is>
          <t>26.86</t>
        </is>
      </c>
      <c r="W26" t="inlineStr">
        <is>
          <t>28.69</t>
        </is>
      </c>
      <c r="X26" t="inlineStr">
        <is>
          <t>32.13</t>
        </is>
      </c>
      <c r="Y26" t="inlineStr">
        <is>
          <t>38.45</t>
        </is>
      </c>
    </row>
    <row r="27">
      <c r="A27" s="1" t="inlineStr">
        <is>
          <t>EPS Diluted</t>
        </is>
      </c>
      <c r="B27" t="inlineStr">
        <is>
          <t>0.67</t>
        </is>
      </c>
      <c r="C27" t="inlineStr">
        <is>
          <t>1.04</t>
        </is>
      </c>
      <c r="D27" t="inlineStr">
        <is>
          <t>1.35</t>
        </is>
      </c>
      <c r="E27" t="inlineStr">
        <is>
          <t>1.65</t>
        </is>
      </c>
      <c r="F27" t="inlineStr">
        <is>
          <t>2.04</t>
        </is>
      </c>
      <c r="G27" t="inlineStr">
        <is>
          <t>2.36</t>
        </is>
      </c>
      <c r="H27" t="inlineStr">
        <is>
          <t>2.17</t>
        </is>
      </c>
      <c r="I27" t="inlineStr">
        <is>
          <t>3.50</t>
        </is>
      </c>
      <c r="J27" t="inlineStr">
        <is>
          <t>3.87</t>
        </is>
      </c>
      <c r="K27" t="inlineStr">
        <is>
          <t>7.53</t>
        </is>
      </c>
      <c r="L27" t="inlineStr">
        <is>
          <t>5.91</t>
        </is>
      </c>
      <c r="M27" t="inlineStr">
        <is>
          <t>6.11</t>
        </is>
      </c>
      <c r="N27" t="inlineStr">
        <is>
          <t>10.55</t>
        </is>
      </c>
      <c r="O27" t="inlineStr">
        <is>
          <t>12.37</t>
        </is>
      </c>
      <c r="P27" t="inlineStr">
        <is>
          <t>13.79</t>
        </is>
      </c>
      <c r="Q27" t="inlineStr">
        <is>
          <t>16.87</t>
        </is>
      </c>
      <c r="R27" t="inlineStr">
        <is>
          <t>19.25</t>
        </is>
      </c>
      <c r="S27" t="inlineStr">
        <is>
          <t>19.79</t>
        </is>
      </c>
      <c r="T27" t="inlineStr">
        <is>
          <t>19.04</t>
        </is>
      </c>
      <c r="U27" t="inlineStr">
        <is>
          <t>30.12</t>
        </is>
      </c>
      <c r="V27" t="inlineStr">
        <is>
          <t>26.58</t>
        </is>
      </c>
      <c r="W27" t="inlineStr">
        <is>
          <t>28.43</t>
        </is>
      </c>
      <c r="X27" t="inlineStr">
        <is>
          <t>31.85</t>
        </is>
      </c>
      <c r="Y27" t="inlineStr">
        <is>
          <t>38.11</t>
        </is>
      </c>
    </row>
    <row r="28">
      <c r="A28" s="1" t="inlineStr">
        <is>
          <t>Weighted Avg. Shares Outs.</t>
        </is>
      </c>
      <c r="B28" t="inlineStr">
        <is>
          <t>54</t>
        </is>
      </c>
      <c r="C28" t="inlineStr">
        <is>
          <t>57</t>
        </is>
      </c>
      <c r="D28" t="inlineStr">
        <is>
          <t>64</t>
        </is>
      </c>
      <c r="E28" t="inlineStr">
        <is>
          <t>64</t>
        </is>
      </c>
      <c r="F28" t="inlineStr">
        <is>
          <t>65</t>
        </is>
      </c>
      <c r="G28" t="inlineStr">
        <is>
          <t>65</t>
        </is>
      </c>
      <c r="H28" t="inlineStr">
        <is>
          <t>64</t>
        </is>
      </c>
      <c r="I28" t="inlineStr">
        <is>
          <t>64</t>
        </is>
      </c>
      <c r="J28" t="inlineStr">
        <is>
          <t>81</t>
        </is>
      </c>
      <c r="K28" t="inlineStr">
        <is>
          <t>128</t>
        </is>
      </c>
      <c r="L28" t="inlineStr">
        <is>
          <t>130</t>
        </is>
      </c>
      <c r="M28" t="inlineStr">
        <is>
          <t>137</t>
        </is>
      </c>
      <c r="N28" t="inlineStr">
        <is>
          <t>191</t>
        </is>
      </c>
      <c r="O28" t="inlineStr">
        <is>
          <t>184</t>
        </is>
      </c>
      <c r="P28" t="inlineStr">
        <is>
          <t>175</t>
        </is>
      </c>
      <c r="Q28" t="inlineStr">
        <is>
          <t>170</t>
        </is>
      </c>
      <c r="R28" t="inlineStr">
        <is>
          <t>168</t>
        </is>
      </c>
      <c r="S28" t="inlineStr">
        <is>
          <t>166</t>
        </is>
      </c>
      <c r="T28" t="inlineStr">
        <is>
          <t>164</t>
        </is>
      </c>
      <c r="U28" t="inlineStr">
        <is>
          <t>162</t>
        </is>
      </c>
      <c r="V28" t="inlineStr">
        <is>
          <t>160</t>
        </is>
      </c>
      <c r="W28" t="inlineStr">
        <is>
          <t>156</t>
        </is>
      </c>
      <c r="X28" t="inlineStr">
        <is>
          <t>153</t>
        </is>
      </c>
      <c r="Y28" t="inlineStr">
        <is>
          <t>153</t>
        </is>
      </c>
    </row>
    <row r="29">
      <c r="A29" s="1" t="inlineStr">
        <is>
          <t>Weighted Avg. Shares Outs. Dil.</t>
        </is>
      </c>
      <c r="B29" t="inlineStr">
        <is>
          <t>54</t>
        </is>
      </c>
      <c r="C29" t="inlineStr">
        <is>
          <t>57</t>
        </is>
      </c>
      <c r="D29" t="inlineStr">
        <is>
          <t>65</t>
        </is>
      </c>
      <c r="E29" t="inlineStr">
        <is>
          <t>65</t>
        </is>
      </c>
      <c r="F29" t="inlineStr">
        <is>
          <t>65</t>
        </is>
      </c>
      <c r="G29" t="inlineStr">
        <is>
          <t>66</t>
        </is>
      </c>
      <c r="H29" t="inlineStr">
        <is>
          <t>66</t>
        </is>
      </c>
      <c r="I29" t="inlineStr">
        <is>
          <t>67</t>
        </is>
      </c>
      <c r="J29" t="inlineStr">
        <is>
          <t>83</t>
        </is>
      </c>
      <c r="K29" t="inlineStr">
        <is>
          <t>132</t>
        </is>
      </c>
      <c r="L29" t="inlineStr">
        <is>
          <t>133</t>
        </is>
      </c>
      <c r="M29" t="inlineStr">
        <is>
          <t>139</t>
        </is>
      </c>
      <c r="N29" t="inlineStr">
        <is>
          <t>193</t>
        </is>
      </c>
      <c r="O29" t="inlineStr">
        <is>
          <t>187</t>
        </is>
      </c>
      <c r="P29" t="inlineStr">
        <is>
          <t>178</t>
        </is>
      </c>
      <c r="Q29" t="inlineStr">
        <is>
          <t>174</t>
        </is>
      </c>
      <c r="R29" t="inlineStr">
        <is>
          <t>171</t>
        </is>
      </c>
      <c r="S29" t="inlineStr">
        <is>
          <t>169</t>
        </is>
      </c>
      <c r="T29" t="inlineStr">
        <is>
          <t>167</t>
        </is>
      </c>
      <c r="U29" t="inlineStr">
        <is>
          <t>164</t>
        </is>
      </c>
      <c r="V29" t="inlineStr">
        <is>
          <t>162</t>
        </is>
      </c>
      <c r="W29" t="inlineStr">
        <is>
          <t>157</t>
        </is>
      </c>
      <c r="X29" t="inlineStr">
        <is>
          <t>155</t>
        </is>
      </c>
      <c r="Y29" t="inlineStr">
        <is>
          <t>155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157</t>
        </is>
      </c>
      <c r="D2" t="inlineStr">
        <is>
          <t>193</t>
        </is>
      </c>
      <c r="E2" t="inlineStr">
        <is>
          <t>186</t>
        </is>
      </c>
      <c r="F2" t="inlineStr">
        <is>
          <t>255</t>
        </is>
      </c>
      <c r="G2" t="inlineStr">
        <is>
          <t>316</t>
        </is>
      </c>
      <c r="H2" t="inlineStr">
        <is>
          <t>458</t>
        </is>
      </c>
      <c r="I2" t="inlineStr">
        <is>
          <t>484</t>
        </is>
      </c>
      <c r="J2" t="inlineStr">
        <is>
          <t>1,160</t>
        </is>
      </c>
      <c r="K2" t="inlineStr">
        <is>
          <t>1,656</t>
        </is>
      </c>
      <c r="L2" t="inlineStr">
        <is>
          <t>2,032</t>
        </is>
      </c>
      <c r="M2" t="inlineStr">
        <is>
          <t>4,708</t>
        </is>
      </c>
      <c r="N2" t="inlineStr">
        <is>
          <t>3,460</t>
        </is>
      </c>
      <c r="O2" t="inlineStr">
        <is>
          <t>3,560</t>
        </is>
      </c>
      <c r="P2" t="inlineStr">
        <is>
          <t>4,903</t>
        </is>
      </c>
      <c r="Q2" t="inlineStr">
        <is>
          <t>4,551</t>
        </is>
      </c>
      <c r="R2" t="inlineStr">
        <is>
          <t>6,001</t>
        </is>
      </c>
      <c r="S2" t="inlineStr">
        <is>
          <t>6,231</t>
        </is>
      </c>
      <c r="T2" t="inlineStr">
        <is>
          <t>6,175</t>
        </is>
      </c>
      <c r="U2" t="inlineStr">
        <is>
          <t>7,038</t>
        </is>
      </c>
      <c r="V2" t="inlineStr">
        <is>
          <t>6,488</t>
        </is>
      </c>
      <c r="W2" t="inlineStr">
        <is>
          <t>4,829</t>
        </is>
      </c>
      <c r="X2" t="inlineStr">
        <is>
          <t>8,664</t>
        </is>
      </c>
      <c r="Y2" t="inlineStr">
        <is>
          <t>9,323</t>
        </is>
      </c>
    </row>
    <row r="3">
      <c r="A3" s="1" t="inlineStr">
        <is>
          <t>Short-Term Investments</t>
        </is>
      </c>
      <c r="B3" t="inlineStr">
        <is>
          <t>3</t>
        </is>
      </c>
      <c r="C3" t="inlineStr">
        <is>
          <t>2</t>
        </is>
      </c>
      <c r="D3" t="inlineStr">
        <is>
          <t>13</t>
        </is>
      </c>
      <c r="E3" t="inlineStr">
        <is>
          <t>139</t>
        </is>
      </c>
      <c r="F3" t="inlineStr">
        <is>
          <t>209</t>
        </is>
      </c>
      <c r="G3" t="inlineStr">
        <is>
          <t>235</t>
        </is>
      </c>
      <c r="H3" t="inlineStr">
        <is>
          <t>227</t>
        </is>
      </c>
      <c r="I3" t="inlineStr">
        <is>
          <t>299</t>
        </is>
      </c>
      <c r="J3" t="inlineStr">
        <is>
          <t>2,098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7,262</t>
        </is>
      </c>
    </row>
    <row r="4">
      <c r="A4" s="1" t="inlineStr">
        <is>
          <t>Cash &amp; Short-Term Investments</t>
        </is>
      </c>
      <c r="B4" t="inlineStr">
        <is>
          <t>3</t>
        </is>
      </c>
      <c r="C4" t="inlineStr">
        <is>
          <t>159</t>
        </is>
      </c>
      <c r="D4" t="inlineStr">
        <is>
          <t>206</t>
        </is>
      </c>
      <c r="E4" t="inlineStr">
        <is>
          <t>326</t>
        </is>
      </c>
      <c r="F4" t="inlineStr">
        <is>
          <t>464</t>
        </is>
      </c>
      <c r="G4" t="inlineStr">
        <is>
          <t>551</t>
        </is>
      </c>
      <c r="H4" t="inlineStr">
        <is>
          <t>685</t>
        </is>
      </c>
      <c r="I4" t="inlineStr">
        <is>
          <t>783</t>
        </is>
      </c>
      <c r="J4" t="inlineStr">
        <is>
          <t>3,258</t>
        </is>
      </c>
      <c r="K4" t="inlineStr">
        <is>
          <t>1,656</t>
        </is>
      </c>
      <c r="L4" t="inlineStr">
        <is>
          <t>2,032</t>
        </is>
      </c>
      <c r="M4" t="inlineStr">
        <is>
          <t>4,708</t>
        </is>
      </c>
      <c r="N4" t="inlineStr">
        <is>
          <t>3,460</t>
        </is>
      </c>
      <c r="O4" t="inlineStr">
        <is>
          <t>3,560</t>
        </is>
      </c>
      <c r="P4" t="inlineStr">
        <is>
          <t>4,903</t>
        </is>
      </c>
      <c r="Q4" t="inlineStr">
        <is>
          <t>4,551</t>
        </is>
      </c>
      <c r="R4" t="inlineStr">
        <is>
          <t>6,001</t>
        </is>
      </c>
      <c r="S4" t="inlineStr">
        <is>
          <t>6,231</t>
        </is>
      </c>
      <c r="T4" t="inlineStr">
        <is>
          <t>6,175</t>
        </is>
      </c>
      <c r="U4" t="inlineStr">
        <is>
          <t>7,038</t>
        </is>
      </c>
      <c r="V4" t="inlineStr">
        <is>
          <t>6,488</t>
        </is>
      </c>
      <c r="W4" t="inlineStr">
        <is>
          <t>4,829</t>
        </is>
      </c>
      <c r="X4" t="inlineStr">
        <is>
          <t>8,664</t>
        </is>
      </c>
      <c r="Y4" t="inlineStr">
        <is>
          <t>16,585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2</t>
        </is>
      </c>
      <c r="D5" t="inlineStr">
        <is>
          <t>83</t>
        </is>
      </c>
      <c r="E5" t="inlineStr">
        <is>
          <t>97</t>
        </is>
      </c>
      <c r="F5" t="inlineStr">
        <is>
          <t>114</t>
        </is>
      </c>
      <c r="G5" t="inlineStr">
        <is>
          <t>127</t>
        </is>
      </c>
      <c r="H5" t="inlineStr">
        <is>
          <t>165</t>
        </is>
      </c>
      <c r="I5" t="inlineStr">
        <is>
          <t>340</t>
        </is>
      </c>
      <c r="J5" t="inlineStr">
        <is>
          <t>1,078</t>
        </is>
      </c>
      <c r="K5" t="inlineStr">
        <is>
          <t>1,411</t>
        </is>
      </c>
      <c r="L5" t="inlineStr">
        <is>
          <t>1,210</t>
        </is>
      </c>
      <c r="M5" t="inlineStr">
        <is>
          <t>1,919</t>
        </is>
      </c>
      <c r="N5" t="inlineStr">
        <is>
          <t>2,245</t>
        </is>
      </c>
      <c r="O5" t="inlineStr">
        <is>
          <t>2,102</t>
        </is>
      </c>
      <c r="P5" t="inlineStr">
        <is>
          <t>2,327</t>
        </is>
      </c>
      <c r="Q5" t="inlineStr">
        <is>
          <t>2,247</t>
        </is>
      </c>
      <c r="R5" t="inlineStr">
        <is>
          <t>2,120</t>
        </is>
      </c>
      <c r="S5" t="inlineStr">
        <is>
          <t>2,237</t>
        </is>
      </c>
      <c r="T5" t="inlineStr">
        <is>
          <t>2,350</t>
        </is>
      </c>
      <c r="U5" t="inlineStr">
        <is>
          <t>2,699</t>
        </is>
      </c>
      <c r="V5" t="inlineStr">
        <is>
          <t>2,657</t>
        </is>
      </c>
      <c r="W5" t="inlineStr">
        <is>
          <t>3,179</t>
        </is>
      </c>
      <c r="X5" t="inlineStr">
        <is>
          <t>3,535</t>
        </is>
      </c>
      <c r="Y5" t="inlineStr">
        <is>
          <t>3,789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</row>
    <row r="7">
      <c r="A7" s="1" t="inlineStr">
        <is>
          <t>Other Current Assets</t>
        </is>
      </c>
      <c r="B7" t="inlineStr">
        <is>
          <t>222</t>
        </is>
      </c>
      <c r="C7" t="inlineStr">
        <is>
          <t>69</t>
        </is>
      </c>
      <c r="D7" t="inlineStr">
        <is>
          <t>10</t>
        </is>
      </c>
      <c r="E7" t="inlineStr">
        <is>
          <t>10</t>
        </is>
      </c>
      <c r="F7" t="inlineStr">
        <is>
          <t>9</t>
        </is>
      </c>
      <c r="G7" t="inlineStr">
        <is>
          <t>10</t>
        </is>
      </c>
      <c r="H7" t="inlineStr">
        <is>
          <t>17</t>
        </is>
      </c>
      <c r="I7" t="inlineStr">
        <is>
          <t>112</t>
        </is>
      </c>
      <c r="J7" t="inlineStr">
        <is>
          <t>(2,211)</t>
        </is>
      </c>
      <c r="K7" t="inlineStr">
        <is>
          <t>175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</row>
    <row r="8">
      <c r="A8" s="1" t="inlineStr">
        <is>
          <t>Total Current Assets</t>
        </is>
      </c>
      <c r="B8" t="inlineStr">
        <is>
          <t>225</t>
        </is>
      </c>
      <c r="C8" t="inlineStr">
        <is>
          <t>231</t>
        </is>
      </c>
      <c r="D8" t="inlineStr">
        <is>
          <t>299</t>
        </is>
      </c>
      <c r="E8" t="inlineStr">
        <is>
          <t>432</t>
        </is>
      </c>
      <c r="F8" t="inlineStr">
        <is>
          <t>587</t>
        </is>
      </c>
      <c r="G8" t="inlineStr">
        <is>
          <t>688</t>
        </is>
      </c>
      <c r="H8" t="inlineStr">
        <is>
          <t>867</t>
        </is>
      </c>
      <c r="I8" t="inlineStr">
        <is>
          <t>1,235</t>
        </is>
      </c>
      <c r="J8" t="inlineStr">
        <is>
          <t>2,125</t>
        </is>
      </c>
      <c r="K8" t="inlineStr">
        <is>
          <t>3,242</t>
        </is>
      </c>
      <c r="L8" t="inlineStr">
        <is>
          <t>3,242</t>
        </is>
      </c>
      <c r="M8" t="inlineStr">
        <is>
          <t>6,627</t>
        </is>
      </c>
      <c r="N8" t="inlineStr">
        <is>
          <t>5,705</t>
        </is>
      </c>
      <c r="O8" t="inlineStr">
        <is>
          <t>5,662</t>
        </is>
      </c>
      <c r="P8" t="inlineStr">
        <is>
          <t>7,230</t>
        </is>
      </c>
      <c r="Q8" t="inlineStr">
        <is>
          <t>6,798</t>
        </is>
      </c>
      <c r="R8" t="inlineStr">
        <is>
          <t>8,121</t>
        </is>
      </c>
      <c r="S8" t="inlineStr">
        <is>
          <t>8,468</t>
        </is>
      </c>
      <c r="T8" t="inlineStr">
        <is>
          <t>8,525</t>
        </is>
      </c>
      <c r="U8" t="inlineStr">
        <is>
          <t>9,737</t>
        </is>
      </c>
      <c r="V8" t="inlineStr">
        <is>
          <t>9,145</t>
        </is>
      </c>
      <c r="W8" t="inlineStr">
        <is>
          <t>8,008</t>
        </is>
      </c>
      <c r="X8" t="inlineStr">
        <is>
          <t>12,199</t>
        </is>
      </c>
      <c r="Y8" t="inlineStr">
        <is>
          <t>20,374</t>
        </is>
      </c>
    </row>
    <row r="9">
      <c r="A9" s="1" t="inlineStr">
        <is>
          <t>PP&amp;E</t>
        </is>
      </c>
      <c r="B9" t="inlineStr">
        <is>
          <t>12</t>
        </is>
      </c>
      <c r="C9" t="inlineStr">
        <is>
          <t>23</t>
        </is>
      </c>
      <c r="D9" t="inlineStr">
        <is>
          <t>46</t>
        </is>
      </c>
      <c r="E9" t="inlineStr">
        <is>
          <t>71</t>
        </is>
      </c>
      <c r="F9" t="inlineStr">
        <is>
          <t>94</t>
        </is>
      </c>
      <c r="G9" t="inlineStr">
        <is>
          <t>87</t>
        </is>
      </c>
      <c r="H9" t="inlineStr">
        <is>
          <t>94</t>
        </is>
      </c>
      <c r="I9" t="inlineStr">
        <is>
          <t>129</t>
        </is>
      </c>
      <c r="J9" t="inlineStr">
        <is>
          <t>215</t>
        </is>
      </c>
      <c r="K9" t="inlineStr">
        <is>
          <t>266</t>
        </is>
      </c>
      <c r="L9" t="inlineStr">
        <is>
          <t>260</t>
        </is>
      </c>
      <c r="M9" t="inlineStr">
        <is>
          <t>445</t>
        </is>
      </c>
      <c r="N9" t="inlineStr">
        <is>
          <t>428</t>
        </is>
      </c>
      <c r="O9" t="inlineStr">
        <is>
          <t>537</t>
        </is>
      </c>
      <c r="P9" t="inlineStr">
        <is>
          <t>557</t>
        </is>
      </c>
      <c r="Q9" t="inlineStr">
        <is>
          <t>525</t>
        </is>
      </c>
      <c r="R9" t="inlineStr">
        <is>
          <t>467</t>
        </is>
      </c>
      <c r="S9" t="inlineStr">
        <is>
          <t>581</t>
        </is>
      </c>
      <c r="T9" t="inlineStr">
        <is>
          <t>559</t>
        </is>
      </c>
      <c r="U9" t="inlineStr">
        <is>
          <t>592</t>
        </is>
      </c>
      <c r="V9" t="inlineStr">
        <is>
          <t>643</t>
        </is>
      </c>
      <c r="W9" t="inlineStr">
        <is>
          <t>715</t>
        </is>
      </c>
      <c r="X9" t="inlineStr">
        <is>
          <t>681</t>
        </is>
      </c>
      <c r="Y9" t="inlineStr">
        <is>
          <t>2,383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194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5,257</t>
        </is>
      </c>
      <c r="K10" t="inlineStr">
        <is>
          <t>5,520</t>
        </is>
      </c>
      <c r="L10" t="inlineStr">
        <is>
          <t>5,533</t>
        </is>
      </c>
      <c r="M10" t="inlineStr">
        <is>
          <t>12,570</t>
        </is>
      </c>
      <c r="N10" t="inlineStr">
        <is>
          <t>12,805</t>
        </is>
      </c>
      <c r="O10" t="inlineStr">
        <is>
          <t>12,792</t>
        </is>
      </c>
      <c r="P10" t="inlineStr">
        <is>
          <t>12,910</t>
        </is>
      </c>
      <c r="Q10" t="inlineStr">
        <is>
          <t>12,980</t>
        </is>
      </c>
      <c r="R10" t="inlineStr">
        <is>
          <t>12,961</t>
        </is>
      </c>
      <c r="S10" t="inlineStr">
        <is>
          <t>13,123</t>
        </is>
      </c>
      <c r="T10" t="inlineStr">
        <is>
          <t>13,118</t>
        </is>
      </c>
      <c r="U10" t="inlineStr">
        <is>
          <t>13,220</t>
        </is>
      </c>
      <c r="V10" t="inlineStr">
        <is>
          <t>13,526</t>
        </is>
      </c>
      <c r="W10" t="inlineStr">
        <is>
          <t>14,562</t>
        </is>
      </c>
      <c r="X10" t="inlineStr">
        <is>
          <t>14,551</t>
        </is>
      </c>
      <c r="Y10" t="inlineStr">
        <is>
          <t>15,351</t>
        </is>
      </c>
    </row>
    <row r="11">
      <c r="A11" s="1" t="inlineStr">
        <is>
          <t>Intangible Assets</t>
        </is>
      </c>
      <c r="B11" t="inlineStr">
        <is>
          <t>204</t>
        </is>
      </c>
      <c r="C11" t="inlineStr">
        <is>
          <t>- -</t>
        </is>
      </c>
      <c r="D11" t="inlineStr">
        <is>
          <t>192</t>
        </is>
      </c>
      <c r="E11" t="inlineStr">
        <is>
          <t>182</t>
        </is>
      </c>
      <c r="F11" t="inlineStr">
        <is>
          <t>183</t>
        </is>
      </c>
      <c r="G11" t="inlineStr">
        <is>
          <t>192</t>
        </is>
      </c>
      <c r="H11" t="inlineStr">
        <is>
          <t>184</t>
        </is>
      </c>
      <c r="I11" t="inlineStr">
        <is>
          <t>484</t>
        </is>
      </c>
      <c r="J11" t="inlineStr">
        <is>
          <t>5,882</t>
        </is>
      </c>
      <c r="K11" t="inlineStr">
        <is>
          <t>6,553</t>
        </is>
      </c>
      <c r="L11" t="inlineStr">
        <is>
          <t>6,441</t>
        </is>
      </c>
      <c r="M11" t="inlineStr">
        <is>
          <t>17,648</t>
        </is>
      </c>
      <c r="N11" t="inlineStr">
        <is>
          <t>17,512</t>
        </is>
      </c>
      <c r="O11" t="inlineStr">
        <is>
          <t>17,356</t>
        </is>
      </c>
      <c r="P11" t="inlineStr">
        <is>
          <t>17,402</t>
        </is>
      </c>
      <c r="Q11" t="inlineStr">
        <is>
          <t>17,501</t>
        </is>
      </c>
      <c r="R11" t="inlineStr">
        <is>
          <t>17,344</t>
        </is>
      </c>
      <c r="S11" t="inlineStr">
        <is>
          <t>17,372</t>
        </is>
      </c>
      <c r="T11" t="inlineStr">
        <is>
          <t>17,363</t>
        </is>
      </c>
      <c r="U11" t="inlineStr">
        <is>
          <t>17,389</t>
        </is>
      </c>
      <c r="V11" t="inlineStr">
        <is>
          <t>17,839</t>
        </is>
      </c>
      <c r="W11" t="inlineStr">
        <is>
          <t>18,369</t>
        </is>
      </c>
      <c r="X11" t="inlineStr">
        <is>
          <t>18,263</t>
        </is>
      </c>
      <c r="Y11" t="inlineStr">
        <is>
          <t>18,453</t>
        </is>
      </c>
    </row>
    <row r="12">
      <c r="A12" s="1" t="inlineStr">
        <is>
          <t>Goodwill and Intangible Assets</t>
        </is>
      </c>
      <c r="B12" t="inlineStr">
        <is>
          <t>204</t>
        </is>
      </c>
      <c r="C12" t="inlineStr">
        <is>
          <t>194</t>
        </is>
      </c>
      <c r="D12" t="inlineStr">
        <is>
          <t>192</t>
        </is>
      </c>
      <c r="E12" t="inlineStr">
        <is>
          <t>182</t>
        </is>
      </c>
      <c r="F12" t="inlineStr">
        <is>
          <t>183</t>
        </is>
      </c>
      <c r="G12" t="inlineStr">
        <is>
          <t>192</t>
        </is>
      </c>
      <c r="H12" t="inlineStr">
        <is>
          <t>184</t>
        </is>
      </c>
      <c r="I12" t="inlineStr">
        <is>
          <t>484</t>
        </is>
      </c>
      <c r="J12" t="inlineStr">
        <is>
          <t>11,139</t>
        </is>
      </c>
      <c r="K12" t="inlineStr">
        <is>
          <t>12,073</t>
        </is>
      </c>
      <c r="L12" t="inlineStr">
        <is>
          <t>11,974</t>
        </is>
      </c>
      <c r="M12" t="inlineStr">
        <is>
          <t>30,218</t>
        </is>
      </c>
      <c r="N12" t="inlineStr">
        <is>
          <t>30,317</t>
        </is>
      </c>
      <c r="O12" t="inlineStr">
        <is>
          <t>30,148</t>
        </is>
      </c>
      <c r="P12" t="inlineStr">
        <is>
          <t>30,312</t>
        </is>
      </c>
      <c r="Q12" t="inlineStr">
        <is>
          <t>30,481</t>
        </is>
      </c>
      <c r="R12" t="inlineStr">
        <is>
          <t>30,305</t>
        </is>
      </c>
      <c r="S12" t="inlineStr">
        <is>
          <t>30,495</t>
        </is>
      </c>
      <c r="T12" t="inlineStr">
        <is>
          <t>30,481</t>
        </is>
      </c>
      <c r="U12" t="inlineStr">
        <is>
          <t>30,609</t>
        </is>
      </c>
      <c r="V12" t="inlineStr">
        <is>
          <t>31,365</t>
        </is>
      </c>
      <c r="W12" t="inlineStr">
        <is>
          <t>32,931</t>
        </is>
      </c>
      <c r="X12" t="inlineStr">
        <is>
          <t>32,814</t>
        </is>
      </c>
      <c r="Y12" t="inlineStr">
        <is>
          <t>33,804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209</t>
        </is>
      </c>
      <c r="G13" t="inlineStr">
        <is>
          <t>235</t>
        </is>
      </c>
      <c r="H13" t="inlineStr">
        <is>
          <t>227</t>
        </is>
      </c>
      <c r="I13" t="inlineStr">
        <is>
          <t>299</t>
        </is>
      </c>
      <c r="J13" t="inlineStr">
        <is>
          <t>2,098</t>
        </is>
      </c>
      <c r="K13" t="inlineStr">
        <is>
          <t>2,000</t>
        </is>
      </c>
      <c r="L13" t="inlineStr">
        <is>
          <t>1,429</t>
        </is>
      </c>
      <c r="M13" t="inlineStr">
        <is>
          <t>1,049</t>
        </is>
      </c>
      <c r="N13" t="inlineStr">
        <is>
          <t>2,852</t>
        </is>
      </c>
      <c r="O13" t="inlineStr">
        <is>
          <t>3,270</t>
        </is>
      </c>
      <c r="P13" t="inlineStr">
        <is>
          <t>1,750</t>
        </is>
      </c>
      <c r="Q13" t="inlineStr">
        <is>
          <t>2,151</t>
        </is>
      </c>
      <c r="R13" t="inlineStr">
        <is>
          <t>1,921</t>
        </is>
      </c>
      <c r="S13" t="inlineStr">
        <is>
          <t>1,578</t>
        </is>
      </c>
      <c r="T13" t="inlineStr">
        <is>
          <t>1,595</t>
        </is>
      </c>
      <c r="U13" t="inlineStr">
        <is>
          <t>1,981</t>
        </is>
      </c>
      <c r="V13" t="inlineStr">
        <is>
          <t>1,796</t>
        </is>
      </c>
      <c r="W13" t="inlineStr">
        <is>
          <t>5,489</t>
        </is>
      </c>
      <c r="X13" t="inlineStr">
        <is>
          <t>6,919</t>
        </is>
      </c>
      <c r="Y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(209)</t>
        </is>
      </c>
      <c r="G15" t="inlineStr">
        <is>
          <t>(235)</t>
        </is>
      </c>
      <c r="H15" t="inlineStr">
        <is>
          <t>(227)</t>
        </is>
      </c>
      <c r="I15" t="inlineStr">
        <is>
          <t>(299)</t>
        </is>
      </c>
      <c r="J15" t="inlineStr">
        <is>
          <t>(2,098)</t>
        </is>
      </c>
      <c r="K15" t="inlineStr">
        <is>
          <t>4,980</t>
        </is>
      </c>
      <c r="L15" t="inlineStr">
        <is>
          <t>3,019</t>
        </is>
      </c>
      <c r="M15" t="inlineStr">
        <is>
          <t>139,655</t>
        </is>
      </c>
      <c r="N15" t="inlineStr">
        <is>
          <t>139,157</t>
        </is>
      </c>
      <c r="O15" t="inlineStr">
        <is>
          <t>140,279</t>
        </is>
      </c>
      <c r="P15" t="inlineStr">
        <is>
          <t>160,602</t>
        </is>
      </c>
      <c r="Q15" t="inlineStr">
        <is>
          <t>179,918</t>
        </is>
      </c>
      <c r="R15" t="inlineStr">
        <is>
          <t>198,994</t>
        </is>
      </c>
      <c r="S15" t="inlineStr">
        <is>
          <t>184,139</t>
        </is>
      </c>
      <c r="T15" t="inlineStr">
        <is>
          <t>179,017</t>
        </is>
      </c>
      <c r="U15" t="inlineStr">
        <is>
          <t>177,298</t>
        </is>
      </c>
      <c r="V15" t="inlineStr">
        <is>
          <t>116,624</t>
        </is>
      </c>
      <c r="W15" t="inlineStr">
        <is>
          <t>121,479</t>
        </is>
      </c>
      <c r="X15" t="inlineStr">
        <is>
          <t>124,369</t>
        </is>
      </c>
      <c r="Y15" t="inlineStr">
        <is>
          <t>- -</t>
        </is>
      </c>
    </row>
    <row r="16">
      <c r="A16" s="1" t="inlineStr">
        <is>
          <t>Total Non-Current Assets</t>
        </is>
      </c>
      <c r="B16" t="inlineStr">
        <is>
          <t>216</t>
        </is>
      </c>
      <c r="C16" t="inlineStr">
        <is>
          <t>217</t>
        </is>
      </c>
      <c r="D16" t="inlineStr">
        <is>
          <t>238</t>
        </is>
      </c>
      <c r="E16" t="inlineStr">
        <is>
          <t>252</t>
        </is>
      </c>
      <c r="F16" t="inlineStr">
        <is>
          <t>277</t>
        </is>
      </c>
      <c r="G16" t="inlineStr">
        <is>
          <t>279</t>
        </is>
      </c>
      <c r="H16" t="inlineStr">
        <is>
          <t>278</t>
        </is>
      </c>
      <c r="I16" t="inlineStr">
        <is>
          <t>613</t>
        </is>
      </c>
      <c r="J16" t="inlineStr">
        <is>
          <t>11,354</t>
        </is>
      </c>
      <c r="K16" t="inlineStr">
        <is>
          <t>19,320</t>
        </is>
      </c>
      <c r="L16" t="inlineStr">
        <is>
          <t>16,682</t>
        </is>
      </c>
      <c r="M16" t="inlineStr">
        <is>
          <t>171,367</t>
        </is>
      </c>
      <c r="N16" t="inlineStr">
        <is>
          <t>172,754</t>
        </is>
      </c>
      <c r="O16" t="inlineStr">
        <is>
          <t>174,234</t>
        </is>
      </c>
      <c r="P16" t="inlineStr">
        <is>
          <t>193,221</t>
        </is>
      </c>
      <c r="Q16" t="inlineStr">
        <is>
          <t>213,075</t>
        </is>
      </c>
      <c r="R16" t="inlineStr">
        <is>
          <t>231,687</t>
        </is>
      </c>
      <c r="S16" t="inlineStr">
        <is>
          <t>216,793</t>
        </is>
      </c>
      <c r="T16" t="inlineStr">
        <is>
          <t>211,652</t>
        </is>
      </c>
      <c r="U16" t="inlineStr">
        <is>
          <t>210,480</t>
        </is>
      </c>
      <c r="V16" t="inlineStr">
        <is>
          <t>150,428</t>
        </is>
      </c>
      <c r="W16" t="inlineStr">
        <is>
          <t>160,614</t>
        </is>
      </c>
      <c r="X16" t="inlineStr">
        <is>
          <t>164,783</t>
        </is>
      </c>
      <c r="Y16" t="inlineStr">
        <is>
          <t>36,187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168,461</t>
        </is>
      </c>
    </row>
    <row r="18">
      <c r="A18" s="1" t="inlineStr">
        <is>
          <t>Total Assets</t>
        </is>
      </c>
      <c r="B18" t="inlineStr">
        <is>
          <t>441</t>
        </is>
      </c>
      <c r="C18" t="inlineStr">
        <is>
          <t>448</t>
        </is>
      </c>
      <c r="D18" t="inlineStr">
        <is>
          <t>537</t>
        </is>
      </c>
      <c r="E18" t="inlineStr">
        <is>
          <t>684</t>
        </is>
      </c>
      <c r="F18" t="inlineStr">
        <is>
          <t>864</t>
        </is>
      </c>
      <c r="G18" t="inlineStr">
        <is>
          <t>967</t>
        </is>
      </c>
      <c r="H18" t="inlineStr">
        <is>
          <t>1,145</t>
        </is>
      </c>
      <c r="I18" t="inlineStr">
        <is>
          <t>1,848</t>
        </is>
      </c>
      <c r="J18" t="inlineStr">
        <is>
          <t>13,479</t>
        </is>
      </c>
      <c r="K18" t="inlineStr">
        <is>
          <t>22,562</t>
        </is>
      </c>
      <c r="L18" t="inlineStr">
        <is>
          <t>19,924</t>
        </is>
      </c>
      <c r="M18" t="inlineStr">
        <is>
          <t>177,994</t>
        </is>
      </c>
      <c r="N18" t="inlineStr">
        <is>
          <t>178,459</t>
        </is>
      </c>
      <c r="O18" t="inlineStr">
        <is>
          <t>179,896</t>
        </is>
      </c>
      <c r="P18" t="inlineStr">
        <is>
          <t>200,451</t>
        </is>
      </c>
      <c r="Q18" t="inlineStr">
        <is>
          <t>219,873</t>
        </is>
      </c>
      <c r="R18" t="inlineStr">
        <is>
          <t>239,808</t>
        </is>
      </c>
      <c r="S18" t="inlineStr">
        <is>
          <t>225,261</t>
        </is>
      </c>
      <c r="T18" t="inlineStr">
        <is>
          <t>220,177</t>
        </is>
      </c>
      <c r="U18" t="inlineStr">
        <is>
          <t>220,217</t>
        </is>
      </c>
      <c r="V18" t="inlineStr">
        <is>
          <t>159,573</t>
        </is>
      </c>
      <c r="W18" t="inlineStr">
        <is>
          <t>168,622</t>
        </is>
      </c>
      <c r="X18" t="inlineStr">
        <is>
          <t>176,982</t>
        </is>
      </c>
      <c r="Y18" t="inlineStr">
        <is>
          <t>152,648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1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789</t>
        </is>
      </c>
      <c r="L19" t="inlineStr">
        <is>
          <t>545</t>
        </is>
      </c>
      <c r="M19" t="inlineStr">
        <is>
          <t>845</t>
        </is>
      </c>
      <c r="N19" t="inlineStr">
        <is>
          <t>1,068</t>
        </is>
      </c>
      <c r="O19" t="inlineStr">
        <is>
          <t>923</t>
        </is>
      </c>
      <c r="P19" t="inlineStr">
        <is>
          <t>1,055</t>
        </is>
      </c>
      <c r="Q19" t="inlineStr">
        <is>
          <t>1,084</t>
        </is>
      </c>
      <c r="R19" t="inlineStr">
        <is>
          <t>1,035</t>
        </is>
      </c>
      <c r="S19" t="inlineStr">
        <is>
          <t>1,068</t>
        </is>
      </c>
      <c r="T19" t="inlineStr">
        <is>
          <t>1,094</t>
        </is>
      </c>
      <c r="U19" t="inlineStr">
        <is>
          <t>1,161</t>
        </is>
      </c>
      <c r="V19" t="inlineStr">
        <is>
          <t>1,292</t>
        </is>
      </c>
      <c r="W19" t="inlineStr">
        <is>
          <t>1,167</t>
        </is>
      </c>
      <c r="X19" t="inlineStr">
        <is>
          <t>1,028</t>
        </is>
      </c>
      <c r="Y19" t="inlineStr">
        <is>
          <t>- -</t>
        </is>
      </c>
    </row>
    <row r="20">
      <c r="A20" s="1" t="inlineStr">
        <is>
          <t>Short-Term Debt</t>
        </is>
      </c>
      <c r="B20" t="inlineStr">
        <is>
          <t>19</t>
        </is>
      </c>
      <c r="C20" t="inlineStr">
        <is>
          <t>28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300</t>
        </is>
      </c>
      <c r="L20" t="inlineStr">
        <is>
          <t>200</t>
        </is>
      </c>
      <c r="M20" t="inlineStr">
        <is>
          <t>2,234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7,488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9,435</t>
        </is>
      </c>
      <c r="K23" t="inlineStr">
        <is>
          <t>1,201</t>
        </is>
      </c>
      <c r="L23" t="inlineStr">
        <is>
          <t>929</t>
        </is>
      </c>
      <c r="M23" t="inlineStr">
        <is>
          <t>1,921</t>
        </is>
      </c>
      <c r="N23" t="inlineStr">
        <is>
          <t>1,577</t>
        </is>
      </c>
      <c r="O23" t="inlineStr">
        <is>
          <t>1,405</t>
        </is>
      </c>
      <c r="P23" t="inlineStr">
        <is>
          <t>14</t>
        </is>
      </c>
      <c r="Q23" t="inlineStr">
        <is>
          <t>- -</t>
        </is>
      </c>
      <c r="R23" t="inlineStr">
        <is>
          <t>- -</t>
        </is>
      </c>
      <c r="S23" t="inlineStr">
        <is>
          <t>- -</t>
        </is>
      </c>
      <c r="T23" t="inlineStr">
        <is>
          <t>- -</t>
        </is>
      </c>
      <c r="U23" t="inlineStr">
        <is>
          <t>- -</t>
        </is>
      </c>
      <c r="V23" t="inlineStr">
        <is>
          <t>- -</t>
        </is>
      </c>
      <c r="W23" t="inlineStr">
        <is>
          <t>- -</t>
        </is>
      </c>
      <c r="X23" t="inlineStr">
        <is>
          <t>(3,673)</t>
        </is>
      </c>
      <c r="Y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19</t>
        </is>
      </c>
      <c r="C24" t="inlineStr">
        <is>
          <t>29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9,435</t>
        </is>
      </c>
      <c r="K24" t="inlineStr">
        <is>
          <t>2,290</t>
        </is>
      </c>
      <c r="L24" t="inlineStr">
        <is>
          <t>1,674</t>
        </is>
      </c>
      <c r="M24" t="inlineStr">
        <is>
          <t>5,000</t>
        </is>
      </c>
      <c r="N24" t="inlineStr">
        <is>
          <t>2,745</t>
        </is>
      </c>
      <c r="O24" t="inlineStr">
        <is>
          <t>2,428</t>
        </is>
      </c>
      <c r="P24" t="inlineStr">
        <is>
          <t>1,169</t>
        </is>
      </c>
      <c r="Q24" t="inlineStr">
        <is>
          <t>1,084</t>
        </is>
      </c>
      <c r="R24" t="inlineStr">
        <is>
          <t>1,035</t>
        </is>
      </c>
      <c r="S24" t="inlineStr">
        <is>
          <t>1,068</t>
        </is>
      </c>
      <c r="T24" t="inlineStr">
        <is>
          <t>1,094</t>
        </is>
      </c>
      <c r="U24" t="inlineStr">
        <is>
          <t>1,161</t>
        </is>
      </c>
      <c r="V24" t="inlineStr">
        <is>
          <t>1,292</t>
        </is>
      </c>
      <c r="W24" t="inlineStr">
        <is>
          <t>1,167</t>
        </is>
      </c>
      <c r="X24" t="inlineStr">
        <is>
          <t>1,028</t>
        </is>
      </c>
      <c r="Y24" t="inlineStr">
        <is>
          <t>7,488</t>
        </is>
      </c>
    </row>
    <row r="25">
      <c r="A25" s="1" t="inlineStr">
        <is>
          <t>Long-Term Debt</t>
        </is>
      </c>
      <c r="B25" t="inlineStr">
        <is>
          <t>178</t>
        </is>
      </c>
      <c r="C25" t="inlineStr">
        <is>
          <t>28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254</t>
        </is>
      </c>
      <c r="J25" t="inlineStr">
        <is>
          <t>497</t>
        </is>
      </c>
      <c r="K25" t="inlineStr">
        <is>
          <t>947</t>
        </is>
      </c>
      <c r="L25" t="inlineStr">
        <is>
          <t>946</t>
        </is>
      </c>
      <c r="M25" t="inlineStr">
        <is>
          <t>3,434</t>
        </is>
      </c>
      <c r="N25" t="inlineStr">
        <is>
          <t>4,537</t>
        </is>
      </c>
      <c r="O25" t="inlineStr">
        <is>
          <t>6,264</t>
        </is>
      </c>
      <c r="P25" t="inlineStr">
        <is>
          <t>8,089</t>
        </is>
      </c>
      <c r="Q25" t="inlineStr">
        <is>
          <t>7,308</t>
        </is>
      </c>
      <c r="R25" t="inlineStr">
        <is>
          <t>8,327</t>
        </is>
      </c>
      <c r="S25" t="inlineStr">
        <is>
          <t>4,930</t>
        </is>
      </c>
      <c r="T25" t="inlineStr">
        <is>
          <t>4,915</t>
        </is>
      </c>
      <c r="U25" t="inlineStr">
        <is>
          <t>5,014</t>
        </is>
      </c>
      <c r="V25" t="inlineStr">
        <is>
          <t>5,063</t>
        </is>
      </c>
      <c r="W25" t="inlineStr">
        <is>
          <t>4,955</t>
        </is>
      </c>
      <c r="X25" t="inlineStr">
        <is>
          <t>7,264</t>
        </is>
      </c>
      <c r="Y25" t="inlineStr">
        <is>
          <t>- -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1,739</t>
        </is>
      </c>
      <c r="K26" t="inlineStr">
        <is>
          <t>2,060</t>
        </is>
      </c>
      <c r="L26" t="inlineStr">
        <is>
          <t>1,825</t>
        </is>
      </c>
      <c r="M26" t="inlineStr">
        <is>
          <t>5,526</t>
        </is>
      </c>
      <c r="N26" t="inlineStr">
        <is>
          <t>5,477</t>
        </is>
      </c>
      <c r="O26" t="inlineStr">
        <is>
          <t>5,323</t>
        </is>
      </c>
      <c r="P26" t="inlineStr">
        <is>
          <t>5,293</t>
        </is>
      </c>
      <c r="Q26" t="inlineStr">
        <is>
          <t>5,085</t>
        </is>
      </c>
      <c r="R26" t="inlineStr">
        <is>
          <t>4,989</t>
        </is>
      </c>
      <c r="S26" t="inlineStr">
        <is>
          <t>4,851</t>
        </is>
      </c>
      <c r="T26" t="inlineStr">
        <is>
          <t>4,840</t>
        </is>
      </c>
      <c r="U26" t="inlineStr">
        <is>
          <t>3,538</t>
        </is>
      </c>
      <c r="V26" t="inlineStr">
        <is>
          <t>3,571</t>
        </is>
      </c>
      <c r="W26" t="inlineStr">
        <is>
          <t>3,734</t>
        </is>
      </c>
      <c r="X26" t="inlineStr">
        <is>
          <t>3,673</t>
        </is>
      </c>
      <c r="Y26" t="inlineStr">
        <is>
          <t>2,758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(1,983)</t>
        </is>
      </c>
      <c r="K27" t="inlineStr">
        <is>
          <t>5,089</t>
        </is>
      </c>
      <c r="L27" t="inlineStr">
        <is>
          <t>2,922</t>
        </is>
      </c>
      <c r="M27" t="inlineStr">
        <is>
          <t>139,432</t>
        </is>
      </c>
      <c r="N27" t="inlineStr">
        <is>
          <t>139,366</t>
        </is>
      </c>
      <c r="O27" t="inlineStr">
        <is>
          <t>140,519</t>
        </is>
      </c>
      <c r="P27" t="inlineStr">
        <is>
          <t>160,315</t>
        </is>
      </c>
      <c r="Q27" t="inlineStr">
        <is>
          <t>179,780</t>
        </is>
      </c>
      <c r="R27" t="inlineStr">
        <is>
          <t>197,972</t>
        </is>
      </c>
      <c r="S27" t="inlineStr">
        <is>
          <t>185,832</t>
        </is>
      </c>
      <c r="T27" t="inlineStr">
        <is>
          <t>180,178</t>
        </is>
      </c>
      <c r="U27" t="inlineStr">
        <is>
          <t>178,629</t>
        </is>
      </c>
      <c r="V27" t="inlineStr">
        <is>
          <t>117,214</t>
        </is>
      </c>
      <c r="W27" t="inlineStr">
        <is>
          <t>125,153</t>
        </is>
      </c>
      <c r="X27" t="inlineStr">
        <is>
          <t>129,683</t>
        </is>
      </c>
      <c r="Y27" t="inlineStr">
        <is>
          <t>103,509</t>
        </is>
      </c>
    </row>
    <row r="28">
      <c r="A28" s="1" t="inlineStr">
        <is>
          <t>Total Non-Current Liabilities</t>
        </is>
      </c>
      <c r="B28" t="inlineStr">
        <is>
          <t>178</t>
        </is>
      </c>
      <c r="C28" t="inlineStr">
        <is>
          <t>28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254</t>
        </is>
      </c>
      <c r="J28" t="inlineStr">
        <is>
          <t>253</t>
        </is>
      </c>
      <c r="K28" t="inlineStr">
        <is>
          <t>8,096</t>
        </is>
      </c>
      <c r="L28" t="inlineStr">
        <is>
          <t>5,693</t>
        </is>
      </c>
      <c r="M28" t="inlineStr">
        <is>
          <t>148,392</t>
        </is>
      </c>
      <c r="N28" t="inlineStr">
        <is>
          <t>149,380</t>
        </is>
      </c>
      <c r="O28" t="inlineStr">
        <is>
          <t>152,106</t>
        </is>
      </c>
      <c r="P28" t="inlineStr">
        <is>
          <t>173,697</t>
        </is>
      </c>
      <c r="Q28" t="inlineStr">
        <is>
          <t>192,173</t>
        </is>
      </c>
      <c r="R28" t="inlineStr">
        <is>
          <t>211,288</t>
        </is>
      </c>
      <c r="S28" t="inlineStr">
        <is>
          <t>195,613</t>
        </is>
      </c>
      <c r="T28" t="inlineStr">
        <is>
          <t>189,933</t>
        </is>
      </c>
      <c r="U28" t="inlineStr">
        <is>
          <t>187,181</t>
        </is>
      </c>
      <c r="V28" t="inlineStr">
        <is>
          <t>125,848</t>
        </is>
      </c>
      <c r="W28" t="inlineStr">
        <is>
          <t>133,842</t>
        </is>
      </c>
      <c r="X28" t="inlineStr">
        <is>
          <t>140,620</t>
        </is>
      </c>
      <c r="Y28" t="inlineStr">
        <is>
          <t>106,267</t>
        </is>
      </c>
    </row>
    <row r="29">
      <c r="A29" s="1" t="inlineStr">
        <is>
          <t>Other Liabilities</t>
        </is>
      </c>
      <c r="B29" t="inlineStr">
        <is>
          <t>494</t>
        </is>
      </c>
      <c r="C29" t="inlineStr">
        <is>
          <t>166</t>
        </is>
      </c>
      <c r="D29" t="inlineStr">
        <is>
          <t>169</t>
        </is>
      </c>
      <c r="E29" t="inlineStr">
        <is>
          <t>198</t>
        </is>
      </c>
      <c r="F29" t="inlineStr">
        <is>
          <t>230</t>
        </is>
      </c>
      <c r="G29" t="inlineStr">
        <is>
          <t>253</t>
        </is>
      </c>
      <c r="H29" t="inlineStr">
        <is>
          <t>360</t>
        </is>
      </c>
      <c r="I29" t="inlineStr">
        <is>
          <t>1,170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</row>
    <row r="31">
      <c r="A31" s="1" t="inlineStr">
        <is>
          <t>Total Liabilities</t>
        </is>
      </c>
      <c r="B31" t="inlineStr">
        <is>
          <t>335</t>
        </is>
      </c>
      <c r="C31" t="inlineStr">
        <is>
          <t>167</t>
        </is>
      </c>
      <c r="D31" t="inlineStr">
        <is>
          <t>169</t>
        </is>
      </c>
      <c r="E31" t="inlineStr">
        <is>
          <t>198</t>
        </is>
      </c>
      <c r="F31" t="inlineStr">
        <is>
          <t>230</t>
        </is>
      </c>
      <c r="G31" t="inlineStr">
        <is>
          <t>253</t>
        </is>
      </c>
      <c r="H31" t="inlineStr">
        <is>
          <t>360</t>
        </is>
      </c>
      <c r="I31" t="inlineStr">
        <is>
          <t>916</t>
        </is>
      </c>
      <c r="J31" t="inlineStr">
        <is>
          <t>8,579</t>
        </is>
      </c>
      <c r="K31" t="inlineStr">
        <is>
          <t>10,386</t>
        </is>
      </c>
      <c r="L31" t="inlineStr">
        <is>
          <t>7,367</t>
        </is>
      </c>
      <c r="M31" t="inlineStr">
        <is>
          <t>153,392</t>
        </is>
      </c>
      <c r="N31" t="inlineStr">
        <is>
          <t>152,125</t>
        </is>
      </c>
      <c r="O31" t="inlineStr">
        <is>
          <t>154,534</t>
        </is>
      </c>
      <c r="P31" t="inlineStr">
        <is>
          <t>174,866</t>
        </is>
      </c>
      <c r="Q31" t="inlineStr">
        <is>
          <t>193,257</t>
        </is>
      </c>
      <c r="R31" t="inlineStr">
        <is>
          <t>212,323</t>
        </is>
      </c>
      <c r="S31" t="inlineStr">
        <is>
          <t>196,681</t>
        </is>
      </c>
      <c r="T31" t="inlineStr">
        <is>
          <t>191,027</t>
        </is>
      </c>
      <c r="U31" t="inlineStr">
        <is>
          <t>188,342</t>
        </is>
      </c>
      <c r="V31" t="inlineStr">
        <is>
          <t>127,140</t>
        </is>
      </c>
      <c r="W31" t="inlineStr">
        <is>
          <t>135,009</t>
        </is>
      </c>
      <c r="X31" t="inlineStr">
        <is>
          <t>141,648</t>
        </is>
      </c>
      <c r="Y31" t="inlineStr">
        <is>
          <t>113,755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0</t>
        </is>
      </c>
      <c r="K32" t="inlineStr">
        <is>
          <t>0</t>
        </is>
      </c>
      <c r="L32" t="inlineStr">
        <is>
          <t>- -</t>
        </is>
      </c>
      <c r="M32" t="inlineStr">
        <is>
          <t>1</t>
        </is>
      </c>
      <c r="N32" t="inlineStr">
        <is>
          <t>1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</row>
    <row r="34">
      <c r="A34" s="1" t="inlineStr">
        <is>
          <t>Retained Earnings</t>
        </is>
      </c>
      <c r="B34" t="inlineStr">
        <is>
          <t>53</t>
        </is>
      </c>
      <c r="C34" t="inlineStr">
        <is>
          <t>113</t>
        </is>
      </c>
      <c r="D34" t="inlineStr">
        <is>
          <t>200</t>
        </is>
      </c>
      <c r="E34" t="inlineStr">
        <is>
          <t>307</t>
        </is>
      </c>
      <c r="F34" t="inlineStr">
        <is>
          <t>441</t>
        </is>
      </c>
      <c r="G34" t="inlineStr">
        <is>
          <t>571</t>
        </is>
      </c>
      <c r="H34" t="inlineStr">
        <is>
          <t>650</t>
        </is>
      </c>
      <c r="I34" t="inlineStr">
        <is>
          <t>807</t>
        </is>
      </c>
      <c r="J34" t="inlineStr">
        <is>
          <t>994</t>
        </is>
      </c>
      <c r="K34" t="inlineStr">
        <is>
          <t>1,622</t>
        </is>
      </c>
      <c r="L34" t="inlineStr">
        <is>
          <t>1,991</t>
        </is>
      </c>
      <c r="M34" t="inlineStr">
        <is>
          <t>2,436</t>
        </is>
      </c>
      <c r="N34" t="inlineStr">
        <is>
          <t>3,798</t>
        </is>
      </c>
      <c r="O34" t="inlineStr">
        <is>
          <t>5,118</t>
        </is>
      </c>
      <c r="P34" t="inlineStr">
        <is>
          <t>6,473</t>
        </is>
      </c>
      <c r="Q34" t="inlineStr">
        <is>
          <t>8,230</t>
        </is>
      </c>
      <c r="R34" t="inlineStr">
        <is>
          <t>10,145</t>
        </is>
      </c>
      <c r="S34" t="inlineStr">
        <is>
          <t>12,033</t>
        </is>
      </c>
      <c r="T34" t="inlineStr">
        <is>
          <t>13,660</t>
        </is>
      </c>
      <c r="U34" t="inlineStr">
        <is>
          <t>16,966</t>
        </is>
      </c>
      <c r="V34" t="inlineStr">
        <is>
          <t>19,282</t>
        </is>
      </c>
      <c r="W34" t="inlineStr">
        <is>
          <t>21,662</t>
        </is>
      </c>
      <c r="X34" t="inlineStr">
        <is>
          <t>24,334</t>
        </is>
      </c>
      <c r="Y34" t="inlineStr">
        <is>
          <t>27,688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0</t>
        </is>
      </c>
      <c r="G35" t="inlineStr">
        <is>
          <t>6</t>
        </is>
      </c>
      <c r="H35" t="inlineStr">
        <is>
          <t>8</t>
        </is>
      </c>
      <c r="I35" t="inlineStr">
        <is>
          <t>3</t>
        </is>
      </c>
      <c r="J35" t="inlineStr">
        <is>
          <t>45</t>
        </is>
      </c>
      <c r="K35" t="inlineStr">
        <is>
          <t>71</t>
        </is>
      </c>
      <c r="L35" t="inlineStr">
        <is>
          <t>(186)</t>
        </is>
      </c>
      <c r="M35" t="inlineStr">
        <is>
          <t>(96)</t>
        </is>
      </c>
      <c r="N35" t="inlineStr">
        <is>
          <t>(96)</t>
        </is>
      </c>
      <c r="O35" t="inlineStr">
        <is>
          <t>(127)</t>
        </is>
      </c>
      <c r="P35" t="inlineStr">
        <is>
          <t>(59)</t>
        </is>
      </c>
      <c r="Q35" t="inlineStr">
        <is>
          <t>(35)</t>
        </is>
      </c>
      <c r="R35" t="inlineStr">
        <is>
          <t>(273)</t>
        </is>
      </c>
      <c r="S35" t="inlineStr">
        <is>
          <t>(448)</t>
        </is>
      </c>
      <c r="T35" t="inlineStr">
        <is>
          <t>(716)</t>
        </is>
      </c>
      <c r="U35" t="inlineStr">
        <is>
          <t>(432)</t>
        </is>
      </c>
      <c r="V35" t="inlineStr">
        <is>
          <t>(691)</t>
        </is>
      </c>
      <c r="W35" t="inlineStr">
        <is>
          <t>(571)</t>
        </is>
      </c>
      <c r="X35" t="inlineStr">
        <is>
          <t>(337)</t>
        </is>
      </c>
      <c r="Y35" t="inlineStr">
        <is>
          <t>(550)</t>
        </is>
      </c>
    </row>
    <row r="36">
      <c r="A36" s="1" t="inlineStr">
        <is>
          <t>Other Total Stockhold. Equity</t>
        </is>
      </c>
      <c r="B36" t="inlineStr">
        <is>
          <t>53</t>
        </is>
      </c>
      <c r="C36" t="inlineStr">
        <is>
          <t>167</t>
        </is>
      </c>
      <c r="D36" t="inlineStr">
        <is>
          <t>168</t>
        </is>
      </c>
      <c r="E36" t="inlineStr">
        <is>
          <t>178</t>
        </is>
      </c>
      <c r="F36" t="inlineStr">
        <is>
          <t>193</t>
        </is>
      </c>
      <c r="G36" t="inlineStr">
        <is>
          <t>136</t>
        </is>
      </c>
      <c r="H36" t="inlineStr">
        <is>
          <t>109</t>
        </is>
      </c>
      <c r="I36" t="inlineStr">
        <is>
          <t>112</t>
        </is>
      </c>
      <c r="J36" t="inlineStr">
        <is>
          <t>9,742</t>
        </is>
      </c>
      <c r="K36" t="inlineStr">
        <is>
          <t>9,903</t>
        </is>
      </c>
      <c r="L36" t="inlineStr">
        <is>
          <t>10,260</t>
        </is>
      </c>
      <c r="M36" t="inlineStr">
        <is>
          <t>21,987</t>
        </is>
      </c>
      <c r="N36" t="inlineStr">
        <is>
          <t>22,390</t>
        </is>
      </c>
      <c r="O36" t="inlineStr">
        <is>
          <t>20,056</t>
        </is>
      </c>
      <c r="P36" t="inlineStr">
        <is>
          <t>18,987</t>
        </is>
      </c>
      <c r="Q36" t="inlineStr">
        <is>
          <t>18,263</t>
        </is>
      </c>
      <c r="R36" t="inlineStr">
        <is>
          <t>17,492</t>
        </is>
      </c>
      <c r="S36" t="inlineStr">
        <is>
          <t>16,916</t>
        </is>
      </c>
      <c r="T36" t="inlineStr">
        <is>
          <t>16,152</t>
        </is>
      </c>
      <c r="U36" t="inlineStr">
        <is>
          <t>15,289</t>
        </is>
      </c>
      <c r="V36" t="inlineStr">
        <is>
          <t>13,781</t>
        </is>
      </c>
      <c r="W36" t="inlineStr">
        <is>
          <t>12,454</t>
        </is>
      </c>
      <c r="X36" t="inlineStr">
        <is>
          <t>11,284</t>
        </is>
      </c>
      <c r="Y36" t="inlineStr">
        <is>
          <t>10,666</t>
        </is>
      </c>
    </row>
    <row r="37">
      <c r="A37" s="1" t="inlineStr">
        <is>
          <t>Total Stockholders Equity</t>
        </is>
      </c>
      <c r="B37" t="inlineStr">
        <is>
          <t>106</t>
        </is>
      </c>
      <c r="C37" t="inlineStr">
        <is>
          <t>281</t>
        </is>
      </c>
      <c r="D37" t="inlineStr">
        <is>
          <t>368</t>
        </is>
      </c>
      <c r="E37" t="inlineStr">
        <is>
          <t>486</t>
        </is>
      </c>
      <c r="F37" t="inlineStr">
        <is>
          <t>635</t>
        </is>
      </c>
      <c r="G37" t="inlineStr">
        <is>
          <t>713</t>
        </is>
      </c>
      <c r="H37" t="inlineStr">
        <is>
          <t>768</t>
        </is>
      </c>
      <c r="I37" t="inlineStr">
        <is>
          <t>922</t>
        </is>
      </c>
      <c r="J37" t="inlineStr">
        <is>
          <t>10,782</t>
        </is>
      </c>
      <c r="K37" t="inlineStr">
        <is>
          <t>11,597</t>
        </is>
      </c>
      <c r="L37" t="inlineStr">
        <is>
          <t>12,066</t>
        </is>
      </c>
      <c r="M37" t="inlineStr">
        <is>
          <t>24,329</t>
        </is>
      </c>
      <c r="N37" t="inlineStr">
        <is>
          <t>26,094</t>
        </is>
      </c>
      <c r="O37" t="inlineStr">
        <is>
          <t>25,048</t>
        </is>
      </c>
      <c r="P37" t="inlineStr">
        <is>
          <t>25,403</t>
        </is>
      </c>
      <c r="Q37" t="inlineStr">
        <is>
          <t>26,460</t>
        </is>
      </c>
      <c r="R37" t="inlineStr">
        <is>
          <t>27,366</t>
        </is>
      </c>
      <c r="S37" t="inlineStr">
        <is>
          <t>28,503</t>
        </is>
      </c>
      <c r="T37" t="inlineStr">
        <is>
          <t>29,098</t>
        </is>
      </c>
      <c r="U37" t="inlineStr">
        <is>
          <t>31,825</t>
        </is>
      </c>
      <c r="V37" t="inlineStr">
        <is>
          <t>32,374</t>
        </is>
      </c>
      <c r="W37" t="inlineStr">
        <is>
          <t>33,547</t>
        </is>
      </c>
      <c r="X37" t="inlineStr">
        <is>
          <t>35,283</t>
        </is>
      </c>
      <c r="Y37" t="inlineStr">
        <is>
          <t>37,806</t>
        </is>
      </c>
    </row>
    <row r="38">
      <c r="A38" s="1" t="inlineStr">
        <is>
          <t>Total Liab.&amp;Stockhold. Equity</t>
        </is>
      </c>
      <c r="B38" t="inlineStr">
        <is>
          <t>441</t>
        </is>
      </c>
      <c r="C38" t="inlineStr">
        <is>
          <t>448</t>
        </is>
      </c>
      <c r="D38" t="inlineStr">
        <is>
          <t>537</t>
        </is>
      </c>
      <c r="E38" t="inlineStr">
        <is>
          <t>684</t>
        </is>
      </c>
      <c r="F38" t="inlineStr">
        <is>
          <t>864</t>
        </is>
      </c>
      <c r="G38" t="inlineStr">
        <is>
          <t>966</t>
        </is>
      </c>
      <c r="H38" t="inlineStr">
        <is>
          <t>1,128</t>
        </is>
      </c>
      <c r="I38" t="inlineStr">
        <is>
          <t>1,838</t>
        </is>
      </c>
      <c r="J38" t="inlineStr">
        <is>
          <t>19,360</t>
        </is>
      </c>
      <c r="K38" t="inlineStr">
        <is>
          <t>21,983</t>
        </is>
      </c>
      <c r="L38" t="inlineStr">
        <is>
          <t>19,433</t>
        </is>
      </c>
      <c r="M38" t="inlineStr">
        <is>
          <t>177,721</t>
        </is>
      </c>
      <c r="N38" t="inlineStr">
        <is>
          <t>178,219</t>
        </is>
      </c>
      <c r="O38" t="inlineStr">
        <is>
          <t>179,582</t>
        </is>
      </c>
      <c r="P38" t="inlineStr">
        <is>
          <t>200,269</t>
        </is>
      </c>
      <c r="Q38" t="inlineStr">
        <is>
          <t>219,717</t>
        </is>
      </c>
      <c r="R38" t="inlineStr">
        <is>
          <t>239,689</t>
        </is>
      </c>
      <c r="S38" t="inlineStr">
        <is>
          <t>225,184</t>
        </is>
      </c>
      <c r="T38" t="inlineStr">
        <is>
          <t>220,125</t>
        </is>
      </c>
      <c r="U38" t="inlineStr">
        <is>
          <t>220,167</t>
        </is>
      </c>
      <c r="V38" t="inlineStr">
        <is>
          <t>159,514</t>
        </is>
      </c>
      <c r="W38" t="inlineStr">
        <is>
          <t>168,556</t>
        </is>
      </c>
      <c r="X38" t="inlineStr">
        <is>
          <t>176,931</t>
        </is>
      </c>
      <c r="Y38" t="inlineStr">
        <is>
          <t>151,561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1</t>
        </is>
      </c>
      <c r="H39" t="inlineStr">
        <is>
          <t>17</t>
        </is>
      </c>
      <c r="I39" t="inlineStr">
        <is>
          <t>10</t>
        </is>
      </c>
      <c r="J39" t="inlineStr">
        <is>
          <t>(5,881)</t>
        </is>
      </c>
      <c r="K39" t="inlineStr">
        <is>
          <t>578</t>
        </is>
      </c>
      <c r="L39" t="inlineStr">
        <is>
          <t>491</t>
        </is>
      </c>
      <c r="M39" t="inlineStr">
        <is>
          <t>273</t>
        </is>
      </c>
      <c r="N39" t="inlineStr">
        <is>
          <t>240</t>
        </is>
      </c>
      <c r="O39" t="inlineStr">
        <is>
          <t>314</t>
        </is>
      </c>
      <c r="P39" t="inlineStr">
        <is>
          <t>182</t>
        </is>
      </c>
      <c r="Q39" t="inlineStr">
        <is>
          <t>156</t>
        </is>
      </c>
      <c r="R39" t="inlineStr">
        <is>
          <t>119</t>
        </is>
      </c>
      <c r="S39" t="inlineStr">
        <is>
          <t>77</t>
        </is>
      </c>
      <c r="T39" t="inlineStr">
        <is>
          <t>52</t>
        </is>
      </c>
      <c r="U39" t="inlineStr">
        <is>
          <t>50</t>
        </is>
      </c>
      <c r="V39" t="inlineStr">
        <is>
          <t>59</t>
        </is>
      </c>
      <c r="W39" t="inlineStr">
        <is>
          <t>66</t>
        </is>
      </c>
      <c r="X39" t="inlineStr">
        <is>
          <t>51</t>
        </is>
      </c>
      <c r="Y39" t="inlineStr">
        <is>
          <t>1,087</t>
        </is>
      </c>
    </row>
    <row r="40">
      <c r="A40" s="1" t="inlineStr">
        <is>
          <t>Total Liabilities &amp; Equity</t>
        </is>
      </c>
      <c r="B40" t="inlineStr">
        <is>
          <t>441</t>
        </is>
      </c>
      <c r="C40" t="inlineStr">
        <is>
          <t>448</t>
        </is>
      </c>
      <c r="D40" t="inlineStr">
        <is>
          <t>537</t>
        </is>
      </c>
      <c r="E40" t="inlineStr">
        <is>
          <t>684</t>
        </is>
      </c>
      <c r="F40" t="inlineStr">
        <is>
          <t>864</t>
        </is>
      </c>
      <c r="G40" t="inlineStr">
        <is>
          <t>967</t>
        </is>
      </c>
      <c r="H40" t="inlineStr">
        <is>
          <t>1,145</t>
        </is>
      </c>
      <c r="I40" t="inlineStr">
        <is>
          <t>1,848</t>
        </is>
      </c>
      <c r="J40" t="inlineStr">
        <is>
          <t>13,479</t>
        </is>
      </c>
      <c r="K40" t="inlineStr">
        <is>
          <t>22,562</t>
        </is>
      </c>
      <c r="L40" t="inlineStr">
        <is>
          <t>19,924</t>
        </is>
      </c>
      <c r="M40" t="inlineStr">
        <is>
          <t>177,994</t>
        </is>
      </c>
      <c r="N40" t="inlineStr">
        <is>
          <t>178,459</t>
        </is>
      </c>
      <c r="O40" t="inlineStr">
        <is>
          <t>179,896</t>
        </is>
      </c>
      <c r="P40" t="inlineStr">
        <is>
          <t>200,451</t>
        </is>
      </c>
      <c r="Q40" t="inlineStr">
        <is>
          <t>219,873</t>
        </is>
      </c>
      <c r="R40" t="inlineStr">
        <is>
          <t>239,808</t>
        </is>
      </c>
      <c r="S40" t="inlineStr">
        <is>
          <t>225,261</t>
        </is>
      </c>
      <c r="T40" t="inlineStr">
        <is>
          <t>220,177</t>
        </is>
      </c>
      <c r="U40" t="inlineStr">
        <is>
          <t>220,217</t>
        </is>
      </c>
      <c r="V40" t="inlineStr">
        <is>
          <t>159,573</t>
        </is>
      </c>
      <c r="W40" t="inlineStr">
        <is>
          <t>168,622</t>
        </is>
      </c>
      <c r="X40" t="inlineStr">
        <is>
          <t>176,982</t>
        </is>
      </c>
      <c r="Y40" t="inlineStr">
        <is>
          <t>152,648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Net Income</t>
        </is>
      </c>
      <c r="B2" t="inlineStr">
        <is>
          <t>36</t>
        </is>
      </c>
      <c r="C2" t="inlineStr">
        <is>
          <t>59</t>
        </is>
      </c>
      <c r="D2" t="inlineStr">
        <is>
          <t>87</t>
        </is>
      </c>
      <c r="E2" t="inlineStr">
        <is>
          <t>107</t>
        </is>
      </c>
      <c r="F2" t="inlineStr">
        <is>
          <t>133</t>
        </is>
      </c>
      <c r="G2" t="inlineStr">
        <is>
          <t>155</t>
        </is>
      </c>
      <c r="H2" t="inlineStr">
        <is>
          <t>143</t>
        </is>
      </c>
      <c r="I2" t="inlineStr">
        <is>
          <t>234</t>
        </is>
      </c>
      <c r="J2" t="inlineStr">
        <is>
          <t>323</t>
        </is>
      </c>
      <c r="K2" t="inlineStr">
        <is>
          <t>995</t>
        </is>
      </c>
      <c r="L2" t="inlineStr">
        <is>
          <t>786</t>
        </is>
      </c>
      <c r="M2" t="inlineStr">
        <is>
          <t>875</t>
        </is>
      </c>
      <c r="N2" t="inlineStr">
        <is>
          <t>2,063</t>
        </is>
      </c>
      <c r="O2" t="inlineStr">
        <is>
          <t>2,337</t>
        </is>
      </c>
      <c r="P2" t="inlineStr">
        <is>
          <t>2,458</t>
        </is>
      </c>
      <c r="Q2" t="inlineStr">
        <is>
          <t>2,932</t>
        </is>
      </c>
      <c r="R2" t="inlineStr">
        <is>
          <t>3,294</t>
        </is>
      </c>
      <c r="S2" t="inlineStr">
        <is>
          <t>3,345</t>
        </is>
      </c>
      <c r="T2" t="inlineStr">
        <is>
          <t>3,172</t>
        </is>
      </c>
      <c r="U2" t="inlineStr">
        <is>
          <t>4,970</t>
        </is>
      </c>
      <c r="V2" t="inlineStr">
        <is>
          <t>4,305</t>
        </is>
      </c>
      <c r="W2" t="inlineStr">
        <is>
          <t>4,476</t>
        </is>
      </c>
      <c r="X2" t="inlineStr">
        <is>
          <t>4,932</t>
        </is>
      </c>
      <c r="Y2" t="inlineStr">
        <is>
          <t>5,901</t>
        </is>
      </c>
    </row>
    <row r="3">
      <c r="A3" s="1" t="inlineStr">
        <is>
          <t>Depreciation and Amortization</t>
        </is>
      </c>
      <c r="B3" t="inlineStr">
        <is>
          <t>13</t>
        </is>
      </c>
      <c r="C3" t="inlineStr">
        <is>
          <t>18</t>
        </is>
      </c>
      <c r="D3" t="inlineStr">
        <is>
          <t>20</t>
        </is>
      </c>
      <c r="E3" t="inlineStr">
        <is>
          <t>26</t>
        </is>
      </c>
      <c r="F3" t="inlineStr">
        <is>
          <t>20</t>
        </is>
      </c>
      <c r="G3" t="inlineStr">
        <is>
          <t>21</t>
        </is>
      </c>
      <c r="H3" t="inlineStr">
        <is>
          <t>21</t>
        </is>
      </c>
      <c r="I3" t="inlineStr">
        <is>
          <t>31</t>
        </is>
      </c>
      <c r="J3" t="inlineStr">
        <is>
          <t>73</t>
        </is>
      </c>
      <c r="K3" t="inlineStr">
        <is>
          <t>199</t>
        </is>
      </c>
      <c r="L3" t="inlineStr">
        <is>
          <t>232</t>
        </is>
      </c>
      <c r="M3" t="inlineStr">
        <is>
          <t>239</t>
        </is>
      </c>
      <c r="N3" t="inlineStr">
        <is>
          <t>310</t>
        </is>
      </c>
      <c r="O3" t="inlineStr">
        <is>
          <t>299</t>
        </is>
      </c>
      <c r="P3" t="inlineStr">
        <is>
          <t>295</t>
        </is>
      </c>
      <c r="Q3" t="inlineStr">
        <is>
          <t>291</t>
        </is>
      </c>
      <c r="R3" t="inlineStr">
        <is>
          <t>278</t>
        </is>
      </c>
      <c r="S3" t="inlineStr">
        <is>
          <t>247</t>
        </is>
      </c>
      <c r="T3" t="inlineStr">
        <is>
          <t>229</t>
        </is>
      </c>
      <c r="U3" t="inlineStr">
        <is>
          <t>240</t>
        </is>
      </c>
      <c r="V3" t="inlineStr">
        <is>
          <t>220</t>
        </is>
      </c>
      <c r="W3" t="inlineStr">
        <is>
          <t>405</t>
        </is>
      </c>
      <c r="X3" t="inlineStr">
        <is>
          <t>358</t>
        </is>
      </c>
      <c r="Y3" t="inlineStr">
        <is>
          <t>415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(8)</t>
        </is>
      </c>
      <c r="F4" t="inlineStr">
        <is>
          <t>7</t>
        </is>
      </c>
      <c r="G4" t="inlineStr">
        <is>
          <t>(2)</t>
        </is>
      </c>
      <c r="H4" t="inlineStr">
        <is>
          <t>(25)</t>
        </is>
      </c>
      <c r="I4" t="inlineStr">
        <is>
          <t>19</t>
        </is>
      </c>
      <c r="J4" t="inlineStr">
        <is>
          <t>(43)</t>
        </is>
      </c>
      <c r="K4" t="inlineStr">
        <is>
          <t>(105)</t>
        </is>
      </c>
      <c r="L4" t="inlineStr">
        <is>
          <t>(232)</t>
        </is>
      </c>
      <c r="M4" t="inlineStr">
        <is>
          <t>(89)</t>
        </is>
      </c>
      <c r="N4" t="inlineStr">
        <is>
          <t>3</t>
        </is>
      </c>
      <c r="O4" t="inlineStr">
        <is>
          <t>(137)</t>
        </is>
      </c>
      <c r="P4" t="inlineStr">
        <is>
          <t>(61)</t>
        </is>
      </c>
      <c r="Q4" t="inlineStr">
        <is>
          <t>(193)</t>
        </is>
      </c>
      <c r="R4" t="inlineStr">
        <is>
          <t>(104)</t>
        </is>
      </c>
      <c r="S4" t="inlineStr">
        <is>
          <t>(156)</t>
        </is>
      </c>
      <c r="T4" t="inlineStr">
        <is>
          <t>(14)</t>
        </is>
      </c>
      <c r="U4" t="inlineStr">
        <is>
          <t>(1,221)</t>
        </is>
      </c>
      <c r="V4" t="inlineStr">
        <is>
          <t>(226)</t>
        </is>
      </c>
      <c r="W4" t="inlineStr">
        <is>
          <t>17</t>
        </is>
      </c>
      <c r="X4" t="inlineStr">
        <is>
          <t>(157)</t>
        </is>
      </c>
      <c r="Y4" t="inlineStr">
        <is>
          <t>(865)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188</t>
        </is>
      </c>
      <c r="L5" t="inlineStr">
        <is>
          <t>278</t>
        </is>
      </c>
      <c r="M5" t="inlineStr">
        <is>
          <t>317</t>
        </is>
      </c>
      <c r="N5" t="inlineStr">
        <is>
          <t>445</t>
        </is>
      </c>
      <c r="O5" t="inlineStr">
        <is>
          <t>497</t>
        </is>
      </c>
      <c r="P5" t="inlineStr">
        <is>
          <t>451</t>
        </is>
      </c>
      <c r="Q5" t="inlineStr">
        <is>
          <t>448</t>
        </is>
      </c>
      <c r="R5" t="inlineStr">
        <is>
          <t>453</t>
        </is>
      </c>
      <c r="S5" t="inlineStr">
        <is>
          <t>514</t>
        </is>
      </c>
      <c r="T5" t="inlineStr">
        <is>
          <t>521</t>
        </is>
      </c>
      <c r="U5" t="inlineStr">
        <is>
          <t>542</t>
        </is>
      </c>
      <c r="V5" t="inlineStr">
        <is>
          <t>564</t>
        </is>
      </c>
      <c r="W5" t="inlineStr">
        <is>
          <t>567</t>
        </is>
      </c>
      <c r="X5" t="inlineStr">
        <is>
          <t>622</t>
        </is>
      </c>
      <c r="Y5" t="inlineStr">
        <is>
          <t>734</t>
        </is>
      </c>
    </row>
    <row r="6">
      <c r="A6" s="1" t="inlineStr">
        <is>
          <t>Change in Working Capital</t>
        </is>
      </c>
      <c r="B6" t="inlineStr">
        <is>
          <t>7</t>
        </is>
      </c>
      <c r="C6" t="inlineStr">
        <is>
          <t>39</t>
        </is>
      </c>
      <c r="D6" t="inlineStr">
        <is>
          <t>(0)</t>
        </is>
      </c>
      <c r="E6" t="inlineStr">
        <is>
          <t>32</t>
        </is>
      </c>
      <c r="F6" t="inlineStr">
        <is>
          <t>14</t>
        </is>
      </c>
      <c r="G6" t="inlineStr">
        <is>
          <t>17</t>
        </is>
      </c>
      <c r="H6" t="inlineStr">
        <is>
          <t>(5)</t>
        </is>
      </c>
      <c r="I6" t="inlineStr">
        <is>
          <t>(107)</t>
        </is>
      </c>
      <c r="J6" t="inlineStr">
        <is>
          <t>200</t>
        </is>
      </c>
      <c r="K6" t="inlineStr">
        <is>
          <t>(380)</t>
        </is>
      </c>
      <c r="L6" t="inlineStr">
        <is>
          <t>111</t>
        </is>
      </c>
      <c r="M6" t="inlineStr">
        <is>
          <t>(280)</t>
        </is>
      </c>
      <c r="N6" t="inlineStr">
        <is>
          <t>(294)</t>
        </is>
      </c>
      <c r="O6" t="inlineStr">
        <is>
          <t>(383)</t>
        </is>
      </c>
      <c r="P6" t="inlineStr">
        <is>
          <t>(559)</t>
        </is>
      </c>
      <c r="Q6" t="inlineStr">
        <is>
          <t>(6)</t>
        </is>
      </c>
      <c r="R6" t="inlineStr">
        <is>
          <t>(320)</t>
        </is>
      </c>
      <c r="S6" t="inlineStr">
        <is>
          <t>(542)</t>
        </is>
      </c>
      <c r="T6" t="inlineStr">
        <is>
          <t>(753)</t>
        </is>
      </c>
      <c r="U6" t="inlineStr">
        <is>
          <t>(152)</t>
        </is>
      </c>
      <c r="V6" t="inlineStr">
        <is>
          <t>(158)</t>
        </is>
      </c>
      <c r="W6" t="inlineStr">
        <is>
          <t>(608)</t>
        </is>
      </c>
      <c r="X6" t="inlineStr">
        <is>
          <t>169</t>
        </is>
      </c>
      <c r="Y6" t="inlineStr">
        <is>
          <t>658</t>
        </is>
      </c>
    </row>
    <row r="7">
      <c r="A7" s="1" t="inlineStr">
        <is>
          <t>Accounts Receivable</t>
        </is>
      </c>
      <c r="B7" t="inlineStr">
        <is>
          <t>(69)</t>
        </is>
      </c>
      <c r="C7" t="inlineStr">
        <is>
          <t>37</t>
        </is>
      </c>
      <c r="D7" t="inlineStr">
        <is>
          <t>(22)</t>
        </is>
      </c>
      <c r="E7" t="inlineStr">
        <is>
          <t>(13)</t>
        </is>
      </c>
      <c r="F7" t="inlineStr">
        <is>
          <t>17</t>
        </is>
      </c>
      <c r="G7" t="inlineStr">
        <is>
          <t>(8)</t>
        </is>
      </c>
      <c r="H7" t="inlineStr">
        <is>
          <t>(28)</t>
        </is>
      </c>
      <c r="I7" t="inlineStr">
        <is>
          <t>(205)</t>
        </is>
      </c>
      <c r="J7" t="inlineStr">
        <is>
          <t>(186)</t>
        </is>
      </c>
      <c r="K7" t="inlineStr">
        <is>
          <t>(273)</t>
        </is>
      </c>
      <c r="L7" t="inlineStr">
        <is>
          <t>339</t>
        </is>
      </c>
      <c r="M7" t="inlineStr">
        <is>
          <t>(223)</t>
        </is>
      </c>
      <c r="N7" t="inlineStr">
        <is>
          <t>(364)</t>
        </is>
      </c>
      <c r="O7" t="inlineStr">
        <is>
          <t>124</t>
        </is>
      </c>
      <c r="P7" t="inlineStr">
        <is>
          <t>(292)</t>
        </is>
      </c>
      <c r="Q7" t="inlineStr">
        <is>
          <t>14</t>
        </is>
      </c>
      <c r="R7" t="inlineStr">
        <is>
          <t>78</t>
        </is>
      </c>
      <c r="S7" t="inlineStr">
        <is>
          <t>(154)</t>
        </is>
      </c>
      <c r="T7" t="inlineStr">
        <is>
          <t>(86)</t>
        </is>
      </c>
      <c r="U7" t="inlineStr">
        <is>
          <t>(521)</t>
        </is>
      </c>
      <c r="V7" t="inlineStr">
        <is>
          <t>4</t>
        </is>
      </c>
      <c r="W7" t="inlineStr">
        <is>
          <t>(433)</t>
        </is>
      </c>
      <c r="X7" t="inlineStr">
        <is>
          <t>(313)</t>
        </is>
      </c>
      <c r="Y7" t="inlineStr">
        <is>
          <t>(322)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</row>
    <row r="9">
      <c r="A9" s="1" t="inlineStr">
        <is>
          <t>Accounts Payable</t>
        </is>
      </c>
      <c r="B9" t="inlineStr">
        <is>
          <t>72</t>
        </is>
      </c>
      <c r="C9" t="inlineStr">
        <is>
          <t>21</t>
        </is>
      </c>
      <c r="D9" t="inlineStr">
        <is>
          <t>(18)</t>
        </is>
      </c>
      <c r="E9" t="inlineStr">
        <is>
          <t>46</t>
        </is>
      </c>
      <c r="F9" t="inlineStr">
        <is>
          <t>(3)</t>
        </is>
      </c>
      <c r="G9" t="inlineStr">
        <is>
          <t>25</t>
        </is>
      </c>
      <c r="H9" t="inlineStr">
        <is>
          <t>23</t>
        </is>
      </c>
      <c r="I9" t="inlineStr">
        <is>
          <t>97</t>
        </is>
      </c>
      <c r="J9" t="inlineStr">
        <is>
          <t>386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114</t>
        </is>
      </c>
      <c r="Q9" t="inlineStr">
        <is>
          <t>7</t>
        </is>
      </c>
      <c r="R9" t="inlineStr">
        <is>
          <t>(69)</t>
        </is>
      </c>
      <c r="S9" t="inlineStr">
        <is>
          <t>14</t>
        </is>
      </c>
      <c r="T9" t="inlineStr">
        <is>
          <t>51</t>
        </is>
      </c>
      <c r="U9" t="inlineStr">
        <is>
          <t>308</t>
        </is>
      </c>
      <c r="V9" t="inlineStr">
        <is>
          <t>43</t>
        </is>
      </c>
      <c r="W9" t="inlineStr">
        <is>
          <t>- -</t>
        </is>
      </c>
      <c r="X9" t="inlineStr">
        <is>
          <t>- -</t>
        </is>
      </c>
      <c r="Y9" t="inlineStr">
        <is>
          <t>342</t>
        </is>
      </c>
    </row>
    <row r="10">
      <c r="A10" s="1" t="inlineStr">
        <is>
          <t>Other Working Capital</t>
        </is>
      </c>
      <c r="B10" t="inlineStr">
        <is>
          <t>225</t>
        </is>
      </c>
      <c r="C10" t="inlineStr">
        <is>
          <t>(60)</t>
        </is>
      </c>
      <c r="D10" t="inlineStr">
        <is>
          <t>34</t>
        </is>
      </c>
      <c r="E10" t="inlineStr">
        <is>
          <t>(26)</t>
        </is>
      </c>
      <c r="F10" t="inlineStr">
        <is>
          <t>(12)</t>
        </is>
      </c>
      <c r="G10" t="inlineStr">
        <is>
          <t>(10)</t>
        </is>
      </c>
      <c r="H10" t="inlineStr">
        <is>
          <t>10</t>
        </is>
      </c>
      <c r="I10" t="inlineStr">
        <is>
          <t>58</t>
        </is>
      </c>
      <c r="J10" t="inlineStr">
        <is>
          <t>(202)</t>
        </is>
      </c>
      <c r="K10" t="inlineStr">
        <is>
          <t>(60)</t>
        </is>
      </c>
      <c r="L10" t="inlineStr">
        <is>
          <t>76</t>
        </is>
      </c>
      <c r="M10" t="inlineStr">
        <is>
          <t>(100)</t>
        </is>
      </c>
      <c r="N10" t="inlineStr">
        <is>
          <t>53</t>
        </is>
      </c>
      <c r="O10" t="inlineStr">
        <is>
          <t>(174)</t>
        </is>
      </c>
      <c r="P10" t="inlineStr">
        <is>
          <t>97</t>
        </is>
      </c>
      <c r="Q10" t="inlineStr">
        <is>
          <t>203</t>
        </is>
      </c>
      <c r="R10" t="inlineStr">
        <is>
          <t>101</t>
        </is>
      </c>
      <c r="S10" t="inlineStr">
        <is>
          <t>98</t>
        </is>
      </c>
      <c r="T10" t="inlineStr">
        <is>
          <t>(86)</t>
        </is>
      </c>
      <c r="U10" t="inlineStr">
        <is>
          <t>276</t>
        </is>
      </c>
      <c r="V10" t="inlineStr">
        <is>
          <t>(230)</t>
        </is>
      </c>
      <c r="W10" t="inlineStr">
        <is>
          <t>58</t>
        </is>
      </c>
      <c r="X10" t="inlineStr">
        <is>
          <t>487</t>
        </is>
      </c>
      <c r="Y10" t="inlineStr">
        <is>
          <t>412</t>
        </is>
      </c>
    </row>
    <row r="11">
      <c r="A11" s="1" t="inlineStr">
        <is>
          <t>Other Non-Cash Items</t>
        </is>
      </c>
      <c r="B11" t="inlineStr">
        <is>
          <t>(2)</t>
        </is>
      </c>
      <c r="C11" t="inlineStr">
        <is>
          <t>0</t>
        </is>
      </c>
      <c r="D11" t="inlineStr">
        <is>
          <t>1</t>
        </is>
      </c>
      <c r="E11" t="inlineStr">
        <is>
          <t>10</t>
        </is>
      </c>
      <c r="F11" t="inlineStr">
        <is>
          <t>(3)</t>
        </is>
      </c>
      <c r="G11" t="inlineStr">
        <is>
          <t>(12)</t>
        </is>
      </c>
      <c r="H11" t="inlineStr">
        <is>
          <t>98</t>
        </is>
      </c>
      <c r="I11" t="inlineStr">
        <is>
          <t>78</t>
        </is>
      </c>
      <c r="J11" t="inlineStr">
        <is>
          <t>168</t>
        </is>
      </c>
      <c r="K11" t="inlineStr">
        <is>
          <t>(310)</t>
        </is>
      </c>
      <c r="L11" t="inlineStr">
        <is>
          <t>741</t>
        </is>
      </c>
      <c r="M11" t="inlineStr">
        <is>
          <t>337</t>
        </is>
      </c>
      <c r="N11" t="inlineStr">
        <is>
          <t>(39)</t>
        </is>
      </c>
      <c r="O11" t="inlineStr">
        <is>
          <t>213</t>
        </is>
      </c>
      <c r="P11" t="inlineStr">
        <is>
          <t>(344)</t>
        </is>
      </c>
      <c r="Q11" t="inlineStr">
        <is>
          <t>170</t>
        </is>
      </c>
      <c r="R11" t="inlineStr">
        <is>
          <t>(520)</t>
        </is>
      </c>
      <c r="S11" t="inlineStr">
        <is>
          <t>(404)</t>
        </is>
      </c>
      <c r="T11" t="inlineStr">
        <is>
          <t>(1,001)</t>
        </is>
      </c>
      <c r="U11" t="inlineStr">
        <is>
          <t>(551)</t>
        </is>
      </c>
      <c r="V11" t="inlineStr">
        <is>
          <t>(1,630)</t>
        </is>
      </c>
      <c r="W11" t="inlineStr">
        <is>
          <t>(1,973)</t>
        </is>
      </c>
      <c r="X11" t="inlineStr">
        <is>
          <t>(2,181)</t>
        </is>
      </c>
      <c r="Y11" t="inlineStr">
        <is>
          <t>(1,899)</t>
        </is>
      </c>
    </row>
    <row r="12">
      <c r="A12" s="1" t="inlineStr">
        <is>
          <t>Cash Provided by Operating Activities</t>
        </is>
      </c>
      <c r="B12" t="inlineStr">
        <is>
          <t>54</t>
        </is>
      </c>
      <c r="C12" t="inlineStr">
        <is>
          <t>116</t>
        </is>
      </c>
      <c r="D12" t="inlineStr">
        <is>
          <t>109</t>
        </is>
      </c>
      <c r="E12" t="inlineStr">
        <is>
          <t>167</t>
        </is>
      </c>
      <c r="F12" t="inlineStr">
        <is>
          <t>172</t>
        </is>
      </c>
      <c r="G12" t="inlineStr">
        <is>
          <t>180</t>
        </is>
      </c>
      <c r="H12" t="inlineStr">
        <is>
          <t>231</t>
        </is>
      </c>
      <c r="I12" t="inlineStr">
        <is>
          <t>255</t>
        </is>
      </c>
      <c r="J12" t="inlineStr">
        <is>
          <t>721</t>
        </is>
      </c>
      <c r="K12" t="inlineStr">
        <is>
          <t>587</t>
        </is>
      </c>
      <c r="L12" t="inlineStr">
        <is>
          <t>1,916</t>
        </is>
      </c>
      <c r="M12" t="inlineStr">
        <is>
          <t>1,399</t>
        </is>
      </c>
      <c r="N12" t="inlineStr">
        <is>
          <t>2,488</t>
        </is>
      </c>
      <c r="O12" t="inlineStr">
        <is>
          <t>2,826</t>
        </is>
      </c>
      <c r="P12" t="inlineStr">
        <is>
          <t>2,240</t>
        </is>
      </c>
      <c r="Q12" t="inlineStr">
        <is>
          <t>3,642</t>
        </is>
      </c>
      <c r="R12" t="inlineStr">
        <is>
          <t>3,081</t>
        </is>
      </c>
      <c r="S12" t="inlineStr">
        <is>
          <t>3,004</t>
        </is>
      </c>
      <c r="T12" t="inlineStr">
        <is>
          <t>2,154</t>
        </is>
      </c>
      <c r="U12" t="inlineStr">
        <is>
          <t>3,828</t>
        </is>
      </c>
      <c r="V12" t="inlineStr">
        <is>
          <t>3,075</t>
        </is>
      </c>
      <c r="W12" t="inlineStr">
        <is>
          <t>2,884</t>
        </is>
      </c>
      <c r="X12" t="inlineStr">
        <is>
          <t>3,743</t>
        </is>
      </c>
      <c r="Y12" t="inlineStr">
        <is>
          <t>4,944</t>
        </is>
      </c>
    </row>
    <row r="13">
      <c r="A13" s="1" t="inlineStr">
        <is>
          <t>CAPEX</t>
        </is>
      </c>
      <c r="B13" t="inlineStr">
        <is>
          <t>(8)</t>
        </is>
      </c>
      <c r="C13" t="inlineStr">
        <is>
          <t>(19)</t>
        </is>
      </c>
      <c r="D13" t="inlineStr">
        <is>
          <t>(33)</t>
        </is>
      </c>
      <c r="E13" t="inlineStr">
        <is>
          <t>(40)</t>
        </is>
      </c>
      <c r="F13" t="inlineStr">
        <is>
          <t>(43)</t>
        </is>
      </c>
      <c r="G13" t="inlineStr">
        <is>
          <t>(13)</t>
        </is>
      </c>
      <c r="H13" t="inlineStr">
        <is>
          <t>(26)</t>
        </is>
      </c>
      <c r="I13" t="inlineStr">
        <is>
          <t>(55)</t>
        </is>
      </c>
      <c r="J13" t="inlineStr">
        <is>
          <t>(84)</t>
        </is>
      </c>
      <c r="K13" t="inlineStr">
        <is>
          <t>(111)</t>
        </is>
      </c>
      <c r="L13" t="inlineStr">
        <is>
          <t>(77)</t>
        </is>
      </c>
      <c r="M13" t="inlineStr">
        <is>
          <t>(67)</t>
        </is>
      </c>
      <c r="N13" t="inlineStr">
        <is>
          <t>(132)</t>
        </is>
      </c>
      <c r="O13" t="inlineStr">
        <is>
          <t>(247)</t>
        </is>
      </c>
      <c r="P13" t="inlineStr">
        <is>
          <t>(150)</t>
        </is>
      </c>
      <c r="Q13" t="inlineStr">
        <is>
          <t>(94)</t>
        </is>
      </c>
      <c r="R13" t="inlineStr">
        <is>
          <t>(66)</t>
        </is>
      </c>
      <c r="S13" t="inlineStr">
        <is>
          <t>(221)</t>
        </is>
      </c>
      <c r="T13" t="inlineStr">
        <is>
          <t>(119)</t>
        </is>
      </c>
      <c r="U13" t="inlineStr">
        <is>
          <t>(155)</t>
        </is>
      </c>
      <c r="V13" t="inlineStr">
        <is>
          <t>(204)</t>
        </is>
      </c>
      <c r="W13" t="inlineStr">
        <is>
          <t>(254)</t>
        </is>
      </c>
      <c r="X13" t="inlineStr">
        <is>
          <t>(194)</t>
        </is>
      </c>
      <c r="Y13" t="inlineStr">
        <is>
          <t>(341)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(2)</t>
        </is>
      </c>
      <c r="G14" t="inlineStr">
        <is>
          <t>(9)</t>
        </is>
      </c>
      <c r="H14" t="inlineStr">
        <is>
          <t>(0)</t>
        </is>
      </c>
      <c r="I14" t="inlineStr">
        <is>
          <t>(275)</t>
        </is>
      </c>
      <c r="J14" t="inlineStr">
        <is>
          <t>(272)</t>
        </is>
      </c>
      <c r="K14" t="inlineStr">
        <is>
          <t>(592)</t>
        </is>
      </c>
      <c r="L14" t="inlineStr">
        <is>
          <t>(34)</t>
        </is>
      </c>
      <c r="M14" t="inlineStr">
        <is>
          <t>(5,755)</t>
        </is>
      </c>
      <c r="N14" t="inlineStr">
        <is>
          <t>(21)</t>
        </is>
      </c>
      <c r="O14" t="inlineStr">
        <is>
          <t>- -</t>
        </is>
      </c>
      <c r="P14" t="inlineStr">
        <is>
          <t>(267)</t>
        </is>
      </c>
      <c r="Q14" t="inlineStr">
        <is>
          <t>(298)</t>
        </is>
      </c>
      <c r="R14" t="inlineStr">
        <is>
          <t>- -</t>
        </is>
      </c>
      <c r="S14" t="inlineStr">
        <is>
          <t>(273)</t>
        </is>
      </c>
      <c r="T14" t="inlineStr">
        <is>
          <t>(30)</t>
        </is>
      </c>
      <c r="U14" t="inlineStr">
        <is>
          <t>(102)</t>
        </is>
      </c>
      <c r="V14" t="inlineStr">
        <is>
          <t>(699)</t>
        </is>
      </c>
      <c r="W14" t="inlineStr">
        <is>
          <t>(1,510)</t>
        </is>
      </c>
      <c r="X14" t="inlineStr">
        <is>
          <t>- -</t>
        </is>
      </c>
      <c r="Y14" t="inlineStr">
        <is>
          <t>(1,106)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(13)</t>
        </is>
      </c>
      <c r="E15" t="inlineStr">
        <is>
          <t>(127)</t>
        </is>
      </c>
      <c r="F15" t="inlineStr">
        <is>
          <t>(52)</t>
        </is>
      </c>
      <c r="G15" t="inlineStr">
        <is>
          <t>(178)</t>
        </is>
      </c>
      <c r="H15" t="inlineStr">
        <is>
          <t>(98)</t>
        </is>
      </c>
      <c r="I15" t="inlineStr">
        <is>
          <t>(52)</t>
        </is>
      </c>
      <c r="J15" t="inlineStr">
        <is>
          <t>(213)</t>
        </is>
      </c>
      <c r="K15" t="inlineStr">
        <is>
          <t>(638)</t>
        </is>
      </c>
      <c r="L15" t="inlineStr">
        <is>
          <t>(420)</t>
        </is>
      </c>
      <c r="M15" t="inlineStr">
        <is>
          <t>(73)</t>
        </is>
      </c>
      <c r="N15" t="inlineStr">
        <is>
          <t>(708)</t>
        </is>
      </c>
      <c r="O15" t="inlineStr">
        <is>
          <t>(204)</t>
        </is>
      </c>
      <c r="P15" t="inlineStr">
        <is>
          <t>(617)</t>
        </is>
      </c>
      <c r="Q15" t="inlineStr">
        <is>
          <t>(460)</t>
        </is>
      </c>
      <c r="R15" t="inlineStr">
        <is>
          <t>(492)</t>
        </is>
      </c>
      <c r="S15" t="inlineStr">
        <is>
          <t>(493)</t>
        </is>
      </c>
      <c r="T15" t="inlineStr">
        <is>
          <t>(451)</t>
        </is>
      </c>
      <c r="U15" t="inlineStr">
        <is>
          <t>(528)</t>
        </is>
      </c>
      <c r="V15" t="inlineStr">
        <is>
          <t>(378)</t>
        </is>
      </c>
      <c r="W15" t="inlineStr">
        <is>
          <t>(803)</t>
        </is>
      </c>
      <c r="X15" t="inlineStr">
        <is>
          <t>(430)</t>
        </is>
      </c>
      <c r="Y15" t="inlineStr">
        <is>
          <t>(910)</t>
        </is>
      </c>
    </row>
    <row r="16">
      <c r="A16" s="1" t="inlineStr">
        <is>
          <t>Sales/Maturities of Investments</t>
        </is>
      </c>
      <c r="B16" t="inlineStr">
        <is>
          <t>3</t>
        </is>
      </c>
      <c r="C16" t="inlineStr">
        <is>
          <t>0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181</t>
        </is>
      </c>
      <c r="H16" t="inlineStr">
        <is>
          <t>192</t>
        </is>
      </c>
      <c r="I16" t="inlineStr">
        <is>
          <t>170</t>
        </is>
      </c>
      <c r="J16" t="inlineStr">
        <is>
          <t>26</t>
        </is>
      </c>
      <c r="K16" t="inlineStr">
        <is>
          <t>266</t>
        </is>
      </c>
      <c r="L16" t="inlineStr">
        <is>
          <t>122</t>
        </is>
      </c>
      <c r="M16" t="inlineStr">
        <is>
          <t>287</t>
        </is>
      </c>
      <c r="N16" t="inlineStr">
        <is>
          <t>234</t>
        </is>
      </c>
      <c r="O16" t="inlineStr">
        <is>
          <t>247</t>
        </is>
      </c>
      <c r="P16" t="inlineStr">
        <is>
          <t>695</t>
        </is>
      </c>
      <c r="Q16" t="inlineStr">
        <is>
          <t>286</t>
        </is>
      </c>
      <c r="R16" t="inlineStr">
        <is>
          <t>654</t>
        </is>
      </c>
      <c r="S16" t="inlineStr">
        <is>
          <t>456</t>
        </is>
      </c>
      <c r="T16" t="inlineStr">
        <is>
          <t>378</t>
        </is>
      </c>
      <c r="U16" t="inlineStr">
        <is>
          <t>166</t>
        </is>
      </c>
      <c r="V16" t="inlineStr">
        <is>
          <t>449</t>
        </is>
      </c>
      <c r="W16" t="inlineStr">
        <is>
          <t>417</t>
        </is>
      </c>
      <c r="X16" t="inlineStr">
        <is>
          <t>187</t>
        </is>
      </c>
      <c r="Y16" t="inlineStr">
        <is>
          <t>429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(62)</t>
        </is>
      </c>
      <c r="I17" t="inlineStr">
        <is>
          <t>(8)</t>
        </is>
      </c>
      <c r="J17" t="inlineStr">
        <is>
          <t>547</t>
        </is>
      </c>
      <c r="K17" t="inlineStr">
        <is>
          <t>7</t>
        </is>
      </c>
      <c r="L17" t="inlineStr">
        <is>
          <t>15</t>
        </is>
      </c>
      <c r="M17" t="inlineStr">
        <is>
          <t>89</t>
        </is>
      </c>
      <c r="N17" t="inlineStr">
        <is>
          <t>- -</t>
        </is>
      </c>
      <c r="O17" t="inlineStr">
        <is>
          <t>- -</t>
        </is>
      </c>
      <c r="P17" t="inlineStr">
        <is>
          <t>73</t>
        </is>
      </c>
      <c r="Q17" t="inlineStr">
        <is>
          <t>83</t>
        </is>
      </c>
      <c r="R17" t="inlineStr">
        <is>
          <t>143</t>
        </is>
      </c>
      <c r="S17" t="inlineStr">
        <is>
          <t>66</t>
        </is>
      </c>
      <c r="T17" t="inlineStr">
        <is>
          <t>34</t>
        </is>
      </c>
      <c r="U17" t="inlineStr">
        <is>
          <t>32</t>
        </is>
      </c>
      <c r="V17" t="inlineStr">
        <is>
          <t>24</t>
        </is>
      </c>
      <c r="W17" t="inlineStr">
        <is>
          <t>136</t>
        </is>
      </c>
      <c r="X17" t="inlineStr">
        <is>
          <t>183</t>
        </is>
      </c>
      <c r="Y17" t="inlineStr">
        <is>
          <t>(9)</t>
        </is>
      </c>
    </row>
    <row r="18">
      <c r="A18" s="1" t="inlineStr">
        <is>
          <t>Cash Used for Investing Activities</t>
        </is>
      </c>
      <c r="B18" t="inlineStr">
        <is>
          <t>(5)</t>
        </is>
      </c>
      <c r="C18" t="inlineStr">
        <is>
          <t>(19)</t>
        </is>
      </c>
      <c r="D18" t="inlineStr">
        <is>
          <t>(46)</t>
        </is>
      </c>
      <c r="E18" t="inlineStr">
        <is>
          <t>(167)</t>
        </is>
      </c>
      <c r="F18" t="inlineStr">
        <is>
          <t>(97)</t>
        </is>
      </c>
      <c r="G18" t="inlineStr">
        <is>
          <t>(20)</t>
        </is>
      </c>
      <c r="H18" t="inlineStr">
        <is>
          <t>7</t>
        </is>
      </c>
      <c r="I18" t="inlineStr">
        <is>
          <t>(220)</t>
        </is>
      </c>
      <c r="J18" t="inlineStr">
        <is>
          <t>4</t>
        </is>
      </c>
      <c r="K18" t="inlineStr">
        <is>
          <t>(1,069)</t>
        </is>
      </c>
      <c r="L18" t="inlineStr">
        <is>
          <t>(394)</t>
        </is>
      </c>
      <c r="M18" t="inlineStr">
        <is>
          <t>(5,519)</t>
        </is>
      </c>
      <c r="N18" t="inlineStr">
        <is>
          <t>(627)</t>
        </is>
      </c>
      <c r="O18" t="inlineStr">
        <is>
          <t>(204)</t>
        </is>
      </c>
      <c r="P18" t="inlineStr">
        <is>
          <t>(266)</t>
        </is>
      </c>
      <c r="Q18" t="inlineStr">
        <is>
          <t>(483)</t>
        </is>
      </c>
      <c r="R18" t="inlineStr">
        <is>
          <t>239</t>
        </is>
      </c>
      <c r="S18" t="inlineStr">
        <is>
          <t>(465)</t>
        </is>
      </c>
      <c r="T18" t="inlineStr">
        <is>
          <t>(188)</t>
        </is>
      </c>
      <c r="U18" t="inlineStr">
        <is>
          <t>(587)</t>
        </is>
      </c>
      <c r="V18" t="inlineStr">
        <is>
          <t>(808)</t>
        </is>
      </c>
      <c r="W18" t="inlineStr">
        <is>
          <t>(2,014)</t>
        </is>
      </c>
      <c r="X18" t="inlineStr">
        <is>
          <t>(254)</t>
        </is>
      </c>
      <c r="Y18" t="inlineStr">
        <is>
          <t>(1,937)</t>
        </is>
      </c>
    </row>
    <row r="19">
      <c r="A19" s="1" t="inlineStr">
        <is>
          <t>Debt Repayment</t>
        </is>
      </c>
      <c r="B19" t="inlineStr">
        <is>
          <t>(28)</t>
        </is>
      </c>
      <c r="C19" t="inlineStr">
        <is>
          <t>(169)</t>
        </is>
      </c>
      <c r="D19" t="inlineStr">
        <is>
          <t>(28)</t>
        </is>
      </c>
      <c r="E19" t="inlineStr">
        <is>
          <t>- -</t>
        </is>
      </c>
      <c r="F19" t="inlineStr">
        <is>
          <t>- -</t>
        </is>
      </c>
      <c r="G19" t="inlineStr">
        <is>
          <t>(1)</t>
        </is>
      </c>
      <c r="H19" t="inlineStr">
        <is>
          <t>- -</t>
        </is>
      </c>
      <c r="I19" t="inlineStr">
        <is>
          <t>(524)</t>
        </is>
      </c>
      <c r="J19" t="inlineStr">
        <is>
          <t>- -</t>
        </is>
      </c>
      <c r="K19" t="inlineStr">
        <is>
          <t>- -</t>
        </is>
      </c>
      <c r="L19" t="inlineStr">
        <is>
          <t>(401)</t>
        </is>
      </c>
      <c r="M19" t="inlineStr">
        <is>
          <t>(7)</t>
        </is>
      </c>
      <c r="N19" t="inlineStr">
        <is>
          <t>(2,310)</t>
        </is>
      </c>
      <c r="O19" t="inlineStr">
        <is>
          <t>(792)</t>
        </is>
      </c>
      <c r="P19" t="inlineStr">
        <is>
          <t>(500)</t>
        </is>
      </c>
      <c r="Q19" t="inlineStr">
        <is>
          <t>(1,260)</t>
        </is>
      </c>
      <c r="R19" t="inlineStr">
        <is>
          <t>(488)</t>
        </is>
      </c>
      <c r="S19" t="inlineStr">
        <is>
          <t>(750)</t>
        </is>
      </c>
      <c r="T19" t="inlineStr">
        <is>
          <t>- -</t>
        </is>
      </c>
      <c r="U19" t="inlineStr">
        <is>
          <t>(700)</t>
        </is>
      </c>
      <c r="V19" t="inlineStr">
        <is>
          <t>- -</t>
        </is>
      </c>
      <c r="W19" t="inlineStr">
        <is>
          <t>(1,000)</t>
        </is>
      </c>
      <c r="X19" t="inlineStr">
        <is>
          <t>- -</t>
        </is>
      </c>
      <c r="Y19" t="inlineStr">
        <is>
          <t>(750)</t>
        </is>
      </c>
    </row>
    <row r="20">
      <c r="A20" s="1" t="inlineStr">
        <is>
          <t>Common Stock Issued</t>
        </is>
      </c>
      <c r="B20" t="inlineStr">
        <is>
          <t>34</t>
        </is>
      </c>
      <c r="C20" t="inlineStr">
        <is>
          <t>118</t>
        </is>
      </c>
      <c r="D20" t="inlineStr">
        <is>
          <t>1</t>
        </is>
      </c>
      <c r="E20" t="inlineStr">
        <is>
          <t>2</t>
        </is>
      </c>
      <c r="F20" t="inlineStr">
        <is>
          <t>5</t>
        </is>
      </c>
      <c r="G20" t="inlineStr">
        <is>
          <t>8</t>
        </is>
      </c>
      <c r="H20" t="inlineStr">
        <is>
          <t>15</t>
        </is>
      </c>
      <c r="I20" t="inlineStr">
        <is>
          <t>16</t>
        </is>
      </c>
      <c r="J20" t="inlineStr">
        <is>
          <t>9</t>
        </is>
      </c>
      <c r="K20" t="inlineStr">
        <is>
          <t>77</t>
        </is>
      </c>
      <c r="L20" t="inlineStr">
        <is>
          <t>6</t>
        </is>
      </c>
      <c r="M20" t="inlineStr">
        <is>
          <t>2,804</t>
        </is>
      </c>
      <c r="N20" t="inlineStr">
        <is>
          <t>6</t>
        </is>
      </c>
      <c r="O20" t="inlineStr">
        <is>
          <t>5</t>
        </is>
      </c>
      <c r="P20" t="inlineStr">
        <is>
          <t>7</t>
        </is>
      </c>
      <c r="Q20" t="inlineStr">
        <is>
          <t>7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387</t>
        </is>
      </c>
    </row>
    <row r="21">
      <c r="A21" s="1" t="inlineStr">
        <is>
          <t>Common Stock Repurchased</t>
        </is>
      </c>
      <c r="B21" t="inlineStr">
        <is>
          <t>(0)</t>
        </is>
      </c>
      <c r="C21" t="inlineStr">
        <is>
          <t>(1)</t>
        </is>
      </c>
      <c r="D21" t="inlineStr">
        <is>
          <t>(0)</t>
        </is>
      </c>
      <c r="E21" t="inlineStr">
        <is>
          <t>(7)</t>
        </is>
      </c>
      <c r="F21" t="inlineStr">
        <is>
          <t>(12)</t>
        </is>
      </c>
      <c r="G21" t="inlineStr">
        <is>
          <t>(83)</t>
        </is>
      </c>
      <c r="H21" t="inlineStr">
        <is>
          <t>(58)</t>
        </is>
      </c>
      <c r="I21" t="inlineStr">
        <is>
          <t>(77)</t>
        </is>
      </c>
      <c r="J21" t="inlineStr">
        <is>
          <t>(31)</t>
        </is>
      </c>
      <c r="K21" t="inlineStr">
        <is>
          <t>(383)</t>
        </is>
      </c>
      <c r="L21" t="inlineStr">
        <is>
          <t>(46)</t>
        </is>
      </c>
      <c r="M21" t="inlineStr">
        <is>
          <t>(46)</t>
        </is>
      </c>
      <c r="N21" t="inlineStr">
        <is>
          <t>(264)</t>
        </is>
      </c>
      <c r="O21" t="inlineStr">
        <is>
          <t>(2,885)</t>
        </is>
      </c>
      <c r="P21" t="inlineStr">
        <is>
          <t>(1,645)</t>
        </is>
      </c>
      <c r="Q21" t="inlineStr">
        <is>
          <t>(1,243)</t>
        </is>
      </c>
      <c r="R21" t="inlineStr">
        <is>
          <t>(1,344)</t>
        </is>
      </c>
      <c r="S21" t="inlineStr">
        <is>
          <t>(1,331)</t>
        </is>
      </c>
      <c r="T21" t="inlineStr">
        <is>
          <t>(1,399)</t>
        </is>
      </c>
      <c r="U21" t="inlineStr">
        <is>
          <t>(1,421)</t>
        </is>
      </c>
      <c r="V21" t="inlineStr">
        <is>
          <t>(2,087)</t>
        </is>
      </c>
      <c r="W21" t="inlineStr">
        <is>
          <t>(1,911)</t>
        </is>
      </c>
      <c r="X21" t="inlineStr">
        <is>
          <t>(1,809)</t>
        </is>
      </c>
      <c r="Y21" t="inlineStr">
        <is>
          <t>(1,485)</t>
        </is>
      </c>
    </row>
    <row r="22">
      <c r="A22" s="1" t="inlineStr">
        <is>
          <t>Dividends Paid</t>
        </is>
      </c>
      <c r="B22" t="inlineStr">
        <is>
          <t>(12)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(26)</t>
        </is>
      </c>
      <c r="H22" t="inlineStr">
        <is>
          <t>(64)</t>
        </is>
      </c>
      <c r="I22" t="inlineStr">
        <is>
          <t>(77)</t>
        </is>
      </c>
      <c r="J22" t="inlineStr">
        <is>
          <t>(136)</t>
        </is>
      </c>
      <c r="K22" t="inlineStr">
        <is>
          <t>(353)</t>
        </is>
      </c>
      <c r="L22" t="inlineStr">
        <is>
          <t>(419)</t>
        </is>
      </c>
      <c r="M22" t="inlineStr">
        <is>
          <t>(397)</t>
        </is>
      </c>
      <c r="N22" t="inlineStr">
        <is>
          <t>(776)</t>
        </is>
      </c>
      <c r="O22" t="inlineStr">
        <is>
          <t>(1,014)</t>
        </is>
      </c>
      <c r="P22" t="inlineStr">
        <is>
          <t>(1,060)</t>
        </is>
      </c>
      <c r="Q22" t="inlineStr">
        <is>
          <t>(1,168)</t>
        </is>
      </c>
      <c r="R22" t="inlineStr">
        <is>
          <t>(1,338)</t>
        </is>
      </c>
      <c r="S22" t="inlineStr">
        <is>
          <t>(1,476)</t>
        </is>
      </c>
      <c r="T22" t="inlineStr">
        <is>
          <t>(1,545)</t>
        </is>
      </c>
      <c r="U22" t="inlineStr">
        <is>
          <t>(1,662)</t>
        </is>
      </c>
      <c r="V22" t="inlineStr">
        <is>
          <t>(1,968)</t>
        </is>
      </c>
      <c r="W22" t="inlineStr">
        <is>
          <t>(2,096)</t>
        </is>
      </c>
      <c r="X22" t="inlineStr">
        <is>
          <t>(2,260)</t>
        </is>
      </c>
      <c r="Y22" t="inlineStr">
        <is>
          <t>(2,547)</t>
        </is>
      </c>
    </row>
    <row r="23">
      <c r="A23" s="1" t="inlineStr">
        <is>
          <t>Other Financing Activities</t>
        </is>
      </c>
      <c r="B23" t="inlineStr">
        <is>
          <t>2</t>
        </is>
      </c>
      <c r="C23" t="inlineStr">
        <is>
          <t>(3)</t>
        </is>
      </c>
      <c r="D23" t="inlineStr">
        <is>
          <t>(0)</t>
        </is>
      </c>
      <c r="E23" t="inlineStr">
        <is>
          <t>(1)</t>
        </is>
      </c>
      <c r="F23" t="inlineStr">
        <is>
          <t>(1)</t>
        </is>
      </c>
      <c r="G23" t="inlineStr">
        <is>
          <t>- -</t>
        </is>
      </c>
      <c r="H23" t="inlineStr">
        <is>
          <t>6</t>
        </is>
      </c>
      <c r="I23" t="inlineStr">
        <is>
          <t>658</t>
        </is>
      </c>
      <c r="J23" t="inlineStr">
        <is>
          <t>72</t>
        </is>
      </c>
      <c r="K23" t="inlineStr">
        <is>
          <t>1,619</t>
        </is>
      </c>
      <c r="L23" t="inlineStr">
        <is>
          <t>(27)</t>
        </is>
      </c>
      <c r="M23" t="inlineStr">
        <is>
          <t>4,395</t>
        </is>
      </c>
      <c r="N23" t="inlineStr">
        <is>
          <t>174</t>
        </is>
      </c>
      <c r="O23" t="inlineStr">
        <is>
          <t>2,201</t>
        </is>
      </c>
      <c r="P23" t="inlineStr">
        <is>
          <t>2,254</t>
        </is>
      </c>
      <c r="Q23" t="inlineStr">
        <is>
          <t>272</t>
        </is>
      </c>
      <c r="R23" t="inlineStr">
        <is>
          <t>1,315</t>
        </is>
      </c>
      <c r="S23" t="inlineStr">
        <is>
          <t>1,493</t>
        </is>
      </c>
      <c r="T23" t="inlineStr">
        <is>
          <t>1,259</t>
        </is>
      </c>
      <c r="U23" t="inlineStr">
        <is>
          <t>1,153</t>
        </is>
      </c>
      <c r="V23" t="inlineStr">
        <is>
          <t>1,290</t>
        </is>
      </c>
      <c r="W23" t="inlineStr">
        <is>
          <t>2,424</t>
        </is>
      </c>
      <c r="X23" t="inlineStr">
        <is>
          <t>4,313</t>
        </is>
      </c>
      <c r="Y23" t="inlineStr">
        <is>
          <t>2,108</t>
        </is>
      </c>
    </row>
    <row r="24">
      <c r="A24" s="1" t="inlineStr">
        <is>
          <t>Cash Used/Provided by Financing Activities</t>
        </is>
      </c>
      <c r="B24" t="inlineStr">
        <is>
          <t>(4)</t>
        </is>
      </c>
      <c r="C24" t="inlineStr">
        <is>
          <t>(54)</t>
        </is>
      </c>
      <c r="D24" t="inlineStr">
        <is>
          <t>(27)</t>
        </is>
      </c>
      <c r="E24" t="inlineStr">
        <is>
          <t>(6)</t>
        </is>
      </c>
      <c r="F24" t="inlineStr">
        <is>
          <t>(8)</t>
        </is>
      </c>
      <c r="G24" t="inlineStr">
        <is>
          <t>(102)</t>
        </is>
      </c>
      <c r="H24" t="inlineStr">
        <is>
          <t>(100)</t>
        </is>
      </c>
      <c r="I24" t="inlineStr">
        <is>
          <t>(4)</t>
        </is>
      </c>
      <c r="J24" t="inlineStr">
        <is>
          <t>(85)</t>
        </is>
      </c>
      <c r="K24" t="inlineStr">
        <is>
          <t>959</t>
        </is>
      </c>
      <c r="L24" t="inlineStr">
        <is>
          <t>(887)</t>
        </is>
      </c>
      <c r="M24" t="inlineStr">
        <is>
          <t>6,749</t>
        </is>
      </c>
      <c r="N24" t="inlineStr">
        <is>
          <t>(3,170)</t>
        </is>
      </c>
      <c r="O24" t="inlineStr">
        <is>
          <t>(2,485)</t>
        </is>
      </c>
      <c r="P24" t="inlineStr">
        <is>
          <t>(944)</t>
        </is>
      </c>
      <c r="Q24" t="inlineStr">
        <is>
          <t>(3,392)</t>
        </is>
      </c>
      <c r="R24" t="inlineStr">
        <is>
          <t>(1,855)</t>
        </is>
      </c>
      <c r="S24" t="inlineStr">
        <is>
          <t>(2,064)</t>
        </is>
      </c>
      <c r="T24" t="inlineStr">
        <is>
          <t>(1,685)</t>
        </is>
      </c>
      <c r="U24" t="inlineStr">
        <is>
          <t>(2,630)</t>
        </is>
      </c>
      <c r="V24" t="inlineStr">
        <is>
          <t>(2,765)</t>
        </is>
      </c>
      <c r="W24" t="inlineStr">
        <is>
          <t>(2,583)</t>
        </is>
      </c>
      <c r="X24" t="inlineStr">
        <is>
          <t>244</t>
        </is>
      </c>
      <c r="Y24" t="inlineStr">
        <is>
          <t>(2,287)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(0)</t>
        </is>
      </c>
      <c r="E25" t="inlineStr">
        <is>
          <t>(0)</t>
        </is>
      </c>
      <c r="F25" t="inlineStr">
        <is>
          <t>2</t>
        </is>
      </c>
      <c r="G25" t="inlineStr">
        <is>
          <t>3</t>
        </is>
      </c>
      <c r="H25" t="inlineStr">
        <is>
          <t>3</t>
        </is>
      </c>
      <c r="I25" t="inlineStr">
        <is>
          <t>(4)</t>
        </is>
      </c>
      <c r="J25" t="inlineStr">
        <is>
          <t>37</t>
        </is>
      </c>
      <c r="K25" t="inlineStr">
        <is>
          <t>18</t>
        </is>
      </c>
      <c r="L25" t="inlineStr">
        <is>
          <t>(259)</t>
        </is>
      </c>
      <c r="M25" t="inlineStr">
        <is>
          <t>47</t>
        </is>
      </c>
      <c r="N25" t="inlineStr">
        <is>
          <t>(32)</t>
        </is>
      </c>
      <c r="O25" t="inlineStr">
        <is>
          <t>2</t>
        </is>
      </c>
      <c r="P25" t="inlineStr">
        <is>
          <t>70</t>
        </is>
      </c>
      <c r="Q25" t="inlineStr">
        <is>
          <t>17</t>
        </is>
      </c>
      <c r="R25" t="inlineStr">
        <is>
          <t>(132)</t>
        </is>
      </c>
      <c r="S25" t="inlineStr">
        <is>
          <t>(115)</t>
        </is>
      </c>
      <c r="T25" t="inlineStr">
        <is>
          <t>(273)</t>
        </is>
      </c>
      <c r="U25" t="inlineStr">
        <is>
          <t>192</t>
        </is>
      </c>
      <c r="V25" t="inlineStr">
        <is>
          <t>(93)</t>
        </is>
      </c>
      <c r="W25" t="inlineStr">
        <is>
          <t>54</t>
        </is>
      </c>
      <c r="X25" t="inlineStr">
        <is>
          <t>102</t>
        </is>
      </c>
      <c r="Y25" t="inlineStr">
        <is>
          <t>(61)</t>
        </is>
      </c>
    </row>
    <row r="26">
      <c r="A26" s="1" t="inlineStr">
        <is>
          <t>Net Change In Cash</t>
        </is>
      </c>
      <c r="B26" t="inlineStr">
        <is>
          <t>44</t>
        </is>
      </c>
      <c r="C26" t="inlineStr">
        <is>
          <t>44</t>
        </is>
      </c>
      <c r="D26" t="inlineStr">
        <is>
          <t>35</t>
        </is>
      </c>
      <c r="E26" t="inlineStr">
        <is>
          <t>(6)</t>
        </is>
      </c>
      <c r="F26" t="inlineStr">
        <is>
          <t>69</t>
        </is>
      </c>
      <c r="G26" t="inlineStr">
        <is>
          <t>61</t>
        </is>
      </c>
      <c r="H26" t="inlineStr">
        <is>
          <t>142</t>
        </is>
      </c>
      <c r="I26" t="inlineStr">
        <is>
          <t>27</t>
        </is>
      </c>
      <c r="J26" t="inlineStr">
        <is>
          <t>676</t>
        </is>
      </c>
      <c r="K26" t="inlineStr">
        <is>
          <t>496</t>
        </is>
      </c>
      <c r="L26" t="inlineStr">
        <is>
          <t>376</t>
        </is>
      </c>
      <c r="M26" t="inlineStr">
        <is>
          <t>2,676</t>
        </is>
      </c>
      <c r="N26" t="inlineStr">
        <is>
          <t>(1,341)</t>
        </is>
      </c>
      <c r="O26" t="inlineStr">
        <is>
          <t>139</t>
        </is>
      </c>
      <c r="P26" t="inlineStr">
        <is>
          <t>1,100</t>
        </is>
      </c>
      <c r="Q26" t="inlineStr">
        <is>
          <t>(216)</t>
        </is>
      </c>
      <c r="R26" t="inlineStr">
        <is>
          <t>1,333</t>
        </is>
      </c>
      <c r="S26" t="inlineStr">
        <is>
          <t>360</t>
        </is>
      </c>
      <c r="T26" t="inlineStr">
        <is>
          <t>8</t>
        </is>
      </c>
      <c r="U26" t="inlineStr">
        <is>
          <t>803</t>
        </is>
      </c>
      <c r="V26" t="inlineStr">
        <is>
          <t>(591)</t>
        </is>
      </c>
      <c r="W26" t="inlineStr">
        <is>
          <t>(1,659)</t>
        </is>
      </c>
      <c r="X26" t="inlineStr">
        <is>
          <t>3,835</t>
        </is>
      </c>
      <c r="Y26" t="inlineStr">
        <is>
          <t>659</t>
        </is>
      </c>
    </row>
    <row r="27">
      <c r="A27" s="1" t="inlineStr">
        <is>
          <t>Cash at the End of Period</t>
        </is>
      </c>
      <c r="B27" t="inlineStr">
        <is>
          <t>114</t>
        </is>
      </c>
      <c r="C27" t="inlineStr">
        <is>
          <t>157</t>
        </is>
      </c>
      <c r="D27" t="inlineStr">
        <is>
          <t>193</t>
        </is>
      </c>
      <c r="E27" t="inlineStr">
        <is>
          <t>186</t>
        </is>
      </c>
      <c r="F27" t="inlineStr">
        <is>
          <t>255</t>
        </is>
      </c>
      <c r="G27" t="inlineStr">
        <is>
          <t>316</t>
        </is>
      </c>
      <c r="H27" t="inlineStr">
        <is>
          <t>458</t>
        </is>
      </c>
      <c r="I27" t="inlineStr">
        <is>
          <t>484</t>
        </is>
      </c>
      <c r="J27" t="inlineStr">
        <is>
          <t>1,160</t>
        </is>
      </c>
      <c r="K27" t="inlineStr">
        <is>
          <t>1,656</t>
        </is>
      </c>
      <c r="L27" t="inlineStr">
        <is>
          <t>2,032</t>
        </is>
      </c>
      <c r="M27" t="inlineStr">
        <is>
          <t>4,708</t>
        </is>
      </c>
      <c r="N27" t="inlineStr">
        <is>
          <t>3,367</t>
        </is>
      </c>
      <c r="O27" t="inlineStr">
        <is>
          <t>3,506</t>
        </is>
      </c>
      <c r="P27" t="inlineStr">
        <is>
          <t>4,606</t>
        </is>
      </c>
      <c r="Q27" t="inlineStr">
        <is>
          <t>4,390</t>
        </is>
      </c>
      <c r="R27" t="inlineStr">
        <is>
          <t>5,723</t>
        </is>
      </c>
      <c r="S27" t="inlineStr">
        <is>
          <t>6,083</t>
        </is>
      </c>
      <c r="T27" t="inlineStr">
        <is>
          <t>6,091</t>
        </is>
      </c>
      <c r="U27" t="inlineStr">
        <is>
          <t>6,894</t>
        </is>
      </c>
      <c r="V27" t="inlineStr">
        <is>
          <t>6,505</t>
        </is>
      </c>
      <c r="W27" t="inlineStr">
        <is>
          <t>4,846</t>
        </is>
      </c>
      <c r="X27" t="inlineStr">
        <is>
          <t>8,681</t>
        </is>
      </c>
      <c r="Y27" t="inlineStr">
        <is>
          <t>9,340</t>
        </is>
      </c>
    </row>
    <row r="28">
      <c r="A28" s="1" t="inlineStr">
        <is>
          <t>Cash at the Beginning of Period</t>
        </is>
      </c>
      <c r="B28" t="inlineStr">
        <is>
          <t>69</t>
        </is>
      </c>
      <c r="C28" t="inlineStr">
        <is>
          <t>113</t>
        </is>
      </c>
      <c r="D28" t="inlineStr">
        <is>
          <t>157</t>
        </is>
      </c>
      <c r="E28" t="inlineStr">
        <is>
          <t>193</t>
        </is>
      </c>
      <c r="F28" t="inlineStr">
        <is>
          <t>186</t>
        </is>
      </c>
      <c r="G28" t="inlineStr">
        <is>
          <t>255</t>
        </is>
      </c>
      <c r="H28" t="inlineStr">
        <is>
          <t>316</t>
        </is>
      </c>
      <c r="I28" t="inlineStr">
        <is>
          <t>458</t>
        </is>
      </c>
      <c r="J28" t="inlineStr">
        <is>
          <t>484</t>
        </is>
      </c>
      <c r="K28" t="inlineStr">
        <is>
          <t>1,160</t>
        </is>
      </c>
      <c r="L28" t="inlineStr">
        <is>
          <t>1,656</t>
        </is>
      </c>
      <c r="M28" t="inlineStr">
        <is>
          <t>2,032</t>
        </is>
      </c>
      <c r="N28" t="inlineStr">
        <is>
          <t>4,708</t>
        </is>
      </c>
      <c r="O28" t="inlineStr">
        <is>
          <t>3,367</t>
        </is>
      </c>
      <c r="P28" t="inlineStr">
        <is>
          <t>3,506</t>
        </is>
      </c>
      <c r="Q28" t="inlineStr">
        <is>
          <t>4,606</t>
        </is>
      </c>
      <c r="R28" t="inlineStr">
        <is>
          <t>4,390</t>
        </is>
      </c>
      <c r="S28" t="inlineStr">
        <is>
          <t>5,723</t>
        </is>
      </c>
      <c r="T28" t="inlineStr">
        <is>
          <t>6,083</t>
        </is>
      </c>
      <c r="U28" t="inlineStr">
        <is>
          <t>6,091</t>
        </is>
      </c>
      <c r="V28" t="inlineStr">
        <is>
          <t>7,096</t>
        </is>
      </c>
      <c r="W28" t="inlineStr">
        <is>
          <t>6,505</t>
        </is>
      </c>
      <c r="X28" t="inlineStr">
        <is>
          <t>4,846</t>
        </is>
      </c>
      <c r="Y28" t="inlineStr">
        <is>
          <t>8,681</t>
        </is>
      </c>
    </row>
    <row r="29">
      <c r="A29" s="1" t="inlineStr">
        <is>
          <t>Free Cash Flow</t>
        </is>
      </c>
      <c r="B29" t="inlineStr">
        <is>
          <t>45</t>
        </is>
      </c>
      <c r="C29" t="inlineStr">
        <is>
          <t>97</t>
        </is>
      </c>
      <c r="D29" t="inlineStr">
        <is>
          <t>76</t>
        </is>
      </c>
      <c r="E29" t="inlineStr">
        <is>
          <t>127</t>
        </is>
      </c>
      <c r="F29" t="inlineStr">
        <is>
          <t>129</t>
        </is>
      </c>
      <c r="G29" t="inlineStr">
        <is>
          <t>166</t>
        </is>
      </c>
      <c r="H29" t="inlineStr">
        <is>
          <t>206</t>
        </is>
      </c>
      <c r="I29" t="inlineStr">
        <is>
          <t>200</t>
        </is>
      </c>
      <c r="J29" t="inlineStr">
        <is>
          <t>637</t>
        </is>
      </c>
      <c r="K29" t="inlineStr">
        <is>
          <t>476</t>
        </is>
      </c>
      <c r="L29" t="inlineStr">
        <is>
          <t>1,839</t>
        </is>
      </c>
      <c r="M29" t="inlineStr">
        <is>
          <t>1,332</t>
        </is>
      </c>
      <c r="N29" t="inlineStr">
        <is>
          <t>2,356</t>
        </is>
      </c>
      <c r="O29" t="inlineStr">
        <is>
          <t>2,579</t>
        </is>
      </c>
      <c r="P29" t="inlineStr">
        <is>
          <t>2,090</t>
        </is>
      </c>
      <c r="Q29" t="inlineStr">
        <is>
          <t>3,548</t>
        </is>
      </c>
      <c r="R29" t="inlineStr">
        <is>
          <t>3,015</t>
        </is>
      </c>
      <c r="S29" t="inlineStr">
        <is>
          <t>2,783</t>
        </is>
      </c>
      <c r="T29" t="inlineStr">
        <is>
          <t>2,035</t>
        </is>
      </c>
      <c r="U29" t="inlineStr">
        <is>
          <t>3,673</t>
        </is>
      </c>
      <c r="V29" t="inlineStr">
        <is>
          <t>2,871</t>
        </is>
      </c>
      <c r="W29" t="inlineStr">
        <is>
          <t>2,630</t>
        </is>
      </c>
      <c r="X29" t="inlineStr">
        <is>
          <t>3,549</t>
        </is>
      </c>
      <c r="Y29" t="inlineStr">
        <is>
          <t>4,603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2022-12-27T04:01:04Z</dcterms:created>
  <dcterms:modified xmlns:dcterms="http://purl.org/dc/terms/" xmlns:xsi="http://www.w3.org/2001/XMLSchema-instance" xsi:type="dcterms:W3CDTF">2023-03-21T03:04:58Z</dcterms:modified>
  <cp:lastModifiedBy>William Kruta</cp:lastModifiedBy>
</cp:coreProperties>
</file>