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3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0" borderId="2" pivotButton="0" quotePrefix="0" xfId="0"/>
    <xf numFmtId="0" fontId="4" fillId="3" borderId="0" pivotButton="0" quotePrefix="0" xfId="0"/>
    <xf numFmtId="0" fontId="0" fillId="3" borderId="0" pivotButton="0" quotePrefix="0" xfId="0"/>
    <xf numFmtId="0" fontId="1" fillId="0" borderId="0" pivotButton="0" quotePrefix="0" xfId="0"/>
    <xf numFmtId="3" fontId="0" fillId="3" borderId="0" pivotButton="0" quotePrefix="0" xfId="0"/>
    <xf numFmtId="3" fontId="0" fillId="0" borderId="2" pivotButton="0" quotePrefix="0" xfId="0"/>
    <xf numFmtId="3" fontId="1" fillId="0" borderId="0" pivotButton="0" quotePrefix="0" xfId="0"/>
    <xf numFmtId="3" fontId="3" fillId="2" borderId="0" pivotButton="0" quotePrefix="0" xfId="0"/>
    <xf numFmtId="4" fontId="0" fillId="0" borderId="0" pivotButton="0" quotePrefix="0" xfId="0"/>
    <xf numFmtId="0" fontId="0" fillId="0" borderId="3" pivotButton="0" quotePrefix="0" xfId="0"/>
    <xf numFmtId="3" fontId="0" fillId="0" borderId="3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Q9" authorId="0" shapeId="0">
      <text>
        <t>William:
This revenue does not line up with the 2022 entry on the income statement. This is because the additional line: "Content License Early Termination" with was -1,023. So 83,745 - 1,023 = 82,722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="205" zoomScaleNormal="205" workbookViewId="0">
      <selection activeCell="C11" sqref="C11"/>
    </sheetView>
  </sheetViews>
  <sheetFormatPr baseColWidth="8" defaultRowHeight="14.5"/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">
        <f t="array" ref="B3">_FV(A1,"Shares outstanding",TRUE)/1000000</f>
        <v/>
      </c>
    </row>
    <row r="4">
      <c r="A4" s="1" t="inlineStr">
        <is>
          <t>MC</t>
        </is>
      </c>
      <c r="B4" s="4">
        <f>B2*B3</f>
        <v/>
      </c>
    </row>
    <row r="5">
      <c r="A5" s="1" t="inlineStr">
        <is>
          <t>Cash</t>
        </is>
      </c>
      <c r="B5" s="3" t="n"/>
    </row>
    <row r="6">
      <c r="A6" s="1" t="inlineStr">
        <is>
          <t>Debt</t>
        </is>
      </c>
      <c r="B6" s="3" t="n"/>
    </row>
    <row r="7">
      <c r="A7" s="1" t="inlineStr">
        <is>
          <t>EV</t>
        </is>
      </c>
      <c r="B7" s="4">
        <f>B4-B5+B6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7" sqref="A17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The Walt Disney Company</t>
        </is>
      </c>
    </row>
    <row r="2">
      <c r="A2" t="inlineStr">
        <is>
          <t xml:space="preserve">Ticker </t>
        </is>
      </c>
      <c r="B2" t="inlineStr">
        <is>
          <t>DIS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 xml:space="preserve">Sector </t>
        </is>
      </c>
      <c r="B4" t="inlineStr">
        <is>
          <t>Communications Services</t>
        </is>
      </c>
    </row>
    <row r="5">
      <c r="A5" t="inlineStr">
        <is>
          <t>Industry</t>
        </is>
      </c>
      <c r="B5" t="inlineStr">
        <is>
          <t>Entertainments</t>
        </is>
      </c>
    </row>
    <row r="6">
      <c r="A6" s="5" t="inlineStr">
        <is>
          <t>Brands</t>
        </is>
      </c>
    </row>
    <row r="7">
      <c r="A7" t="inlineStr">
        <is>
          <t>ABC</t>
        </is>
      </c>
    </row>
    <row r="8">
      <c r="A8" t="inlineStr">
        <is>
          <t>A&amp;E</t>
        </is>
      </c>
    </row>
    <row r="9">
      <c r="A9" t="inlineStr">
        <is>
          <t>ESPN</t>
        </is>
      </c>
    </row>
    <row r="10">
      <c r="A10" t="inlineStr">
        <is>
          <t>Pixar Animation</t>
        </is>
      </c>
    </row>
    <row r="11">
      <c r="A11" t="inlineStr">
        <is>
          <t xml:space="preserve">Lucas Films </t>
        </is>
      </c>
    </row>
    <row r="12">
      <c r="A12" t="inlineStr">
        <is>
          <t>Marvel Entertainment</t>
        </is>
      </c>
    </row>
    <row r="13">
      <c r="A13" t="inlineStr">
        <is>
          <t>National Geographic</t>
        </is>
      </c>
    </row>
    <row r="14">
      <c r="A14" t="inlineStr">
        <is>
          <t>Hulu</t>
        </is>
      </c>
    </row>
    <row r="15">
      <c r="A15" t="inlineStr">
        <is>
          <t>21st Century Fox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U9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7" sqref="N7"/>
    </sheetView>
  </sheetViews>
  <sheetFormatPr baseColWidth="8" defaultRowHeight="14.5"/>
  <cols>
    <col width="6.08984375" customWidth="1" min="1" max="1"/>
    <col width="25.54296875" customWidth="1" min="2" max="2"/>
    <col width="10.453125" bestFit="1" customWidth="1" min="14" max="17"/>
  </cols>
  <sheetData>
    <row r="1">
      <c r="B1" t="inlineStr">
        <is>
          <t xml:space="preserve">Quarter </t>
        </is>
      </c>
    </row>
    <row r="2">
      <c r="B2" t="inlineStr">
        <is>
          <t>Filing Date</t>
        </is>
      </c>
      <c r="N2" s="18" t="n">
        <v>43789</v>
      </c>
      <c r="O2" s="18" t="n">
        <v>44160</v>
      </c>
      <c r="P2" s="18" t="n">
        <v>44524</v>
      </c>
      <c r="Q2" s="18" t="n">
        <v>44894</v>
      </c>
    </row>
    <row r="3">
      <c r="B3" t="inlineStr">
        <is>
          <t>Period of Report</t>
        </is>
      </c>
      <c r="L3" t="n">
        <v>2017</v>
      </c>
      <c r="M3" t="n">
        <v>2018</v>
      </c>
      <c r="N3" t="n">
        <v>2019</v>
      </c>
      <c r="O3" t="n">
        <v>2020</v>
      </c>
      <c r="P3" t="n">
        <v>2021</v>
      </c>
      <c r="Q3" t="n">
        <v>2022</v>
      </c>
    </row>
    <row r="4" customFormat="1" s="7">
      <c r="B4" s="7" t="inlineStr">
        <is>
          <t>Market Price</t>
        </is>
      </c>
    </row>
    <row r="5" customFormat="1" s="9">
      <c r="B5" s="8" t="inlineStr">
        <is>
          <t>Revenues</t>
        </is>
      </c>
    </row>
    <row r="6">
      <c r="B6" t="inlineStr">
        <is>
          <t>Disney Media and Entertainment Distribution</t>
        </is>
      </c>
      <c r="L6">
        <f>21299+8352+3075</f>
        <v/>
      </c>
      <c r="M6">
        <f>21922+10065+3414</f>
        <v/>
      </c>
      <c r="N6">
        <f>24827+11127+9349</f>
        <v/>
      </c>
      <c r="O6" t="n">
        <v>48350</v>
      </c>
      <c r="P6" t="n">
        <v>50866</v>
      </c>
      <c r="Q6" t="n">
        <v>55040</v>
      </c>
    </row>
    <row r="7">
      <c r="B7" t="inlineStr">
        <is>
          <t>Disney Parks, Experiences and Products</t>
        </is>
      </c>
      <c r="L7" t="n">
        <v>23024</v>
      </c>
      <c r="M7" t="n">
        <v>24701</v>
      </c>
      <c r="N7" t="n">
        <v>26225</v>
      </c>
      <c r="O7" t="n">
        <v>17038</v>
      </c>
      <c r="P7" t="n">
        <v>16552</v>
      </c>
      <c r="Q7" t="n">
        <v>28705</v>
      </c>
    </row>
    <row r="8" customFormat="1" s="7">
      <c r="B8" s="7" t="inlineStr">
        <is>
          <t>Eliminations</t>
        </is>
      </c>
      <c r="L8" s="7" t="n">
        <v>-613</v>
      </c>
      <c r="M8" s="7" t="n">
        <v>-668</v>
      </c>
      <c r="N8" s="7" t="n">
        <v>-1958</v>
      </c>
      <c r="O8" s="7" t="n">
        <v>0</v>
      </c>
      <c r="P8" s="7" t="n">
        <v>0</v>
      </c>
      <c r="Q8" s="7" t="n">
        <v>-1023</v>
      </c>
    </row>
    <row r="9" customFormat="1" s="10">
      <c r="B9" s="10" t="inlineStr">
        <is>
          <t>Total Segment Revenues</t>
        </is>
      </c>
      <c r="C9" s="10">
        <f>SUM(C6:C8)</f>
        <v/>
      </c>
      <c r="D9" s="10">
        <f>SUM(D6:D8)</f>
        <v/>
      </c>
      <c r="E9" s="10">
        <f>SUM(E6:E8)</f>
        <v/>
      </c>
      <c r="F9" s="10">
        <f>SUM(F6:F8)</f>
        <v/>
      </c>
      <c r="G9" s="10">
        <f>SUM(G6:G8)</f>
        <v/>
      </c>
      <c r="H9" s="10">
        <f>SUM(H6:H8)</f>
        <v/>
      </c>
      <c r="I9" s="10">
        <f>SUM(I6:I8)</f>
        <v/>
      </c>
      <c r="J9" s="10">
        <f>SUM(J6:J8)</f>
        <v/>
      </c>
      <c r="K9" s="10">
        <f>SUM(K6:K8)</f>
        <v/>
      </c>
      <c r="L9" s="10">
        <f>SUM(L6:L8)</f>
        <v/>
      </c>
      <c r="M9" s="10">
        <f>SUM(M6:M8)</f>
        <v/>
      </c>
      <c r="N9" s="10">
        <f>SUM(N6:N8)</f>
        <v/>
      </c>
      <c r="O9" s="10">
        <f>SUM(O6:O8)</f>
        <v/>
      </c>
      <c r="P9" s="10">
        <f>SUM(P6:P8)</f>
        <v/>
      </c>
      <c r="Q9" s="10">
        <f>SUM(Q6:Q8)</f>
        <v/>
      </c>
    </row>
    <row r="10" customFormat="1" s="9">
      <c r="B10" s="8" t="inlineStr">
        <is>
          <t xml:space="preserve">Segment Operating Income </t>
        </is>
      </c>
    </row>
    <row r="11">
      <c r="B11" t="inlineStr">
        <is>
          <t>Disney Media and Entertainment Distribution</t>
        </is>
      </c>
      <c r="L11">
        <f>7196+2363-284</f>
        <v/>
      </c>
      <c r="M11">
        <f>7338+3004-738</f>
        <v/>
      </c>
      <c r="N11">
        <f>7479+2686-1814</f>
        <v/>
      </c>
      <c r="O11" t="n">
        <v>7653</v>
      </c>
      <c r="P11" t="n">
        <v>7295</v>
      </c>
      <c r="Q11" t="n">
        <v>4216</v>
      </c>
    </row>
    <row r="12">
      <c r="B12" t="inlineStr">
        <is>
          <t>Disney Parks, Experiences and Products</t>
        </is>
      </c>
      <c r="L12" t="n">
        <v>5487</v>
      </c>
      <c r="M12" t="n">
        <v>6095</v>
      </c>
      <c r="N12" t="n">
        <v>6758</v>
      </c>
      <c r="O12" t="n">
        <v>455</v>
      </c>
      <c r="P12" t="n">
        <v>471</v>
      </c>
      <c r="Q12" t="n">
        <v>7905</v>
      </c>
    </row>
    <row r="13" customFormat="1" s="7">
      <c r="B13" s="7" t="inlineStr">
        <is>
          <t>Eliminations</t>
        </is>
      </c>
      <c r="K13" s="7" t="n">
        <v>0</v>
      </c>
      <c r="L13" s="7" t="n">
        <v>13</v>
      </c>
      <c r="M13" s="7" t="n">
        <v>-10</v>
      </c>
      <c r="N13" s="7" t="n">
        <v>-241</v>
      </c>
      <c r="O13" s="7" t="n">
        <v>0</v>
      </c>
      <c r="P13" s="7" t="n">
        <v>0</v>
      </c>
      <c r="Q13" s="7" t="n">
        <v>0</v>
      </c>
    </row>
    <row r="14" customFormat="1" s="10">
      <c r="B14" s="10" t="inlineStr">
        <is>
          <t xml:space="preserve">Total Segment Operating Income </t>
        </is>
      </c>
      <c r="C14" s="10">
        <f>SUM(C11:C13)</f>
        <v/>
      </c>
      <c r="D14" s="10">
        <f>SUM(D11:D13)</f>
        <v/>
      </c>
      <c r="E14" s="10">
        <f>SUM(E11:E13)</f>
        <v/>
      </c>
      <c r="F14" s="10">
        <f>SUM(F11:F13)</f>
        <v/>
      </c>
      <c r="G14" s="10">
        <f>SUM(G11:G13)</f>
        <v/>
      </c>
      <c r="H14" s="10">
        <f>SUM(H11:H13)</f>
        <v/>
      </c>
      <c r="I14" s="10">
        <f>SUM(I11:I13)</f>
        <v/>
      </c>
      <c r="J14" s="10">
        <f>SUM(J11:J13)</f>
        <v/>
      </c>
      <c r="K14" s="10">
        <f>SUM(K11:K13)</f>
        <v/>
      </c>
      <c r="L14" s="10">
        <f>SUM(L11:L13)</f>
        <v/>
      </c>
      <c r="M14" s="10">
        <f>SUM(M11:M13)</f>
        <v/>
      </c>
      <c r="N14" s="10">
        <f>SUM(N11:N13)</f>
        <v/>
      </c>
      <c r="O14" s="10">
        <f>SUM(O11:O13)</f>
        <v/>
      </c>
      <c r="P14" s="10">
        <f>SUM(P11:P13)</f>
        <v/>
      </c>
      <c r="Q14" s="10">
        <f>SUM(Q11:Q13)</f>
        <v/>
      </c>
    </row>
    <row r="16" customFormat="1" s="5">
      <c r="B16" s="6" t="inlineStr">
        <is>
          <t>Income Statement</t>
        </is>
      </c>
    </row>
    <row r="17" customFormat="1" s="9">
      <c r="B17" s="8" t="inlineStr">
        <is>
          <t>Revenues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</row>
    <row r="18">
      <c r="B18" t="inlineStr">
        <is>
          <t>Services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>
        <v>46843</v>
      </c>
      <c r="M18" s="3" t="n">
        <v>50869</v>
      </c>
      <c r="N18" s="3" t="n">
        <v>60542</v>
      </c>
      <c r="O18" s="3" t="n">
        <v>59265</v>
      </c>
      <c r="P18" s="3" t="n">
        <v>61768</v>
      </c>
      <c r="Q18" s="3" t="n">
        <v>74200</v>
      </c>
      <c r="R18" s="3" t="n"/>
      <c r="S18" s="3" t="n"/>
      <c r="T18" s="3" t="n"/>
    </row>
    <row r="19" customFormat="1" s="7">
      <c r="B19" s="7" t="inlineStr">
        <is>
          <t>Products</t>
        </is>
      </c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>
        <v>8294</v>
      </c>
      <c r="M19" s="12" t="n">
        <v>8565</v>
      </c>
      <c r="N19" s="12" t="n">
        <v>9028</v>
      </c>
      <c r="O19" s="12" t="n">
        <v>6123</v>
      </c>
      <c r="P19" s="12" t="n">
        <v>5650</v>
      </c>
      <c r="Q19" s="12" t="n">
        <v>8522</v>
      </c>
      <c r="R19" s="12" t="n"/>
      <c r="S19" s="12" t="n"/>
      <c r="T19" s="12" t="n"/>
    </row>
    <row r="20" customFormat="1" s="10">
      <c r="B20" s="10" t="inlineStr">
        <is>
          <t>Total Revenues</t>
        </is>
      </c>
      <c r="C20" s="13">
        <f>SUM(C18:C19)</f>
        <v/>
      </c>
      <c r="D20" s="13">
        <f>SUM(D18:D19)</f>
        <v/>
      </c>
      <c r="E20" s="13">
        <f>SUM(E18:E19)</f>
        <v/>
      </c>
      <c r="F20" s="13">
        <f>SUM(F18:F19)</f>
        <v/>
      </c>
      <c r="G20" s="13">
        <f>SUM(G18:G19)</f>
        <v/>
      </c>
      <c r="H20" s="13">
        <f>SUM(H18:H19)</f>
        <v/>
      </c>
      <c r="I20" s="13">
        <f>SUM(I18:I19)</f>
        <v/>
      </c>
      <c r="J20" s="13">
        <f>SUM(J18:J19)</f>
        <v/>
      </c>
      <c r="K20" s="13">
        <f>SUM(K18:K19)</f>
        <v/>
      </c>
      <c r="L20" s="13">
        <f>SUM(L18:L19)</f>
        <v/>
      </c>
      <c r="M20" s="13">
        <f>SUM(M18:M19)</f>
        <v/>
      </c>
      <c r="N20" s="13">
        <f>SUM(N18:N19)</f>
        <v/>
      </c>
      <c r="O20" s="13">
        <f>SUM(O18:O19)</f>
        <v/>
      </c>
      <c r="P20" s="13">
        <f>SUM(P18:P19)</f>
        <v/>
      </c>
      <c r="Q20" s="13">
        <f>SUM(Q18:Q19)</f>
        <v/>
      </c>
      <c r="R20" s="13" t="n"/>
      <c r="S20" s="13" t="n"/>
      <c r="T20" s="13" t="n"/>
    </row>
    <row r="21" customFormat="1" s="9">
      <c r="B21" s="8" t="inlineStr">
        <is>
          <t>Cost and Expenses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</row>
    <row r="22">
      <c r="B22" t="inlineStr">
        <is>
          <t>Cost of Services (exclusive of depreciation &amp; amortization)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>
        <v>-25320</v>
      </c>
      <c r="M22" s="3" t="n">
        <v>-27528</v>
      </c>
      <c r="N22" s="3" t="n">
        <v>-36450</v>
      </c>
      <c r="O22" s="3" t="n">
        <v>-39406</v>
      </c>
      <c r="P22" s="3" t="n">
        <v>-41129</v>
      </c>
      <c r="Q22" s="3" t="n">
        <v>-48962</v>
      </c>
      <c r="R22" s="3" t="n"/>
      <c r="S22" s="3" t="n"/>
      <c r="T22" s="3" t="n"/>
    </row>
    <row r="23">
      <c r="B23" t="inlineStr">
        <is>
          <t>Cost of Products (exclusive of depreciation &amp; amortization)</t>
        </is>
      </c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>
        <v>-4986</v>
      </c>
      <c r="M23" s="3" t="n">
        <v>-5198</v>
      </c>
      <c r="N23" s="3" t="n">
        <v>-5568</v>
      </c>
      <c r="O23" s="3" t="n">
        <v>-4474</v>
      </c>
      <c r="P23" s="3" t="n">
        <v>-4002</v>
      </c>
      <c r="Q23" s="3" t="n">
        <v>-5439</v>
      </c>
      <c r="R23" s="3" t="n"/>
      <c r="S23" s="3" t="n"/>
      <c r="T23" s="3" t="n"/>
    </row>
    <row r="24">
      <c r="B24" t="inlineStr">
        <is>
          <t>SG&amp;A</t>
        </is>
      </c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>
        <v>-8176</v>
      </c>
      <c r="M24" s="3" t="n">
        <v>-8860</v>
      </c>
      <c r="N24" s="3" t="n">
        <v>-11541</v>
      </c>
      <c r="O24" s="3" t="n">
        <v>-12369</v>
      </c>
      <c r="P24" s="3" t="n">
        <v>-13517</v>
      </c>
      <c r="Q24" s="3" t="n">
        <v>-16388</v>
      </c>
      <c r="R24" s="3" t="n"/>
      <c r="S24" s="3" t="n"/>
      <c r="T24" s="3" t="n"/>
    </row>
    <row r="25" customFormat="1" s="7">
      <c r="B25" s="7" t="inlineStr">
        <is>
          <t>Depreciation &amp; Amortization</t>
        </is>
      </c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>
        <v>-2782</v>
      </c>
      <c r="M25" s="12" t="n">
        <v>-3011</v>
      </c>
      <c r="N25" s="12" t="n">
        <v>-4160</v>
      </c>
      <c r="O25" s="12" t="n">
        <v>-5345</v>
      </c>
      <c r="P25" s="12" t="n">
        <v>-5111</v>
      </c>
      <c r="Q25" s="12" t="n">
        <v>-5163</v>
      </c>
      <c r="R25" s="12" t="n"/>
      <c r="S25" s="12" t="n"/>
      <c r="T25" s="12" t="n"/>
    </row>
    <row r="26" customFormat="1" s="10">
      <c r="B26" s="10" t="inlineStr">
        <is>
          <t>Operating Income</t>
        </is>
      </c>
      <c r="C26" s="13">
        <f>SUM(C22:C25)</f>
        <v/>
      </c>
      <c r="D26" s="13">
        <f>SUM(D22:D25)</f>
        <v/>
      </c>
      <c r="E26" s="13">
        <f>SUM(E22:E25)</f>
        <v/>
      </c>
      <c r="F26" s="13">
        <f>SUM(F22:F25)</f>
        <v/>
      </c>
      <c r="G26" s="13">
        <f>SUM(G22:G25)</f>
        <v/>
      </c>
      <c r="H26" s="13">
        <f>SUM(H22:H25)</f>
        <v/>
      </c>
      <c r="I26" s="13">
        <f>SUM(I22:I25)</f>
        <v/>
      </c>
      <c r="J26" s="13">
        <f>SUM(J22:J25)</f>
        <v/>
      </c>
      <c r="K26" s="13">
        <f>SUM(K22:K25)</f>
        <v/>
      </c>
      <c r="L26" s="13">
        <f>L20+SUM(L22:L25)</f>
        <v/>
      </c>
      <c r="M26" s="13">
        <f>SUM(M22:M25)</f>
        <v/>
      </c>
      <c r="N26" s="13">
        <f>SUM(N22:N25)</f>
        <v/>
      </c>
      <c r="O26" s="13">
        <f>SUM(O22:O25)</f>
        <v/>
      </c>
      <c r="P26" s="13">
        <f>SUM(P22:P25)</f>
        <v/>
      </c>
      <c r="Q26" s="13">
        <f>SUM(Q22:Q25)</f>
        <v/>
      </c>
      <c r="R26" s="13" t="n"/>
      <c r="S26" s="13" t="n"/>
      <c r="T26" s="13" t="n"/>
    </row>
    <row r="27">
      <c r="B27" t="inlineStr">
        <is>
          <t>Restructuring and impairment charges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>
        <v>-98</v>
      </c>
      <c r="M27" s="3" t="n">
        <v>-33</v>
      </c>
      <c r="N27" s="3" t="n">
        <v>-1183</v>
      </c>
      <c r="O27" s="3" t="n">
        <v>-5735</v>
      </c>
      <c r="P27" s="3" t="n">
        <v>-654</v>
      </c>
      <c r="Q27" s="3" t="n">
        <v>-237</v>
      </c>
      <c r="R27" s="3" t="n"/>
      <c r="S27" s="3" t="n"/>
      <c r="T27" s="3" t="n"/>
    </row>
    <row r="28">
      <c r="B28" t="inlineStr">
        <is>
          <t>Other income (expense), net</t>
        </is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>
        <v>78</v>
      </c>
      <c r="M28" s="3" t="n">
        <v>601</v>
      </c>
      <c r="N28" s="3" t="n">
        <v>4357</v>
      </c>
      <c r="O28" s="3" t="n">
        <v>1038</v>
      </c>
      <c r="P28" s="3" t="n">
        <v>201</v>
      </c>
      <c r="Q28" s="3" t="n">
        <v>-667</v>
      </c>
      <c r="R28" s="3" t="n"/>
      <c r="S28" s="3" t="n"/>
      <c r="T28" s="3" t="n"/>
    </row>
    <row r="29">
      <c r="B29" t="inlineStr">
        <is>
          <t>Interest expense</t>
        </is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>
        <v>-385</v>
      </c>
      <c r="M29" s="3" t="n">
        <v>-574</v>
      </c>
      <c r="N29" s="3" t="n">
        <v>-978</v>
      </c>
      <c r="O29" s="3" t="n">
        <v>-1491</v>
      </c>
      <c r="P29" s="3" t="n">
        <v>-1406</v>
      </c>
      <c r="Q29" s="3" t="n">
        <v>-1397</v>
      </c>
      <c r="R29" s="3" t="n"/>
      <c r="S29" s="3" t="n"/>
      <c r="T29" s="3" t="n"/>
    </row>
    <row r="30" customFormat="1" s="7">
      <c r="B30" s="7" t="inlineStr">
        <is>
          <t>Equity in the income of investees, net</t>
        </is>
      </c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>
        <v>320</v>
      </c>
      <c r="M30" s="12" t="n">
        <v>-102</v>
      </c>
      <c r="N30" s="12" t="n">
        <v>-103</v>
      </c>
      <c r="O30" s="12" t="n">
        <v>651</v>
      </c>
      <c r="P30" s="12" t="n">
        <v>761</v>
      </c>
      <c r="Q30" s="12" t="n">
        <v>816</v>
      </c>
      <c r="R30" s="12" t="n"/>
      <c r="S30" s="12" t="n"/>
      <c r="T30" s="12" t="n"/>
    </row>
    <row r="31">
      <c r="B31" t="inlineStr">
        <is>
          <t>Income from continuing operations before income taxes</t>
        </is>
      </c>
      <c r="C31" s="3">
        <f>C20+C26+SUM(C27:C30)</f>
        <v/>
      </c>
      <c r="D31" s="3">
        <f>D20+D26+SUM(D27:D30)</f>
        <v/>
      </c>
      <c r="E31" s="3">
        <f>E20+E26+SUM(E27:E30)</f>
        <v/>
      </c>
      <c r="F31" s="3">
        <f>F20+F26+SUM(F27:F30)</f>
        <v/>
      </c>
      <c r="G31" s="3">
        <f>G20+G26+SUM(G27:G30)</f>
        <v/>
      </c>
      <c r="H31" s="3">
        <f>H20+H26+SUM(H27:H30)</f>
        <v/>
      </c>
      <c r="I31" s="3">
        <f>I20+I26+SUM(I27:I30)</f>
        <v/>
      </c>
      <c r="J31" s="3">
        <f>J20+J26+SUM(J27:J30)</f>
        <v/>
      </c>
      <c r="K31" s="3">
        <f>K20+K26+SUM(K27:K30)</f>
        <v/>
      </c>
      <c r="L31" s="3">
        <f>L20+L26+SUM(L27:L30)</f>
        <v/>
      </c>
      <c r="M31" s="3">
        <f>M20+M26+SUM(M27:M30)</f>
        <v/>
      </c>
      <c r="N31" s="3">
        <f>N20+N26+SUM(N27:N30)</f>
        <v/>
      </c>
      <c r="O31" s="3">
        <f>O20+O26+SUM(O27:O30)</f>
        <v/>
      </c>
      <c r="P31" s="3">
        <f>P20+P26+SUM(P27:P30)</f>
        <v/>
      </c>
      <c r="Q31" s="3">
        <f>Q20+Q26+SUM(Q27:Q30)</f>
        <v/>
      </c>
      <c r="R31" s="3" t="n"/>
      <c r="S31" s="3" t="n"/>
      <c r="T31" s="3" t="n"/>
    </row>
    <row r="32" customFormat="1" s="7">
      <c r="B32" s="7" t="inlineStr">
        <is>
          <t xml:space="preserve">Income taxes </t>
        </is>
      </c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>
        <v>-4422</v>
      </c>
      <c r="M32" s="12" t="n">
        <v>-1663</v>
      </c>
      <c r="N32" s="12" t="n">
        <v>-3031</v>
      </c>
      <c r="O32" s="12" t="n">
        <v>-699</v>
      </c>
      <c r="P32" s="12" t="n">
        <v>-25</v>
      </c>
      <c r="Q32" s="12" t="n">
        <v>-1732</v>
      </c>
      <c r="R32" s="12" t="n"/>
      <c r="S32" s="12" t="n"/>
      <c r="T32" s="12" t="n"/>
    </row>
    <row r="33">
      <c r="B33" t="inlineStr">
        <is>
          <t>Net Income from continuing operations</t>
        </is>
      </c>
      <c r="C33" s="3">
        <f>SUM(C31:C32)</f>
        <v/>
      </c>
      <c r="D33" s="3">
        <f>SUM(D31:D32)</f>
        <v/>
      </c>
      <c r="E33" s="3">
        <f>SUM(E31:E32)</f>
        <v/>
      </c>
      <c r="F33" s="3">
        <f>SUM(F31:F32)</f>
        <v/>
      </c>
      <c r="G33" s="3">
        <f>SUM(G31:G32)</f>
        <v/>
      </c>
      <c r="H33" s="3">
        <f>SUM(H31:H32)</f>
        <v/>
      </c>
      <c r="I33" s="3">
        <f>SUM(I31:I32)</f>
        <v/>
      </c>
      <c r="J33" s="3">
        <f>SUM(J31:J32)</f>
        <v/>
      </c>
      <c r="K33" s="3">
        <f>SUM(K31:K32)</f>
        <v/>
      </c>
      <c r="L33" s="3">
        <f>SUM(L31:L32)</f>
        <v/>
      </c>
      <c r="M33" s="3">
        <f>SUM(M31:M32)</f>
        <v/>
      </c>
      <c r="N33" s="3">
        <f>SUM(N31:N32)</f>
        <v/>
      </c>
      <c r="O33" s="3">
        <f>SUM(O31:O32)</f>
        <v/>
      </c>
      <c r="P33" s="3">
        <f>SUM(P31:P32)</f>
        <v/>
      </c>
      <c r="Q33" s="3">
        <f>SUM(Q31:Q32)</f>
        <v/>
      </c>
      <c r="R33" s="3" t="n"/>
      <c r="S33" s="3" t="n"/>
      <c r="T33" s="3" t="n"/>
    </row>
    <row r="34" customFormat="1" s="7">
      <c r="B34" s="7" t="inlineStr">
        <is>
          <t>Loss from discontinued operations</t>
        </is>
      </c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>
        <v>0</v>
      </c>
      <c r="M34" s="12" t="n">
        <v>0</v>
      </c>
      <c r="N34" s="12" t="n">
        <v>671</v>
      </c>
      <c r="O34" s="12" t="n">
        <v>-32</v>
      </c>
      <c r="P34" s="12" t="n">
        <v>-29</v>
      </c>
      <c r="Q34" s="12" t="n">
        <v>-48</v>
      </c>
      <c r="R34" s="12" t="n"/>
      <c r="S34" s="12" t="n"/>
      <c r="T34" s="12" t="n"/>
    </row>
    <row r="35">
      <c r="B35" t="inlineStr">
        <is>
          <t xml:space="preserve">Net Income   </t>
        </is>
      </c>
      <c r="C35" s="3">
        <f>SUM(C33:C34)</f>
        <v/>
      </c>
      <c r="D35" s="3">
        <f>SUM(D33:D34)</f>
        <v/>
      </c>
      <c r="E35" s="3">
        <f>SUM(E33:E34)</f>
        <v/>
      </c>
      <c r="F35" s="3">
        <f>SUM(F33:F34)</f>
        <v/>
      </c>
      <c r="G35" s="3">
        <f>SUM(G33:G34)</f>
        <v/>
      </c>
      <c r="H35" s="3">
        <f>SUM(H33:H34)</f>
        <v/>
      </c>
      <c r="I35" s="3">
        <f>SUM(I33:I34)</f>
        <v/>
      </c>
      <c r="J35" s="3">
        <f>SUM(J33:J34)</f>
        <v/>
      </c>
      <c r="K35" s="3">
        <f>SUM(K33:K34)</f>
        <v/>
      </c>
      <c r="L35" s="3">
        <f>SUM(L33:L34)</f>
        <v/>
      </c>
      <c r="M35" s="3">
        <f>SUM(M33:M34)</f>
        <v/>
      </c>
      <c r="N35" s="3">
        <f>SUM(N33:N34)</f>
        <v/>
      </c>
      <c r="O35" s="3">
        <f>SUM(O33:O34)</f>
        <v/>
      </c>
      <c r="P35" s="3">
        <f>SUM(P33:P34)</f>
        <v/>
      </c>
      <c r="Q35" s="3">
        <f>SUM(Q33:Q34)</f>
        <v/>
      </c>
      <c r="R35" s="3" t="n"/>
      <c r="S35" s="3" t="n"/>
      <c r="T35" s="3" t="n"/>
    </row>
    <row r="36">
      <c r="B36" t="inlineStr">
        <is>
          <t>Net income from continuing operations attributabe to noncontrolling and redeemable noncontrolling interests</t>
        </is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>
        <v>-386</v>
      </c>
      <c r="M36" s="3" t="n">
        <v>-468</v>
      </c>
      <c r="N36" s="3" t="n">
        <v>-472</v>
      </c>
      <c r="O36" s="3" t="n">
        <v>-390</v>
      </c>
      <c r="P36" s="3" t="n">
        <v>-512</v>
      </c>
      <c r="Q36" s="3" t="n">
        <v>-360</v>
      </c>
      <c r="R36" s="3" t="n"/>
      <c r="S36" s="3" t="n"/>
      <c r="T36" s="3" t="n"/>
    </row>
    <row r="37" customFormat="1" s="7">
      <c r="B37" s="7" t="inlineStr">
        <is>
          <t>Net income from discontinued operations attibutable to noncontrolling interests</t>
        </is>
      </c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>
        <v>0</v>
      </c>
      <c r="M37" s="12" t="n">
        <v>0</v>
      </c>
      <c r="N37" s="12" t="n">
        <v>-58</v>
      </c>
      <c r="O37" s="12" t="n">
        <v>0</v>
      </c>
      <c r="P37" s="12" t="n">
        <v>0</v>
      </c>
      <c r="Q37" s="12" t="n">
        <v>0</v>
      </c>
      <c r="R37" s="12" t="n"/>
      <c r="S37" s="12" t="n"/>
      <c r="T37" s="12" t="n"/>
    </row>
    <row r="38">
      <c r="B38" t="inlineStr">
        <is>
          <t>Net Income Attributable to Disney</t>
        </is>
      </c>
      <c r="C38" s="3">
        <f>SUM(C35:C37)</f>
        <v/>
      </c>
      <c r="D38" s="3">
        <f>SUM(D35:D37)</f>
        <v/>
      </c>
      <c r="E38" s="3">
        <f>SUM(E35:E37)</f>
        <v/>
      </c>
      <c r="F38" s="3">
        <f>SUM(F35:F37)</f>
        <v/>
      </c>
      <c r="G38" s="3">
        <f>SUM(G35:G37)</f>
        <v/>
      </c>
      <c r="H38" s="3">
        <f>SUM(H35:H37)</f>
        <v/>
      </c>
      <c r="I38" s="3">
        <f>SUM(I35:I37)</f>
        <v/>
      </c>
      <c r="J38" s="3">
        <f>SUM(J35:J37)</f>
        <v/>
      </c>
      <c r="K38" s="3">
        <f>SUM(K35:K37)</f>
        <v/>
      </c>
      <c r="L38" s="3">
        <f>SUM(L35:L37)</f>
        <v/>
      </c>
      <c r="M38" s="3">
        <f>SUM(M35:M37)</f>
        <v/>
      </c>
      <c r="N38" s="3">
        <f>SUM(N35:N37)</f>
        <v/>
      </c>
      <c r="O38" s="3">
        <f>SUM(O35:O37)</f>
        <v/>
      </c>
      <c r="P38" s="3">
        <f>SUM(P35:P37)</f>
        <v/>
      </c>
      <c r="Q38" s="3">
        <f>SUM(Q35:Q37)</f>
        <v/>
      </c>
      <c r="R38" s="3" t="n"/>
      <c r="S38" s="3" t="n"/>
      <c r="T38" s="3" t="n"/>
    </row>
    <row r="39">
      <c r="B39" t="inlineStr">
        <is>
          <t>EPS - Basic</t>
        </is>
      </c>
      <c r="C39" s="15">
        <f>C38/C41</f>
        <v/>
      </c>
      <c r="D39" s="15">
        <f>D38/D41</f>
        <v/>
      </c>
      <c r="E39" s="15">
        <f>E38/E41</f>
        <v/>
      </c>
      <c r="F39" s="15">
        <f>F38/F41</f>
        <v/>
      </c>
      <c r="G39" s="15">
        <f>G38/G41</f>
        <v/>
      </c>
      <c r="H39" s="15">
        <f>H38/H41</f>
        <v/>
      </c>
      <c r="I39" s="15">
        <f>I38/I41</f>
        <v/>
      </c>
      <c r="J39" s="15">
        <f>J38/J41</f>
        <v/>
      </c>
      <c r="K39" s="15">
        <f>K38/K41</f>
        <v/>
      </c>
      <c r="L39" s="15">
        <f>L38/L41</f>
        <v/>
      </c>
      <c r="M39" s="15">
        <f>M38/M41</f>
        <v/>
      </c>
      <c r="N39" s="15">
        <f>N38/N41</f>
        <v/>
      </c>
      <c r="O39" s="15">
        <f>O38/O41</f>
        <v/>
      </c>
      <c r="P39" s="15">
        <f>P38/P41</f>
        <v/>
      </c>
      <c r="Q39" s="15">
        <f>Q38/Q41</f>
        <v/>
      </c>
      <c r="R39" s="3" t="n"/>
      <c r="S39" s="3" t="n"/>
      <c r="T39" s="3" t="n"/>
    </row>
    <row r="40">
      <c r="B40" t="inlineStr">
        <is>
          <t>EPS - Diluted</t>
        </is>
      </c>
      <c r="C40" s="15">
        <f>C38/C42</f>
        <v/>
      </c>
      <c r="D40" s="15">
        <f>D38/D42</f>
        <v/>
      </c>
      <c r="E40" s="15">
        <f>E38/E42</f>
        <v/>
      </c>
      <c r="F40" s="15">
        <f>F38/F42</f>
        <v/>
      </c>
      <c r="G40" s="15">
        <f>G38/G42</f>
        <v/>
      </c>
      <c r="H40" s="15">
        <f>H38/H42</f>
        <v/>
      </c>
      <c r="I40" s="15">
        <f>I38/I42</f>
        <v/>
      </c>
      <c r="J40" s="15">
        <f>J38/J42</f>
        <v/>
      </c>
      <c r="K40" s="15">
        <f>K38/K42</f>
        <v/>
      </c>
      <c r="L40" s="15">
        <f>L38/L42</f>
        <v/>
      </c>
      <c r="M40" s="15">
        <f>M38/M42</f>
        <v/>
      </c>
      <c r="N40" s="15">
        <f>N38/N42</f>
        <v/>
      </c>
      <c r="O40" s="15">
        <f>O38/O42</f>
        <v/>
      </c>
      <c r="P40" s="15">
        <f>P38/P42</f>
        <v/>
      </c>
      <c r="Q40" s="15">
        <f>Q38/Q42</f>
        <v/>
      </c>
      <c r="R40" s="3" t="n"/>
      <c r="S40" s="3" t="n"/>
      <c r="T40" s="3" t="n"/>
    </row>
    <row r="41">
      <c r="B41" t="inlineStr">
        <is>
          <t>Shares - Basic</t>
        </is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>
        <v>1568</v>
      </c>
      <c r="M41" s="3" t="n">
        <v>1499</v>
      </c>
      <c r="N41" s="3" t="n">
        <v>1656</v>
      </c>
      <c r="O41" s="3" t="n">
        <v>1808</v>
      </c>
      <c r="P41" s="3" t="n">
        <v>1816</v>
      </c>
      <c r="Q41" s="3" t="n">
        <v>1822</v>
      </c>
      <c r="R41" s="3" t="n"/>
      <c r="S41" s="3" t="n"/>
      <c r="T41" s="3" t="n"/>
    </row>
    <row r="42">
      <c r="B42" t="inlineStr">
        <is>
          <t>Shares - Diluted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>
        <v>1578</v>
      </c>
      <c r="M42" s="3" t="n">
        <v>1507</v>
      </c>
      <c r="N42" s="3" t="n">
        <v>1666</v>
      </c>
      <c r="O42" s="3" t="n">
        <v>1808</v>
      </c>
      <c r="P42" s="3" t="n">
        <v>1828</v>
      </c>
      <c r="Q42" s="3" t="n">
        <v>1827</v>
      </c>
      <c r="R42" s="3" t="n"/>
      <c r="S42" s="3" t="n"/>
      <c r="T42" s="3" t="n"/>
    </row>
    <row r="43"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</row>
    <row r="44"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</row>
    <row r="45" customFormat="1" s="5">
      <c r="B45" s="6" t="inlineStr">
        <is>
          <t>Balance Sheet</t>
        </is>
      </c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</row>
    <row r="46" customFormat="1" s="9">
      <c r="B46" s="8" t="inlineStr">
        <is>
          <t>Current Assets</t>
        </is>
      </c>
    </row>
    <row r="47">
      <c r="B47" t="inlineStr">
        <is>
          <t>Cash &amp; cash equivalents</t>
        </is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>
        <v>4150</v>
      </c>
      <c r="N47" s="3" t="n">
        <v>5418</v>
      </c>
      <c r="O47" s="3" t="n">
        <v>17914</v>
      </c>
      <c r="P47" s="3" t="n">
        <v>15959</v>
      </c>
      <c r="Q47" s="3" t="n">
        <v>11615</v>
      </c>
      <c r="R47" s="3" t="n"/>
      <c r="S47" s="3" t="n"/>
      <c r="T47" s="3" t="n"/>
      <c r="U47" s="3" t="n"/>
    </row>
    <row r="48">
      <c r="B48" t="inlineStr">
        <is>
          <t>Receivables</t>
        </is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>
        <v>9334</v>
      </c>
      <c r="N48" s="3" t="n">
        <v>15481</v>
      </c>
      <c r="O48" s="3" t="n">
        <v>12708</v>
      </c>
      <c r="P48" s="3" t="n">
        <v>13367</v>
      </c>
      <c r="Q48" s="3" t="n">
        <v>12652</v>
      </c>
      <c r="R48" s="3" t="n"/>
      <c r="S48" s="3" t="n"/>
      <c r="T48" s="3" t="n"/>
      <c r="U48" s="3" t="n"/>
    </row>
    <row r="49">
      <c r="B49" t="inlineStr">
        <is>
          <t>Inventories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>
        <v>1392</v>
      </c>
      <c r="N49" s="3" t="n">
        <v>1649</v>
      </c>
      <c r="O49" s="3" t="n">
        <v>1583</v>
      </c>
      <c r="P49" s="3" t="n">
        <v>1331</v>
      </c>
      <c r="Q49" s="3" t="n">
        <v>1742</v>
      </c>
      <c r="R49" s="3" t="n"/>
      <c r="S49" s="3" t="n"/>
      <c r="T49" s="3" t="n"/>
      <c r="U49" s="3" t="n"/>
    </row>
    <row r="50">
      <c r="B50" t="inlineStr">
        <is>
          <t>Content advances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>
        <v>1314</v>
      </c>
      <c r="N50" s="3" t="n">
        <v>4597</v>
      </c>
      <c r="O50" s="3" t="n">
        <v>2171</v>
      </c>
      <c r="P50" s="3" t="n">
        <v>2183</v>
      </c>
      <c r="Q50" s="3" t="n">
        <v>1890</v>
      </c>
      <c r="R50" s="3" t="n"/>
      <c r="S50" s="3" t="n"/>
      <c r="T50" s="3" t="n"/>
      <c r="U50" s="3" t="n"/>
    </row>
    <row r="51" customFormat="1" s="7">
      <c r="B51" s="7" t="inlineStr">
        <is>
          <t>Other current assets</t>
        </is>
      </c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>
        <v>635</v>
      </c>
      <c r="N51" s="12" t="n">
        <v>979</v>
      </c>
      <c r="O51" s="12" t="n">
        <v>875</v>
      </c>
      <c r="P51" s="12" t="n">
        <v>817</v>
      </c>
      <c r="Q51" s="12" t="n">
        <v>1199</v>
      </c>
      <c r="R51" s="12" t="n"/>
      <c r="S51" s="12" t="n"/>
      <c r="T51" s="12" t="n"/>
      <c r="U51" s="12" t="n"/>
    </row>
    <row r="52" customFormat="1" s="10">
      <c r="B52" s="10" t="inlineStr">
        <is>
          <t>Total Current Assets</t>
        </is>
      </c>
      <c r="C52" s="13">
        <f>SUM(C47:C51)</f>
        <v/>
      </c>
      <c r="D52" s="13">
        <f>SUM(D47:D51)</f>
        <v/>
      </c>
      <c r="E52" s="13">
        <f>SUM(E47:E51)</f>
        <v/>
      </c>
      <c r="F52" s="13">
        <f>SUM(F47:F51)</f>
        <v/>
      </c>
      <c r="G52" s="13">
        <f>SUM(G47:G51)</f>
        <v/>
      </c>
      <c r="H52" s="13">
        <f>SUM(H47:H51)</f>
        <v/>
      </c>
      <c r="I52" s="13">
        <f>SUM(I47:I51)</f>
        <v/>
      </c>
      <c r="J52" s="13">
        <f>SUM(J47:J51)</f>
        <v/>
      </c>
      <c r="K52" s="13">
        <f>SUM(K47:K51)</f>
        <v/>
      </c>
      <c r="L52" s="13">
        <f>SUM(L47:L51)</f>
        <v/>
      </c>
      <c r="M52" s="13">
        <f>SUM(M47:M51)</f>
        <v/>
      </c>
      <c r="N52" s="13">
        <f>SUM(N47:N51)</f>
        <v/>
      </c>
      <c r="O52" s="13">
        <f>SUM(O47:O51)</f>
        <v/>
      </c>
      <c r="P52" s="13">
        <f>SUM(P47:P51)</f>
        <v/>
      </c>
      <c r="Q52" s="13">
        <f>SUM(Q47:Q51)</f>
        <v/>
      </c>
      <c r="R52" s="13" t="n"/>
      <c r="S52" s="13" t="n"/>
      <c r="T52" s="13" t="n"/>
      <c r="U52" s="13" t="n"/>
    </row>
    <row r="53">
      <c r="B53" t="inlineStr">
        <is>
          <t>Produced and licensed content costs</t>
        </is>
      </c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>
        <v>7888</v>
      </c>
      <c r="N53" s="3" t="n">
        <v>22810</v>
      </c>
      <c r="O53" s="3" t="n">
        <v>25022</v>
      </c>
      <c r="P53" s="3" t="n">
        <v>29549</v>
      </c>
      <c r="Q53" s="3" t="n">
        <v>35777</v>
      </c>
      <c r="R53" s="3" t="n"/>
      <c r="S53" s="3" t="n"/>
      <c r="T53" s="3" t="n"/>
      <c r="U53" s="3" t="n"/>
    </row>
    <row r="54">
      <c r="B54" t="inlineStr">
        <is>
          <t>Investments</t>
        </is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>
        <v>2899</v>
      </c>
      <c r="N54" s="3" t="n">
        <v>3224</v>
      </c>
      <c r="O54" s="3" t="n">
        <v>3903</v>
      </c>
      <c r="P54" s="3" t="n">
        <v>3935</v>
      </c>
      <c r="Q54" s="3" t="n">
        <v>3218</v>
      </c>
      <c r="R54" s="3" t="n"/>
      <c r="S54" s="3" t="n"/>
      <c r="T54" s="3" t="n"/>
      <c r="U54" s="3" t="n"/>
    </row>
    <row r="55" customFormat="1" s="9">
      <c r="B55" s="8" t="inlineStr">
        <is>
          <t>Parks, resorts, and other property</t>
        </is>
      </c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</row>
    <row r="56">
      <c r="B56" t="inlineStr">
        <is>
          <t>Attractions, buildings, and equipment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>
        <v>55238</v>
      </c>
      <c r="N56" s="3" t="n">
        <v>58589</v>
      </c>
      <c r="O56" s="3" t="n">
        <v>62111</v>
      </c>
      <c r="P56" s="3" t="n">
        <v>64892</v>
      </c>
      <c r="Q56" s="3" t="n">
        <v>66998</v>
      </c>
      <c r="R56" s="3" t="n"/>
      <c r="S56" s="3" t="n"/>
      <c r="T56" s="3" t="n"/>
      <c r="U56" s="3" t="n"/>
    </row>
    <row r="57">
      <c r="B57" t="inlineStr">
        <is>
          <t>Accumulated depreciation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>
        <v>-30764</v>
      </c>
      <c r="N57" s="3" t="n">
        <v>-32415</v>
      </c>
      <c r="O57" s="3" t="n">
        <v>-35517</v>
      </c>
      <c r="P57" s="3" t="n">
        <v>-37920</v>
      </c>
      <c r="Q57" s="3" t="n">
        <v>-39356</v>
      </c>
      <c r="R57" s="3" t="n"/>
      <c r="S57" s="3" t="n"/>
      <c r="T57" s="3" t="n"/>
      <c r="U57" s="3" t="n"/>
    </row>
    <row r="58">
      <c r="B58" t="inlineStr">
        <is>
          <t xml:space="preserve">Projects in progress </t>
        </is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>
        <v>3942</v>
      </c>
      <c r="N58" s="3" t="n">
        <v>4264</v>
      </c>
      <c r="O58" s="3" t="n">
        <v>4449</v>
      </c>
      <c r="P58" s="3" t="n">
        <v>4521</v>
      </c>
      <c r="Q58" s="3" t="n">
        <v>4814</v>
      </c>
      <c r="R58" s="3" t="n"/>
      <c r="S58" s="3" t="n"/>
      <c r="T58" s="3" t="n"/>
      <c r="U58" s="3" t="n"/>
    </row>
    <row r="59" customFormat="1" s="7">
      <c r="B59" s="7" t="inlineStr">
        <is>
          <t>Land</t>
        </is>
      </c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>
        <v>1124</v>
      </c>
      <c r="N59" s="12" t="n">
        <v>1165</v>
      </c>
      <c r="O59" s="12" t="n">
        <v>1035</v>
      </c>
      <c r="P59" s="12" t="n">
        <v>1131</v>
      </c>
      <c r="Q59" s="12" t="n">
        <v>1140</v>
      </c>
      <c r="R59" s="12" t="n"/>
      <c r="S59" s="12" t="n"/>
      <c r="T59" s="12" t="n"/>
      <c r="U59" s="12" t="n"/>
    </row>
    <row r="60" customFormat="1" s="10">
      <c r="B60" s="10" t="inlineStr">
        <is>
          <t>Total Park Assets</t>
        </is>
      </c>
      <c r="C60" s="13">
        <f>SUM(C56:C59)</f>
        <v/>
      </c>
      <c r="D60" s="13">
        <f>SUM(D56:D59)</f>
        <v/>
      </c>
      <c r="E60" s="13">
        <f>SUM(E56:E59)</f>
        <v/>
      </c>
      <c r="F60" s="13">
        <f>SUM(F56:F59)</f>
        <v/>
      </c>
      <c r="G60" s="13">
        <f>SUM(G56:G59)</f>
        <v/>
      </c>
      <c r="H60" s="13">
        <f>SUM(H56:H59)</f>
        <v/>
      </c>
      <c r="I60" s="13">
        <f>SUM(I56:I59)</f>
        <v/>
      </c>
      <c r="J60" s="13">
        <f>SUM(J56:J59)</f>
        <v/>
      </c>
      <c r="K60" s="13">
        <f>SUM(K56:K59)</f>
        <v/>
      </c>
      <c r="L60" s="13">
        <f>SUM(L56:L59)</f>
        <v/>
      </c>
      <c r="M60" s="13">
        <f>SUM(M56:M59)</f>
        <v/>
      </c>
      <c r="N60" s="13">
        <f>SUM(N56:N59)</f>
        <v/>
      </c>
      <c r="O60" s="13">
        <f>SUM(O56:O59)</f>
        <v/>
      </c>
      <c r="P60" s="13">
        <f>SUM(P56:P59)</f>
        <v/>
      </c>
      <c r="Q60" s="13">
        <f>SUM(Q56:Q59)</f>
        <v/>
      </c>
      <c r="R60" s="13" t="n"/>
      <c r="S60" s="13" t="n"/>
      <c r="T60" s="13" t="n"/>
      <c r="U60" s="13" t="n"/>
    </row>
    <row r="61">
      <c r="B61" t="inlineStr">
        <is>
          <t>Intangible assets</t>
        </is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>
        <v>6812</v>
      </c>
      <c r="N61" s="3" t="n">
        <v>23215</v>
      </c>
      <c r="O61" s="3" t="n">
        <v>19173</v>
      </c>
      <c r="P61" s="3" t="n">
        <v>17115</v>
      </c>
      <c r="Q61" s="3" t="n">
        <v>14837</v>
      </c>
      <c r="R61" s="3" t="n"/>
      <c r="S61" s="3" t="n"/>
      <c r="T61" s="3" t="n"/>
      <c r="U61" s="3" t="n"/>
    </row>
    <row r="62">
      <c r="B62" t="inlineStr">
        <is>
          <t>Goodwill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>
        <v>31269</v>
      </c>
      <c r="N62" s="3" t="n">
        <v>80293</v>
      </c>
      <c r="O62" s="3" t="n">
        <v>77689</v>
      </c>
      <c r="P62" s="3" t="n">
        <v>78071</v>
      </c>
      <c r="Q62" s="3" t="n">
        <v>77897</v>
      </c>
      <c r="R62" s="3" t="n"/>
      <c r="S62" s="3" t="n"/>
      <c r="T62" s="3" t="n"/>
      <c r="U62" s="3" t="n"/>
    </row>
    <row r="63" customFormat="1" s="7">
      <c r="B63" s="7" t="inlineStr">
        <is>
          <t>Other assets</t>
        </is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>
        <v>3365</v>
      </c>
      <c r="N63" s="12" t="n">
        <v>4715</v>
      </c>
      <c r="O63" s="12" t="n">
        <v>8433</v>
      </c>
      <c r="P63" s="12" t="n">
        <v>8658</v>
      </c>
      <c r="Q63" s="12" t="n">
        <v>9208</v>
      </c>
      <c r="R63" s="12" t="n"/>
      <c r="S63" s="12" t="n"/>
      <c r="T63" s="12" t="n"/>
      <c r="U63" s="12" t="n"/>
    </row>
    <row r="64" customFormat="1" s="10">
      <c r="B64" s="10" t="inlineStr">
        <is>
          <t>Total assets</t>
        </is>
      </c>
      <c r="C64" s="13">
        <f>SUM(C60:C63)+SUM(C52:C54)</f>
        <v/>
      </c>
      <c r="D64" s="13">
        <f>SUM(D60:D63)+SUM(D52:D54)</f>
        <v/>
      </c>
      <c r="E64" s="13">
        <f>SUM(E60:E63)+SUM(E52:E54)</f>
        <v/>
      </c>
      <c r="F64" s="13">
        <f>SUM(F60:F63)+SUM(F52:F54)</f>
        <v/>
      </c>
      <c r="G64" s="13">
        <f>SUM(G60:G63)+SUM(G52:G54)</f>
        <v/>
      </c>
      <c r="H64" s="13">
        <f>SUM(H60:H63)+SUM(H52:H54)</f>
        <v/>
      </c>
      <c r="I64" s="13">
        <f>SUM(I60:I63)+SUM(I52:I54)</f>
        <v/>
      </c>
      <c r="J64" s="13">
        <f>SUM(J60:J63)+SUM(J52:J54)</f>
        <v/>
      </c>
      <c r="K64" s="13">
        <f>SUM(K60:K63)+SUM(K52:K54)</f>
        <v/>
      </c>
      <c r="L64" s="13">
        <f>SUM(L60:L63)+SUM(L52:L54)</f>
        <v/>
      </c>
      <c r="M64" s="13">
        <f>SUM(M60:M63)+SUM(M52:M54)</f>
        <v/>
      </c>
      <c r="N64" s="13">
        <f>SUM(N60:N63)+SUM(N52:N54)</f>
        <v/>
      </c>
      <c r="O64" s="13">
        <f>SUM(O60:O63)+SUM(O52:O54)</f>
        <v/>
      </c>
      <c r="P64" s="13">
        <f>SUM(P60:P63)+SUM(P52:P54)</f>
        <v/>
      </c>
      <c r="Q64" s="13">
        <f>SUM(Q60:Q63)+SUM(Q52:Q54)</f>
        <v/>
      </c>
      <c r="R64" s="13" t="n"/>
      <c r="S64" s="13" t="n"/>
      <c r="T64" s="13" t="n"/>
      <c r="U64" s="13" t="n"/>
    </row>
    <row r="65" customFormat="1" s="9">
      <c r="B65" s="8" t="inlineStr">
        <is>
          <t>Current Liabilities</t>
        </is>
      </c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</row>
    <row r="66">
      <c r="B66" t="inlineStr">
        <is>
          <t>Accounts payable, and other accrued liabilities</t>
        </is>
      </c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>
        <v>9479</v>
      </c>
      <c r="N66" s="3" t="n">
        <v>17762</v>
      </c>
      <c r="O66" s="3" t="n">
        <v>16801</v>
      </c>
      <c r="P66" s="3" t="n">
        <v>20894</v>
      </c>
      <c r="Q66" s="3" t="n">
        <v>20213</v>
      </c>
      <c r="R66" s="3" t="n"/>
      <c r="S66" s="3" t="n"/>
      <c r="T66" s="3" t="n"/>
      <c r="U66" s="3" t="n"/>
    </row>
    <row r="67">
      <c r="B67" t="inlineStr">
        <is>
          <t>Current portion of borrowings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>
        <v>3790</v>
      </c>
      <c r="N67" s="3" t="n">
        <v>8857</v>
      </c>
      <c r="O67" s="3" t="n">
        <v>5711</v>
      </c>
      <c r="P67" s="3" t="n">
        <v>5866</v>
      </c>
      <c r="Q67" s="3" t="n">
        <v>3070</v>
      </c>
      <c r="R67" s="3" t="n"/>
      <c r="S67" s="3" t="n"/>
      <c r="T67" s="3" t="n"/>
      <c r="U67" s="3" t="n"/>
    </row>
    <row r="68" customFormat="1" s="7">
      <c r="B68" s="7" t="inlineStr">
        <is>
          <t>Deferred revenue and other</t>
        </is>
      </c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>
        <v>4591</v>
      </c>
      <c r="N68" s="12" t="n">
        <v>4722</v>
      </c>
      <c r="O68" s="12" t="n">
        <v>4116</v>
      </c>
      <c r="P68" s="12" t="n">
        <v>4317</v>
      </c>
      <c r="Q68" s="12" t="n">
        <v>5790</v>
      </c>
      <c r="R68" s="12" t="n"/>
      <c r="S68" s="12" t="n"/>
      <c r="T68" s="12" t="n"/>
      <c r="U68" s="12" t="n"/>
    </row>
    <row r="69">
      <c r="B69" t="inlineStr">
        <is>
          <t>Total Current Liabilities</t>
        </is>
      </c>
      <c r="C69" s="3">
        <f>SUM(C66:C68)</f>
        <v/>
      </c>
      <c r="D69" s="3">
        <f>SUM(D66:D68)</f>
        <v/>
      </c>
      <c r="E69" s="3">
        <f>SUM(E66:E68)</f>
        <v/>
      </c>
      <c r="F69" s="3">
        <f>SUM(F66:F68)</f>
        <v/>
      </c>
      <c r="G69" s="3">
        <f>SUM(G66:G68)</f>
        <v/>
      </c>
      <c r="H69" s="3">
        <f>SUM(H66:H68)</f>
        <v/>
      </c>
      <c r="I69" s="3">
        <f>SUM(I66:I68)</f>
        <v/>
      </c>
      <c r="J69" s="3">
        <f>SUM(J66:J68)</f>
        <v/>
      </c>
      <c r="K69" s="3">
        <f>SUM(K66:K68)</f>
        <v/>
      </c>
      <c r="L69" s="3">
        <f>SUM(L66:L68)</f>
        <v/>
      </c>
      <c r="M69" s="3">
        <f>SUM(M66:M68)</f>
        <v/>
      </c>
      <c r="N69" s="3">
        <f>SUM(N66:N68)</f>
        <v/>
      </c>
      <c r="O69" s="3">
        <f>SUM(O66:O68)</f>
        <v/>
      </c>
      <c r="P69" s="3">
        <f>SUM(P66:P68)</f>
        <v/>
      </c>
      <c r="Q69" s="3">
        <f>SUM(Q66:Q68)</f>
        <v/>
      </c>
      <c r="R69" s="3" t="n"/>
      <c r="S69" s="3" t="n"/>
      <c r="T69" s="3" t="n"/>
      <c r="U69" s="3" t="n"/>
    </row>
    <row r="70" customFormat="1" s="9">
      <c r="B70" s="8" t="inlineStr">
        <is>
          <t>Other Liabilities</t>
        </is>
      </c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</row>
    <row r="71">
      <c r="B71" t="inlineStr">
        <is>
          <t>Borrowings</t>
        </is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>
        <v>17084</v>
      </c>
      <c r="N71" s="3" t="n">
        <v>38129</v>
      </c>
      <c r="O71" s="3" t="n">
        <v>52917</v>
      </c>
      <c r="P71" s="3" t="n">
        <v>48540</v>
      </c>
      <c r="Q71" s="3" t="n">
        <v>45299</v>
      </c>
      <c r="R71" s="3" t="n"/>
      <c r="S71" s="3" t="n"/>
      <c r="T71" s="3" t="n"/>
      <c r="U71" s="3" t="n"/>
    </row>
    <row r="72">
      <c r="B72" t="inlineStr">
        <is>
          <t>Deferred income taxes</t>
        </is>
      </c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>
        <v>3109</v>
      </c>
      <c r="N72" s="3" t="n">
        <v>7902</v>
      </c>
      <c r="O72" s="3" t="n">
        <v>7288</v>
      </c>
      <c r="P72" s="3" t="n">
        <v>7246</v>
      </c>
      <c r="Q72" s="3" t="n">
        <v>8363</v>
      </c>
      <c r="R72" s="3" t="n"/>
      <c r="S72" s="3" t="n"/>
      <c r="T72" s="3" t="n"/>
      <c r="U72" s="3" t="n"/>
    </row>
    <row r="73">
      <c r="B73" t="inlineStr">
        <is>
          <t>Other long-term liabilities</t>
        </is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>
        <v>6590</v>
      </c>
      <c r="N73" s="3" t="n">
        <v>13760</v>
      </c>
      <c r="O73" s="3" t="n">
        <v>17204</v>
      </c>
      <c r="P73" s="3" t="n">
        <v>14522</v>
      </c>
      <c r="Q73" s="3" t="n">
        <v>12518</v>
      </c>
      <c r="R73" s="3" t="n"/>
      <c r="S73" s="3" t="n"/>
      <c r="T73" s="3" t="n"/>
      <c r="U73" s="3" t="n"/>
    </row>
    <row r="74" customFormat="1" s="7">
      <c r="B74" s="7" t="inlineStr">
        <is>
          <t>Redeemable noncontrolling interests</t>
        </is>
      </c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>
        <v>1123</v>
      </c>
      <c r="N74" s="12" t="n">
        <v>8963</v>
      </c>
      <c r="O74" s="12" t="n">
        <v>9249</v>
      </c>
      <c r="P74" s="12" t="n">
        <v>9213</v>
      </c>
      <c r="Q74" s="12" t="n">
        <v>9499</v>
      </c>
      <c r="R74" s="12" t="n"/>
      <c r="S74" s="12" t="n"/>
      <c r="T74" s="12" t="n"/>
      <c r="U74" s="12" t="n"/>
    </row>
    <row r="75">
      <c r="B75" t="inlineStr">
        <is>
          <t xml:space="preserve">Total Liabilities   </t>
        </is>
      </c>
      <c r="C75" s="3">
        <f>SUM(C69:C74)</f>
        <v/>
      </c>
      <c r="D75" s="3">
        <f>SUM(D69:D74)</f>
        <v/>
      </c>
      <c r="E75" s="3">
        <f>SUM(E69:E74)</f>
        <v/>
      </c>
      <c r="F75" s="3">
        <f>SUM(F69:F74)</f>
        <v/>
      </c>
      <c r="G75" s="3">
        <f>SUM(G69:G74)</f>
        <v/>
      </c>
      <c r="H75" s="3">
        <f>SUM(H69:H74)</f>
        <v/>
      </c>
      <c r="I75" s="3">
        <f>SUM(I69:I74)</f>
        <v/>
      </c>
      <c r="J75" s="3">
        <f>SUM(J69:J74)</f>
        <v/>
      </c>
      <c r="K75" s="3">
        <f>SUM(K69:K74)</f>
        <v/>
      </c>
      <c r="L75" s="3">
        <f>SUM(L69:L74)</f>
        <v/>
      </c>
      <c r="M75" s="3">
        <f>SUM(M69:M74)</f>
        <v/>
      </c>
      <c r="N75" s="3">
        <f>SUM(N69:N74)</f>
        <v/>
      </c>
      <c r="O75" s="3">
        <f>SUM(O69:O74)</f>
        <v/>
      </c>
      <c r="P75" s="3">
        <f>SUM(P69:P74)</f>
        <v/>
      </c>
      <c r="Q75" s="3">
        <f>SUM(Q69:Q74)</f>
        <v/>
      </c>
      <c r="R75" s="3" t="n"/>
      <c r="S75" s="3" t="n"/>
      <c r="T75" s="3" t="n"/>
      <c r="U75" s="3" t="n"/>
    </row>
    <row r="76" customFormat="1" s="9">
      <c r="B76" s="8" t="inlineStr">
        <is>
          <t>Equity</t>
        </is>
      </c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</row>
    <row r="77">
      <c r="B77" t="inlineStr">
        <is>
          <t>Preferred stock</t>
        </is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/>
      <c r="S77" s="3" t="n"/>
      <c r="T77" s="3" t="n"/>
      <c r="U77" s="3" t="n"/>
    </row>
    <row r="78">
      <c r="B78" t="inlineStr">
        <is>
          <t>Common stock</t>
        </is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>
        <v>36779</v>
      </c>
      <c r="N78" s="3" t="n">
        <v>53907</v>
      </c>
      <c r="O78" s="3" t="n">
        <v>54497</v>
      </c>
      <c r="P78" s="3" t="n">
        <v>55471</v>
      </c>
      <c r="Q78" s="3" t="n">
        <v>56398</v>
      </c>
      <c r="R78" s="3" t="n"/>
      <c r="S78" s="3" t="n"/>
      <c r="T78" s="3" t="n"/>
      <c r="U78" s="3" t="n"/>
    </row>
    <row r="79">
      <c r="B79" t="inlineStr">
        <is>
          <t xml:space="preserve">Retained earnings </t>
        </is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>
        <v>82679</v>
      </c>
      <c r="N79" s="3" t="n">
        <v>42494</v>
      </c>
      <c r="O79" s="3" t="n">
        <v>38315</v>
      </c>
      <c r="P79" s="3" t="n">
        <v>40429</v>
      </c>
      <c r="Q79" s="3" t="n">
        <v>43636</v>
      </c>
      <c r="R79" s="3" t="n"/>
      <c r="S79" s="3" t="n"/>
      <c r="T79" s="3" t="n"/>
      <c r="U79" s="3" t="n"/>
    </row>
    <row r="80">
      <c r="B80" t="inlineStr">
        <is>
          <t>Accumulated other comprehensive loss</t>
        </is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>
        <v>-3097</v>
      </c>
      <c r="N80" s="3" t="n">
        <v>-6617</v>
      </c>
      <c r="O80" s="3" t="n">
        <v>-8322</v>
      </c>
      <c r="P80" s="3" t="n">
        <v>-6440</v>
      </c>
      <c r="Q80" s="3" t="n">
        <v>-4119</v>
      </c>
      <c r="R80" s="3" t="n"/>
      <c r="S80" s="3" t="n"/>
      <c r="T80" s="3" t="n"/>
      <c r="U80" s="3" t="n"/>
    </row>
    <row r="81" customFormat="1" s="7">
      <c r="B81" s="7" t="inlineStr">
        <is>
          <t>Treasury stock</t>
        </is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>
        <v>-67588</v>
      </c>
      <c r="N81" s="12" t="n">
        <v>-907</v>
      </c>
      <c r="O81" s="12" t="n">
        <v>-907</v>
      </c>
      <c r="P81" s="12" t="n">
        <v>-907</v>
      </c>
      <c r="Q81" s="12" t="n">
        <v>-907</v>
      </c>
      <c r="R81" s="12" t="n"/>
      <c r="S81" s="12" t="n"/>
      <c r="T81" s="12" t="n"/>
      <c r="U81" s="12" t="n"/>
    </row>
    <row r="82">
      <c r="B82" t="inlineStr">
        <is>
          <t>Total Disney Shareholders' equity</t>
        </is>
      </c>
      <c r="C82" s="3">
        <f>SUM(C77:C81)</f>
        <v/>
      </c>
      <c r="D82" s="3">
        <f>SUM(D77:D81)</f>
        <v/>
      </c>
      <c r="E82" s="3">
        <f>SUM(E77:E81)</f>
        <v/>
      </c>
      <c r="F82" s="3">
        <f>SUM(F77:F81)</f>
        <v/>
      </c>
      <c r="G82" s="3">
        <f>SUM(G77:G81)</f>
        <v/>
      </c>
      <c r="H82" s="3">
        <f>SUM(H77:H81)</f>
        <v/>
      </c>
      <c r="I82" s="3">
        <f>SUM(I77:I81)</f>
        <v/>
      </c>
      <c r="J82" s="3">
        <f>SUM(J77:J81)</f>
        <v/>
      </c>
      <c r="K82" s="3">
        <f>SUM(K77:K81)</f>
        <v/>
      </c>
      <c r="L82" s="3">
        <f>SUM(L77:L81)</f>
        <v/>
      </c>
      <c r="M82" s="3">
        <f>SUM(M77:M81)</f>
        <v/>
      </c>
      <c r="N82" s="3">
        <f>SUM(N77:N81)</f>
        <v/>
      </c>
      <c r="O82" s="3">
        <f>SUM(O77:O81)</f>
        <v/>
      </c>
      <c r="P82" s="3">
        <f>SUM(P77:P81)</f>
        <v/>
      </c>
      <c r="Q82" s="3">
        <f>SUM(Q77:Q81)</f>
        <v/>
      </c>
      <c r="R82" s="3" t="n"/>
      <c r="S82" s="3" t="n"/>
      <c r="T82" s="3" t="n"/>
      <c r="U82" s="3" t="n"/>
    </row>
    <row r="83" customFormat="1" s="7">
      <c r="B83" s="7" t="inlineStr">
        <is>
          <t>Noncontrolling interests</t>
        </is>
      </c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>
        <v>4059</v>
      </c>
      <c r="N83" s="12" t="n">
        <v>5012</v>
      </c>
      <c r="O83" s="12" t="n">
        <v>4680</v>
      </c>
      <c r="P83" s="12" t="n">
        <v>4458</v>
      </c>
      <c r="Q83" s="12" t="n">
        <v>3871</v>
      </c>
      <c r="R83" s="12" t="n"/>
      <c r="S83" s="12" t="n"/>
      <c r="T83" s="12" t="n"/>
      <c r="U83" s="12" t="n"/>
    </row>
    <row r="84" customFormat="1" s="16">
      <c r="B84" s="16" t="inlineStr">
        <is>
          <t>Total Equity</t>
        </is>
      </c>
      <c r="C84" s="17">
        <f>SUM(C82:C83)</f>
        <v/>
      </c>
      <c r="D84" s="17">
        <f>SUM(D82:D83)</f>
        <v/>
      </c>
      <c r="E84" s="17">
        <f>SUM(E82:E83)</f>
        <v/>
      </c>
      <c r="F84" s="17">
        <f>SUM(F82:F83)</f>
        <v/>
      </c>
      <c r="G84" s="17">
        <f>SUM(G82:G83)</f>
        <v/>
      </c>
      <c r="H84" s="17">
        <f>SUM(H82:H83)</f>
        <v/>
      </c>
      <c r="I84" s="17">
        <f>SUM(I82:I83)</f>
        <v/>
      </c>
      <c r="J84" s="17">
        <f>SUM(J82:J83)</f>
        <v/>
      </c>
      <c r="K84" s="17">
        <f>SUM(K82:K83)</f>
        <v/>
      </c>
      <c r="L84" s="17">
        <f>SUM(L82:L83)</f>
        <v/>
      </c>
      <c r="M84" s="17">
        <f>SUM(M82:M83)</f>
        <v/>
      </c>
      <c r="N84" s="17">
        <f>SUM(N82:N83)</f>
        <v/>
      </c>
      <c r="O84" s="17">
        <f>SUM(O82:O83)</f>
        <v/>
      </c>
      <c r="P84" s="17">
        <f>SUM(P82:P83)</f>
        <v/>
      </c>
      <c r="Q84" s="17">
        <f>SUM(Q82:Q83)</f>
        <v/>
      </c>
      <c r="R84" s="17" t="n"/>
      <c r="S84" s="17" t="n"/>
      <c r="T84" s="17" t="n"/>
      <c r="U84" s="17" t="n"/>
    </row>
    <row r="85">
      <c r="B85" t="inlineStr">
        <is>
          <t>Total Liabilities &amp; Equity</t>
        </is>
      </c>
      <c r="C85" s="3">
        <f>C84+C75</f>
        <v/>
      </c>
      <c r="D85" s="3">
        <f>D84+D75</f>
        <v/>
      </c>
      <c r="E85" s="3">
        <f>E84+E75</f>
        <v/>
      </c>
      <c r="F85" s="3">
        <f>F84+F75</f>
        <v/>
      </c>
      <c r="G85" s="3">
        <f>G84+G75</f>
        <v/>
      </c>
      <c r="H85" s="3">
        <f>H84+H75</f>
        <v/>
      </c>
      <c r="I85" s="3">
        <f>I84+I75</f>
        <v/>
      </c>
      <c r="J85" s="3">
        <f>J84+J75</f>
        <v/>
      </c>
      <c r="K85" s="3">
        <f>K84+K75</f>
        <v/>
      </c>
      <c r="L85" s="3">
        <f>L84+L75</f>
        <v/>
      </c>
      <c r="M85" s="3">
        <f>M84+M75</f>
        <v/>
      </c>
      <c r="N85" s="3">
        <f>N84+N75</f>
        <v/>
      </c>
      <c r="O85" s="3">
        <f>O84+O75</f>
        <v/>
      </c>
      <c r="P85" s="3">
        <f>P84+P75</f>
        <v/>
      </c>
      <c r="Q85" s="3">
        <f>Q84+Q75</f>
        <v/>
      </c>
      <c r="R85" s="3" t="n"/>
      <c r="S85" s="3" t="n"/>
      <c r="T85" s="3" t="n"/>
      <c r="U85" s="3" t="n"/>
    </row>
    <row r="86"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r="87" customFormat="1" s="5">
      <c r="B87" s="6" t="inlineStr">
        <is>
          <t>Cash Flow</t>
        </is>
      </c>
    </row>
    <row r="88">
      <c r="B88" t="inlineStr">
        <is>
          <t>Operating Cash Flow</t>
        </is>
      </c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>
        <v>12343</v>
      </c>
      <c r="M88" s="3" t="n">
        <v>14295</v>
      </c>
      <c r="N88" s="3" t="n">
        <v>5984</v>
      </c>
      <c r="O88" s="3" t="n">
        <v>7616</v>
      </c>
      <c r="P88" s="3" t="n">
        <v>5566</v>
      </c>
      <c r="Q88" s="3" t="n">
        <v>6002</v>
      </c>
    </row>
    <row r="89" customFormat="1" s="7">
      <c r="B89" s="7" t="inlineStr">
        <is>
          <t>CapEx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>
        <v>-3623</v>
      </c>
      <c r="M89" s="12" t="n">
        <v>-4465</v>
      </c>
      <c r="N89" s="12" t="n">
        <v>-4876</v>
      </c>
      <c r="O89" s="12" t="n">
        <v>-4022</v>
      </c>
      <c r="P89" s="12" t="n">
        <v>-3578</v>
      </c>
      <c r="Q89" s="12" t="n">
        <v>-4943</v>
      </c>
    </row>
    <row r="90">
      <c r="B90" t="inlineStr">
        <is>
          <t>FCF</t>
        </is>
      </c>
      <c r="C90" s="3">
        <f>SUM(C88:C89)</f>
        <v/>
      </c>
      <c r="D90" s="3">
        <f>SUM(D88:D89)</f>
        <v/>
      </c>
      <c r="E90" s="3">
        <f>SUM(E88:E89)</f>
        <v/>
      </c>
      <c r="F90" s="3">
        <f>SUM(F88:F89)</f>
        <v/>
      </c>
      <c r="G90" s="3">
        <f>SUM(G88:G89)</f>
        <v/>
      </c>
      <c r="H90" s="3">
        <f>SUM(H88:H89)</f>
        <v/>
      </c>
      <c r="I90" s="3">
        <f>SUM(I88:I89)</f>
        <v/>
      </c>
      <c r="J90" s="3">
        <f>SUM(J88:J89)</f>
        <v/>
      </c>
      <c r="K90" s="3">
        <f>SUM(K88:K89)</f>
        <v/>
      </c>
      <c r="L90" s="3">
        <f>SUM(L88:L89)</f>
        <v/>
      </c>
      <c r="M90" s="3">
        <f>SUM(M88:M89)</f>
        <v/>
      </c>
      <c r="N90" s="3">
        <f>SUM(N88:N89)</f>
        <v/>
      </c>
      <c r="O90" s="3">
        <f>SUM(O88:O89)</f>
        <v/>
      </c>
      <c r="P90" s="3">
        <f>SUM(P88:P89)</f>
        <v/>
      </c>
      <c r="Q90" s="3">
        <f>SUM(Q88:Q89)</f>
        <v/>
      </c>
    </row>
    <row r="91"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</row>
    <row r="92">
      <c r="B92" t="inlineStr">
        <is>
          <t>Dividends</t>
        </is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>
        <v>-2445</v>
      </c>
      <c r="M92" s="3" t="n">
        <v>-2515</v>
      </c>
      <c r="N92" s="3" t="n">
        <v>-2895</v>
      </c>
      <c r="O92" s="3" t="n">
        <v>-1587</v>
      </c>
      <c r="P92" s="3" t="n">
        <v>0</v>
      </c>
      <c r="Q92" s="3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B9" sqref="B9"/>
    </sheetView>
  </sheetViews>
  <sheetFormatPr baseColWidth="8" defaultRowHeight="14.5"/>
  <cols>
    <col width="24.453125" customWidth="1" min="1" max="1"/>
    <col width="10.6328125" customWidth="1" min="2" max="18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17.10</t>
        </is>
      </c>
      <c r="C2" t="inlineStr">
        <is>
          <t>17.72</t>
        </is>
      </c>
      <c r="D2" t="inlineStr">
        <is>
          <t>20.02</t>
        </is>
      </c>
      <c r="E2" t="inlineStr">
        <is>
          <t>19.48</t>
        </is>
      </c>
      <c r="F2" t="inlineStr">
        <is>
          <t>19.88</t>
        </is>
      </c>
      <c r="G2" t="inlineStr">
        <is>
          <t>21.77</t>
        </is>
      </c>
      <c r="H2" t="inlineStr">
        <is>
          <t>23.57</t>
        </is>
      </c>
      <c r="I2" t="inlineStr">
        <is>
          <t>25.13</t>
        </is>
      </c>
      <c r="J2" t="inlineStr">
        <is>
          <t>28.05</t>
        </is>
      </c>
      <c r="K2" t="inlineStr">
        <is>
          <t>30.97</t>
        </is>
      </c>
      <c r="L2" t="inlineStr">
        <is>
          <t>34.15</t>
        </is>
      </c>
      <c r="M2" t="inlineStr">
        <is>
          <t>35.16</t>
        </is>
      </c>
      <c r="N2" t="inlineStr">
        <is>
          <t>39.65</t>
        </is>
      </c>
      <c r="O2" t="inlineStr">
        <is>
          <t>42.01</t>
        </is>
      </c>
      <c r="P2" t="inlineStr">
        <is>
          <t>36.17</t>
        </is>
      </c>
      <c r="Q2" t="inlineStr">
        <is>
          <t>37.12</t>
        </is>
      </c>
      <c r="R2" t="inlineStr">
        <is>
          <t>42.12</t>
        </is>
      </c>
    </row>
    <row r="3">
      <c r="A3" s="1" t="inlineStr">
        <is>
          <t>Earnings per share</t>
        </is>
      </c>
      <c r="B3" t="inlineStr">
        <is>
          <t>1.68</t>
        </is>
      </c>
      <c r="C3" t="inlineStr">
        <is>
          <t>2.34</t>
        </is>
      </c>
      <c r="D3" t="inlineStr">
        <is>
          <t>2.34</t>
        </is>
      </c>
      <c r="E3" t="inlineStr">
        <is>
          <t>1.78</t>
        </is>
      </c>
      <c r="F3" t="inlineStr">
        <is>
          <t>2.07</t>
        </is>
      </c>
      <c r="G3" t="inlineStr">
        <is>
          <t>2.56</t>
        </is>
      </c>
      <c r="H3" t="inlineStr">
        <is>
          <t>3.17</t>
        </is>
      </c>
      <c r="I3" t="inlineStr">
        <is>
          <t>3.42</t>
        </is>
      </c>
      <c r="J3" t="inlineStr">
        <is>
          <t>4.31</t>
        </is>
      </c>
      <c r="K3" t="inlineStr">
        <is>
          <t>4.95</t>
        </is>
      </c>
      <c r="L3" t="inlineStr">
        <is>
          <t>5.76</t>
        </is>
      </c>
      <c r="M3" t="inlineStr">
        <is>
          <t>5.73</t>
        </is>
      </c>
      <c r="N3" t="inlineStr">
        <is>
          <t>8.40</t>
        </is>
      </c>
      <c r="O3" t="inlineStr">
        <is>
          <t>6.68</t>
        </is>
      </c>
      <c r="P3" t="inlineStr">
        <is>
          <t>(1.58)</t>
        </is>
      </c>
      <c r="Q3" t="inlineStr">
        <is>
          <t>1.10</t>
        </is>
      </c>
      <c r="R3" t="inlineStr">
        <is>
          <t>1.46</t>
        </is>
      </c>
    </row>
    <row r="4">
      <c r="A4" s="1" t="inlineStr">
        <is>
          <t>FCF per share</t>
        </is>
      </c>
      <c r="B4" t="inlineStr">
        <is>
          <t>2.37</t>
        </is>
      </c>
      <c r="C4" t="inlineStr">
        <is>
          <t>1.92</t>
        </is>
      </c>
      <c r="D4" t="inlineStr">
        <is>
          <t>2.04</t>
        </is>
      </c>
      <c r="E4" t="inlineStr">
        <is>
          <t>1.78</t>
        </is>
      </c>
      <c r="F4" t="inlineStr">
        <is>
          <t>2.33</t>
        </is>
      </c>
      <c r="G4" t="inlineStr">
        <is>
          <t>1.83</t>
        </is>
      </c>
      <c r="H4" t="inlineStr">
        <is>
          <t>2.33</t>
        </is>
      </c>
      <c r="I4" t="inlineStr">
        <is>
          <t>3.71</t>
        </is>
      </c>
      <c r="J4" t="inlineStr">
        <is>
          <t>3.72</t>
        </is>
      </c>
      <c r="K4" t="inlineStr">
        <is>
          <t>3.92</t>
        </is>
      </c>
      <c r="L4" t="inlineStr">
        <is>
          <t>5.18</t>
        </is>
      </c>
      <c r="M4" t="inlineStr">
        <is>
          <t>5.56</t>
        </is>
      </c>
      <c r="N4" t="inlineStr">
        <is>
          <t>6.56</t>
        </is>
      </c>
      <c r="O4" t="inlineStr">
        <is>
          <t>1.04</t>
        </is>
      </c>
      <c r="P4" t="inlineStr">
        <is>
          <t>1.99</t>
        </is>
      </c>
      <c r="Q4" t="inlineStr">
        <is>
          <t>1.10</t>
        </is>
      </c>
      <c r="R4" t="inlineStr">
        <is>
          <t>0.85</t>
        </is>
      </c>
    </row>
    <row r="5">
      <c r="A5" s="1" t="inlineStr">
        <is>
          <t>Dividends per share</t>
        </is>
      </c>
      <c r="B5" t="inlineStr">
        <is>
          <t>0.26</t>
        </is>
      </c>
      <c r="C5" t="inlineStr">
        <is>
          <t>0.32</t>
        </is>
      </c>
      <c r="D5" t="inlineStr">
        <is>
          <t>0.35</t>
        </is>
      </c>
      <c r="E5" t="inlineStr">
        <is>
          <t>0.35</t>
        </is>
      </c>
      <c r="F5" t="inlineStr">
        <is>
          <t>0.34</t>
        </is>
      </c>
      <c r="G5" t="inlineStr">
        <is>
          <t>0.40</t>
        </is>
      </c>
      <c r="H5" t="inlineStr">
        <is>
          <t>0.60</t>
        </is>
      </c>
      <c r="I5" t="inlineStr">
        <is>
          <t>0.74</t>
        </is>
      </c>
      <c r="J5" t="inlineStr">
        <is>
          <t>0.87</t>
        </is>
      </c>
      <c r="K5" t="inlineStr">
        <is>
          <t>1.81</t>
        </is>
      </c>
      <c r="L5" t="inlineStr">
        <is>
          <t>1.42</t>
        </is>
      </c>
      <c r="M5" t="inlineStr">
        <is>
          <t>1.56</t>
        </is>
      </c>
      <c r="N5" t="inlineStr">
        <is>
          <t>1.68</t>
        </is>
      </c>
      <c r="O5" t="inlineStr">
        <is>
          <t>1.75</t>
        </is>
      </c>
      <c r="P5" t="inlineStr">
        <is>
          <t>0.88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0.65</t>
        </is>
      </c>
      <c r="C6" t="inlineStr">
        <is>
          <t>0.78</t>
        </is>
      </c>
      <c r="D6" t="inlineStr">
        <is>
          <t>0.84</t>
        </is>
      </c>
      <c r="E6" t="inlineStr">
        <is>
          <t>0.94</t>
        </is>
      </c>
      <c r="F6" t="inlineStr">
        <is>
          <t>1.10</t>
        </is>
      </c>
      <c r="G6" t="inlineStr">
        <is>
          <t>1.90</t>
        </is>
      </c>
      <c r="H6" t="inlineStr">
        <is>
          <t>2.11</t>
        </is>
      </c>
      <c r="I6" t="inlineStr">
        <is>
          <t>1.56</t>
        </is>
      </c>
      <c r="J6" t="inlineStr">
        <is>
          <t>1.90</t>
        </is>
      </c>
      <c r="K6" t="inlineStr">
        <is>
          <t>2.52</t>
        </is>
      </c>
      <c r="L6" t="inlineStr">
        <is>
          <t>2.93</t>
        </is>
      </c>
      <c r="M6" t="inlineStr">
        <is>
          <t>2.31</t>
        </is>
      </c>
      <c r="N6" t="inlineStr">
        <is>
          <t>2.98</t>
        </is>
      </c>
      <c r="O6" t="inlineStr">
        <is>
          <t>2.94</t>
        </is>
      </c>
      <c r="P6" t="inlineStr">
        <is>
          <t>2.22</t>
        </is>
      </c>
      <c r="Q6" t="inlineStr">
        <is>
          <t>1.97</t>
        </is>
      </c>
      <c r="R6" t="inlineStr">
        <is>
          <t>2.26</t>
        </is>
      </c>
    </row>
    <row r="7">
      <c r="A7" s="1" t="inlineStr">
        <is>
          <t>Book Value per sh.</t>
        </is>
      </c>
      <c r="B7" t="inlineStr">
        <is>
          <t>15.87</t>
        </is>
      </c>
      <c r="C7" t="inlineStr">
        <is>
          <t>15.35</t>
        </is>
      </c>
      <c r="D7" t="inlineStr">
        <is>
          <t>17.10</t>
        </is>
      </c>
      <c r="E7" t="inlineStr">
        <is>
          <t>18.18</t>
        </is>
      </c>
      <c r="F7" t="inlineStr">
        <is>
          <t>19.59</t>
        </is>
      </c>
      <c r="G7" t="inlineStr">
        <is>
          <t>19.91</t>
        </is>
      </c>
      <c r="H7" t="inlineStr">
        <is>
          <t>22.16</t>
        </is>
      </c>
      <c r="I7" t="inlineStr">
        <is>
          <t>25.35</t>
        </is>
      </c>
      <c r="J7" t="inlineStr">
        <is>
          <t>25.84</t>
        </is>
      </c>
      <c r="K7" t="inlineStr">
        <is>
          <t>26.28</t>
        </is>
      </c>
      <c r="L7" t="inlineStr">
        <is>
          <t>26.56</t>
        </is>
      </c>
      <c r="M7" t="inlineStr">
        <is>
          <t>26.35</t>
        </is>
      </c>
      <c r="N7" t="inlineStr">
        <is>
          <t>32.54</t>
        </is>
      </c>
      <c r="O7" t="inlineStr">
        <is>
          <t>53.67</t>
        </is>
      </c>
      <c r="P7" t="inlineStr">
        <is>
          <t>46.23</t>
        </is>
      </c>
      <c r="Q7" t="inlineStr">
        <is>
          <t>48.76</t>
        </is>
      </c>
      <c r="R7" t="inlineStr">
        <is>
          <t>48.89</t>
        </is>
      </c>
    </row>
    <row r="8">
      <c r="A8" s="1" t="inlineStr">
        <is>
          <t>Comm.Shares outs.</t>
        </is>
      </c>
      <c r="B8" t="inlineStr">
        <is>
          <t>2,005</t>
        </is>
      </c>
      <c r="C8" t="inlineStr">
        <is>
          <t>2,004</t>
        </is>
      </c>
      <c r="D8" t="inlineStr">
        <is>
          <t>1,890</t>
        </is>
      </c>
      <c r="E8" t="inlineStr">
        <is>
          <t>1,856</t>
        </is>
      </c>
      <c r="F8" t="inlineStr">
        <is>
          <t>1,915</t>
        </is>
      </c>
      <c r="G8" t="inlineStr">
        <is>
          <t>1,878</t>
        </is>
      </c>
      <c r="H8" t="inlineStr">
        <is>
          <t>1,794</t>
        </is>
      </c>
      <c r="I8" t="inlineStr">
        <is>
          <t>1,792</t>
        </is>
      </c>
      <c r="J8" t="inlineStr">
        <is>
          <t>1,740</t>
        </is>
      </c>
      <c r="K8" t="inlineStr">
        <is>
          <t>1,694</t>
        </is>
      </c>
      <c r="L8" t="inlineStr">
        <is>
          <t>1,629</t>
        </is>
      </c>
      <c r="M8" t="inlineStr">
        <is>
          <t>1,568</t>
        </is>
      </c>
      <c r="N8" t="inlineStr">
        <is>
          <t>1,499</t>
        </is>
      </c>
      <c r="O8" t="inlineStr">
        <is>
          <t>1,656</t>
        </is>
      </c>
      <c r="P8" t="inlineStr">
        <is>
          <t>1,808</t>
        </is>
      </c>
      <c r="Q8" t="inlineStr">
        <is>
          <t>1,816</t>
        </is>
      </c>
      <c r="R8" t="inlineStr">
        <is>
          <t>1,819</t>
        </is>
      </c>
    </row>
    <row r="9">
      <c r="A9" s="1" t="inlineStr">
        <is>
          <t>Avg. annual P/E ratio</t>
        </is>
      </c>
      <c r="B9" t="inlineStr">
        <is>
          <t>17.2</t>
        </is>
      </c>
      <c r="C9" t="inlineStr">
        <is>
          <t>14.5</t>
        </is>
      </c>
      <c r="D9" t="inlineStr">
        <is>
          <t>12.7</t>
        </is>
      </c>
      <c r="E9" t="inlineStr">
        <is>
          <t>13.7</t>
        </is>
      </c>
      <c r="F9" t="inlineStr">
        <is>
          <t>16.4</t>
        </is>
      </c>
      <c r="G9" t="inlineStr">
        <is>
          <t>14.8</t>
        </is>
      </c>
      <c r="H9" t="inlineStr">
        <is>
          <t>14.6</t>
        </is>
      </c>
      <c r="I9" t="inlineStr">
        <is>
          <t>18.3</t>
        </is>
      </c>
      <c r="J9" t="inlineStr">
        <is>
          <t>19.5</t>
        </is>
      </c>
      <c r="K9" t="inlineStr">
        <is>
          <t>21.7</t>
        </is>
      </c>
      <c r="L9" t="inlineStr">
        <is>
          <t>16.8</t>
        </is>
      </c>
      <c r="M9" t="inlineStr">
        <is>
          <t>18.6</t>
        </is>
      </c>
      <c r="N9" t="inlineStr">
        <is>
          <t>12.9</t>
        </is>
      </c>
      <c r="O9" t="inlineStr">
        <is>
          <t>19.6</t>
        </is>
      </c>
      <c r="P9" t="inlineStr">
        <is>
          <t>(79.0)</t>
        </is>
      </c>
      <c r="Q9" t="inlineStr">
        <is>
          <t>159.9</t>
        </is>
      </c>
      <c r="R9" t="inlineStr">
        <is>
          <t>73.7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0.8</t>
        </is>
      </c>
      <c r="D10" t="inlineStr">
        <is>
          <t>0.6</t>
        </is>
      </c>
      <c r="E10" t="inlineStr">
        <is>
          <t>0.2</t>
        </is>
      </c>
      <c r="F10" t="inlineStr">
        <is>
          <t>0.8</t>
        </is>
      </c>
      <c r="G10" t="inlineStr">
        <is>
          <t>0.9</t>
        </is>
      </c>
      <c r="H10" t="inlineStr">
        <is>
          <t>1.0</t>
        </is>
      </c>
      <c r="I10" t="inlineStr">
        <is>
          <t>1.1</t>
        </is>
      </c>
      <c r="J10" t="inlineStr">
        <is>
          <t>1.1</t>
        </is>
      </c>
      <c r="K10" t="inlineStr">
        <is>
          <t>1.1</t>
        </is>
      </c>
      <c r="L10" t="inlineStr">
        <is>
          <t>0.8</t>
        </is>
      </c>
      <c r="M10" t="inlineStr">
        <is>
          <t>0.8</t>
        </is>
      </c>
      <c r="N10" t="inlineStr">
        <is>
          <t>0.5</t>
        </is>
      </c>
      <c r="O10" t="inlineStr">
        <is>
          <t>0.8</t>
        </is>
      </c>
      <c r="P10" t="inlineStr">
        <is>
          <t>(2.1)</t>
        </is>
      </c>
      <c r="Q10" t="inlineStr">
        <is>
          <t>5.3</t>
        </is>
      </c>
      <c r="R10" t="inlineStr">
        <is>
          <t>3.5</t>
        </is>
      </c>
    </row>
    <row r="11">
      <c r="A11" s="1" t="inlineStr">
        <is>
          <t>Avg. annual div. yield</t>
        </is>
      </c>
      <c r="B11" t="inlineStr">
        <is>
          <t>0.9%</t>
        </is>
      </c>
      <c r="C11" t="inlineStr">
        <is>
          <t>0.9%</t>
        </is>
      </c>
      <c r="D11" t="inlineStr">
        <is>
          <t>1.2%</t>
        </is>
      </c>
      <c r="E11" t="inlineStr">
        <is>
          <t>1.4%</t>
        </is>
      </c>
      <c r="F11" t="inlineStr">
        <is>
          <t>1.0%</t>
        </is>
      </c>
      <c r="G11" t="inlineStr">
        <is>
          <t>1.1%</t>
        </is>
      </c>
      <c r="H11" t="inlineStr">
        <is>
          <t>1.3%</t>
        </is>
      </c>
      <c r="I11" t="inlineStr">
        <is>
          <t>1.2%</t>
        </is>
      </c>
      <c r="J11" t="inlineStr">
        <is>
          <t>1.0%</t>
        </is>
      </c>
      <c r="K11" t="inlineStr">
        <is>
          <t>1.7%</t>
        </is>
      </c>
      <c r="L11" t="inlineStr">
        <is>
          <t>1.5%</t>
        </is>
      </c>
      <c r="M11" t="inlineStr">
        <is>
          <t>1.5%</t>
        </is>
      </c>
      <c r="N11" t="inlineStr">
        <is>
          <t>1.5%</t>
        </is>
      </c>
      <c r="O11" t="inlineStr">
        <is>
          <t>1.3%</t>
        </is>
      </c>
      <c r="P11" t="inlineStr">
        <is>
          <t>0.7%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34,285</t>
        </is>
      </c>
      <c r="C12" t="inlineStr">
        <is>
          <t>35,510</t>
        </is>
      </c>
      <c r="D12" t="inlineStr">
        <is>
          <t>37,843</t>
        </is>
      </c>
      <c r="E12" t="inlineStr">
        <is>
          <t>36,149</t>
        </is>
      </c>
      <c r="F12" t="inlineStr">
        <is>
          <t>38,063</t>
        </is>
      </c>
      <c r="G12" t="inlineStr">
        <is>
          <t>40,893</t>
        </is>
      </c>
      <c r="H12" t="inlineStr">
        <is>
          <t>42,278</t>
        </is>
      </c>
      <c r="I12" t="inlineStr">
        <is>
          <t>45,041</t>
        </is>
      </c>
      <c r="J12" t="inlineStr">
        <is>
          <t>48,813</t>
        </is>
      </c>
      <c r="K12" t="inlineStr">
        <is>
          <t>52,465</t>
        </is>
      </c>
      <c r="L12" t="inlineStr">
        <is>
          <t>55,632</t>
        </is>
      </c>
      <c r="M12" t="inlineStr">
        <is>
          <t>55,137</t>
        </is>
      </c>
      <c r="N12" t="inlineStr">
        <is>
          <t>59,434</t>
        </is>
      </c>
      <c r="O12" t="inlineStr">
        <is>
          <t>69,570</t>
        </is>
      </c>
      <c r="P12" t="inlineStr">
        <is>
          <t>65,388</t>
        </is>
      </c>
      <c r="Q12" t="inlineStr">
        <is>
          <t>67,418</t>
        </is>
      </c>
      <c r="R12" t="inlineStr">
        <is>
          <t>76,624</t>
        </is>
      </c>
    </row>
    <row r="13">
      <c r="A13" s="1" t="inlineStr">
        <is>
          <t>Operating margin</t>
        </is>
      </c>
      <c r="B13" t="inlineStr">
        <is>
          <t>16.0%</t>
        </is>
      </c>
      <c r="C13" t="inlineStr">
        <is>
          <t>19.1%</t>
        </is>
      </c>
      <c r="D13" t="inlineStr">
        <is>
          <t>19.6%</t>
        </is>
      </c>
      <c r="E13" t="inlineStr">
        <is>
          <t>15.8%</t>
        </is>
      </c>
      <c r="F13" t="inlineStr">
        <is>
          <t>17.7%</t>
        </is>
      </c>
      <c r="G13" t="inlineStr">
        <is>
          <t>19.0%</t>
        </is>
      </c>
      <c r="H13" t="inlineStr">
        <is>
          <t>21.0%</t>
        </is>
      </c>
      <c r="I13" t="inlineStr">
        <is>
          <t>21.0%</t>
        </is>
      </c>
      <c r="J13" t="inlineStr">
        <is>
          <t>23.6%</t>
        </is>
      </c>
      <c r="K13" t="inlineStr">
        <is>
          <t>25.2%</t>
        </is>
      </c>
      <c r="L13" t="inlineStr">
        <is>
          <t>25.8%</t>
        </is>
      </c>
      <c r="M13" t="inlineStr">
        <is>
          <t>25.2%</t>
        </is>
      </c>
      <c r="N13" t="inlineStr">
        <is>
          <t>25.0%</t>
        </is>
      </c>
      <c r="O13" t="inlineStr">
        <is>
          <t>17.0%</t>
        </is>
      </c>
      <c r="P13" t="inlineStr">
        <is>
          <t>5.8%</t>
        </is>
      </c>
      <c r="Q13" t="inlineStr">
        <is>
          <t>5.4%</t>
        </is>
      </c>
      <c r="R13" t="inlineStr">
        <is>
          <t>7.4%</t>
        </is>
      </c>
    </row>
    <row r="14">
      <c r="A14" s="1" t="inlineStr">
        <is>
          <t>Depreciation (m)</t>
        </is>
      </c>
      <c r="B14" t="inlineStr">
        <is>
          <t>1,436</t>
        </is>
      </c>
      <c r="C14" t="inlineStr">
        <is>
          <t>1,491</t>
        </is>
      </c>
      <c r="D14" t="inlineStr">
        <is>
          <t>1,582</t>
        </is>
      </c>
      <c r="E14" t="inlineStr">
        <is>
          <t>1,631</t>
        </is>
      </c>
      <c r="F14" t="inlineStr">
        <is>
          <t>1,713</t>
        </is>
      </c>
      <c r="G14" t="inlineStr">
        <is>
          <t>1,841</t>
        </is>
      </c>
      <c r="H14" t="inlineStr">
        <is>
          <t>1,987</t>
        </is>
      </c>
      <c r="I14" t="inlineStr">
        <is>
          <t>2,192</t>
        </is>
      </c>
      <c r="J14" t="inlineStr">
        <is>
          <t>2,288</t>
        </is>
      </c>
      <c r="K14" t="inlineStr">
        <is>
          <t>2,354</t>
        </is>
      </c>
      <c r="L14" t="inlineStr">
        <is>
          <t>2,527</t>
        </is>
      </c>
      <c r="M14" t="inlineStr">
        <is>
          <t>2,782</t>
        </is>
      </c>
      <c r="N14" t="inlineStr">
        <is>
          <t>3,011</t>
        </is>
      </c>
      <c r="O14" t="inlineStr">
        <is>
          <t>4,160</t>
        </is>
      </c>
      <c r="P14" t="inlineStr">
        <is>
          <t>5,345</t>
        </is>
      </c>
      <c r="Q14" t="inlineStr">
        <is>
          <t>5,111</t>
        </is>
      </c>
      <c r="R14" t="inlineStr">
        <is>
          <t>5,097</t>
        </is>
      </c>
    </row>
    <row r="15">
      <c r="A15" s="1" t="inlineStr">
        <is>
          <t>Net profit (m)</t>
        </is>
      </c>
      <c r="B15" t="inlineStr">
        <is>
          <t>3,374</t>
        </is>
      </c>
      <c r="C15" t="inlineStr">
        <is>
          <t>4,687</t>
        </is>
      </c>
      <c r="D15" t="inlineStr">
        <is>
          <t>4,427</t>
        </is>
      </c>
      <c r="E15" t="inlineStr">
        <is>
          <t>3,307</t>
        </is>
      </c>
      <c r="F15" t="inlineStr">
        <is>
          <t>3,963</t>
        </is>
      </c>
      <c r="G15" t="inlineStr">
        <is>
          <t>4,807</t>
        </is>
      </c>
      <c r="H15" t="inlineStr">
        <is>
          <t>5,682</t>
        </is>
      </c>
      <c r="I15" t="inlineStr">
        <is>
          <t>6,136</t>
        </is>
      </c>
      <c r="J15" t="inlineStr">
        <is>
          <t>7,501</t>
        </is>
      </c>
      <c r="K15" t="inlineStr">
        <is>
          <t>8,382</t>
        </is>
      </c>
      <c r="L15" t="inlineStr">
        <is>
          <t>9,391</t>
        </is>
      </c>
      <c r="M15" t="inlineStr">
        <is>
          <t>8,980</t>
        </is>
      </c>
      <c r="N15" t="inlineStr">
        <is>
          <t>12,598</t>
        </is>
      </c>
      <c r="O15" t="inlineStr">
        <is>
          <t>11,054</t>
        </is>
      </c>
      <c r="P15" t="inlineStr">
        <is>
          <t>(2,864)</t>
        </is>
      </c>
      <c r="Q15" t="inlineStr">
        <is>
          <t>1,995</t>
        </is>
      </c>
      <c r="R15" t="inlineStr">
        <is>
          <t>2,651</t>
        </is>
      </c>
    </row>
    <row r="16">
      <c r="A16" s="1" t="inlineStr">
        <is>
          <t>Income tax rate</t>
        </is>
      </c>
      <c r="B16" t="inlineStr">
        <is>
          <t>34.7%</t>
        </is>
      </c>
      <c r="C16" t="inlineStr">
        <is>
          <t>37.2%</t>
        </is>
      </c>
      <c r="D16" t="inlineStr">
        <is>
          <t>36.1%</t>
        </is>
      </c>
      <c r="E16" t="inlineStr">
        <is>
          <t>36.2%</t>
        </is>
      </c>
      <c r="F16" t="inlineStr">
        <is>
          <t>34.9%</t>
        </is>
      </c>
      <c r="G16" t="inlineStr">
        <is>
          <t>34.6%</t>
        </is>
      </c>
      <c r="H16" t="inlineStr">
        <is>
          <t>33.3%</t>
        </is>
      </c>
      <c r="I16" t="inlineStr">
        <is>
          <t>31.0%</t>
        </is>
      </c>
      <c r="J16" t="inlineStr">
        <is>
          <t>34.6%</t>
        </is>
      </c>
      <c r="K16" t="inlineStr">
        <is>
          <t>36.2%</t>
        </is>
      </c>
      <c r="L16" t="inlineStr">
        <is>
          <t>34.2%</t>
        </is>
      </c>
      <c r="M16" t="inlineStr">
        <is>
          <t>32.1%</t>
        </is>
      </c>
      <c r="N16" t="inlineStr">
        <is>
          <t>11.3%</t>
        </is>
      </c>
      <c r="O16" t="inlineStr">
        <is>
          <t>22.0%</t>
        </is>
      </c>
      <c r="P16" t="inlineStr">
        <is>
          <t>(40.1)%</t>
        </is>
      </c>
      <c r="Q16" t="inlineStr">
        <is>
          <t>1.0%</t>
        </is>
      </c>
      <c r="R16" t="inlineStr">
        <is>
          <t>18.3%</t>
        </is>
      </c>
    </row>
    <row r="17">
      <c r="A17" s="1" t="inlineStr">
        <is>
          <t>Net profit margin</t>
        </is>
      </c>
      <c r="B17" t="inlineStr">
        <is>
          <t>9.8%</t>
        </is>
      </c>
      <c r="C17" t="inlineStr">
        <is>
          <t>13.2%</t>
        </is>
      </c>
      <c r="D17" t="inlineStr">
        <is>
          <t>11.7%</t>
        </is>
      </c>
      <c r="E17" t="inlineStr">
        <is>
          <t>9.1%</t>
        </is>
      </c>
      <c r="F17" t="inlineStr">
        <is>
          <t>10.4%</t>
        </is>
      </c>
      <c r="G17" t="inlineStr">
        <is>
          <t>11.8%</t>
        </is>
      </c>
      <c r="H17" t="inlineStr">
        <is>
          <t>13.4%</t>
        </is>
      </c>
      <c r="I17" t="inlineStr">
        <is>
          <t>13.6%</t>
        </is>
      </c>
      <c r="J17" t="inlineStr">
        <is>
          <t>15.4%</t>
        </is>
      </c>
      <c r="K17" t="inlineStr">
        <is>
          <t>16.0%</t>
        </is>
      </c>
      <c r="L17" t="inlineStr">
        <is>
          <t>16.9%</t>
        </is>
      </c>
      <c r="M17" t="inlineStr">
        <is>
          <t>16.3%</t>
        </is>
      </c>
      <c r="N17" t="inlineStr">
        <is>
          <t>21.2%</t>
        </is>
      </c>
      <c r="O17" t="inlineStr">
        <is>
          <t>15.9%</t>
        </is>
      </c>
      <c r="P17" t="inlineStr">
        <is>
          <t>(4.4)%</t>
        </is>
      </c>
      <c r="Q17" t="inlineStr">
        <is>
          <t>3.0%</t>
        </is>
      </c>
      <c r="R17" t="inlineStr">
        <is>
          <t>3.4%</t>
        </is>
      </c>
    </row>
    <row r="18">
      <c r="A18" s="1" t="inlineStr">
        <is>
          <t>Working capital (m)</t>
        </is>
      </c>
      <c r="B18" t="inlineStr">
        <is>
          <t>(648)</t>
        </is>
      </c>
      <c r="C18" t="inlineStr">
        <is>
          <t>(77)</t>
        </is>
      </c>
      <c r="D18" t="inlineStr">
        <is>
          <t>75</t>
        </is>
      </c>
      <c r="E18" t="inlineStr">
        <is>
          <t>2,955</t>
        </is>
      </c>
      <c r="F18" t="inlineStr">
        <is>
          <t>1,225</t>
        </is>
      </c>
      <c r="G18" t="inlineStr">
        <is>
          <t>1,669</t>
        </is>
      </c>
      <c r="H18" t="inlineStr">
        <is>
          <t>896</t>
        </is>
      </c>
      <c r="I18" t="inlineStr">
        <is>
          <t>2,405</t>
        </is>
      </c>
      <c r="J18" t="inlineStr">
        <is>
          <t>1,884</t>
        </is>
      </c>
      <c r="K18" t="inlineStr">
        <is>
          <t>424</t>
        </is>
      </c>
      <c r="L18" t="inlineStr">
        <is>
          <t>124</t>
        </is>
      </c>
      <c r="M18" t="inlineStr">
        <is>
          <t>(3,706)</t>
        </is>
      </c>
      <c r="N18" t="inlineStr">
        <is>
          <t>(1,035)</t>
        </is>
      </c>
      <c r="O18" t="inlineStr">
        <is>
          <t>(3,217)</t>
        </is>
      </c>
      <c r="P18" t="inlineStr">
        <is>
          <t>8,623</t>
        </is>
      </c>
      <c r="Q18" t="inlineStr">
        <is>
          <t>2,580</t>
        </is>
      </c>
      <c r="R18" t="inlineStr">
        <is>
          <t>1,826</t>
        </is>
      </c>
    </row>
    <row r="19">
      <c r="A19" s="1" t="inlineStr">
        <is>
          <t>Long-term debt (m)</t>
        </is>
      </c>
      <c r="B19" t="inlineStr">
        <is>
          <t>10,843</t>
        </is>
      </c>
      <c r="C19" t="inlineStr">
        <is>
          <t>11,892</t>
        </is>
      </c>
      <c r="D19" t="inlineStr">
        <is>
          <t>11,110</t>
        </is>
      </c>
      <c r="E19" t="inlineStr">
        <is>
          <t>11,495</t>
        </is>
      </c>
      <c r="F19" t="inlineStr">
        <is>
          <t>10,130</t>
        </is>
      </c>
      <c r="G19" t="inlineStr">
        <is>
          <t>10,922</t>
        </is>
      </c>
      <c r="H19" t="inlineStr">
        <is>
          <t>10,697</t>
        </is>
      </c>
      <c r="I19" t="inlineStr">
        <is>
          <t>12,776</t>
        </is>
      </c>
      <c r="J19" t="inlineStr">
        <is>
          <t>12,676</t>
        </is>
      </c>
      <c r="K19" t="inlineStr">
        <is>
          <t>12,773</t>
        </is>
      </c>
      <c r="L19" t="inlineStr">
        <is>
          <t>16,483</t>
        </is>
      </c>
      <c r="M19" t="inlineStr">
        <is>
          <t>19,119</t>
        </is>
      </c>
      <c r="N19" t="inlineStr">
        <is>
          <t>17,084</t>
        </is>
      </c>
      <c r="O19" t="inlineStr">
        <is>
          <t>38,129</t>
        </is>
      </c>
      <c r="P19" t="inlineStr">
        <is>
          <t>52,917</t>
        </is>
      </c>
      <c r="Q19" t="inlineStr">
        <is>
          <t>51,769</t>
        </is>
      </c>
      <c r="R19" t="inlineStr">
        <is>
          <t>46,624</t>
        </is>
      </c>
    </row>
    <row r="20">
      <c r="A20" s="1" t="inlineStr">
        <is>
          <t>Equity (m)</t>
        </is>
      </c>
      <c r="B20" t="inlineStr">
        <is>
          <t>31,820</t>
        </is>
      </c>
      <c r="C20" t="inlineStr">
        <is>
          <t>30,753</t>
        </is>
      </c>
      <c r="D20" t="inlineStr">
        <is>
          <t>32,323</t>
        </is>
      </c>
      <c r="E20" t="inlineStr">
        <is>
          <t>33,734</t>
        </is>
      </c>
      <c r="F20" t="inlineStr">
        <is>
          <t>37,519</t>
        </is>
      </c>
      <c r="G20" t="inlineStr">
        <is>
          <t>37,385</t>
        </is>
      </c>
      <c r="H20" t="inlineStr">
        <is>
          <t>39,759</t>
        </is>
      </c>
      <c r="I20" t="inlineStr">
        <is>
          <t>45,429</t>
        </is>
      </c>
      <c r="J20" t="inlineStr">
        <is>
          <t>44,958</t>
        </is>
      </c>
      <c r="K20" t="inlineStr">
        <is>
          <t>44,525</t>
        </is>
      </c>
      <c r="L20" t="inlineStr">
        <is>
          <t>43,265</t>
        </is>
      </c>
      <c r="M20" t="inlineStr">
        <is>
          <t>41,315</t>
        </is>
      </c>
      <c r="N20" t="inlineStr">
        <is>
          <t>48,773</t>
        </is>
      </c>
      <c r="O20" t="inlineStr">
        <is>
          <t>88,877</t>
        </is>
      </c>
      <c r="P20" t="inlineStr">
        <is>
          <t>83,583</t>
        </is>
      </c>
      <c r="Q20" t="inlineStr">
        <is>
          <t>88,553</t>
        </is>
      </c>
      <c r="R20" t="inlineStr">
        <is>
          <t>90,636</t>
        </is>
      </c>
    </row>
    <row r="21">
      <c r="A21" s="1" t="inlineStr">
        <is>
          <t>ROIC</t>
        </is>
      </c>
      <c r="B21" t="inlineStr">
        <is>
          <t>7.1%</t>
        </is>
      </c>
      <c r="C21" t="inlineStr">
        <is>
          <t>9.8%</t>
        </is>
      </c>
      <c r="D21" t="inlineStr">
        <is>
          <t>9.2%</t>
        </is>
      </c>
      <c r="E21" t="inlineStr">
        <is>
          <t>7.1%</t>
        </is>
      </c>
      <c r="F21" t="inlineStr">
        <is>
          <t>7.8%</t>
        </is>
      </c>
      <c r="G21" t="inlineStr">
        <is>
          <t>9.1%</t>
        </is>
      </c>
      <c r="H21" t="inlineStr">
        <is>
          <t>10.3%</t>
        </is>
      </c>
      <c r="I21" t="inlineStr">
        <is>
          <t>9.8%</t>
        </is>
      </c>
      <c r="J21" t="inlineStr">
        <is>
          <t>11.6%</t>
        </is>
      </c>
      <c r="K21" t="inlineStr">
        <is>
          <t>12.9%</t>
        </is>
      </c>
      <c r="L21" t="inlineStr">
        <is>
          <t>13.7%</t>
        </is>
      </c>
      <c r="M21" t="inlineStr">
        <is>
          <t>13.0%</t>
        </is>
      </c>
      <c r="N21" t="inlineStr">
        <is>
          <t>17.3%</t>
        </is>
      </c>
      <c r="O21" t="inlineStr">
        <is>
          <t>7.4%</t>
        </is>
      </c>
      <c r="P21" t="inlineStr">
        <is>
          <t>(0.4)%</t>
        </is>
      </c>
      <c r="Q21" t="inlineStr">
        <is>
          <t>2.1%</t>
        </is>
      </c>
      <c r="R21" t="inlineStr">
        <is>
          <t>2.6%</t>
        </is>
      </c>
    </row>
    <row r="22">
      <c r="A22" s="1" t="inlineStr">
        <is>
          <t>Return on capital</t>
        </is>
      </c>
      <c r="B22" t="inlineStr">
        <is>
          <t>9.0%</t>
        </is>
      </c>
      <c r="C22" t="inlineStr">
        <is>
          <t>12.7%</t>
        </is>
      </c>
      <c r="D22" t="inlineStr">
        <is>
          <t>11.6%</t>
        </is>
      </c>
      <c r="E22" t="inlineStr">
        <is>
          <t>9.5%</t>
        </is>
      </c>
      <c r="F22" t="inlineStr">
        <is>
          <t>10.0%</t>
        </is>
      </c>
      <c r="G22" t="inlineStr">
        <is>
          <t>11.5%</t>
        </is>
      </c>
      <c r="H22" t="inlineStr">
        <is>
          <t>12.7%</t>
        </is>
      </c>
      <c r="I22" t="inlineStr">
        <is>
          <t>12.1%</t>
        </is>
      </c>
      <c r="J22" t="inlineStr">
        <is>
          <t>14.9%</t>
        </is>
      </c>
      <c r="K22" t="inlineStr">
        <is>
          <t>16.3%</t>
        </is>
      </c>
      <c r="L22" t="inlineStr">
        <is>
          <t>16.8%</t>
        </is>
      </c>
      <c r="M22" t="inlineStr">
        <is>
          <t>15.1%</t>
        </is>
      </c>
      <c r="N22" t="inlineStr">
        <is>
          <t>15.8%</t>
        </is>
      </c>
      <c r="O22" t="inlineStr">
        <is>
          <t>7.9%</t>
        </is>
      </c>
      <c r="P22" t="inlineStr">
        <is>
          <t>(0.3)%</t>
        </is>
      </c>
      <c r="Q22" t="inlineStr">
        <is>
          <t>1.8%</t>
        </is>
      </c>
      <c r="R22" t="inlineStr">
        <is>
          <t>2.7%</t>
        </is>
      </c>
    </row>
    <row r="23">
      <c r="A23" s="1" t="inlineStr">
        <is>
          <t>Return on equity</t>
        </is>
      </c>
      <c r="B23" t="inlineStr">
        <is>
          <t>10.6%</t>
        </is>
      </c>
      <c r="C23" t="inlineStr">
        <is>
          <t>15.2%</t>
        </is>
      </c>
      <c r="D23" t="inlineStr">
        <is>
          <t>13.7%</t>
        </is>
      </c>
      <c r="E23" t="inlineStr">
        <is>
          <t>9.8%</t>
        </is>
      </c>
      <c r="F23" t="inlineStr">
        <is>
          <t>10.6%</t>
        </is>
      </c>
      <c r="G23" t="inlineStr">
        <is>
          <t>12.9%</t>
        </is>
      </c>
      <c r="H23" t="inlineStr">
        <is>
          <t>14.3%</t>
        </is>
      </c>
      <c r="I23" t="inlineStr">
        <is>
          <t>13.5%</t>
        </is>
      </c>
      <c r="J23" t="inlineStr">
        <is>
          <t>16.7%</t>
        </is>
      </c>
      <c r="K23" t="inlineStr">
        <is>
          <t>18.8%</t>
        </is>
      </c>
      <c r="L23" t="inlineStr">
        <is>
          <t>21.7%</t>
        </is>
      </c>
      <c r="M23" t="inlineStr">
        <is>
          <t>21.7%</t>
        </is>
      </c>
      <c r="N23" t="inlineStr">
        <is>
          <t>25.8%</t>
        </is>
      </c>
      <c r="O23" t="inlineStr">
        <is>
          <t>12.4%</t>
        </is>
      </c>
      <c r="P23" t="inlineStr">
        <is>
          <t>(3.4)%</t>
        </is>
      </c>
      <c r="Q23" t="inlineStr">
        <is>
          <t>2.3%</t>
        </is>
      </c>
      <c r="R23" t="inlineStr">
        <is>
          <t>2.9%</t>
        </is>
      </c>
    </row>
    <row r="24">
      <c r="A24" s="1" t="inlineStr">
        <is>
          <t>Plowback ratio</t>
        </is>
      </c>
      <c r="B24" t="inlineStr">
        <is>
          <t>84.6%</t>
        </is>
      </c>
      <c r="C24" t="inlineStr">
        <is>
          <t>86.4%</t>
        </is>
      </c>
      <c r="D24" t="inlineStr">
        <is>
          <t>85.0%</t>
        </is>
      </c>
      <c r="E24" t="inlineStr">
        <is>
          <t>80.4%</t>
        </is>
      </c>
      <c r="F24" t="inlineStr">
        <is>
          <t>83.5%</t>
        </is>
      </c>
      <c r="G24" t="inlineStr">
        <is>
          <t>84.3%</t>
        </is>
      </c>
      <c r="H24" t="inlineStr">
        <is>
          <t>81.1%</t>
        </is>
      </c>
      <c r="I24" t="inlineStr">
        <is>
          <t>78.4%</t>
        </is>
      </c>
      <c r="J24" t="inlineStr">
        <is>
          <t>79.9%</t>
        </is>
      </c>
      <c r="K24" t="inlineStr">
        <is>
          <t>63.5%</t>
        </is>
      </c>
      <c r="L24" t="inlineStr">
        <is>
          <t>75.4%</t>
        </is>
      </c>
      <c r="M24" t="inlineStr">
        <is>
          <t>72.8%</t>
        </is>
      </c>
      <c r="N24" t="inlineStr">
        <is>
          <t>80.0%</t>
        </is>
      </c>
      <c r="O24" t="inlineStr">
        <is>
          <t>73.8%</t>
        </is>
      </c>
      <c r="P24" t="inlineStr">
        <is>
          <t>155.4%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128.9%</t>
        </is>
      </c>
      <c r="C25" t="inlineStr">
        <is>
          <t>163.8%</t>
        </is>
      </c>
      <c r="D25" t="inlineStr">
        <is>
          <t>116.1%</t>
        </is>
      </c>
      <c r="E25" t="inlineStr">
        <is>
          <t>23.7%</t>
        </is>
      </c>
      <c r="F25" t="inlineStr">
        <is>
          <t>74.4%</t>
        </is>
      </c>
      <c r="G25" t="inlineStr">
        <is>
          <t>167.4%</t>
        </is>
      </c>
      <c r="H25" t="inlineStr">
        <is>
          <t>97.8%</t>
        </is>
      </c>
      <c r="I25" t="inlineStr">
        <is>
          <t>81.3%</t>
        </is>
      </c>
      <c r="J25" t="inlineStr">
        <is>
          <t>124.2%</t>
        </is>
      </c>
      <c r="K25" t="inlineStr">
        <is>
          <t>137.8%</t>
        </is>
      </c>
      <c r="L25" t="inlineStr">
        <is>
          <t>116.3%</t>
        </is>
      </c>
      <c r="M25" t="inlineStr">
        <is>
          <t>135.5%</t>
        </is>
      </c>
      <c r="N25" t="inlineStr">
        <is>
          <t>62.0%</t>
        </is>
      </c>
      <c r="O25" t="inlineStr">
        <is>
          <t>167.3%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9"/>
  <sheetViews>
    <sheetView topLeftCell="J1" workbookViewId="0">
      <selection activeCell="AL2" sqref="AL2"/>
    </sheetView>
  </sheetViews>
  <sheetFormatPr baseColWidth="8" defaultRowHeight="14.5"/>
  <cols>
    <col width="17.08984375" customWidth="1" min="1" max="1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2,015</t>
        </is>
      </c>
      <c r="C2" t="inlineStr">
        <is>
          <t>2,471</t>
        </is>
      </c>
      <c r="D2" t="inlineStr">
        <is>
          <t>2,926</t>
        </is>
      </c>
      <c r="E2" t="inlineStr">
        <is>
          <t>3,497</t>
        </is>
      </c>
      <c r="F2" t="inlineStr">
        <is>
          <t>4,594</t>
        </is>
      </c>
      <c r="G2" t="inlineStr">
        <is>
          <t>5,844</t>
        </is>
      </c>
      <c r="H2" t="inlineStr">
        <is>
          <t>6,182</t>
        </is>
      </c>
      <c r="I2" t="inlineStr">
        <is>
          <t>7,504</t>
        </is>
      </c>
      <c r="J2" t="inlineStr">
        <is>
          <t>8,529</t>
        </is>
      </c>
      <c r="K2" t="inlineStr">
        <is>
          <t>10,055</t>
        </is>
      </c>
      <c r="L2" t="inlineStr">
        <is>
          <t>12,112</t>
        </is>
      </c>
      <c r="M2" t="inlineStr">
        <is>
          <t>18,739</t>
        </is>
      </c>
      <c r="N2" t="inlineStr">
        <is>
          <t>22,473</t>
        </is>
      </c>
      <c r="O2" t="inlineStr">
        <is>
          <t>22,976</t>
        </is>
      </c>
      <c r="P2" t="inlineStr">
        <is>
          <t>23,402</t>
        </is>
      </c>
      <c r="Q2" t="inlineStr">
        <is>
          <t>25,402</t>
        </is>
      </c>
      <c r="R2" t="inlineStr">
        <is>
          <t>25,269</t>
        </is>
      </c>
      <c r="S2" t="inlineStr">
        <is>
          <t>25,329</t>
        </is>
      </c>
      <c r="T2" t="inlineStr">
        <is>
          <t>27,061</t>
        </is>
      </c>
      <c r="U2" t="inlineStr">
        <is>
          <t>30,752</t>
        </is>
      </c>
      <c r="V2" t="inlineStr">
        <is>
          <t>31,944</t>
        </is>
      </c>
      <c r="W2" t="inlineStr">
        <is>
          <t>34,285</t>
        </is>
      </c>
      <c r="X2" t="inlineStr">
        <is>
          <t>35,510</t>
        </is>
      </c>
      <c r="Y2" t="inlineStr">
        <is>
          <t>37,843</t>
        </is>
      </c>
      <c r="Z2" t="inlineStr">
        <is>
          <t>36,149</t>
        </is>
      </c>
      <c r="AA2" t="inlineStr">
        <is>
          <t>38,063</t>
        </is>
      </c>
      <c r="AB2" t="inlineStr">
        <is>
          <t>40,893</t>
        </is>
      </c>
      <c r="AC2" t="inlineStr">
        <is>
          <t>42,278</t>
        </is>
      </c>
      <c r="AD2" t="inlineStr">
        <is>
          <t>45,041</t>
        </is>
      </c>
      <c r="AE2" t="inlineStr">
        <is>
          <t>48,813</t>
        </is>
      </c>
      <c r="AF2" t="inlineStr">
        <is>
          <t>52,465</t>
        </is>
      </c>
      <c r="AG2" t="inlineStr">
        <is>
          <t>55,632</t>
        </is>
      </c>
      <c r="AH2" t="inlineStr">
        <is>
          <t>55,137</t>
        </is>
      </c>
      <c r="AI2" t="inlineStr">
        <is>
          <t>59,434</t>
        </is>
      </c>
      <c r="AJ2" t="inlineStr">
        <is>
          <t>69,570</t>
        </is>
      </c>
      <c r="AK2" t="inlineStr">
        <is>
          <t>65,388</t>
        </is>
      </c>
      <c r="AL2" t="inlineStr">
        <is>
          <t>67,418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2,902</t>
        </is>
      </c>
      <c r="G3" t="inlineStr">
        <is>
          <t>3,880</t>
        </is>
      </c>
      <c r="H3" t="inlineStr">
        <is>
          <t>4,223</t>
        </is>
      </c>
      <c r="I3" t="inlineStr">
        <is>
          <t>5,309</t>
        </is>
      </c>
      <c r="J3" t="inlineStr">
        <is>
          <t>5,776</t>
        </is>
      </c>
      <c r="K3" t="inlineStr">
        <is>
          <t>6,481</t>
        </is>
      </c>
      <c r="L3" t="inlineStr">
        <is>
          <t>7,813</t>
        </is>
      </c>
      <c r="M3" t="inlineStr">
        <is>
          <t>11,462</t>
        </is>
      </c>
      <c r="N3" t="inlineStr">
        <is>
          <t>13,203</t>
        </is>
      </c>
      <c r="O3" t="inlineStr">
        <is>
          <t>15,207</t>
        </is>
      </c>
      <c r="P3" t="inlineStr">
        <is>
          <t>16,392</t>
        </is>
      </c>
      <c r="Q3" t="inlineStr">
        <is>
          <t>17,890</t>
        </is>
      </c>
      <c r="R3" t="inlineStr">
        <is>
          <t>21,670</t>
        </is>
      </c>
      <c r="S3" t="inlineStr">
        <is>
          <t>22,924</t>
        </is>
      </c>
      <c r="T3" t="inlineStr">
        <is>
          <t>24,330</t>
        </is>
      </c>
      <c r="U3" t="inlineStr">
        <is>
          <t>26,704</t>
        </is>
      </c>
      <c r="V3" t="inlineStr">
        <is>
          <t>27,837</t>
        </is>
      </c>
      <c r="W3" t="inlineStr">
        <is>
          <t>28,807</t>
        </is>
      </c>
      <c r="X3" t="inlineStr">
        <is>
          <t>28,729</t>
        </is>
      </c>
      <c r="Y3" t="inlineStr">
        <is>
          <t>30,439</t>
        </is>
      </c>
      <c r="Z3" t="inlineStr">
        <is>
          <t>30,452</t>
        </is>
      </c>
      <c r="AA3" t="inlineStr">
        <is>
          <t>31,337</t>
        </is>
      </c>
      <c r="AB3" t="inlineStr">
        <is>
          <t>33,112</t>
        </is>
      </c>
      <c r="AC3" t="inlineStr">
        <is>
          <t>33,415</t>
        </is>
      </c>
      <c r="AD3" t="inlineStr">
        <is>
          <t>35,591</t>
        </is>
      </c>
      <c r="AE3" t="inlineStr">
        <is>
          <t>26,420</t>
        </is>
      </c>
      <c r="AF3" t="inlineStr">
        <is>
          <t>28,364</t>
        </is>
      </c>
      <c r="AG3" t="inlineStr">
        <is>
          <t>29,993</t>
        </is>
      </c>
      <c r="AH3" t="inlineStr">
        <is>
          <t>30,306</t>
        </is>
      </c>
      <c r="AI3" t="inlineStr">
        <is>
          <t>32,726</t>
        </is>
      </c>
      <c r="AJ3" t="inlineStr">
        <is>
          <t>42,018</t>
        </is>
      </c>
      <c r="AK3" t="inlineStr">
        <is>
          <t>43,880</t>
        </is>
      </c>
      <c r="AL3" t="inlineStr">
        <is>
          <t>45,131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1,693</t>
        </is>
      </c>
      <c r="G4" t="inlineStr">
        <is>
          <t>1,964</t>
        </is>
      </c>
      <c r="H4" t="inlineStr">
        <is>
          <t>1,959</t>
        </is>
      </c>
      <c r="I4" t="inlineStr">
        <is>
          <t>2,195</t>
        </is>
      </c>
      <c r="J4" t="inlineStr">
        <is>
          <t>2,753</t>
        </is>
      </c>
      <c r="K4" t="inlineStr">
        <is>
          <t>3,574</t>
        </is>
      </c>
      <c r="L4" t="inlineStr">
        <is>
          <t>4,299</t>
        </is>
      </c>
      <c r="M4" t="inlineStr">
        <is>
          <t>7,277</t>
        </is>
      </c>
      <c r="N4" t="inlineStr">
        <is>
          <t>9,270</t>
        </is>
      </c>
      <c r="O4" t="inlineStr">
        <is>
          <t>7,769</t>
        </is>
      </c>
      <c r="P4" t="inlineStr">
        <is>
          <t>7,010</t>
        </is>
      </c>
      <c r="Q4" t="inlineStr">
        <is>
          <t>7,512</t>
        </is>
      </c>
      <c r="R4" t="inlineStr">
        <is>
          <t>3,599</t>
        </is>
      </c>
      <c r="S4" t="inlineStr">
        <is>
          <t>2,405</t>
        </is>
      </c>
      <c r="T4" t="inlineStr">
        <is>
          <t>2,731</t>
        </is>
      </c>
      <c r="U4" t="inlineStr">
        <is>
          <t>4,048</t>
        </is>
      </c>
      <c r="V4" t="inlineStr">
        <is>
          <t>4,107</t>
        </is>
      </c>
      <c r="W4" t="inlineStr">
        <is>
          <t>5,478</t>
        </is>
      </c>
      <c r="X4" t="inlineStr">
        <is>
          <t>6,781</t>
        </is>
      </c>
      <c r="Y4" t="inlineStr">
        <is>
          <t>7,404</t>
        </is>
      </c>
      <c r="Z4" t="inlineStr">
        <is>
          <t>5,697</t>
        </is>
      </c>
      <c r="AA4" t="inlineStr">
        <is>
          <t>6,726</t>
        </is>
      </c>
      <c r="AB4" t="inlineStr">
        <is>
          <t>7,781</t>
        </is>
      </c>
      <c r="AC4" t="inlineStr">
        <is>
          <t>8,863</t>
        </is>
      </c>
      <c r="AD4" t="inlineStr">
        <is>
          <t>9,450</t>
        </is>
      </c>
      <c r="AE4" t="inlineStr">
        <is>
          <t>22,393</t>
        </is>
      </c>
      <c r="AF4" t="inlineStr">
        <is>
          <t>24,101</t>
        </is>
      </c>
      <c r="AG4" t="inlineStr">
        <is>
          <t>25,639</t>
        </is>
      </c>
      <c r="AH4" t="inlineStr">
        <is>
          <t>24,831</t>
        </is>
      </c>
      <c r="AI4" t="inlineStr">
        <is>
          <t>26,708</t>
        </is>
      </c>
      <c r="AJ4" t="inlineStr">
        <is>
          <t>27,552</t>
        </is>
      </c>
      <c r="AK4" t="inlineStr">
        <is>
          <t>21,508</t>
        </is>
      </c>
      <c r="AL4" t="inlineStr">
        <is>
          <t>22,287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36.84%</t>
        </is>
      </c>
      <c r="G5" t="inlineStr">
        <is>
          <t>33.61%</t>
        </is>
      </c>
      <c r="H5" t="inlineStr">
        <is>
          <t>31.69%</t>
        </is>
      </c>
      <c r="I5" t="inlineStr">
        <is>
          <t>29.25%</t>
        </is>
      </c>
      <c r="J5" t="inlineStr">
        <is>
          <t>32.28%</t>
        </is>
      </c>
      <c r="K5" t="inlineStr">
        <is>
          <t>35.54%</t>
        </is>
      </c>
      <c r="L5" t="inlineStr">
        <is>
          <t>35.49%</t>
        </is>
      </c>
      <c r="M5" t="inlineStr">
        <is>
          <t>38.83%</t>
        </is>
      </c>
      <c r="N5" t="inlineStr">
        <is>
          <t>41.25%</t>
        </is>
      </c>
      <c r="O5" t="inlineStr">
        <is>
          <t>33.81%</t>
        </is>
      </c>
      <c r="P5" t="inlineStr">
        <is>
          <t>29.95%</t>
        </is>
      </c>
      <c r="Q5" t="inlineStr">
        <is>
          <t>29.57%</t>
        </is>
      </c>
      <c r="R5" t="inlineStr">
        <is>
          <t>14.24%</t>
        </is>
      </c>
      <c r="S5" t="inlineStr">
        <is>
          <t>9.50%</t>
        </is>
      </c>
      <c r="T5" t="inlineStr">
        <is>
          <t>10.09%</t>
        </is>
      </c>
      <c r="U5" t="inlineStr">
        <is>
          <t>13.16%</t>
        </is>
      </c>
      <c r="V5" t="inlineStr">
        <is>
          <t>12.86%</t>
        </is>
      </c>
      <c r="W5" t="inlineStr">
        <is>
          <t>15.98%</t>
        </is>
      </c>
      <c r="X5" t="inlineStr">
        <is>
          <t>19.10%</t>
        </is>
      </c>
      <c r="Y5" t="inlineStr">
        <is>
          <t>19.57%</t>
        </is>
      </c>
      <c r="Z5" t="inlineStr">
        <is>
          <t>15.76%</t>
        </is>
      </c>
      <c r="AA5" t="inlineStr">
        <is>
          <t>17.67%</t>
        </is>
      </c>
      <c r="AB5" t="inlineStr">
        <is>
          <t>19.03%</t>
        </is>
      </c>
      <c r="AC5" t="inlineStr">
        <is>
          <t>20.96%</t>
        </is>
      </c>
      <c r="AD5" t="inlineStr">
        <is>
          <t>20.98%</t>
        </is>
      </c>
      <c r="AE5" t="inlineStr">
        <is>
          <t>45.88%</t>
        </is>
      </c>
      <c r="AF5" t="inlineStr">
        <is>
          <t>45.94%</t>
        </is>
      </c>
      <c r="AG5" t="inlineStr">
        <is>
          <t>46.09%</t>
        </is>
      </c>
      <c r="AH5" t="inlineStr">
        <is>
          <t>45.04%</t>
        </is>
      </c>
      <c r="AI5" t="inlineStr">
        <is>
          <t>44.94%</t>
        </is>
      </c>
      <c r="AJ5" t="inlineStr">
        <is>
          <t>39.60%</t>
        </is>
      </c>
      <c r="AK5" t="inlineStr">
        <is>
          <t>32.89%</t>
        </is>
      </c>
      <c r="AL5" t="inlineStr">
        <is>
          <t>33.06%</t>
        </is>
      </c>
    </row>
    <row r="6">
      <c r="A6" s="1" t="inlineStr">
        <is>
          <t>Operating Expenses</t>
        </is>
      </c>
      <c r="B6" t="inlineStr">
        <is>
          <t>1,654</t>
        </is>
      </c>
      <c r="C6" t="inlineStr">
        <is>
          <t>1,967</t>
        </is>
      </c>
      <c r="D6" t="inlineStr">
        <is>
          <t>2,170</t>
        </is>
      </c>
      <c r="E6" t="inlineStr">
        <is>
          <t>2,649</t>
        </is>
      </c>
      <c r="F6" t="inlineStr">
        <is>
          <t>583</t>
        </is>
      </c>
      <c r="G6" t="inlineStr">
        <is>
          <t>677</t>
        </is>
      </c>
      <c r="H6" t="inlineStr">
        <is>
          <t>955</t>
        </is>
      </c>
      <c r="I6" t="inlineStr">
        <is>
          <t>908</t>
        </is>
      </c>
      <c r="J6" t="inlineStr">
        <is>
          <t>1,193</t>
        </is>
      </c>
      <c r="K6" t="inlineStr">
        <is>
          <t>1,771</t>
        </is>
      </c>
      <c r="L6" t="inlineStr">
        <is>
          <t>2,037</t>
        </is>
      </c>
      <c r="M6" t="inlineStr">
        <is>
          <t>4,253</t>
        </is>
      </c>
      <c r="N6" t="inlineStr">
        <is>
          <t>5,325</t>
        </is>
      </c>
      <c r="O6" t="inlineStr">
        <is>
          <t>3,990</t>
        </is>
      </c>
      <c r="P6" t="inlineStr">
        <is>
          <t>3,975</t>
        </is>
      </c>
      <c r="Q6" t="inlineStr">
        <is>
          <t>4,769</t>
        </is>
      </c>
      <c r="R6" t="inlineStr">
        <is>
          <t>767</t>
        </is>
      </c>
      <c r="S6" t="inlineStr">
        <is>
          <t>21</t>
        </is>
      </c>
      <c r="T6" t="inlineStr">
        <is>
          <t>18</t>
        </is>
      </c>
      <c r="U6" t="inlineStr">
        <is>
          <t>- -</t>
        </is>
      </c>
      <c r="V6" t="inlineStr">
        <is>
          <t>27,475</t>
        </is>
      </c>
      <c r="W6" t="inlineStr">
        <is>
          <t>28,392</t>
        </is>
      </c>
      <c r="X6" t="inlineStr">
        <is>
          <t>28,681</t>
        </is>
      </c>
      <c r="Y6" t="inlineStr">
        <is>
          <t>30,439</t>
        </is>
      </c>
      <c r="Z6" t="inlineStr">
        <is>
          <t>30,944</t>
        </is>
      </c>
      <c r="AA6" t="inlineStr">
        <is>
          <t>31,607</t>
        </is>
      </c>
      <c r="AB6" t="inlineStr">
        <is>
          <t>33,167</t>
        </is>
      </c>
      <c r="AC6" t="inlineStr">
        <is>
          <t>33,515</t>
        </is>
      </c>
      <c r="AD6" t="inlineStr">
        <is>
          <t>35,805</t>
        </is>
      </c>
      <c r="AE6" t="inlineStr">
        <is>
          <t>10,853</t>
        </is>
      </c>
      <c r="AF6" t="inlineStr">
        <is>
          <t>10,877</t>
        </is>
      </c>
      <c r="AG6" t="inlineStr">
        <is>
          <t>11,281</t>
        </is>
      </c>
      <c r="AH6" t="inlineStr">
        <is>
          <t>10,958</t>
        </is>
      </c>
      <c r="AI6" t="inlineStr">
        <is>
          <t>11,871</t>
        </is>
      </c>
      <c r="AJ6" t="inlineStr">
        <is>
          <t>13,093</t>
        </is>
      </c>
      <c r="AK6" t="inlineStr">
        <is>
          <t>17,714</t>
        </is>
      </c>
      <c r="AL6" t="inlineStr">
        <is>
          <t>18,628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120</t>
        </is>
      </c>
      <c r="G8" t="inlineStr">
        <is>
          <t>139</t>
        </is>
      </c>
      <c r="H8" t="inlineStr">
        <is>
          <t>161</t>
        </is>
      </c>
      <c r="I8" t="inlineStr">
        <is>
          <t>148</t>
        </is>
      </c>
      <c r="J8" t="inlineStr">
        <is>
          <t>164</t>
        </is>
      </c>
      <c r="K8" t="inlineStr">
        <is>
          <t>162</t>
        </is>
      </c>
      <c r="L8" t="inlineStr">
        <is>
          <t>184</t>
        </is>
      </c>
      <c r="M8" t="inlineStr">
        <is>
          <t>309</t>
        </is>
      </c>
      <c r="N8" t="inlineStr">
        <is>
          <t>367</t>
        </is>
      </c>
      <c r="O8" t="inlineStr">
        <is>
          <t>236</t>
        </is>
      </c>
      <c r="P8" t="inlineStr">
        <is>
          <t>196</t>
        </is>
      </c>
      <c r="Q8" t="inlineStr">
        <is>
          <t>105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  <c r="AE8" t="inlineStr">
        <is>
          <t>8,565</t>
        </is>
      </c>
      <c r="AF8" t="inlineStr">
        <is>
          <t>8,523</t>
        </is>
      </c>
      <c r="AG8" t="inlineStr">
        <is>
          <t>8,754</t>
        </is>
      </c>
      <c r="AH8" t="inlineStr">
        <is>
          <t>8,176</t>
        </is>
      </c>
      <c r="AI8" t="inlineStr">
        <is>
          <t>8,860</t>
        </is>
      </c>
      <c r="AJ8" t="inlineStr">
        <is>
          <t>11,541</t>
        </is>
      </c>
      <c r="AK8" t="inlineStr">
        <is>
          <t>12,369</t>
        </is>
      </c>
      <c r="AL8" t="inlineStr">
        <is>
          <t>13,517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120</t>
        </is>
      </c>
      <c r="G9" t="inlineStr">
        <is>
          <t>139</t>
        </is>
      </c>
      <c r="H9" t="inlineStr">
        <is>
          <t>161</t>
        </is>
      </c>
      <c r="I9" t="inlineStr">
        <is>
          <t>148</t>
        </is>
      </c>
      <c r="J9" t="inlineStr">
        <is>
          <t>164</t>
        </is>
      </c>
      <c r="K9" t="inlineStr">
        <is>
          <t>162</t>
        </is>
      </c>
      <c r="L9" t="inlineStr">
        <is>
          <t>184</t>
        </is>
      </c>
      <c r="M9" t="inlineStr">
        <is>
          <t>309</t>
        </is>
      </c>
      <c r="N9" t="inlineStr">
        <is>
          <t>367</t>
        </is>
      </c>
      <c r="O9" t="inlineStr">
        <is>
          <t>236</t>
        </is>
      </c>
      <c r="P9" t="inlineStr">
        <is>
          <t>196</t>
        </is>
      </c>
      <c r="Q9" t="inlineStr">
        <is>
          <t>105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11,541</t>
        </is>
      </c>
      <c r="AK9" t="inlineStr">
        <is>
          <t>(2,642)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1,654</t>
        </is>
      </c>
      <c r="C11" t="inlineStr">
        <is>
          <t>1,967</t>
        </is>
      </c>
      <c r="D11" t="inlineStr">
        <is>
          <t>2,170</t>
        </is>
      </c>
      <c r="E11" t="inlineStr">
        <is>
          <t>2,649</t>
        </is>
      </c>
      <c r="F11" t="inlineStr">
        <is>
          <t>464</t>
        </is>
      </c>
      <c r="G11" t="inlineStr">
        <is>
          <t>538</t>
        </is>
      </c>
      <c r="H11" t="inlineStr">
        <is>
          <t>795</t>
        </is>
      </c>
      <c r="I11" t="inlineStr">
        <is>
          <t>760</t>
        </is>
      </c>
      <c r="J11" t="inlineStr">
        <is>
          <t>1,028</t>
        </is>
      </c>
      <c r="K11" t="inlineStr">
        <is>
          <t>1,608</t>
        </is>
      </c>
      <c r="L11" t="inlineStr">
        <is>
          <t>1,853</t>
        </is>
      </c>
      <c r="M11" t="inlineStr">
        <is>
          <t>3,944</t>
        </is>
      </c>
      <c r="N11" t="inlineStr">
        <is>
          <t>4,958</t>
        </is>
      </c>
      <c r="O11" t="inlineStr">
        <is>
          <t>3,754</t>
        </is>
      </c>
      <c r="P11" t="inlineStr">
        <is>
          <t>3,779</t>
        </is>
      </c>
      <c r="Q11" t="inlineStr">
        <is>
          <t>4,664</t>
        </is>
      </c>
      <c r="R11" t="inlineStr">
        <is>
          <t>767</t>
        </is>
      </c>
      <c r="S11" t="inlineStr">
        <is>
          <t>21</t>
        </is>
      </c>
      <c r="T11" t="inlineStr">
        <is>
          <t>18</t>
        </is>
      </c>
      <c r="U11" t="inlineStr">
        <is>
          <t>- -</t>
        </is>
      </c>
      <c r="V11" t="inlineStr">
        <is>
          <t>27,475</t>
        </is>
      </c>
      <c r="W11" t="inlineStr">
        <is>
          <t>28,392</t>
        </is>
      </c>
      <c r="X11" t="inlineStr">
        <is>
          <t>28,681</t>
        </is>
      </c>
      <c r="Y11" t="inlineStr">
        <is>
          <t>30,439</t>
        </is>
      </c>
      <c r="Z11" t="inlineStr">
        <is>
          <t>30,944</t>
        </is>
      </c>
      <c r="AA11" t="inlineStr">
        <is>
          <t>31,607</t>
        </is>
      </c>
      <c r="AB11" t="inlineStr">
        <is>
          <t>33,167</t>
        </is>
      </c>
      <c r="AC11" t="inlineStr">
        <is>
          <t>33,515</t>
        </is>
      </c>
      <c r="AD11" t="inlineStr">
        <is>
          <t>35,805</t>
        </is>
      </c>
      <c r="AE11" t="inlineStr">
        <is>
          <t>2,288</t>
        </is>
      </c>
      <c r="AF11" t="inlineStr">
        <is>
          <t>2,354</t>
        </is>
      </c>
      <c r="AG11" t="inlineStr">
        <is>
          <t>2,527</t>
        </is>
      </c>
      <c r="AH11" t="inlineStr">
        <is>
          <t>2,782</t>
        </is>
      </c>
      <c r="AI11" t="inlineStr">
        <is>
          <t>3,011</t>
        </is>
      </c>
      <c r="AJ11" t="inlineStr">
        <is>
          <t>1,552</t>
        </is>
      </c>
      <c r="AK11" t="inlineStr">
        <is>
          <t>5,345</t>
        </is>
      </c>
      <c r="AL11" t="inlineStr">
        <is>
          <t>5,111</t>
        </is>
      </c>
    </row>
    <row r="12">
      <c r="A12" s="1" t="inlineStr">
        <is>
          <t>COGS and Expenses</t>
        </is>
      </c>
      <c r="B12" t="inlineStr">
        <is>
          <t>1,654</t>
        </is>
      </c>
      <c r="C12" t="inlineStr">
        <is>
          <t>1,967</t>
        </is>
      </c>
      <c r="D12" t="inlineStr">
        <is>
          <t>2,170</t>
        </is>
      </c>
      <c r="E12" t="inlineStr">
        <is>
          <t>2,649</t>
        </is>
      </c>
      <c r="F12" t="inlineStr">
        <is>
          <t>3,485</t>
        </is>
      </c>
      <c r="G12" t="inlineStr">
        <is>
          <t>4,557</t>
        </is>
      </c>
      <c r="H12" t="inlineStr">
        <is>
          <t>5,178</t>
        </is>
      </c>
      <c r="I12" t="inlineStr">
        <is>
          <t>6,217</t>
        </is>
      </c>
      <c r="J12" t="inlineStr">
        <is>
          <t>6,969</t>
        </is>
      </c>
      <c r="K12" t="inlineStr">
        <is>
          <t>8,252</t>
        </is>
      </c>
      <c r="L12" t="inlineStr">
        <is>
          <t>9,850</t>
        </is>
      </c>
      <c r="M12" t="inlineStr">
        <is>
          <t>15,715</t>
        </is>
      </c>
      <c r="N12" t="inlineStr">
        <is>
          <t>18,528</t>
        </is>
      </c>
      <c r="O12" t="inlineStr">
        <is>
          <t>19,197</t>
        </is>
      </c>
      <c r="P12" t="inlineStr">
        <is>
          <t>20,367</t>
        </is>
      </c>
      <c r="Q12" t="inlineStr">
        <is>
          <t>22,659</t>
        </is>
      </c>
      <c r="R12" t="inlineStr">
        <is>
          <t>22,437</t>
        </is>
      </c>
      <c r="S12" t="inlineStr">
        <is>
          <t>22,945</t>
        </is>
      </c>
      <c r="T12" t="inlineStr">
        <is>
          <t>24,348</t>
        </is>
      </c>
      <c r="U12" t="inlineStr">
        <is>
          <t>26,704</t>
        </is>
      </c>
      <c r="V12" t="inlineStr">
        <is>
          <t>27,837</t>
        </is>
      </c>
      <c r="W12" t="inlineStr">
        <is>
          <t>28,807</t>
        </is>
      </c>
      <c r="X12" t="inlineStr">
        <is>
          <t>28,729</t>
        </is>
      </c>
      <c r="Y12" t="inlineStr">
        <is>
          <t>30,439</t>
        </is>
      </c>
      <c r="Z12" t="inlineStr">
        <is>
          <t>30,452</t>
        </is>
      </c>
      <c r="AA12" t="inlineStr">
        <is>
          <t>31,337</t>
        </is>
      </c>
      <c r="AB12" t="inlineStr">
        <is>
          <t>33,112</t>
        </is>
      </c>
      <c r="AC12" t="inlineStr">
        <is>
          <t>33,415</t>
        </is>
      </c>
      <c r="AD12" t="inlineStr">
        <is>
          <t>35,591</t>
        </is>
      </c>
      <c r="AE12" t="inlineStr">
        <is>
          <t>37,273</t>
        </is>
      </c>
      <c r="AF12" t="inlineStr">
        <is>
          <t>39,241</t>
        </is>
      </c>
      <c r="AG12" t="inlineStr">
        <is>
          <t>41,274</t>
        </is>
      </c>
      <c r="AH12" t="inlineStr">
        <is>
          <t>41,264</t>
        </is>
      </c>
      <c r="AI12" t="inlineStr">
        <is>
          <t>44,597</t>
        </is>
      </c>
      <c r="AJ12" t="inlineStr">
        <is>
          <t>55,111</t>
        </is>
      </c>
      <c r="AK12" t="inlineStr">
        <is>
          <t>61,594</t>
        </is>
      </c>
      <c r="AL12" t="inlineStr">
        <is>
          <t>63,759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122</t>
        </is>
      </c>
      <c r="AA13" t="inlineStr">
        <is>
          <t>47</t>
        </is>
      </c>
      <c r="AB13" t="inlineStr">
        <is>
          <t>92</t>
        </is>
      </c>
      <c r="AC13" t="inlineStr">
        <is>
          <t>103</t>
        </is>
      </c>
      <c r="AD13" t="inlineStr">
        <is>
          <t>114</t>
        </is>
      </c>
      <c r="AE13" t="inlineStr">
        <is>
          <t>317</t>
        </is>
      </c>
      <c r="AF13" t="inlineStr">
        <is>
          <t>148</t>
        </is>
      </c>
      <c r="AG13" t="inlineStr">
        <is>
          <t>94</t>
        </is>
      </c>
      <c r="AH13" t="inlineStr">
        <is>
          <t>122</t>
        </is>
      </c>
      <c r="AI13" t="inlineStr">
        <is>
          <t>108</t>
        </is>
      </c>
      <c r="AJ13" t="inlineStr">
        <is>
          <t>268</t>
        </is>
      </c>
      <c r="AK13" t="inlineStr">
        <is>
          <t>156</t>
        </is>
      </c>
      <c r="AL13" t="inlineStr">
        <is>
          <t>140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466</t>
        </is>
      </c>
      <c r="AA14" t="inlineStr">
        <is>
          <t>456</t>
        </is>
      </c>
      <c r="AB14" t="inlineStr">
        <is>
          <t>435</t>
        </is>
      </c>
      <c r="AC14" t="inlineStr">
        <is>
          <t>472</t>
        </is>
      </c>
      <c r="AD14" t="inlineStr">
        <is>
          <t>349</t>
        </is>
      </c>
      <c r="AE14" t="inlineStr">
        <is>
          <t>294</t>
        </is>
      </c>
      <c r="AF14" t="inlineStr">
        <is>
          <t>265</t>
        </is>
      </c>
      <c r="AG14" t="inlineStr">
        <is>
          <t>354</t>
        </is>
      </c>
      <c r="AH14" t="inlineStr">
        <is>
          <t>507</t>
        </is>
      </c>
      <c r="AI14" t="inlineStr">
        <is>
          <t>682</t>
        </is>
      </c>
      <c r="AJ14" t="inlineStr">
        <is>
          <t>1,246</t>
        </is>
      </c>
      <c r="AK14" t="inlineStr">
        <is>
          <t>1,647</t>
        </is>
      </c>
      <c r="AL14" t="inlineStr">
        <is>
          <t>1,546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464</t>
        </is>
      </c>
      <c r="G15" t="inlineStr">
        <is>
          <t>538</t>
        </is>
      </c>
      <c r="H15" t="inlineStr">
        <is>
          <t>795</t>
        </is>
      </c>
      <c r="I15" t="inlineStr">
        <is>
          <t>760</t>
        </is>
      </c>
      <c r="J15" t="inlineStr">
        <is>
          <t>1,028</t>
        </is>
      </c>
      <c r="K15" t="inlineStr">
        <is>
          <t>1,608</t>
        </is>
      </c>
      <c r="L15" t="inlineStr">
        <is>
          <t>1,853</t>
        </is>
      </c>
      <c r="M15" t="inlineStr">
        <is>
          <t>3,944</t>
        </is>
      </c>
      <c r="N15" t="inlineStr">
        <is>
          <t>4,958</t>
        </is>
      </c>
      <c r="O15" t="inlineStr">
        <is>
          <t>3,754</t>
        </is>
      </c>
      <c r="P15" t="inlineStr">
        <is>
          <t>3,779</t>
        </is>
      </c>
      <c r="Q15" t="inlineStr">
        <is>
          <t>4,664</t>
        </is>
      </c>
      <c r="R15" t="inlineStr">
        <is>
          <t>1,754</t>
        </is>
      </c>
      <c r="S15" t="inlineStr">
        <is>
          <t>1,042</t>
        </is>
      </c>
      <c r="T15" t="inlineStr">
        <is>
          <t>1,077</t>
        </is>
      </c>
      <c r="U15" t="inlineStr">
        <is>
          <t>1,210</t>
        </is>
      </c>
      <c r="V15" t="inlineStr">
        <is>
          <t>1,339</t>
        </is>
      </c>
      <c r="W15" t="inlineStr">
        <is>
          <t>1,436</t>
        </is>
      </c>
      <c r="X15" t="inlineStr">
        <is>
          <t>1,491</t>
        </is>
      </c>
      <c r="Y15" t="inlineStr">
        <is>
          <t>1,582</t>
        </is>
      </c>
      <c r="Z15" t="inlineStr">
        <is>
          <t>1,631</t>
        </is>
      </c>
      <c r="AA15" t="inlineStr">
        <is>
          <t>1,713</t>
        </is>
      </c>
      <c r="AB15" t="inlineStr">
        <is>
          <t>1,841</t>
        </is>
      </c>
      <c r="AC15" t="inlineStr">
        <is>
          <t>1,987</t>
        </is>
      </c>
      <c r="AD15" t="inlineStr">
        <is>
          <t>2,192</t>
        </is>
      </c>
      <c r="AE15" t="inlineStr">
        <is>
          <t>2,288</t>
        </is>
      </c>
      <c r="AF15" t="inlineStr">
        <is>
          <t>2,354</t>
        </is>
      </c>
      <c r="AG15" t="inlineStr">
        <is>
          <t>2,527</t>
        </is>
      </c>
      <c r="AH15" t="inlineStr">
        <is>
          <t>2,782</t>
        </is>
      </c>
      <c r="AI15" t="inlineStr">
        <is>
          <t>3,011</t>
        </is>
      </c>
      <c r="AJ15" t="inlineStr">
        <is>
          <t>4,160</t>
        </is>
      </c>
      <c r="AK15" t="inlineStr">
        <is>
          <t>5,345</t>
        </is>
      </c>
      <c r="AL15" t="inlineStr">
        <is>
          <t>5,111</t>
        </is>
      </c>
    </row>
    <row r="16">
      <c r="A16" s="1" t="inlineStr">
        <is>
          <t>EBITDA</t>
        </is>
      </c>
      <c r="B16" t="inlineStr">
        <is>
          <t>310</t>
        </is>
      </c>
      <c r="C16" t="inlineStr">
        <is>
          <t>462</t>
        </is>
      </c>
      <c r="D16" t="inlineStr">
        <is>
          <t>779</t>
        </is>
      </c>
      <c r="E16" t="inlineStr">
        <is>
          <t>842</t>
        </is>
      </c>
      <c r="F16" t="inlineStr">
        <is>
          <t>1,617</t>
        </is>
      </c>
      <c r="G16" t="inlineStr">
        <is>
          <t>1,863</t>
        </is>
      </c>
      <c r="H16" t="inlineStr">
        <is>
          <t>1,813</t>
        </is>
      </c>
      <c r="I16" t="inlineStr">
        <is>
          <t>2,061</t>
        </is>
      </c>
      <c r="J16" t="inlineStr">
        <is>
          <t>1,731</t>
        </is>
      </c>
      <c r="K16" t="inlineStr">
        <is>
          <t>3,311</t>
        </is>
      </c>
      <c r="L16" t="inlineStr">
        <is>
          <t>3,970</t>
        </is>
      </c>
      <c r="M16" t="inlineStr">
        <is>
          <t>6,005</t>
        </is>
      </c>
      <c r="N16" t="inlineStr">
        <is>
          <t>8,345</t>
        </is>
      </c>
      <c r="O16" t="inlineStr">
        <is>
          <t>6,911</t>
        </is>
      </c>
      <c r="P16" t="inlineStr">
        <is>
          <t>6,093</t>
        </is>
      </c>
      <c r="Q16" t="inlineStr">
        <is>
          <t>7,190</t>
        </is>
      </c>
      <c r="R16" t="inlineStr">
        <is>
          <t>2,655</t>
        </is>
      </c>
      <c r="S16" t="inlineStr">
        <is>
          <t>3,131</t>
        </is>
      </c>
      <c r="T16" t="inlineStr">
        <is>
          <t>3,133</t>
        </is>
      </c>
      <c r="U16" t="inlineStr">
        <is>
          <t>4,752</t>
        </is>
      </c>
      <c r="V16" t="inlineStr">
        <is>
          <t>5,113</t>
        </is>
      </c>
      <c r="W16" t="inlineStr">
        <is>
          <t>6,700</t>
        </is>
      </c>
      <c r="X16" t="inlineStr">
        <is>
          <t>9,052</t>
        </is>
      </c>
      <c r="Y16" t="inlineStr">
        <is>
          <t>8,682</t>
        </is>
      </c>
      <c r="Z16" t="inlineStr">
        <is>
          <t>7,453</t>
        </is>
      </c>
      <c r="AA16" t="inlineStr">
        <is>
          <t>8,446</t>
        </is>
      </c>
      <c r="AB16" t="inlineStr">
        <is>
          <t>9,868</t>
        </is>
      </c>
      <c r="AC16" t="inlineStr">
        <is>
          <t>11,228</t>
        </is>
      </c>
      <c r="AD16" t="inlineStr">
        <is>
          <t>11,661</t>
        </is>
      </c>
      <c r="AE16" t="inlineStr">
        <is>
          <t>14,325</t>
        </is>
      </c>
      <c r="AF16" t="inlineStr">
        <is>
          <t>16,017</t>
        </is>
      </c>
      <c r="AG16" t="inlineStr">
        <is>
          <t>17,350</t>
        </is>
      </c>
      <c r="AH16" t="inlineStr">
        <is>
          <t>16,691</t>
        </is>
      </c>
      <c r="AI16" t="inlineStr">
        <is>
          <t>17,954</t>
        </is>
      </c>
      <c r="AJ16" t="inlineStr">
        <is>
          <t>19,525</t>
        </is>
      </c>
      <c r="AK16" t="inlineStr">
        <is>
          <t>4,827</t>
        </is>
      </c>
      <c r="AL16" t="inlineStr">
        <is>
          <t>8,677</t>
        </is>
      </c>
    </row>
    <row r="17">
      <c r="A17" s="1" t="inlineStr">
        <is>
          <t>EBITDA ratio</t>
        </is>
      </c>
      <c r="B17" t="inlineStr">
        <is>
          <t>15.38%</t>
        </is>
      </c>
      <c r="C17" t="inlineStr">
        <is>
          <t>18.71%</t>
        </is>
      </c>
      <c r="D17" t="inlineStr">
        <is>
          <t>26.62%</t>
        </is>
      </c>
      <c r="E17" t="inlineStr">
        <is>
          <t>24.07%</t>
        </is>
      </c>
      <c r="F17" t="inlineStr">
        <is>
          <t>35.18%</t>
        </is>
      </c>
      <c r="G17" t="inlineStr">
        <is>
          <t>31.88%</t>
        </is>
      </c>
      <c r="H17" t="inlineStr">
        <is>
          <t>29.33%</t>
        </is>
      </c>
      <c r="I17" t="inlineStr">
        <is>
          <t>27.47%</t>
        </is>
      </c>
      <c r="J17" t="inlineStr">
        <is>
          <t>20.29%</t>
        </is>
      </c>
      <c r="K17" t="inlineStr">
        <is>
          <t>32.93%</t>
        </is>
      </c>
      <c r="L17" t="inlineStr">
        <is>
          <t>32.77%</t>
        </is>
      </c>
      <c r="M17" t="inlineStr">
        <is>
          <t>32.05%</t>
        </is>
      </c>
      <c r="N17" t="inlineStr">
        <is>
          <t>37.13%</t>
        </is>
      </c>
      <c r="O17" t="inlineStr">
        <is>
          <t>30.08%</t>
        </is>
      </c>
      <c r="P17" t="inlineStr">
        <is>
          <t>26.04%</t>
        </is>
      </c>
      <c r="Q17" t="inlineStr">
        <is>
          <t>28.30%</t>
        </is>
      </c>
      <c r="R17" t="inlineStr">
        <is>
          <t>10.51%</t>
        </is>
      </c>
      <c r="S17" t="inlineStr">
        <is>
          <t>12.36%</t>
        </is>
      </c>
      <c r="T17" t="inlineStr">
        <is>
          <t>11.58%</t>
        </is>
      </c>
      <c r="U17" t="inlineStr">
        <is>
          <t>15.45%</t>
        </is>
      </c>
      <c r="V17" t="inlineStr">
        <is>
          <t>16.01%</t>
        </is>
      </c>
      <c r="W17" t="inlineStr">
        <is>
          <t>19.54%</t>
        </is>
      </c>
      <c r="X17" t="inlineStr">
        <is>
          <t>25.49%</t>
        </is>
      </c>
      <c r="Y17" t="inlineStr">
        <is>
          <t>22.94%</t>
        </is>
      </c>
      <c r="Z17" t="inlineStr">
        <is>
          <t>20.62%</t>
        </is>
      </c>
      <c r="AA17" t="inlineStr">
        <is>
          <t>22.19%</t>
        </is>
      </c>
      <c r="AB17" t="inlineStr">
        <is>
          <t>24.13%</t>
        </is>
      </c>
      <c r="AC17" t="inlineStr">
        <is>
          <t>26.56%</t>
        </is>
      </c>
      <c r="AD17" t="inlineStr">
        <is>
          <t>25.89%</t>
        </is>
      </c>
      <c r="AE17" t="inlineStr">
        <is>
          <t>29.35%</t>
        </is>
      </c>
      <c r="AF17" t="inlineStr">
        <is>
          <t>30.53%</t>
        </is>
      </c>
      <c r="AG17" t="inlineStr">
        <is>
          <t>31.19%</t>
        </is>
      </c>
      <c r="AH17" t="inlineStr">
        <is>
          <t>30.27%</t>
        </is>
      </c>
      <c r="AI17" t="inlineStr">
        <is>
          <t>30.21%</t>
        </is>
      </c>
      <c r="AJ17" t="inlineStr">
        <is>
          <t>28.07%</t>
        </is>
      </c>
      <c r="AK17" t="inlineStr">
        <is>
          <t>7.38%</t>
        </is>
      </c>
      <c r="AL17" t="inlineStr">
        <is>
          <t>12.87%</t>
        </is>
      </c>
    </row>
    <row r="18">
      <c r="A18" s="1" t="inlineStr">
        <is>
          <t>Operating Income</t>
        </is>
      </c>
      <c r="B18" t="inlineStr">
        <is>
          <t>362</t>
        </is>
      </c>
      <c r="C18" t="inlineStr">
        <is>
          <t>504</t>
        </is>
      </c>
      <c r="D18" t="inlineStr">
        <is>
          <t>756</t>
        </is>
      </c>
      <c r="E18" t="inlineStr">
        <is>
          <t>848</t>
        </is>
      </c>
      <c r="F18" t="inlineStr">
        <is>
          <t>1,109</t>
        </is>
      </c>
      <c r="G18" t="inlineStr">
        <is>
          <t>1,287</t>
        </is>
      </c>
      <c r="H18" t="inlineStr">
        <is>
          <t>1,004</t>
        </is>
      </c>
      <c r="I18" t="inlineStr">
        <is>
          <t>1,287</t>
        </is>
      </c>
      <c r="J18" t="inlineStr">
        <is>
          <t>1,560</t>
        </is>
      </c>
      <c r="K18" t="inlineStr">
        <is>
          <t>1,804</t>
        </is>
      </c>
      <c r="L18" t="inlineStr">
        <is>
          <t>2,262</t>
        </is>
      </c>
      <c r="M18" t="inlineStr">
        <is>
          <t>3,024</t>
        </is>
      </c>
      <c r="N18" t="inlineStr">
        <is>
          <t>3,945</t>
        </is>
      </c>
      <c r="O18" t="inlineStr">
        <is>
          <t>3,779</t>
        </is>
      </c>
      <c r="P18" t="inlineStr">
        <is>
          <t>3,035</t>
        </is>
      </c>
      <c r="Q18" t="inlineStr">
        <is>
          <t>2,743</t>
        </is>
      </c>
      <c r="R18" t="inlineStr">
        <is>
          <t>2,832</t>
        </is>
      </c>
      <c r="S18" t="inlineStr">
        <is>
          <t>2,384</t>
        </is>
      </c>
      <c r="T18" t="inlineStr">
        <is>
          <t>2,713</t>
        </is>
      </c>
      <c r="U18" t="inlineStr">
        <is>
          <t>4,048</t>
        </is>
      </c>
      <c r="V18" t="inlineStr">
        <is>
          <t>4,107</t>
        </is>
      </c>
      <c r="W18" t="inlineStr">
        <is>
          <t>5,478</t>
        </is>
      </c>
      <c r="X18" t="inlineStr">
        <is>
          <t>6,781</t>
        </is>
      </c>
      <c r="Y18" t="inlineStr">
        <is>
          <t>7,404</t>
        </is>
      </c>
      <c r="Z18" t="inlineStr">
        <is>
          <t>5,697</t>
        </is>
      </c>
      <c r="AA18" t="inlineStr">
        <is>
          <t>6,726</t>
        </is>
      </c>
      <c r="AB18" t="inlineStr">
        <is>
          <t>7,781</t>
        </is>
      </c>
      <c r="AC18" t="inlineStr">
        <is>
          <t>8,863</t>
        </is>
      </c>
      <c r="AD18" t="inlineStr">
        <is>
          <t>9,450</t>
        </is>
      </c>
      <c r="AE18" t="inlineStr">
        <is>
          <t>11,540</t>
        </is>
      </c>
      <c r="AF18" t="inlineStr">
        <is>
          <t>13,224</t>
        </is>
      </c>
      <c r="AG18" t="inlineStr">
        <is>
          <t>14,358</t>
        </is>
      </c>
      <c r="AH18" t="inlineStr">
        <is>
          <t>13,873</t>
        </is>
      </c>
      <c r="AI18" t="inlineStr">
        <is>
          <t>14,837</t>
        </is>
      </c>
      <c r="AJ18" t="inlineStr">
        <is>
          <t>11,851</t>
        </is>
      </c>
      <c r="AK18" t="inlineStr">
        <is>
          <t>3,794</t>
        </is>
      </c>
      <c r="AL18" t="inlineStr">
        <is>
          <t>3,659</t>
        </is>
      </c>
    </row>
    <row r="19">
      <c r="A19" s="1" t="inlineStr">
        <is>
          <t>Operating Income ratio</t>
        </is>
      </c>
      <c r="B19" t="inlineStr">
        <is>
          <t>17.94%</t>
        </is>
      </c>
      <c r="C19" t="inlineStr">
        <is>
          <t>20.38%</t>
        </is>
      </c>
      <c r="D19" t="inlineStr">
        <is>
          <t>25.82%</t>
        </is>
      </c>
      <c r="E19" t="inlineStr">
        <is>
          <t>24.24%</t>
        </is>
      </c>
      <c r="F19" t="inlineStr">
        <is>
          <t>24.15%</t>
        </is>
      </c>
      <c r="G19" t="inlineStr">
        <is>
          <t>22.02%</t>
        </is>
      </c>
      <c r="H19" t="inlineStr">
        <is>
          <t>16.24%</t>
        </is>
      </c>
      <c r="I19" t="inlineStr">
        <is>
          <t>17.15%</t>
        </is>
      </c>
      <c r="J19" t="inlineStr">
        <is>
          <t>18.29%</t>
        </is>
      </c>
      <c r="K19" t="inlineStr">
        <is>
          <t>17.94%</t>
        </is>
      </c>
      <c r="L19" t="inlineStr">
        <is>
          <t>18.68%</t>
        </is>
      </c>
      <c r="M19" t="inlineStr">
        <is>
          <t>16.14%</t>
        </is>
      </c>
      <c r="N19" t="inlineStr">
        <is>
          <t>17.55%</t>
        </is>
      </c>
      <c r="O19" t="inlineStr">
        <is>
          <t>16.45%</t>
        </is>
      </c>
      <c r="P19" t="inlineStr">
        <is>
          <t>12.97%</t>
        </is>
      </c>
      <c r="Q19" t="inlineStr">
        <is>
          <t>10.80%</t>
        </is>
      </c>
      <c r="R19" t="inlineStr">
        <is>
          <t>11.21%</t>
        </is>
      </c>
      <c r="S19" t="inlineStr">
        <is>
          <t>9.41%</t>
        </is>
      </c>
      <c r="T19" t="inlineStr">
        <is>
          <t>10.03%</t>
        </is>
      </c>
      <c r="U19" t="inlineStr">
        <is>
          <t>13.16%</t>
        </is>
      </c>
      <c r="V19" t="inlineStr">
        <is>
          <t>12.86%</t>
        </is>
      </c>
      <c r="W19" t="inlineStr">
        <is>
          <t>15.98%</t>
        </is>
      </c>
      <c r="X19" t="inlineStr">
        <is>
          <t>19.10%</t>
        </is>
      </c>
      <c r="Y19" t="inlineStr">
        <is>
          <t>19.57%</t>
        </is>
      </c>
      <c r="Z19" t="inlineStr">
        <is>
          <t>15.76%</t>
        </is>
      </c>
      <c r="AA19" t="inlineStr">
        <is>
          <t>17.67%</t>
        </is>
      </c>
      <c r="AB19" t="inlineStr">
        <is>
          <t>19.03%</t>
        </is>
      </c>
      <c r="AC19" t="inlineStr">
        <is>
          <t>20.96%</t>
        </is>
      </c>
      <c r="AD19" t="inlineStr">
        <is>
          <t>20.98%</t>
        </is>
      </c>
      <c r="AE19" t="inlineStr">
        <is>
          <t>23.64%</t>
        </is>
      </c>
      <c r="AF19" t="inlineStr">
        <is>
          <t>25.21%</t>
        </is>
      </c>
      <c r="AG19" t="inlineStr">
        <is>
          <t>25.81%</t>
        </is>
      </c>
      <c r="AH19" t="inlineStr">
        <is>
          <t>25.16%</t>
        </is>
      </c>
      <c r="AI19" t="inlineStr">
        <is>
          <t>24.96%</t>
        </is>
      </c>
      <c r="AJ19" t="inlineStr">
        <is>
          <t>17.03%</t>
        </is>
      </c>
      <c r="AK19" t="inlineStr">
        <is>
          <t>5.80%</t>
        </is>
      </c>
      <c r="AL19" t="inlineStr">
        <is>
          <t>5.43%</t>
        </is>
      </c>
    </row>
    <row r="20">
      <c r="A20" s="1" t="inlineStr">
        <is>
          <t>Total Other Income Exp.(Gains)</t>
        </is>
      </c>
      <c r="B20" t="inlineStr">
        <is>
          <t>(52)</t>
        </is>
      </c>
      <c r="C20" t="inlineStr">
        <is>
          <t>(41)</t>
        </is>
      </c>
      <c r="D20" t="inlineStr">
        <is>
          <t>(29)</t>
        </is>
      </c>
      <c r="E20" t="inlineStr">
        <is>
          <t>(6)</t>
        </is>
      </c>
      <c r="F20" t="inlineStr">
        <is>
          <t>44</t>
        </is>
      </c>
      <c r="G20" t="inlineStr">
        <is>
          <t>38</t>
        </is>
      </c>
      <c r="H20" t="inlineStr">
        <is>
          <t>14</t>
        </is>
      </c>
      <c r="I20" t="inlineStr">
        <is>
          <t>15</t>
        </is>
      </c>
      <c r="J20" t="inlineStr">
        <is>
          <t>(486)</t>
        </is>
      </c>
      <c r="K20" t="inlineStr">
        <is>
          <t>(101)</t>
        </is>
      </c>
      <c r="L20" t="inlineStr">
        <is>
          <t>(145)</t>
        </is>
      </c>
      <c r="M20" t="inlineStr">
        <is>
          <t>(963)</t>
        </is>
      </c>
      <c r="N20" t="inlineStr">
        <is>
          <t>(558)</t>
        </is>
      </c>
      <c r="O20" t="inlineStr">
        <is>
          <t>(622)</t>
        </is>
      </c>
      <c r="P20" t="inlineStr">
        <is>
          <t>(721)</t>
        </is>
      </c>
      <c r="Q20" t="inlineStr">
        <is>
          <t>(217)</t>
        </is>
      </c>
      <c r="R20" t="inlineStr">
        <is>
          <t>(2,712)</t>
        </is>
      </c>
      <c r="S20" t="inlineStr">
        <is>
          <t>(194)</t>
        </is>
      </c>
      <c r="T20" t="inlineStr">
        <is>
          <t>(459)</t>
        </is>
      </c>
      <c r="U20" t="inlineStr">
        <is>
          <t>(309)</t>
        </is>
      </c>
      <c r="V20" t="inlineStr">
        <is>
          <t>(120)</t>
        </is>
      </c>
      <c r="W20" t="inlineStr">
        <is>
          <t>(31)</t>
        </is>
      </c>
      <c r="X20" t="inlineStr">
        <is>
          <t>944</t>
        </is>
      </c>
      <c r="Y20" t="inlineStr">
        <is>
          <t>(2)</t>
        </is>
      </c>
      <c r="Z20" t="inlineStr">
        <is>
          <t>(39)</t>
        </is>
      </c>
      <c r="AA20" t="inlineStr">
        <is>
          <t>(99)</t>
        </is>
      </c>
      <c r="AB20" t="inlineStr">
        <is>
          <t>262</t>
        </is>
      </c>
      <c r="AC20" t="inlineStr">
        <is>
          <t>397</t>
        </is>
      </c>
      <c r="AD20" t="inlineStr">
        <is>
          <t>170</t>
        </is>
      </c>
      <c r="AE20" t="inlineStr">
        <is>
          <t>706</t>
        </is>
      </c>
      <c r="AF20" t="inlineStr">
        <is>
          <t>644</t>
        </is>
      </c>
      <c r="AG20" t="inlineStr">
        <is>
          <t>510</t>
        </is>
      </c>
      <c r="AH20" t="inlineStr">
        <is>
          <t>(85)</t>
        </is>
      </c>
      <c r="AI20" t="inlineStr">
        <is>
          <t>(108)</t>
        </is>
      </c>
      <c r="AJ20" t="inlineStr">
        <is>
          <t>2,093</t>
        </is>
      </c>
      <c r="AK20" t="inlineStr">
        <is>
          <t>(5,537)</t>
        </is>
      </c>
      <c r="AL20" t="inlineStr">
        <is>
          <t>(1,098)</t>
        </is>
      </c>
    </row>
    <row r="21">
      <c r="A21" s="1" t="inlineStr">
        <is>
          <t>Income Before Tax</t>
        </is>
      </c>
      <c r="B21" t="inlineStr">
        <is>
          <t>310</t>
        </is>
      </c>
      <c r="C21" t="inlineStr">
        <is>
          <t>462</t>
        </is>
      </c>
      <c r="D21" t="inlineStr">
        <is>
          <t>726</t>
        </is>
      </c>
      <c r="E21" t="inlineStr">
        <is>
          <t>842</t>
        </is>
      </c>
      <c r="F21" t="inlineStr">
        <is>
          <t>1,153</t>
        </is>
      </c>
      <c r="G21" t="inlineStr">
        <is>
          <t>1,325</t>
        </is>
      </c>
      <c r="H21" t="inlineStr">
        <is>
          <t>1,019</t>
        </is>
      </c>
      <c r="I21" t="inlineStr">
        <is>
          <t>1,302</t>
        </is>
      </c>
      <c r="J21" t="inlineStr">
        <is>
          <t>1,074</t>
        </is>
      </c>
      <c r="K21" t="inlineStr">
        <is>
          <t>1,703</t>
        </is>
      </c>
      <c r="L21" t="inlineStr">
        <is>
          <t>2,117</t>
        </is>
      </c>
      <c r="M21" t="inlineStr">
        <is>
          <t>2,061</t>
        </is>
      </c>
      <c r="N21" t="inlineStr">
        <is>
          <t>3,387</t>
        </is>
      </c>
      <c r="O21" t="inlineStr">
        <is>
          <t>3,157</t>
        </is>
      </c>
      <c r="P21" t="inlineStr">
        <is>
          <t>2,314</t>
        </is>
      </c>
      <c r="Q21" t="inlineStr">
        <is>
          <t>2,526</t>
        </is>
      </c>
      <c r="R21" t="inlineStr">
        <is>
          <t>120</t>
        </is>
      </c>
      <c r="S21" t="inlineStr">
        <is>
          <t>2,190</t>
        </is>
      </c>
      <c r="T21" t="inlineStr">
        <is>
          <t>2,254</t>
        </is>
      </c>
      <c r="U21" t="inlineStr">
        <is>
          <t>3,739</t>
        </is>
      </c>
      <c r="V21" t="inlineStr">
        <is>
          <t>3,987</t>
        </is>
      </c>
      <c r="W21" t="inlineStr">
        <is>
          <t>5,447</t>
        </is>
      </c>
      <c r="X21" t="inlineStr">
        <is>
          <t>7,725</t>
        </is>
      </c>
      <c r="Y21" t="inlineStr">
        <is>
          <t>7,402</t>
        </is>
      </c>
      <c r="Z21" t="inlineStr">
        <is>
          <t>5,658</t>
        </is>
      </c>
      <c r="AA21" t="inlineStr">
        <is>
          <t>6,627</t>
        </is>
      </c>
      <c r="AB21" t="inlineStr">
        <is>
          <t>8,043</t>
        </is>
      </c>
      <c r="AC21" t="inlineStr">
        <is>
          <t>9,260</t>
        </is>
      </c>
      <c r="AD21" t="inlineStr">
        <is>
          <t>9,620</t>
        </is>
      </c>
      <c r="AE21" t="inlineStr">
        <is>
          <t>12,246</t>
        </is>
      </c>
      <c r="AF21" t="inlineStr">
        <is>
          <t>13,868</t>
        </is>
      </c>
      <c r="AG21" t="inlineStr">
        <is>
          <t>14,868</t>
        </is>
      </c>
      <c r="AH21" t="inlineStr">
        <is>
          <t>13,788</t>
        </is>
      </c>
      <c r="AI21" t="inlineStr">
        <is>
          <t>14,729</t>
        </is>
      </c>
      <c r="AJ21" t="inlineStr">
        <is>
          <t>13,944</t>
        </is>
      </c>
      <c r="AK21" t="inlineStr">
        <is>
          <t>(1,743)</t>
        </is>
      </c>
      <c r="AL21" t="inlineStr">
        <is>
          <t>2,561</t>
        </is>
      </c>
    </row>
    <row r="22">
      <c r="A22" s="1" t="inlineStr">
        <is>
          <t>Income Before Tax ratio</t>
        </is>
      </c>
      <c r="B22" t="inlineStr">
        <is>
          <t>15.38%</t>
        </is>
      </c>
      <c r="C22" t="inlineStr">
        <is>
          <t>18.71%</t>
        </is>
      </c>
      <c r="D22" t="inlineStr">
        <is>
          <t>24.83%</t>
        </is>
      </c>
      <c r="E22" t="inlineStr">
        <is>
          <t>24.07%</t>
        </is>
      </c>
      <c r="F22" t="inlineStr">
        <is>
          <t>25.09%</t>
        </is>
      </c>
      <c r="G22" t="inlineStr">
        <is>
          <t>22.67%</t>
        </is>
      </c>
      <c r="H22" t="inlineStr">
        <is>
          <t>16.47%</t>
        </is>
      </c>
      <c r="I22" t="inlineStr">
        <is>
          <t>17.35%</t>
        </is>
      </c>
      <c r="J22" t="inlineStr">
        <is>
          <t>12.59%</t>
        </is>
      </c>
      <c r="K22" t="inlineStr">
        <is>
          <t>16.93%</t>
        </is>
      </c>
      <c r="L22" t="inlineStr">
        <is>
          <t>17.48%</t>
        </is>
      </c>
      <c r="M22" t="inlineStr">
        <is>
          <t>11.00%</t>
        </is>
      </c>
      <c r="N22" t="inlineStr">
        <is>
          <t>15.07%</t>
        </is>
      </c>
      <c r="O22" t="inlineStr">
        <is>
          <t>13.74%</t>
        </is>
      </c>
      <c r="P22" t="inlineStr">
        <is>
          <t>9.89%</t>
        </is>
      </c>
      <c r="Q22" t="inlineStr">
        <is>
          <t>9.94%</t>
        </is>
      </c>
      <c r="R22" t="inlineStr">
        <is>
          <t>0.47%</t>
        </is>
      </c>
      <c r="S22" t="inlineStr">
        <is>
          <t>8.65%</t>
        </is>
      </c>
      <c r="T22" t="inlineStr">
        <is>
          <t>8.33%</t>
        </is>
      </c>
      <c r="U22" t="inlineStr">
        <is>
          <t>12.16%</t>
        </is>
      </c>
      <c r="V22" t="inlineStr">
        <is>
          <t>12.48%</t>
        </is>
      </c>
      <c r="W22" t="inlineStr">
        <is>
          <t>15.89%</t>
        </is>
      </c>
      <c r="X22" t="inlineStr">
        <is>
          <t>21.75%</t>
        </is>
      </c>
      <c r="Y22" t="inlineStr">
        <is>
          <t>19.56%</t>
        </is>
      </c>
      <c r="Z22" t="inlineStr">
        <is>
          <t>15.65%</t>
        </is>
      </c>
      <c r="AA22" t="inlineStr">
        <is>
          <t>17.41%</t>
        </is>
      </c>
      <c r="AB22" t="inlineStr">
        <is>
          <t>19.67%</t>
        </is>
      </c>
      <c r="AC22" t="inlineStr">
        <is>
          <t>21.90%</t>
        </is>
      </c>
      <c r="AD22" t="inlineStr">
        <is>
          <t>21.36%</t>
        </is>
      </c>
      <c r="AE22" t="inlineStr">
        <is>
          <t>25.09%</t>
        </is>
      </c>
      <c r="AF22" t="inlineStr">
        <is>
          <t>26.43%</t>
        </is>
      </c>
      <c r="AG22" t="inlineStr">
        <is>
          <t>26.73%</t>
        </is>
      </c>
      <c r="AH22" t="inlineStr">
        <is>
          <t>25.01%</t>
        </is>
      </c>
      <c r="AI22" t="inlineStr">
        <is>
          <t>24.78%</t>
        </is>
      </c>
      <c r="AJ22" t="inlineStr">
        <is>
          <t>20.04%</t>
        </is>
      </c>
      <c r="AK22" t="inlineStr">
        <is>
          <t>(2.67)%</t>
        </is>
      </c>
      <c r="AL22" t="inlineStr">
        <is>
          <t>3.80%</t>
        </is>
      </c>
    </row>
    <row r="23">
      <c r="A23" s="1" t="inlineStr">
        <is>
          <t>Income Tax Expense (Gain)</t>
        </is>
      </c>
      <c r="B23" t="inlineStr">
        <is>
          <t>136</t>
        </is>
      </c>
      <c r="C23" t="inlineStr">
        <is>
          <t>215</t>
        </is>
      </c>
      <c r="D23" t="inlineStr">
        <is>
          <t>334</t>
        </is>
      </c>
      <c r="E23" t="inlineStr">
        <is>
          <t>320</t>
        </is>
      </c>
      <c r="F23" t="inlineStr">
        <is>
          <t>450</t>
        </is>
      </c>
      <c r="G23" t="inlineStr">
        <is>
          <t>501</t>
        </is>
      </c>
      <c r="H23" t="inlineStr">
        <is>
          <t>382</t>
        </is>
      </c>
      <c r="I23" t="inlineStr">
        <is>
          <t>485</t>
        </is>
      </c>
      <c r="J23" t="inlineStr">
        <is>
          <t>403</t>
        </is>
      </c>
      <c r="K23" t="inlineStr">
        <is>
          <t>592</t>
        </is>
      </c>
      <c r="L23" t="inlineStr">
        <is>
          <t>737</t>
        </is>
      </c>
      <c r="M23" t="inlineStr">
        <is>
          <t>847</t>
        </is>
      </c>
      <c r="N23" t="inlineStr">
        <is>
          <t>1,421</t>
        </is>
      </c>
      <c r="O23" t="inlineStr">
        <is>
          <t>1,307</t>
        </is>
      </c>
      <c r="P23" t="inlineStr">
        <is>
          <t>1,014</t>
        </is>
      </c>
      <c r="Q23" t="inlineStr">
        <is>
          <t>1,606</t>
        </is>
      </c>
      <c r="R23" t="inlineStr">
        <is>
          <t>1,059</t>
        </is>
      </c>
      <c r="S23" t="inlineStr">
        <is>
          <t>853</t>
        </is>
      </c>
      <c r="T23" t="inlineStr">
        <is>
          <t>789</t>
        </is>
      </c>
      <c r="U23" t="inlineStr">
        <is>
          <t>1,197</t>
        </is>
      </c>
      <c r="V23" t="inlineStr">
        <is>
          <t>1,241</t>
        </is>
      </c>
      <c r="W23" t="inlineStr">
        <is>
          <t>1,890</t>
        </is>
      </c>
      <c r="X23" t="inlineStr">
        <is>
          <t>2,874</t>
        </is>
      </c>
      <c r="Y23" t="inlineStr">
        <is>
          <t>2,673</t>
        </is>
      </c>
      <c r="Z23" t="inlineStr">
        <is>
          <t>2,049</t>
        </is>
      </c>
      <c r="AA23" t="inlineStr">
        <is>
          <t>2,314</t>
        </is>
      </c>
      <c r="AB23" t="inlineStr">
        <is>
          <t>2,785</t>
        </is>
      </c>
      <c r="AC23" t="inlineStr">
        <is>
          <t>3,087</t>
        </is>
      </c>
      <c r="AD23" t="inlineStr">
        <is>
          <t>2,984</t>
        </is>
      </c>
      <c r="AE23" t="inlineStr">
        <is>
          <t>4,242</t>
        </is>
      </c>
      <c r="AF23" t="inlineStr">
        <is>
          <t>5,016</t>
        </is>
      </c>
      <c r="AG23" t="inlineStr">
        <is>
          <t>5,078</t>
        </is>
      </c>
      <c r="AH23" t="inlineStr">
        <is>
          <t>4,422</t>
        </is>
      </c>
      <c r="AI23" t="inlineStr">
        <is>
          <t>1,663</t>
        </is>
      </c>
      <c r="AJ23" t="inlineStr">
        <is>
          <t>3,065</t>
        </is>
      </c>
      <c r="AK23" t="inlineStr">
        <is>
          <t>699</t>
        </is>
      </c>
      <c r="AL23" t="inlineStr">
        <is>
          <t>25</t>
        </is>
      </c>
    </row>
    <row r="24">
      <c r="A24" s="1" t="inlineStr">
        <is>
          <t>Net Income</t>
        </is>
      </c>
      <c r="B24" t="inlineStr">
        <is>
          <t>174</t>
        </is>
      </c>
      <c r="C24" t="inlineStr">
        <is>
          <t>247</t>
        </is>
      </c>
      <c r="D24" t="inlineStr">
        <is>
          <t>445</t>
        </is>
      </c>
      <c r="E24" t="inlineStr">
        <is>
          <t>522</t>
        </is>
      </c>
      <c r="F24" t="inlineStr">
        <is>
          <t>703</t>
        </is>
      </c>
      <c r="G24" t="inlineStr">
        <is>
          <t>824</t>
        </is>
      </c>
      <c r="H24" t="inlineStr">
        <is>
          <t>637</t>
        </is>
      </c>
      <c r="I24" t="inlineStr">
        <is>
          <t>817</t>
        </is>
      </c>
      <c r="J24" t="inlineStr">
        <is>
          <t>300</t>
        </is>
      </c>
      <c r="K24" t="inlineStr">
        <is>
          <t>1,110</t>
        </is>
      </c>
      <c r="L24" t="inlineStr">
        <is>
          <t>1,380</t>
        </is>
      </c>
      <c r="M24" t="inlineStr">
        <is>
          <t>1,214</t>
        </is>
      </c>
      <c r="N24" t="inlineStr">
        <is>
          <t>1,966</t>
        </is>
      </c>
      <c r="O24" t="inlineStr">
        <is>
          <t>1,850</t>
        </is>
      </c>
      <c r="P24" t="inlineStr">
        <is>
          <t>1,300</t>
        </is>
      </c>
      <c r="Q24" t="inlineStr">
        <is>
          <t>920</t>
        </is>
      </c>
      <c r="R24" t="inlineStr">
        <is>
          <t>(158)</t>
        </is>
      </c>
      <c r="S24" t="inlineStr">
        <is>
          <t>1,236</t>
        </is>
      </c>
      <c r="T24" t="inlineStr">
        <is>
          <t>1,267</t>
        </is>
      </c>
      <c r="U24" t="inlineStr">
        <is>
          <t>2,345</t>
        </is>
      </c>
      <c r="V24" t="inlineStr">
        <is>
          <t>2,533</t>
        </is>
      </c>
      <c r="W24" t="inlineStr">
        <is>
          <t>3,374</t>
        </is>
      </c>
      <c r="X24" t="inlineStr">
        <is>
          <t>4,687</t>
        </is>
      </c>
      <c r="Y24" t="inlineStr">
        <is>
          <t>4,427</t>
        </is>
      </c>
      <c r="Z24" t="inlineStr">
        <is>
          <t>3,307</t>
        </is>
      </c>
      <c r="AA24" t="inlineStr">
        <is>
          <t>3,963</t>
        </is>
      </c>
      <c r="AB24" t="inlineStr">
        <is>
          <t>4,807</t>
        </is>
      </c>
      <c r="AC24" t="inlineStr">
        <is>
          <t>5,682</t>
        </is>
      </c>
      <c r="AD24" t="inlineStr">
        <is>
          <t>6,136</t>
        </is>
      </c>
      <c r="AE24" t="inlineStr">
        <is>
          <t>7,501</t>
        </is>
      </c>
      <c r="AF24" t="inlineStr">
        <is>
          <t>8,382</t>
        </is>
      </c>
      <c r="AG24" t="inlineStr">
        <is>
          <t>9,391</t>
        </is>
      </c>
      <c r="AH24" t="inlineStr">
        <is>
          <t>8,980</t>
        </is>
      </c>
      <c r="AI24" t="inlineStr">
        <is>
          <t>12,598</t>
        </is>
      </c>
      <c r="AJ24" t="inlineStr">
        <is>
          <t>11,054</t>
        </is>
      </c>
      <c r="AK24" t="inlineStr">
        <is>
          <t>(2,864)</t>
        </is>
      </c>
      <c r="AL24" t="inlineStr">
        <is>
          <t>1,995</t>
        </is>
      </c>
    </row>
    <row r="25">
      <c r="A25" s="1" t="inlineStr">
        <is>
          <t>Net Income Ratio</t>
        </is>
      </c>
      <c r="B25" t="inlineStr">
        <is>
          <t>8.61%</t>
        </is>
      </c>
      <c r="C25" t="inlineStr">
        <is>
          <t>10.01%</t>
        </is>
      </c>
      <c r="D25" t="inlineStr">
        <is>
          <t>15.20%</t>
        </is>
      </c>
      <c r="E25" t="inlineStr">
        <is>
          <t>14.93%</t>
        </is>
      </c>
      <c r="F25" t="inlineStr">
        <is>
          <t>15.31%</t>
        </is>
      </c>
      <c r="G25" t="inlineStr">
        <is>
          <t>14.10%</t>
        </is>
      </c>
      <c r="H25" t="inlineStr">
        <is>
          <t>10.30%</t>
        </is>
      </c>
      <c r="I25" t="inlineStr">
        <is>
          <t>10.88%</t>
        </is>
      </c>
      <c r="J25" t="inlineStr">
        <is>
          <t>3.51%</t>
        </is>
      </c>
      <c r="K25" t="inlineStr">
        <is>
          <t>11.04%</t>
        </is>
      </c>
      <c r="L25" t="inlineStr">
        <is>
          <t>11.39%</t>
        </is>
      </c>
      <c r="M25" t="inlineStr">
        <is>
          <t>6.48%</t>
        </is>
      </c>
      <c r="N25" t="inlineStr">
        <is>
          <t>8.75%</t>
        </is>
      </c>
      <c r="O25" t="inlineStr">
        <is>
          <t>8.05%</t>
        </is>
      </c>
      <c r="P25" t="inlineStr">
        <is>
          <t>5.56%</t>
        </is>
      </c>
      <c r="Q25" t="inlineStr">
        <is>
          <t>3.62%</t>
        </is>
      </c>
      <c r="R25" t="inlineStr">
        <is>
          <t>(0.63)%</t>
        </is>
      </c>
      <c r="S25" t="inlineStr">
        <is>
          <t>4.88%</t>
        </is>
      </c>
      <c r="T25" t="inlineStr">
        <is>
          <t>4.68%</t>
        </is>
      </c>
      <c r="U25" t="inlineStr">
        <is>
          <t>7.63%</t>
        </is>
      </c>
      <c r="V25" t="inlineStr">
        <is>
          <t>7.93%</t>
        </is>
      </c>
      <c r="W25" t="inlineStr">
        <is>
          <t>9.84%</t>
        </is>
      </c>
      <c r="X25" t="inlineStr">
        <is>
          <t>13.20%</t>
        </is>
      </c>
      <c r="Y25" t="inlineStr">
        <is>
          <t>11.70%</t>
        </is>
      </c>
      <c r="Z25" t="inlineStr">
        <is>
          <t>9.15%</t>
        </is>
      </c>
      <c r="AA25" t="inlineStr">
        <is>
          <t>10.41%</t>
        </is>
      </c>
      <c r="AB25" t="inlineStr">
        <is>
          <t>11.76%</t>
        </is>
      </c>
      <c r="AC25" t="inlineStr">
        <is>
          <t>13.44%</t>
        </is>
      </c>
      <c r="AD25" t="inlineStr">
        <is>
          <t>13.62%</t>
        </is>
      </c>
      <c r="AE25" t="inlineStr">
        <is>
          <t>15.37%</t>
        </is>
      </c>
      <c r="AF25" t="inlineStr">
        <is>
          <t>15.98%</t>
        </is>
      </c>
      <c r="AG25" t="inlineStr">
        <is>
          <t>16.88%</t>
        </is>
      </c>
      <c r="AH25" t="inlineStr">
        <is>
          <t>16.29%</t>
        </is>
      </c>
      <c r="AI25" t="inlineStr">
        <is>
          <t>21.20%</t>
        </is>
      </c>
      <c r="AJ25" t="inlineStr">
        <is>
          <t>15.89%</t>
        </is>
      </c>
      <c r="AK25" t="inlineStr">
        <is>
          <t>(4.38)%</t>
        </is>
      </c>
      <c r="AL25" t="inlineStr">
        <is>
          <t>2.96%</t>
        </is>
      </c>
    </row>
    <row r="26">
      <c r="A26" s="1" t="inlineStr">
        <is>
          <t>EPS</t>
        </is>
      </c>
      <c r="B26" t="inlineStr">
        <is>
          <t>0.00</t>
        </is>
      </c>
      <c r="C26" t="inlineStr">
        <is>
          <t>0.01</t>
        </is>
      </c>
      <c r="D26" t="inlineStr">
        <is>
          <t>0.02</t>
        </is>
      </c>
      <c r="E26" t="inlineStr">
        <is>
          <t>0.03</t>
        </is>
      </c>
      <c r="F26" t="inlineStr">
        <is>
          <t>0.04</t>
        </is>
      </c>
      <c r="G26" t="inlineStr">
        <is>
          <t>0.04</t>
        </is>
      </c>
      <c r="H26" t="inlineStr">
        <is>
          <t>0.03</t>
        </is>
      </c>
      <c r="I26" t="inlineStr">
        <is>
          <t>0.17</t>
        </is>
      </c>
      <c r="J26" t="inlineStr">
        <is>
          <t>0.06</t>
        </is>
      </c>
      <c r="K26" t="inlineStr">
        <is>
          <t>0.23</t>
        </is>
      </c>
      <c r="L26" t="inlineStr">
        <is>
          <t>0.29</t>
        </is>
      </c>
      <c r="M26" t="inlineStr">
        <is>
          <t>0.65</t>
        </is>
      </c>
      <c r="N26" t="inlineStr">
        <is>
          <t>0.95</t>
        </is>
      </c>
      <c r="O26" t="inlineStr">
        <is>
          <t>0.91</t>
        </is>
      </c>
      <c r="P26" t="inlineStr">
        <is>
          <t>0.63</t>
        </is>
      </c>
      <c r="Q26" t="inlineStr">
        <is>
          <t>0.44</t>
        </is>
      </c>
      <c r="R26" t="inlineStr">
        <is>
          <t>(0.02)</t>
        </is>
      </c>
      <c r="S26" t="inlineStr">
        <is>
          <t>0.60</t>
        </is>
      </c>
      <c r="T26" t="inlineStr">
        <is>
          <t>0.62</t>
        </is>
      </c>
      <c r="U26" t="inlineStr">
        <is>
          <t>1.14</t>
        </is>
      </c>
      <c r="V26" t="inlineStr">
        <is>
          <t>1.25</t>
        </is>
      </c>
      <c r="W26" t="inlineStr">
        <is>
          <t>1.68</t>
        </is>
      </c>
      <c r="X26" t="inlineStr">
        <is>
          <t>2.34</t>
        </is>
      </c>
      <c r="Y26" t="inlineStr">
        <is>
          <t>2.34</t>
        </is>
      </c>
      <c r="Z26" t="inlineStr">
        <is>
          <t>1.78</t>
        </is>
      </c>
      <c r="AA26" t="inlineStr">
        <is>
          <t>2.07</t>
        </is>
      </c>
      <c r="AB26" t="inlineStr">
        <is>
          <t>2.56</t>
        </is>
      </c>
      <c r="AC26" t="inlineStr">
        <is>
          <t>3.17</t>
        </is>
      </c>
      <c r="AD26" t="inlineStr">
        <is>
          <t>3.42</t>
        </is>
      </c>
      <c r="AE26" t="inlineStr">
        <is>
          <t>4.31</t>
        </is>
      </c>
      <c r="AF26" t="inlineStr">
        <is>
          <t>4.95</t>
        </is>
      </c>
      <c r="AG26" t="inlineStr">
        <is>
          <t>5.76</t>
        </is>
      </c>
      <c r="AH26" t="inlineStr">
        <is>
          <t>5.73</t>
        </is>
      </c>
      <c r="AI26" t="inlineStr">
        <is>
          <t>8.40</t>
        </is>
      </c>
      <c r="AJ26" t="inlineStr">
        <is>
          <t>6.68</t>
        </is>
      </c>
      <c r="AK26" t="inlineStr">
        <is>
          <t>(1.58)</t>
        </is>
      </c>
      <c r="AL26" t="inlineStr">
        <is>
          <t>1.10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0.01</t>
        </is>
      </c>
      <c r="D27" t="inlineStr">
        <is>
          <t>0.02</t>
        </is>
      </c>
      <c r="E27" t="inlineStr">
        <is>
          <t>0.03</t>
        </is>
      </c>
      <c r="F27" t="inlineStr">
        <is>
          <t>0.04</t>
        </is>
      </c>
      <c r="G27" t="inlineStr">
        <is>
          <t>0.04</t>
        </is>
      </c>
      <c r="H27" t="inlineStr">
        <is>
          <t>0.03</t>
        </is>
      </c>
      <c r="I27" t="inlineStr">
        <is>
          <t>0.17</t>
        </is>
      </c>
      <c r="J27" t="inlineStr">
        <is>
          <t>0.06</t>
        </is>
      </c>
      <c r="K27" t="inlineStr">
        <is>
          <t>0.23</t>
        </is>
      </c>
      <c r="L27" t="inlineStr">
        <is>
          <t>0.29</t>
        </is>
      </c>
      <c r="M27" t="inlineStr">
        <is>
          <t>0.65</t>
        </is>
      </c>
      <c r="N27" t="inlineStr">
        <is>
          <t>0.95</t>
        </is>
      </c>
      <c r="O27" t="inlineStr">
        <is>
          <t>0.89</t>
        </is>
      </c>
      <c r="P27" t="inlineStr">
        <is>
          <t>0.62</t>
        </is>
      </c>
      <c r="Q27" t="inlineStr">
        <is>
          <t>0.44</t>
        </is>
      </c>
      <c r="R27" t="inlineStr">
        <is>
          <t>(0.02)</t>
        </is>
      </c>
      <c r="S27" t="inlineStr">
        <is>
          <t>0.60</t>
        </is>
      </c>
      <c r="T27" t="inlineStr">
        <is>
          <t>0.62</t>
        </is>
      </c>
      <c r="U27" t="inlineStr">
        <is>
          <t>1.12</t>
        </is>
      </c>
      <c r="V27" t="inlineStr">
        <is>
          <t>1.22</t>
        </is>
      </c>
      <c r="W27" t="inlineStr">
        <is>
          <t>1.64</t>
        </is>
      </c>
      <c r="X27" t="inlineStr">
        <is>
          <t>2.25</t>
        </is>
      </c>
      <c r="Y27" t="inlineStr">
        <is>
          <t>2.28</t>
        </is>
      </c>
      <c r="Z27" t="inlineStr">
        <is>
          <t>1.76</t>
        </is>
      </c>
      <c r="AA27" t="inlineStr">
        <is>
          <t>2.03</t>
        </is>
      </c>
      <c r="AB27" t="inlineStr">
        <is>
          <t>2.52</t>
        </is>
      </c>
      <c r="AC27" t="inlineStr">
        <is>
          <t>3.13</t>
        </is>
      </c>
      <c r="AD27" t="inlineStr">
        <is>
          <t>3.38</t>
        </is>
      </c>
      <c r="AE27" t="inlineStr">
        <is>
          <t>4.26</t>
        </is>
      </c>
      <c r="AF27" t="inlineStr">
        <is>
          <t>4.90</t>
        </is>
      </c>
      <c r="AG27" t="inlineStr">
        <is>
          <t>5.73</t>
        </is>
      </c>
      <c r="AH27" t="inlineStr">
        <is>
          <t>5.69</t>
        </is>
      </c>
      <c r="AI27" t="inlineStr">
        <is>
          <t>8.36</t>
        </is>
      </c>
      <c r="AJ27" t="inlineStr">
        <is>
          <t>6.64</t>
        </is>
      </c>
      <c r="AK27" t="inlineStr">
        <is>
          <t>(1.58)</t>
        </is>
      </c>
      <c r="AL27" t="inlineStr">
        <is>
          <t>1.09</t>
        </is>
      </c>
    </row>
    <row r="28">
      <c r="A28" s="1" t="inlineStr">
        <is>
          <t>Weighted Avg. Shares Outs.</t>
        </is>
      </c>
      <c r="B28" t="inlineStr">
        <is>
          <t>1,554</t>
        </is>
      </c>
      <c r="C28" t="inlineStr">
        <is>
          <t>1,570</t>
        </is>
      </c>
      <c r="D28" t="inlineStr">
        <is>
          <t>1,582</t>
        </is>
      </c>
      <c r="E28" t="inlineStr">
        <is>
          <t>1,600</t>
        </is>
      </c>
      <c r="F28" t="inlineStr">
        <is>
          <t>1,625</t>
        </is>
      </c>
      <c r="G28" t="inlineStr">
        <is>
          <t>1,583</t>
        </is>
      </c>
      <c r="H28" t="inlineStr">
        <is>
          <t>1,564</t>
        </is>
      </c>
      <c r="I28" t="inlineStr">
        <is>
          <t>1,575</t>
        </is>
      </c>
      <c r="J28" t="inlineStr">
        <is>
          <t>1,608</t>
        </is>
      </c>
      <c r="K28" t="inlineStr">
        <is>
          <t>1,574</t>
        </is>
      </c>
      <c r="L28" t="inlineStr">
        <is>
          <t>1,575</t>
        </is>
      </c>
      <c r="M28" t="inlineStr">
        <is>
          <t>1,857</t>
        </is>
      </c>
      <c r="N28" t="inlineStr">
        <is>
          <t>2,061</t>
        </is>
      </c>
      <c r="O28" t="inlineStr">
        <is>
          <t>2,037</t>
        </is>
      </c>
      <c r="P28" t="inlineStr">
        <is>
          <t>2,056</t>
        </is>
      </c>
      <c r="Q28" t="inlineStr">
        <is>
          <t>2,103</t>
        </is>
      </c>
      <c r="R28" t="inlineStr">
        <is>
          <t>2,085</t>
        </is>
      </c>
      <c r="S28" t="inlineStr">
        <is>
          <t>2,044</t>
        </is>
      </c>
      <c r="T28" t="inlineStr">
        <is>
          <t>2,067</t>
        </is>
      </c>
      <c r="U28" t="inlineStr">
        <is>
          <t>2,049</t>
        </is>
      </c>
      <c r="V28" t="inlineStr">
        <is>
          <t>2,028</t>
        </is>
      </c>
      <c r="W28" t="inlineStr">
        <is>
          <t>2,005</t>
        </is>
      </c>
      <c r="X28" t="inlineStr">
        <is>
          <t>2,004</t>
        </is>
      </c>
      <c r="Y28" t="inlineStr">
        <is>
          <t>1,890</t>
        </is>
      </c>
      <c r="Z28" t="inlineStr">
        <is>
          <t>1,856</t>
        </is>
      </c>
      <c r="AA28" t="inlineStr">
        <is>
          <t>1,915</t>
        </is>
      </c>
      <c r="AB28" t="inlineStr">
        <is>
          <t>1,878</t>
        </is>
      </c>
      <c r="AC28" t="inlineStr">
        <is>
          <t>1,794</t>
        </is>
      </c>
      <c r="AD28" t="inlineStr">
        <is>
          <t>1,792</t>
        </is>
      </c>
      <c r="AE28" t="inlineStr">
        <is>
          <t>1,740</t>
        </is>
      </c>
      <c r="AF28" t="inlineStr">
        <is>
          <t>1,694</t>
        </is>
      </c>
      <c r="AG28" t="inlineStr">
        <is>
          <t>1,629</t>
        </is>
      </c>
      <c r="AH28" t="inlineStr">
        <is>
          <t>1,568</t>
        </is>
      </c>
      <c r="AI28" t="inlineStr">
        <is>
          <t>1,499</t>
        </is>
      </c>
      <c r="AJ28" t="inlineStr">
        <is>
          <t>1,656</t>
        </is>
      </c>
      <c r="AK28" t="inlineStr">
        <is>
          <t>1,808</t>
        </is>
      </c>
      <c r="AL28" t="inlineStr">
        <is>
          <t>1,816</t>
        </is>
      </c>
    </row>
    <row r="29">
      <c r="A29" s="1" t="inlineStr">
        <is>
          <t>Weighted Avg. Shares Outs. Dil.</t>
        </is>
      </c>
      <c r="B29" t="inlineStr">
        <is>
          <t>1,554</t>
        </is>
      </c>
      <c r="C29" t="inlineStr">
        <is>
          <t>1,570</t>
        </is>
      </c>
      <c r="D29" t="inlineStr">
        <is>
          <t>1,582</t>
        </is>
      </c>
      <c r="E29" t="inlineStr">
        <is>
          <t>1,600</t>
        </is>
      </c>
      <c r="F29" t="inlineStr">
        <is>
          <t>1,625</t>
        </is>
      </c>
      <c r="G29" t="inlineStr">
        <is>
          <t>1,583</t>
        </is>
      </c>
      <c r="H29" t="inlineStr">
        <is>
          <t>1,564</t>
        </is>
      </c>
      <c r="I29" t="inlineStr">
        <is>
          <t>1,575</t>
        </is>
      </c>
      <c r="J29" t="inlineStr">
        <is>
          <t>1,608</t>
        </is>
      </c>
      <c r="K29" t="inlineStr">
        <is>
          <t>1,574</t>
        </is>
      </c>
      <c r="L29" t="inlineStr">
        <is>
          <t>1,575</t>
        </is>
      </c>
      <c r="M29" t="inlineStr">
        <is>
          <t>1,857</t>
        </is>
      </c>
      <c r="N29" t="inlineStr">
        <is>
          <t>2,061</t>
        </is>
      </c>
      <c r="O29" t="inlineStr">
        <is>
          <t>2,079</t>
        </is>
      </c>
      <c r="P29" t="inlineStr">
        <is>
          <t>2,083</t>
        </is>
      </c>
      <c r="Q29" t="inlineStr">
        <is>
          <t>2,103</t>
        </is>
      </c>
      <c r="R29" t="inlineStr">
        <is>
          <t>2,100</t>
        </is>
      </c>
      <c r="S29" t="inlineStr">
        <is>
          <t>2,044</t>
        </is>
      </c>
      <c r="T29" t="inlineStr">
        <is>
          <t>2,067</t>
        </is>
      </c>
      <c r="U29" t="inlineStr">
        <is>
          <t>2,106</t>
        </is>
      </c>
      <c r="V29" t="inlineStr">
        <is>
          <t>2,089</t>
        </is>
      </c>
      <c r="W29" t="inlineStr">
        <is>
          <t>2,076</t>
        </is>
      </c>
      <c r="X29" t="inlineStr">
        <is>
          <t>2,092</t>
        </is>
      </c>
      <c r="Y29" t="inlineStr">
        <is>
          <t>1,948</t>
        </is>
      </c>
      <c r="Z29" t="inlineStr">
        <is>
          <t>1,875</t>
        </is>
      </c>
      <c r="AA29" t="inlineStr">
        <is>
          <t>1,948</t>
        </is>
      </c>
      <c r="AB29" t="inlineStr">
        <is>
          <t>1,909</t>
        </is>
      </c>
      <c r="AC29" t="inlineStr">
        <is>
          <t>1,818</t>
        </is>
      </c>
      <c r="AD29" t="inlineStr">
        <is>
          <t>1,813</t>
        </is>
      </c>
      <c r="AE29" t="inlineStr">
        <is>
          <t>1,759</t>
        </is>
      </c>
      <c r="AF29" t="inlineStr">
        <is>
          <t>1,709</t>
        </is>
      </c>
      <c r="AG29" t="inlineStr">
        <is>
          <t>1,639</t>
        </is>
      </c>
      <c r="AH29" t="inlineStr">
        <is>
          <t>1,578</t>
        </is>
      </c>
      <c r="AI29" t="inlineStr">
        <is>
          <t>1,507</t>
        </is>
      </c>
      <c r="AJ29" t="inlineStr">
        <is>
          <t>1,666</t>
        </is>
      </c>
      <c r="AK29" t="inlineStr">
        <is>
          <t>1,808</t>
        </is>
      </c>
      <c r="AL29" t="inlineStr">
        <is>
          <t>1,828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G29" sqref="G29"/>
    </sheetView>
  </sheetViews>
  <sheetFormatPr baseColWidth="8" defaultRowHeight="14.5"/>
  <cols>
    <col width="17.26953125" customWidth="1" min="1" max="1"/>
    <col width="10.6328125" customWidth="1" min="2" max="38"/>
  </cols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381</t>
        </is>
      </c>
      <c r="G2" t="inlineStr">
        <is>
          <t>820</t>
        </is>
      </c>
      <c r="H2" t="inlineStr">
        <is>
          <t>886</t>
        </is>
      </c>
      <c r="I2" t="inlineStr">
        <is>
          <t>765</t>
        </is>
      </c>
      <c r="J2" t="inlineStr">
        <is>
          <t>363</t>
        </is>
      </c>
      <c r="K2" t="inlineStr">
        <is>
          <t>187</t>
        </is>
      </c>
      <c r="L2" t="inlineStr">
        <is>
          <t>1,077</t>
        </is>
      </c>
      <c r="M2" t="inlineStr">
        <is>
          <t>278</t>
        </is>
      </c>
      <c r="N2" t="inlineStr">
        <is>
          <t>317</t>
        </is>
      </c>
      <c r="O2" t="inlineStr">
        <is>
          <t>127</t>
        </is>
      </c>
      <c r="P2" t="inlineStr">
        <is>
          <t>414</t>
        </is>
      </c>
      <c r="Q2" t="inlineStr">
        <is>
          <t>842</t>
        </is>
      </c>
      <c r="R2" t="inlineStr">
        <is>
          <t>618</t>
        </is>
      </c>
      <c r="S2" t="inlineStr">
        <is>
          <t>1,239</t>
        </is>
      </c>
      <c r="T2" t="inlineStr">
        <is>
          <t>1,583</t>
        </is>
      </c>
      <c r="U2" t="inlineStr">
        <is>
          <t>2,042</t>
        </is>
      </c>
      <c r="V2" t="inlineStr">
        <is>
          <t>1,723</t>
        </is>
      </c>
      <c r="W2" t="inlineStr">
        <is>
          <t>2,411</t>
        </is>
      </c>
      <c r="X2" t="inlineStr">
        <is>
          <t>3,670</t>
        </is>
      </c>
      <c r="Y2" t="inlineStr">
        <is>
          <t>3,001</t>
        </is>
      </c>
      <c r="Z2" t="inlineStr">
        <is>
          <t>3,417</t>
        </is>
      </c>
      <c r="AA2" t="inlineStr">
        <is>
          <t>2,722</t>
        </is>
      </c>
      <c r="AB2" t="inlineStr">
        <is>
          <t>3,185</t>
        </is>
      </c>
      <c r="AC2" t="inlineStr">
        <is>
          <t>3,387</t>
        </is>
      </c>
      <c r="AD2" t="inlineStr">
        <is>
          <t>3,931</t>
        </is>
      </c>
      <c r="AE2" t="inlineStr">
        <is>
          <t>3,421</t>
        </is>
      </c>
      <c r="AF2" t="inlineStr">
        <is>
          <t>4,269</t>
        </is>
      </c>
      <c r="AG2" t="inlineStr">
        <is>
          <t>4,610</t>
        </is>
      </c>
      <c r="AH2" t="inlineStr">
        <is>
          <t>4,017</t>
        </is>
      </c>
      <c r="AI2" t="inlineStr">
        <is>
          <t>4,150</t>
        </is>
      </c>
      <c r="AJ2" t="inlineStr">
        <is>
          <t>5,418</t>
        </is>
      </c>
      <c r="AK2" t="inlineStr">
        <is>
          <t>17,914</t>
        </is>
      </c>
      <c r="AL2" t="inlineStr">
        <is>
          <t>15,959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3,903</t>
        </is>
      </c>
      <c r="AL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381</t>
        </is>
      </c>
      <c r="G4" t="inlineStr">
        <is>
          <t>820</t>
        </is>
      </c>
      <c r="H4" t="inlineStr">
        <is>
          <t>886</t>
        </is>
      </c>
      <c r="I4" t="inlineStr">
        <is>
          <t>765</t>
        </is>
      </c>
      <c r="J4" t="inlineStr">
        <is>
          <t>363</t>
        </is>
      </c>
      <c r="K4" t="inlineStr">
        <is>
          <t>187</t>
        </is>
      </c>
      <c r="L4" t="inlineStr">
        <is>
          <t>1,077</t>
        </is>
      </c>
      <c r="M4" t="inlineStr">
        <is>
          <t>278</t>
        </is>
      </c>
      <c r="N4" t="inlineStr">
        <is>
          <t>317</t>
        </is>
      </c>
      <c r="O4" t="inlineStr">
        <is>
          <t>127</t>
        </is>
      </c>
      <c r="P4" t="inlineStr">
        <is>
          <t>414</t>
        </is>
      </c>
      <c r="Q4" t="inlineStr">
        <is>
          <t>842</t>
        </is>
      </c>
      <c r="R4" t="inlineStr">
        <is>
          <t>618</t>
        </is>
      </c>
      <c r="S4" t="inlineStr">
        <is>
          <t>1,239</t>
        </is>
      </c>
      <c r="T4" t="inlineStr">
        <is>
          <t>1,583</t>
        </is>
      </c>
      <c r="U4" t="inlineStr">
        <is>
          <t>2,042</t>
        </is>
      </c>
      <c r="V4" t="inlineStr">
        <is>
          <t>1,723</t>
        </is>
      </c>
      <c r="W4" t="inlineStr">
        <is>
          <t>2,411</t>
        </is>
      </c>
      <c r="X4" t="inlineStr">
        <is>
          <t>3,670</t>
        </is>
      </c>
      <c r="Y4" t="inlineStr">
        <is>
          <t>3,001</t>
        </is>
      </c>
      <c r="Z4" t="inlineStr">
        <is>
          <t>3,417</t>
        </is>
      </c>
      <c r="AA4" t="inlineStr">
        <is>
          <t>2,722</t>
        </is>
      </c>
      <c r="AB4" t="inlineStr">
        <is>
          <t>3,185</t>
        </is>
      </c>
      <c r="AC4" t="inlineStr">
        <is>
          <t>3,387</t>
        </is>
      </c>
      <c r="AD4" t="inlineStr">
        <is>
          <t>3,931</t>
        </is>
      </c>
      <c r="AE4" t="inlineStr">
        <is>
          <t>3,421</t>
        </is>
      </c>
      <c r="AF4" t="inlineStr">
        <is>
          <t>4,269</t>
        </is>
      </c>
      <c r="AG4" t="inlineStr">
        <is>
          <t>4,610</t>
        </is>
      </c>
      <c r="AH4" t="inlineStr">
        <is>
          <t>4,017</t>
        </is>
      </c>
      <c r="AI4" t="inlineStr">
        <is>
          <t>4,150</t>
        </is>
      </c>
      <c r="AJ4" t="inlineStr">
        <is>
          <t>5,418</t>
        </is>
      </c>
      <c r="AK4" t="inlineStr">
        <is>
          <t>21,817</t>
        </is>
      </c>
      <c r="AL4" t="inlineStr">
        <is>
          <t>15,959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909</t>
        </is>
      </c>
      <c r="G5" t="inlineStr">
        <is>
          <t>852</t>
        </is>
      </c>
      <c r="H5" t="inlineStr">
        <is>
          <t>1,128</t>
        </is>
      </c>
      <c r="I5" t="inlineStr">
        <is>
          <t>1,299</t>
        </is>
      </c>
      <c r="J5" t="inlineStr">
        <is>
          <t>1,390</t>
        </is>
      </c>
      <c r="K5" t="inlineStr">
        <is>
          <t>1,671</t>
        </is>
      </c>
      <c r="L5" t="inlineStr">
        <is>
          <t>1,793</t>
        </is>
      </c>
      <c r="M5" t="inlineStr">
        <is>
          <t>3,343</t>
        </is>
      </c>
      <c r="N5" t="inlineStr">
        <is>
          <t>3,726</t>
        </is>
      </c>
      <c r="O5" t="inlineStr">
        <is>
          <t>3,999</t>
        </is>
      </c>
      <c r="P5" t="inlineStr">
        <is>
          <t>3,633</t>
        </is>
      </c>
      <c r="Q5" t="inlineStr">
        <is>
          <t>3,599</t>
        </is>
      </c>
      <c r="R5" t="inlineStr">
        <is>
          <t>3,343</t>
        </is>
      </c>
      <c r="S5" t="inlineStr">
        <is>
          <t>4,049</t>
        </is>
      </c>
      <c r="T5" t="inlineStr">
        <is>
          <t>4,238</t>
        </is>
      </c>
      <c r="U5" t="inlineStr">
        <is>
          <t>4,558</t>
        </is>
      </c>
      <c r="V5" t="inlineStr">
        <is>
          <t>4,585</t>
        </is>
      </c>
      <c r="W5" t="inlineStr">
        <is>
          <t>4,707</t>
        </is>
      </c>
      <c r="X5" t="inlineStr">
        <is>
          <t>5,032</t>
        </is>
      </c>
      <c r="Y5" t="inlineStr">
        <is>
          <t>5,373</t>
        </is>
      </c>
      <c r="Z5" t="inlineStr">
        <is>
          <t>4,854</t>
        </is>
      </c>
      <c r="AA5" t="inlineStr">
        <is>
          <t>5,784</t>
        </is>
      </c>
      <c r="AB5" t="inlineStr">
        <is>
          <t>6,182</t>
        </is>
      </c>
      <c r="AC5" t="inlineStr">
        <is>
          <t>6,540</t>
        </is>
      </c>
      <c r="AD5" t="inlineStr">
        <is>
          <t>6,967</t>
        </is>
      </c>
      <c r="AE5" t="inlineStr">
        <is>
          <t>7,822</t>
        </is>
      </c>
      <c r="AF5" t="inlineStr">
        <is>
          <t>8,019</t>
        </is>
      </c>
      <c r="AG5" t="inlineStr">
        <is>
          <t>9,065</t>
        </is>
      </c>
      <c r="AH5" t="inlineStr">
        <is>
          <t>8,633</t>
        </is>
      </c>
      <c r="AI5" t="inlineStr">
        <is>
          <t>9,334</t>
        </is>
      </c>
      <c r="AJ5" t="inlineStr">
        <is>
          <t>15,481</t>
        </is>
      </c>
      <c r="AK5" t="inlineStr">
        <is>
          <t>12,708</t>
        </is>
      </c>
      <c r="AL5" t="inlineStr">
        <is>
          <t>13,367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224</t>
        </is>
      </c>
      <c r="G6" t="inlineStr">
        <is>
          <t>269</t>
        </is>
      </c>
      <c r="H6" t="inlineStr">
        <is>
          <t>312</t>
        </is>
      </c>
      <c r="I6" t="inlineStr">
        <is>
          <t>463</t>
        </is>
      </c>
      <c r="J6" t="inlineStr">
        <is>
          <t>609</t>
        </is>
      </c>
      <c r="K6" t="inlineStr">
        <is>
          <t>668</t>
        </is>
      </c>
      <c r="L6" t="inlineStr">
        <is>
          <t>824</t>
        </is>
      </c>
      <c r="M6" t="inlineStr">
        <is>
          <t>951</t>
        </is>
      </c>
      <c r="N6" t="inlineStr">
        <is>
          <t>942</t>
        </is>
      </c>
      <c r="O6" t="inlineStr">
        <is>
          <t>899</t>
        </is>
      </c>
      <c r="P6" t="inlineStr">
        <is>
          <t>796</t>
        </is>
      </c>
      <c r="Q6" t="inlineStr">
        <is>
          <t>702</t>
        </is>
      </c>
      <c r="R6" t="inlineStr">
        <is>
          <t>671</t>
        </is>
      </c>
      <c r="S6" t="inlineStr">
        <is>
          <t>697</t>
        </is>
      </c>
      <c r="T6" t="inlineStr">
        <is>
          <t>703</t>
        </is>
      </c>
      <c r="U6" t="inlineStr">
        <is>
          <t>775</t>
        </is>
      </c>
      <c r="V6" t="inlineStr">
        <is>
          <t>626</t>
        </is>
      </c>
      <c r="W6" t="inlineStr">
        <is>
          <t>694</t>
        </is>
      </c>
      <c r="X6" t="inlineStr">
        <is>
          <t>641</t>
        </is>
      </c>
      <c r="Y6" t="inlineStr">
        <is>
          <t>1,124</t>
        </is>
      </c>
      <c r="Z6" t="inlineStr">
        <is>
          <t>1,271</t>
        </is>
      </c>
      <c r="AA6" t="inlineStr">
        <is>
          <t>1,442</t>
        </is>
      </c>
      <c r="AB6" t="inlineStr">
        <is>
          <t>1,595</t>
        </is>
      </c>
      <c r="AC6" t="inlineStr">
        <is>
          <t>1,537</t>
        </is>
      </c>
      <c r="AD6" t="inlineStr">
        <is>
          <t>1,487</t>
        </is>
      </c>
      <c r="AE6" t="inlineStr">
        <is>
          <t>1,574</t>
        </is>
      </c>
      <c r="AF6" t="inlineStr">
        <is>
          <t>1,571</t>
        </is>
      </c>
      <c r="AG6" t="inlineStr">
        <is>
          <t>1,390</t>
        </is>
      </c>
      <c r="AH6" t="inlineStr">
        <is>
          <t>1,373</t>
        </is>
      </c>
      <c r="AI6" t="inlineStr">
        <is>
          <t>1,392</t>
        </is>
      </c>
      <c r="AJ6" t="inlineStr">
        <is>
          <t>1,649</t>
        </is>
      </c>
      <c r="AK6" t="inlineStr">
        <is>
          <t>1,583</t>
        </is>
      </c>
      <c r="AL6" t="inlineStr">
        <is>
          <t>1,331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662</t>
        </is>
      </c>
      <c r="G7" t="inlineStr">
        <is>
          <t>588</t>
        </is>
      </c>
      <c r="H7" t="inlineStr">
        <is>
          <t>782</t>
        </is>
      </c>
      <c r="I7" t="inlineStr">
        <is>
          <t>2,168</t>
        </is>
      </c>
      <c r="J7" t="inlineStr">
        <is>
          <t>3,249</t>
        </is>
      </c>
      <c r="K7" t="inlineStr">
        <is>
          <t>2,919</t>
        </is>
      </c>
      <c r="L7" t="inlineStr">
        <is>
          <t>2,966</t>
        </is>
      </c>
      <c r="M7" t="inlineStr">
        <is>
          <t>4,366</t>
        </is>
      </c>
      <c r="N7" t="inlineStr">
        <is>
          <t>6,298</t>
        </is>
      </c>
      <c r="O7" t="inlineStr">
        <is>
          <t>4,350</t>
        </is>
      </c>
      <c r="P7" t="inlineStr">
        <is>
          <t>5,357</t>
        </is>
      </c>
      <c r="Q7" t="inlineStr">
        <is>
          <t>4,864</t>
        </is>
      </c>
      <c r="R7" t="inlineStr">
        <is>
          <t>2,397</t>
        </is>
      </c>
      <c r="S7" t="inlineStr">
        <is>
          <t>1,864</t>
        </is>
      </c>
      <c r="T7" t="inlineStr">
        <is>
          <t>1,790</t>
        </is>
      </c>
      <c r="U7" t="inlineStr">
        <is>
          <t>1,994</t>
        </is>
      </c>
      <c r="V7" t="inlineStr">
        <is>
          <t>1,911</t>
        </is>
      </c>
      <c r="W7" t="inlineStr">
        <is>
          <t>1,750</t>
        </is>
      </c>
      <c r="X7" t="inlineStr">
        <is>
          <t>1,971</t>
        </is>
      </c>
      <c r="Y7" t="inlineStr">
        <is>
          <t>2,168</t>
        </is>
      </c>
      <c r="Z7" t="inlineStr">
        <is>
          <t>2,347</t>
        </is>
      </c>
      <c r="AA7" t="inlineStr">
        <is>
          <t>2,277</t>
        </is>
      </c>
      <c r="AB7" t="inlineStr">
        <is>
          <t>2,795</t>
        </is>
      </c>
      <c r="AC7" t="inlineStr">
        <is>
          <t>2,245</t>
        </is>
      </c>
      <c r="AD7" t="inlineStr">
        <is>
          <t>1,724</t>
        </is>
      </c>
      <c r="AE7" t="inlineStr">
        <is>
          <t>2,359</t>
        </is>
      </c>
      <c r="AF7" t="inlineStr">
        <is>
          <t>2,899</t>
        </is>
      </c>
      <c r="AG7" t="inlineStr">
        <is>
          <t>1,901</t>
        </is>
      </c>
      <c r="AH7" t="inlineStr">
        <is>
          <t>1,866</t>
        </is>
      </c>
      <c r="AI7" t="inlineStr">
        <is>
          <t>1,949</t>
        </is>
      </c>
      <c r="AJ7" t="inlineStr">
        <is>
          <t>5,576</t>
        </is>
      </c>
      <c r="AK7" t="inlineStr">
        <is>
          <t>(857)</t>
        </is>
      </c>
      <c r="AL7" t="inlineStr">
        <is>
          <t>3,000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2,176</t>
        </is>
      </c>
      <c r="G8" t="inlineStr">
        <is>
          <t>2,529</t>
        </is>
      </c>
      <c r="H8" t="inlineStr">
        <is>
          <t>3,108</t>
        </is>
      </c>
      <c r="I8" t="inlineStr">
        <is>
          <t>4,694</t>
        </is>
      </c>
      <c r="J8" t="inlineStr">
        <is>
          <t>5,612</t>
        </is>
      </c>
      <c r="K8" t="inlineStr">
        <is>
          <t>5,445</t>
        </is>
      </c>
      <c r="L8" t="inlineStr">
        <is>
          <t>6,659</t>
        </is>
      </c>
      <c r="M8" t="inlineStr">
        <is>
          <t>8,938</t>
        </is>
      </c>
      <c r="N8" t="inlineStr">
        <is>
          <t>11,283</t>
        </is>
      </c>
      <c r="O8" t="inlineStr">
        <is>
          <t>9,375</t>
        </is>
      </c>
      <c r="P8" t="inlineStr">
        <is>
          <t>10,200</t>
        </is>
      </c>
      <c r="Q8" t="inlineStr">
        <is>
          <t>10,007</t>
        </is>
      </c>
      <c r="R8" t="inlineStr">
        <is>
          <t>7,029</t>
        </is>
      </c>
      <c r="S8" t="inlineStr">
        <is>
          <t>7,849</t>
        </is>
      </c>
      <c r="T8" t="inlineStr">
        <is>
          <t>8,314</t>
        </is>
      </c>
      <c r="U8" t="inlineStr">
        <is>
          <t>9,369</t>
        </is>
      </c>
      <c r="V8" t="inlineStr">
        <is>
          <t>8,845</t>
        </is>
      </c>
      <c r="W8" t="inlineStr">
        <is>
          <t>9,562</t>
        </is>
      </c>
      <c r="X8" t="inlineStr">
        <is>
          <t>11,314</t>
        </is>
      </c>
      <c r="Y8" t="inlineStr">
        <is>
          <t>11,666</t>
        </is>
      </c>
      <c r="Z8" t="inlineStr">
        <is>
          <t>11,889</t>
        </is>
      </c>
      <c r="AA8" t="inlineStr">
        <is>
          <t>12,225</t>
        </is>
      </c>
      <c r="AB8" t="inlineStr">
        <is>
          <t>13,757</t>
        </is>
      </c>
      <c r="AC8" t="inlineStr">
        <is>
          <t>13,709</t>
        </is>
      </c>
      <c r="AD8" t="inlineStr">
        <is>
          <t>14,109</t>
        </is>
      </c>
      <c r="AE8" t="inlineStr">
        <is>
          <t>15,176</t>
        </is>
      </c>
      <c r="AF8" t="inlineStr">
        <is>
          <t>16,758</t>
        </is>
      </c>
      <c r="AG8" t="inlineStr">
        <is>
          <t>16,966</t>
        </is>
      </c>
      <c r="AH8" t="inlineStr">
        <is>
          <t>15,889</t>
        </is>
      </c>
      <c r="AI8" t="inlineStr">
        <is>
          <t>16,825</t>
        </is>
      </c>
      <c r="AJ8" t="inlineStr">
        <is>
          <t>28,124</t>
        </is>
      </c>
      <c r="AK8" t="inlineStr">
        <is>
          <t>35,251</t>
        </is>
      </c>
      <c r="AL8" t="inlineStr">
        <is>
          <t>33,657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3,397</t>
        </is>
      </c>
      <c r="G9" t="inlineStr">
        <is>
          <t>3,911</t>
        </is>
      </c>
      <c r="H9" t="inlineStr">
        <is>
          <t>4,572</t>
        </is>
      </c>
      <c r="I9" t="inlineStr">
        <is>
          <t>4,799</t>
        </is>
      </c>
      <c r="J9" t="inlineStr">
        <is>
          <t>5,228</t>
        </is>
      </c>
      <c r="K9" t="inlineStr">
        <is>
          <t>5,815</t>
        </is>
      </c>
      <c r="L9" t="inlineStr">
        <is>
          <t>6,190</t>
        </is>
      </c>
      <c r="M9" t="inlineStr">
        <is>
          <t>8,031</t>
        </is>
      </c>
      <c r="N9" t="inlineStr">
        <is>
          <t>8,951</t>
        </is>
      </c>
      <c r="O9" t="inlineStr">
        <is>
          <t>10,346</t>
        </is>
      </c>
      <c r="P9" t="inlineStr">
        <is>
          <t>11,346</t>
        </is>
      </c>
      <c r="Q9" t="inlineStr">
        <is>
          <t>12,310</t>
        </is>
      </c>
      <c r="R9" t="inlineStr">
        <is>
          <t>12,907</t>
        </is>
      </c>
      <c r="S9" t="inlineStr">
        <is>
          <t>12,780</t>
        </is>
      </c>
      <c r="T9" t="inlineStr">
        <is>
          <t>12,678</t>
        </is>
      </c>
      <c r="U9" t="inlineStr">
        <is>
          <t>16,482</t>
        </is>
      </c>
      <c r="V9" t="inlineStr">
        <is>
          <t>16,968</t>
        </is>
      </c>
      <c r="W9" t="inlineStr">
        <is>
          <t>17,167</t>
        </is>
      </c>
      <c r="X9" t="inlineStr">
        <is>
          <t>17,433</t>
        </is>
      </c>
      <c r="Y9" t="inlineStr">
        <is>
          <t>17,532</t>
        </is>
      </c>
      <c r="Z9" t="inlineStr">
        <is>
          <t>17,597</t>
        </is>
      </c>
      <c r="AA9" t="inlineStr">
        <is>
          <t>17,806</t>
        </is>
      </c>
      <c r="AB9" t="inlineStr">
        <is>
          <t>19,695</t>
        </is>
      </c>
      <c r="AC9" t="inlineStr">
        <is>
          <t>21,512</t>
        </is>
      </c>
      <c r="AD9" t="inlineStr">
        <is>
          <t>22,380</t>
        </is>
      </c>
      <c r="AE9" t="inlineStr">
        <is>
          <t>23,332</t>
        </is>
      </c>
      <c r="AF9" t="inlineStr">
        <is>
          <t>25,179</t>
        </is>
      </c>
      <c r="AG9" t="inlineStr">
        <is>
          <t>27,349</t>
        </is>
      </c>
      <c r="AH9" t="inlineStr">
        <is>
          <t>28,406</t>
        </is>
      </c>
      <c r="AI9" t="inlineStr">
        <is>
          <t>29,540</t>
        </is>
      </c>
      <c r="AJ9" t="inlineStr">
        <is>
          <t>31,603</t>
        </is>
      </c>
      <c r="AK9" t="inlineStr">
        <is>
          <t>32,078</t>
        </is>
      </c>
      <c r="AL9" t="inlineStr">
        <is>
          <t>32,624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22,505</t>
        </is>
      </c>
      <c r="X10" t="inlineStr">
        <is>
          <t>22,085</t>
        </is>
      </c>
      <c r="Y10" t="inlineStr">
        <is>
          <t>22,151</t>
        </is>
      </c>
      <c r="Z10" t="inlineStr">
        <is>
          <t>21,683</t>
        </is>
      </c>
      <c r="AA10" t="inlineStr">
        <is>
          <t>24,100</t>
        </is>
      </c>
      <c r="AB10" t="inlineStr">
        <is>
          <t>24,145</t>
        </is>
      </c>
      <c r="AC10" t="inlineStr">
        <is>
          <t>25,110</t>
        </is>
      </c>
      <c r="AD10" t="inlineStr">
        <is>
          <t>27,324</t>
        </is>
      </c>
      <c r="AE10" t="inlineStr">
        <is>
          <t>27,881</t>
        </is>
      </c>
      <c r="AF10" t="inlineStr">
        <is>
          <t>27,826</t>
        </is>
      </c>
      <c r="AG10" t="inlineStr">
        <is>
          <t>27,810</t>
        </is>
      </c>
      <c r="AH10" t="inlineStr">
        <is>
          <t>31,426</t>
        </is>
      </c>
      <c r="AI10" t="inlineStr">
        <is>
          <t>31,269</t>
        </is>
      </c>
      <c r="AJ10" t="inlineStr">
        <is>
          <t>80,293</t>
        </is>
      </c>
      <c r="AK10" t="inlineStr">
        <is>
          <t>77,689</t>
        </is>
      </c>
      <c r="AL10" t="inlineStr">
        <is>
          <t>78,071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17,978</t>
        </is>
      </c>
      <c r="N11" t="inlineStr">
        <is>
          <t>16,011</t>
        </is>
      </c>
      <c r="O11" t="inlineStr">
        <is>
          <t>15,769</t>
        </is>
      </c>
      <c r="P11" t="inlineStr">
        <is>
          <t>15,695</t>
        </is>
      </c>
      <c r="Q11" t="inlineStr">
        <is>
          <t>16,117</t>
        </is>
      </c>
      <c r="R11" t="inlineStr">
        <is>
          <t>14,540</t>
        </is>
      </c>
      <c r="S11" t="inlineStr">
        <is>
          <t>19,859</t>
        </is>
      </c>
      <c r="T11" t="inlineStr">
        <is>
          <t>19,752</t>
        </is>
      </c>
      <c r="U11" t="inlineStr">
        <is>
          <t>19,781</t>
        </is>
      </c>
      <c r="V11" t="inlineStr">
        <is>
          <t>19,705</t>
        </is>
      </c>
      <c r="W11" t="inlineStr">
        <is>
          <t>8,142</t>
        </is>
      </c>
      <c r="X11" t="inlineStr">
        <is>
          <t>7,617</t>
        </is>
      </c>
      <c r="Y11" t="inlineStr">
        <is>
          <t>7,822</t>
        </is>
      </c>
      <c r="Z11" t="inlineStr">
        <is>
          <t>2,247</t>
        </is>
      </c>
      <c r="AA11" t="inlineStr">
        <is>
          <t>5,081</t>
        </is>
      </c>
      <c r="AB11" t="inlineStr">
        <is>
          <t>5,121</t>
        </is>
      </c>
      <c r="AC11" t="inlineStr">
        <is>
          <t>5,015</t>
        </is>
      </c>
      <c r="AD11" t="inlineStr">
        <is>
          <t>7,370</t>
        </is>
      </c>
      <c r="AE11" t="inlineStr">
        <is>
          <t>7,434</t>
        </is>
      </c>
      <c r="AF11" t="inlineStr">
        <is>
          <t>7,172</t>
        </is>
      </c>
      <c r="AG11" t="inlineStr">
        <is>
          <t>6,949</t>
        </is>
      </c>
      <c r="AH11" t="inlineStr">
        <is>
          <t>6,995</t>
        </is>
      </c>
      <c r="AI11" t="inlineStr">
        <is>
          <t>6,812</t>
        </is>
      </c>
      <c r="AJ11" t="inlineStr">
        <is>
          <t>46,025</t>
        </is>
      </c>
      <c r="AK11" t="inlineStr">
        <is>
          <t>19,173</t>
        </is>
      </c>
      <c r="AL11" t="inlineStr">
        <is>
          <t>17,115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17,978</t>
        </is>
      </c>
      <c r="N12" t="inlineStr">
        <is>
          <t>16,011</t>
        </is>
      </c>
      <c r="O12" t="inlineStr">
        <is>
          <t>15,769</t>
        </is>
      </c>
      <c r="P12" t="inlineStr">
        <is>
          <t>15,695</t>
        </is>
      </c>
      <c r="Q12" t="inlineStr">
        <is>
          <t>16,117</t>
        </is>
      </c>
      <c r="R12" t="inlineStr">
        <is>
          <t>14,540</t>
        </is>
      </c>
      <c r="S12" t="inlineStr">
        <is>
          <t>19,859</t>
        </is>
      </c>
      <c r="T12" t="inlineStr">
        <is>
          <t>19,752</t>
        </is>
      </c>
      <c r="U12" t="inlineStr">
        <is>
          <t>19,781</t>
        </is>
      </c>
      <c r="V12" t="inlineStr">
        <is>
          <t>19,705</t>
        </is>
      </c>
      <c r="W12" t="inlineStr">
        <is>
          <t>30,647</t>
        </is>
      </c>
      <c r="X12" t="inlineStr">
        <is>
          <t>29,702</t>
        </is>
      </c>
      <c r="Y12" t="inlineStr">
        <is>
          <t>29,973</t>
        </is>
      </c>
      <c r="Z12" t="inlineStr">
        <is>
          <t>23,930</t>
        </is>
      </c>
      <c r="AA12" t="inlineStr">
        <is>
          <t>29,181</t>
        </is>
      </c>
      <c r="AB12" t="inlineStr">
        <is>
          <t>29,266</t>
        </is>
      </c>
      <c r="AC12" t="inlineStr">
        <is>
          <t>30,125</t>
        </is>
      </c>
      <c r="AD12" t="inlineStr">
        <is>
          <t>34,694</t>
        </is>
      </c>
      <c r="AE12" t="inlineStr">
        <is>
          <t>35,315</t>
        </is>
      </c>
      <c r="AF12" t="inlineStr">
        <is>
          <t>34,998</t>
        </is>
      </c>
      <c r="AG12" t="inlineStr">
        <is>
          <t>34,759</t>
        </is>
      </c>
      <c r="AH12" t="inlineStr">
        <is>
          <t>38,421</t>
        </is>
      </c>
      <c r="AI12" t="inlineStr">
        <is>
          <t>38,081</t>
        </is>
      </c>
      <c r="AJ12" t="inlineStr">
        <is>
          <t>126,318</t>
        </is>
      </c>
      <c r="AK12" t="inlineStr">
        <is>
          <t>96,862</t>
        </is>
      </c>
      <c r="AL12" t="inlineStr">
        <is>
          <t>95,186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1,226</t>
        </is>
      </c>
      <c r="W13" t="inlineStr">
        <is>
          <t>1,315</t>
        </is>
      </c>
      <c r="X13" t="inlineStr">
        <is>
          <t>995</t>
        </is>
      </c>
      <c r="Y13" t="inlineStr">
        <is>
          <t>2,249</t>
        </is>
      </c>
      <c r="Z13" t="inlineStr">
        <is>
          <t>2,554</t>
        </is>
      </c>
      <c r="AA13" t="inlineStr">
        <is>
          <t>2,513</t>
        </is>
      </c>
      <c r="AB13" t="inlineStr">
        <is>
          <t>2,435</t>
        </is>
      </c>
      <c r="AC13" t="inlineStr">
        <is>
          <t>2,723</t>
        </is>
      </c>
      <c r="AD13" t="inlineStr">
        <is>
          <t>2,849</t>
        </is>
      </c>
      <c r="AE13" t="inlineStr">
        <is>
          <t>2,696</t>
        </is>
      </c>
      <c r="AF13" t="inlineStr">
        <is>
          <t>2,643</t>
        </is>
      </c>
      <c r="AG13" t="inlineStr">
        <is>
          <t>4,280</t>
        </is>
      </c>
      <c r="AH13" t="inlineStr">
        <is>
          <t>3,202</t>
        </is>
      </c>
      <c r="AI13" t="inlineStr">
        <is>
          <t>2,899</t>
        </is>
      </c>
      <c r="AJ13" t="inlineStr">
        <is>
          <t>3,224</t>
        </is>
      </c>
      <c r="AK13" t="inlineStr">
        <is>
          <t>3,903</t>
        </is>
      </c>
      <c r="AL13" t="inlineStr">
        <is>
          <t>3,935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7,902</t>
        </is>
      </c>
      <c r="AK14" t="inlineStr">
        <is>
          <t>- -</t>
        </is>
      </c>
      <c r="AL14" t="inlineStr">
        <is>
          <t>7,246</t>
        </is>
      </c>
    </row>
    <row r="15">
      <c r="A15" s="1" t="inlineStr">
        <is>
          <t>Other Non-Current Assets</t>
        </is>
      </c>
      <c r="B15" t="inlineStr">
        <is>
          <t>2,897</t>
        </is>
      </c>
      <c r="C15" t="inlineStr">
        <is>
          <t>3,121</t>
        </is>
      </c>
      <c r="D15" t="inlineStr">
        <is>
          <t>3,806</t>
        </is>
      </c>
      <c r="E15" t="inlineStr">
        <is>
          <t>5,109</t>
        </is>
      </c>
      <c r="F15" t="inlineStr">
        <is>
          <t>1,084</t>
        </is>
      </c>
      <c r="G15" t="inlineStr">
        <is>
          <t>1,583</t>
        </is>
      </c>
      <c r="H15" t="inlineStr">
        <is>
          <t>1,749</t>
        </is>
      </c>
      <c r="I15" t="inlineStr">
        <is>
          <t>1,369</t>
        </is>
      </c>
      <c r="J15" t="inlineStr">
        <is>
          <t>911</t>
        </is>
      </c>
      <c r="K15" t="inlineStr">
        <is>
          <t>1,567</t>
        </is>
      </c>
      <c r="L15" t="inlineStr">
        <is>
          <t>1,757</t>
        </is>
      </c>
      <c r="M15" t="inlineStr">
        <is>
          <t>2,359</t>
        </is>
      </c>
      <c r="N15" t="inlineStr">
        <is>
          <t>1,531</t>
        </is>
      </c>
      <c r="O15" t="inlineStr">
        <is>
          <t>5,888</t>
        </is>
      </c>
      <c r="P15" t="inlineStr">
        <is>
          <t>6,438</t>
        </is>
      </c>
      <c r="Q15" t="inlineStr">
        <is>
          <t>6,593</t>
        </is>
      </c>
      <c r="R15" t="inlineStr">
        <is>
          <t>9,223</t>
        </is>
      </c>
      <c r="S15" t="inlineStr">
        <is>
          <t>9,557</t>
        </is>
      </c>
      <c r="T15" t="inlineStr">
        <is>
          <t>9,244</t>
        </is>
      </c>
      <c r="U15" t="inlineStr">
        <is>
          <t>8,270</t>
        </is>
      </c>
      <c r="V15" t="inlineStr">
        <is>
          <t>6,414</t>
        </is>
      </c>
      <c r="W15" t="inlineStr">
        <is>
          <t>1,307</t>
        </is>
      </c>
      <c r="X15" t="inlineStr">
        <is>
          <t>1,484</t>
        </is>
      </c>
      <c r="Y15" t="inlineStr">
        <is>
          <t>1,077</t>
        </is>
      </c>
      <c r="Z15" t="inlineStr">
        <is>
          <t>7,147</t>
        </is>
      </c>
      <c r="AA15" t="inlineStr">
        <is>
          <t>7,481</t>
        </is>
      </c>
      <c r="AB15" t="inlineStr">
        <is>
          <t>6,971</t>
        </is>
      </c>
      <c r="AC15" t="inlineStr">
        <is>
          <t>6,829</t>
        </is>
      </c>
      <c r="AD15" t="inlineStr">
        <is>
          <t>7,209</t>
        </is>
      </c>
      <c r="AE15" t="inlineStr">
        <is>
          <t>7,667</t>
        </is>
      </c>
      <c r="AF15" t="inlineStr">
        <is>
          <t>8,604</t>
        </is>
      </c>
      <c r="AG15" t="inlineStr">
        <is>
          <t>8,679</t>
        </is>
      </c>
      <c r="AH15" t="inlineStr">
        <is>
          <t>9,871</t>
        </is>
      </c>
      <c r="AI15" t="inlineStr">
        <is>
          <t>11,253</t>
        </is>
      </c>
      <c r="AJ15" t="inlineStr">
        <is>
          <t>(3,187)</t>
        </is>
      </c>
      <c r="AK15" t="inlineStr">
        <is>
          <t>33,455</t>
        </is>
      </c>
      <c r="AL15" t="inlineStr">
        <is>
          <t>30,961</t>
        </is>
      </c>
    </row>
    <row r="16">
      <c r="A16" s="1" t="inlineStr">
        <is>
          <t>Total Non-Current Assets</t>
        </is>
      </c>
      <c r="B16" t="inlineStr">
        <is>
          <t>2,897</t>
        </is>
      </c>
      <c r="C16" t="inlineStr">
        <is>
          <t>3,121</t>
        </is>
      </c>
      <c r="D16" t="inlineStr">
        <is>
          <t>3,806</t>
        </is>
      </c>
      <c r="E16" t="inlineStr">
        <is>
          <t>5,109</t>
        </is>
      </c>
      <c r="F16" t="inlineStr">
        <is>
          <t>4,481</t>
        </is>
      </c>
      <c r="G16" t="inlineStr">
        <is>
          <t>5,494</t>
        </is>
      </c>
      <c r="H16" t="inlineStr">
        <is>
          <t>6,320</t>
        </is>
      </c>
      <c r="I16" t="inlineStr">
        <is>
          <t>6,168</t>
        </is>
      </c>
      <c r="J16" t="inlineStr">
        <is>
          <t>6,140</t>
        </is>
      </c>
      <c r="K16" t="inlineStr">
        <is>
          <t>7,381</t>
        </is>
      </c>
      <c r="L16" t="inlineStr">
        <is>
          <t>7,947</t>
        </is>
      </c>
      <c r="M16" t="inlineStr">
        <is>
          <t>28,368</t>
        </is>
      </c>
      <c r="N16" t="inlineStr">
        <is>
          <t>26,493</t>
        </is>
      </c>
      <c r="O16" t="inlineStr">
        <is>
          <t>32,003</t>
        </is>
      </c>
      <c r="P16" t="inlineStr">
        <is>
          <t>33,479</t>
        </is>
      </c>
      <c r="Q16" t="inlineStr">
        <is>
          <t>35,020</t>
        </is>
      </c>
      <c r="R16" t="inlineStr">
        <is>
          <t>36,670</t>
        </is>
      </c>
      <c r="S16" t="inlineStr">
        <is>
          <t>42,196</t>
        </is>
      </c>
      <c r="T16" t="inlineStr">
        <is>
          <t>41,674</t>
        </is>
      </c>
      <c r="U16" t="inlineStr">
        <is>
          <t>44,533</t>
        </is>
      </c>
      <c r="V16" t="inlineStr">
        <is>
          <t>44,313</t>
        </is>
      </c>
      <c r="W16" t="inlineStr">
        <is>
          <t>50,436</t>
        </is>
      </c>
      <c r="X16" t="inlineStr">
        <is>
          <t>49,614</t>
        </is>
      </c>
      <c r="Y16" t="inlineStr">
        <is>
          <t>50,831</t>
        </is>
      </c>
      <c r="Z16" t="inlineStr">
        <is>
          <t>51,228</t>
        </is>
      </c>
      <c r="AA16" t="inlineStr">
        <is>
          <t>56,981</t>
        </is>
      </c>
      <c r="AB16" t="inlineStr">
        <is>
          <t>58,367</t>
        </is>
      </c>
      <c r="AC16" t="inlineStr">
        <is>
          <t>61,189</t>
        </is>
      </c>
      <c r="AD16" t="inlineStr">
        <is>
          <t>67,132</t>
        </is>
      </c>
      <c r="AE16" t="inlineStr">
        <is>
          <t>69,010</t>
        </is>
      </c>
      <c r="AF16" t="inlineStr">
        <is>
          <t>71,424</t>
        </is>
      </c>
      <c r="AG16" t="inlineStr">
        <is>
          <t>75,067</t>
        </is>
      </c>
      <c r="AH16" t="inlineStr">
        <is>
          <t>79,900</t>
        </is>
      </c>
      <c r="AI16" t="inlineStr">
        <is>
          <t>81,773</t>
        </is>
      </c>
      <c r="AJ16" t="inlineStr">
        <is>
          <t>165,860</t>
        </is>
      </c>
      <c r="AK16" t="inlineStr">
        <is>
          <t>166,298</t>
        </is>
      </c>
      <c r="AL16" t="inlineStr">
        <is>
          <t>169,952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2,897</t>
        </is>
      </c>
      <c r="C18" t="inlineStr">
        <is>
          <t>3,121</t>
        </is>
      </c>
      <c r="D18" t="inlineStr">
        <is>
          <t>3,806</t>
        </is>
      </c>
      <c r="E18" t="inlineStr">
        <is>
          <t>5,109</t>
        </is>
      </c>
      <c r="F18" t="inlineStr">
        <is>
          <t>6,657</t>
        </is>
      </c>
      <c r="G18" t="inlineStr">
        <is>
          <t>8,022</t>
        </is>
      </c>
      <c r="H18" t="inlineStr">
        <is>
          <t>9,429</t>
        </is>
      </c>
      <c r="I18" t="inlineStr">
        <is>
          <t>10,862</t>
        </is>
      </c>
      <c r="J18" t="inlineStr">
        <is>
          <t>11,751</t>
        </is>
      </c>
      <c r="K18" t="inlineStr">
        <is>
          <t>12,826</t>
        </is>
      </c>
      <c r="L18" t="inlineStr">
        <is>
          <t>14,606</t>
        </is>
      </c>
      <c r="M18" t="inlineStr">
        <is>
          <t>37,306</t>
        </is>
      </c>
      <c r="N18" t="inlineStr">
        <is>
          <t>37,776</t>
        </is>
      </c>
      <c r="O18" t="inlineStr">
        <is>
          <t>41,378</t>
        </is>
      </c>
      <c r="P18" t="inlineStr">
        <is>
          <t>43,679</t>
        </is>
      </c>
      <c r="Q18" t="inlineStr">
        <is>
          <t>45,027</t>
        </is>
      </c>
      <c r="R18" t="inlineStr">
        <is>
          <t>43,699</t>
        </is>
      </c>
      <c r="S18" t="inlineStr">
        <is>
          <t>50,045</t>
        </is>
      </c>
      <c r="T18" t="inlineStr">
        <is>
          <t>49,988</t>
        </is>
      </c>
      <c r="U18" t="inlineStr">
        <is>
          <t>53,902</t>
        </is>
      </c>
      <c r="V18" t="inlineStr">
        <is>
          <t>53,158</t>
        </is>
      </c>
      <c r="W18" t="inlineStr">
        <is>
          <t>59,998</t>
        </is>
      </c>
      <c r="X18" t="inlineStr">
        <is>
          <t>60,928</t>
        </is>
      </c>
      <c r="Y18" t="inlineStr">
        <is>
          <t>62,497</t>
        </is>
      </c>
      <c r="Z18" t="inlineStr">
        <is>
          <t>63,117</t>
        </is>
      </c>
      <c r="AA18" t="inlineStr">
        <is>
          <t>69,206</t>
        </is>
      </c>
      <c r="AB18" t="inlineStr">
        <is>
          <t>72,124</t>
        </is>
      </c>
      <c r="AC18" t="inlineStr">
        <is>
          <t>74,898</t>
        </is>
      </c>
      <c r="AD18" t="inlineStr">
        <is>
          <t>81,241</t>
        </is>
      </c>
      <c r="AE18" t="inlineStr">
        <is>
          <t>84,186</t>
        </is>
      </c>
      <c r="AF18" t="inlineStr">
        <is>
          <t>88,182</t>
        </is>
      </c>
      <c r="AG18" t="inlineStr">
        <is>
          <t>92,033</t>
        </is>
      </c>
      <c r="AH18" t="inlineStr">
        <is>
          <t>95,789</t>
        </is>
      </c>
      <c r="AI18" t="inlineStr">
        <is>
          <t>98,598</t>
        </is>
      </c>
      <c r="AJ18" t="inlineStr">
        <is>
          <t>193,984</t>
        </is>
      </c>
      <c r="AK18" t="inlineStr">
        <is>
          <t>201,549</t>
        </is>
      </c>
      <c r="AL18" t="inlineStr">
        <is>
          <t>203,609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1,011</t>
        </is>
      </c>
      <c r="G19" t="inlineStr">
        <is>
          <t>1,158</t>
        </is>
      </c>
      <c r="H19" t="inlineStr">
        <is>
          <t>1,434</t>
        </is>
      </c>
      <c r="I19" t="inlineStr">
        <is>
          <t>1,792</t>
        </is>
      </c>
      <c r="J19" t="inlineStr">
        <is>
          <t>2,530</t>
        </is>
      </c>
      <c r="K19" t="inlineStr">
        <is>
          <t>2,475</t>
        </is>
      </c>
      <c r="L19" t="inlineStr">
        <is>
          <t>2,843</t>
        </is>
      </c>
      <c r="M19" t="inlineStr">
        <is>
          <t>6,374</t>
        </is>
      </c>
      <c r="N19" t="inlineStr">
        <is>
          <t>5,577</t>
        </is>
      </c>
      <c r="O19" t="inlineStr">
        <is>
          <t>4,767</t>
        </is>
      </c>
      <c r="P19" t="inlineStr">
        <is>
          <t>3,628</t>
        </is>
      </c>
      <c r="Q19" t="inlineStr">
        <is>
          <t>4,278</t>
        </is>
      </c>
      <c r="R19" t="inlineStr">
        <is>
          <t>3,822</t>
        </is>
      </c>
      <c r="S19" t="inlineStr">
        <is>
          <t>3,820</t>
        </is>
      </c>
      <c r="T19" t="inlineStr">
        <is>
          <t>4,095</t>
        </is>
      </c>
      <c r="U19" t="inlineStr">
        <is>
          <t>4,531</t>
        </is>
      </c>
      <c r="V19" t="inlineStr">
        <is>
          <t>5,339</t>
        </is>
      </c>
      <c r="W19" t="inlineStr">
        <is>
          <t>5,917</t>
        </is>
      </c>
      <c r="X19" t="inlineStr">
        <is>
          <t>3,996</t>
        </is>
      </c>
      <c r="Y19" t="inlineStr">
        <is>
          <t>4,355</t>
        </is>
      </c>
      <c r="Z19" t="inlineStr">
        <is>
          <t>4,002</t>
        </is>
      </c>
      <c r="AA19" t="inlineStr">
        <is>
          <t>4,413</t>
        </is>
      </c>
      <c r="AB19" t="inlineStr">
        <is>
          <t>4,546</t>
        </is>
      </c>
      <c r="AC19" t="inlineStr">
        <is>
          <t>4,619</t>
        </is>
      </c>
      <c r="AD19" t="inlineStr">
        <is>
          <t>4,899</t>
        </is>
      </c>
      <c r="AE19" t="inlineStr">
        <is>
          <t>5,371</t>
        </is>
      </c>
      <c r="AF19" t="inlineStr">
        <is>
          <t>5,504</t>
        </is>
      </c>
      <c r="AG19" t="inlineStr">
        <is>
          <t>6,860</t>
        </is>
      </c>
      <c r="AH19" t="inlineStr">
        <is>
          <t>6,490</t>
        </is>
      </c>
      <c r="AI19" t="inlineStr">
        <is>
          <t>6,503</t>
        </is>
      </c>
      <c r="AJ19" t="inlineStr">
        <is>
          <t>13,778</t>
        </is>
      </c>
      <c r="AK19" t="inlineStr">
        <is>
          <t>12,663</t>
        </is>
      </c>
      <c r="AL19" t="inlineStr">
        <is>
          <t>16,357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514</t>
        </is>
      </c>
      <c r="G20" t="inlineStr">
        <is>
          <t>337</t>
        </is>
      </c>
      <c r="H20" t="inlineStr">
        <is>
          <t>129</t>
        </is>
      </c>
      <c r="I20" t="inlineStr">
        <is>
          <t>181</t>
        </is>
      </c>
      <c r="J20" t="inlineStr">
        <is>
          <t>- -</t>
        </is>
      </c>
      <c r="K20" t="inlineStr">
        <is>
          <t>118</t>
        </is>
      </c>
      <c r="L20" t="inlineStr">
        <is>
          <t>- -</t>
        </is>
      </c>
      <c r="M20" t="inlineStr">
        <is>
          <t>4,304</t>
        </is>
      </c>
      <c r="N20" t="inlineStr">
        <is>
          <t>2,863</t>
        </is>
      </c>
      <c r="O20" t="inlineStr">
        <is>
          <t>2,123</t>
        </is>
      </c>
      <c r="P20" t="inlineStr">
        <is>
          <t>2,415</t>
        </is>
      </c>
      <c r="Q20" t="inlineStr">
        <is>
          <t>2,502</t>
        </is>
      </c>
      <c r="R20" t="inlineStr">
        <is>
          <t>829</t>
        </is>
      </c>
      <c r="S20" t="inlineStr">
        <is>
          <t>1,663</t>
        </is>
      </c>
      <c r="T20" t="inlineStr">
        <is>
          <t>2,457</t>
        </is>
      </c>
      <c r="U20" t="inlineStr">
        <is>
          <t>4,093</t>
        </is>
      </c>
      <c r="V20" t="inlineStr">
        <is>
          <t>2,310</t>
        </is>
      </c>
      <c r="W20" t="inlineStr">
        <is>
          <t>2,682</t>
        </is>
      </c>
      <c r="X20" t="inlineStr">
        <is>
          <t>3,280</t>
        </is>
      </c>
      <c r="Y20" t="inlineStr">
        <is>
          <t>3,529</t>
        </is>
      </c>
      <c r="Z20" t="inlineStr">
        <is>
          <t>1,206</t>
        </is>
      </c>
      <c r="AA20" t="inlineStr">
        <is>
          <t>2,350</t>
        </is>
      </c>
      <c r="AB20" t="inlineStr">
        <is>
          <t>3,055</t>
        </is>
      </c>
      <c r="AC20" t="inlineStr">
        <is>
          <t>3,614</t>
        </is>
      </c>
      <c r="AD20" t="inlineStr">
        <is>
          <t>1,512</t>
        </is>
      </c>
      <c r="AE20" t="inlineStr">
        <is>
          <t>2,164</t>
        </is>
      </c>
      <c r="AF20" t="inlineStr">
        <is>
          <t>4,563</t>
        </is>
      </c>
      <c r="AG20" t="inlineStr">
        <is>
          <t>3,687</t>
        </is>
      </c>
      <c r="AH20" t="inlineStr">
        <is>
          <t>6,172</t>
        </is>
      </c>
      <c r="AI20" t="inlineStr">
        <is>
          <t>3,790</t>
        </is>
      </c>
      <c r="AJ20" t="inlineStr">
        <is>
          <t>8,857</t>
        </is>
      </c>
      <c r="AK20" t="inlineStr">
        <is>
          <t>5,711</t>
        </is>
      </c>
      <c r="AL20" t="inlineStr">
        <is>
          <t>5,866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250</t>
        </is>
      </c>
      <c r="AA22" t="inlineStr">
        <is>
          <t>244</t>
        </is>
      </c>
      <c r="AB22" t="inlineStr">
        <is>
          <t>233</t>
        </is>
      </c>
      <c r="AC22" t="inlineStr">
        <is>
          <t>220</t>
        </is>
      </c>
      <c r="AD22" t="inlineStr">
        <is>
          <t>298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7,246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251</t>
        </is>
      </c>
      <c r="G23" t="inlineStr">
        <is>
          <t>200</t>
        </is>
      </c>
      <c r="H23" t="inlineStr">
        <is>
          <t>296</t>
        </is>
      </c>
      <c r="I23" t="inlineStr">
        <is>
          <t>381</t>
        </is>
      </c>
      <c r="J23" t="inlineStr">
        <is>
          <t>291</t>
        </is>
      </c>
      <c r="K23" t="inlineStr">
        <is>
          <t>267</t>
        </is>
      </c>
      <c r="L23" t="inlineStr">
        <is>
          <t>200</t>
        </is>
      </c>
      <c r="M23" t="inlineStr">
        <is>
          <t>582</t>
        </is>
      </c>
      <c r="N23" t="inlineStr">
        <is>
          <t>995</t>
        </is>
      </c>
      <c r="O23" t="inlineStr">
        <is>
          <t>635</t>
        </is>
      </c>
      <c r="P23" t="inlineStr">
        <is>
          <t>1,664</t>
        </is>
      </c>
      <c r="Q23" t="inlineStr">
        <is>
          <t>1,622</t>
        </is>
      </c>
      <c r="R23" t="inlineStr">
        <is>
          <t>1,568</t>
        </is>
      </c>
      <c r="S23" t="inlineStr">
        <is>
          <t>2,336</t>
        </is>
      </c>
      <c r="T23" t="inlineStr">
        <is>
          <t>2,117</t>
        </is>
      </c>
      <c r="U23" t="inlineStr">
        <is>
          <t>2,435</t>
        </is>
      </c>
      <c r="V23" t="inlineStr">
        <is>
          <t>1,519</t>
        </is>
      </c>
      <c r="W23" t="inlineStr">
        <is>
          <t>1,611</t>
        </is>
      </c>
      <c r="X23" t="inlineStr">
        <is>
          <t>4,115</t>
        </is>
      </c>
      <c r="Y23" t="inlineStr">
        <is>
          <t>3,707</t>
        </is>
      </c>
      <c r="Z23" t="inlineStr">
        <is>
          <t>1,614</t>
        </is>
      </c>
      <c r="AA23" t="inlineStr">
        <is>
          <t>1,696</t>
        </is>
      </c>
      <c r="AB23" t="inlineStr">
        <is>
          <t>1,816</t>
        </is>
      </c>
      <c r="AC23" t="inlineStr">
        <is>
          <t>1,774</t>
        </is>
      </c>
      <c r="AD23" t="inlineStr">
        <is>
          <t>1,904</t>
        </is>
      </c>
      <c r="AE23" t="inlineStr">
        <is>
          <t>2,224</t>
        </is>
      </c>
      <c r="AF23" t="inlineStr">
        <is>
          <t>2,340</t>
        </is>
      </c>
      <c r="AG23" t="inlineStr">
        <is>
          <t>2,270</t>
        </is>
      </c>
      <c r="AH23" t="inlineStr">
        <is>
          <t>2,365</t>
        </is>
      </c>
      <c r="AI23" t="inlineStr">
        <is>
          <t>2,976</t>
        </is>
      </c>
      <c r="AJ23" t="inlineStr">
        <is>
          <t>3,984</t>
        </is>
      </c>
      <c r="AK23" t="inlineStr">
        <is>
          <t>4,138</t>
        </is>
      </c>
      <c r="AL23" t="inlineStr">
        <is>
          <t>4,537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1,776</t>
        </is>
      </c>
      <c r="G24" t="inlineStr">
        <is>
          <t>1,696</t>
        </is>
      </c>
      <c r="H24" t="inlineStr">
        <is>
          <t>1,859</t>
        </is>
      </c>
      <c r="I24" t="inlineStr">
        <is>
          <t>2,354</t>
        </is>
      </c>
      <c r="J24" t="inlineStr">
        <is>
          <t>2,821</t>
        </is>
      </c>
      <c r="K24" t="inlineStr">
        <is>
          <t>2,860</t>
        </is>
      </c>
      <c r="L24" t="inlineStr">
        <is>
          <t>3,043</t>
        </is>
      </c>
      <c r="M24" t="inlineStr">
        <is>
          <t>11,260</t>
        </is>
      </c>
      <c r="N24" t="inlineStr">
        <is>
          <t>9,435</t>
        </is>
      </c>
      <c r="O24" t="inlineStr">
        <is>
          <t>7,525</t>
        </is>
      </c>
      <c r="P24" t="inlineStr">
        <is>
          <t>7,707</t>
        </is>
      </c>
      <c r="Q24" t="inlineStr">
        <is>
          <t>8,402</t>
        </is>
      </c>
      <c r="R24" t="inlineStr">
        <is>
          <t>6,219</t>
        </is>
      </c>
      <c r="S24" t="inlineStr">
        <is>
          <t>7,819</t>
        </is>
      </c>
      <c r="T24" t="inlineStr">
        <is>
          <t>8,669</t>
        </is>
      </c>
      <c r="U24" t="inlineStr">
        <is>
          <t>11,059</t>
        </is>
      </c>
      <c r="V24" t="inlineStr">
        <is>
          <t>9,168</t>
        </is>
      </c>
      <c r="W24" t="inlineStr">
        <is>
          <t>10,210</t>
        </is>
      </c>
      <c r="X24" t="inlineStr">
        <is>
          <t>11,391</t>
        </is>
      </c>
      <c r="Y24" t="inlineStr">
        <is>
          <t>11,591</t>
        </is>
      </c>
      <c r="Z24" t="inlineStr">
        <is>
          <t>8,934</t>
        </is>
      </c>
      <c r="AA24" t="inlineStr">
        <is>
          <t>11,000</t>
        </is>
      </c>
      <c r="AB24" t="inlineStr">
        <is>
          <t>12,088</t>
        </is>
      </c>
      <c r="AC24" t="inlineStr">
        <is>
          <t>12,813</t>
        </is>
      </c>
      <c r="AD24" t="inlineStr">
        <is>
          <t>11,704</t>
        </is>
      </c>
      <c r="AE24" t="inlineStr">
        <is>
          <t>13,292</t>
        </is>
      </c>
      <c r="AF24" t="inlineStr">
        <is>
          <t>16,334</t>
        </is>
      </c>
      <c r="AG24" t="inlineStr">
        <is>
          <t>16,842</t>
        </is>
      </c>
      <c r="AH24" t="inlineStr">
        <is>
          <t>19,595</t>
        </is>
      </c>
      <c r="AI24" t="inlineStr">
        <is>
          <t>17,860</t>
        </is>
      </c>
      <c r="AJ24" t="inlineStr">
        <is>
          <t>31,341</t>
        </is>
      </c>
      <c r="AK24" t="inlineStr">
        <is>
          <t>26,628</t>
        </is>
      </c>
      <c r="AL24" t="inlineStr">
        <is>
          <t>31,077</t>
        </is>
      </c>
    </row>
    <row r="25">
      <c r="A25" s="1" t="inlineStr">
        <is>
          <t>Long-Term Debt</t>
        </is>
      </c>
      <c r="B25" t="inlineStr">
        <is>
          <t>823</t>
        </is>
      </c>
      <c r="C25" t="inlineStr">
        <is>
          <t>540</t>
        </is>
      </c>
      <c r="D25" t="inlineStr">
        <is>
          <t>530</t>
        </is>
      </c>
      <c r="E25" t="inlineStr">
        <is>
          <t>424</t>
        </is>
      </c>
      <c r="F25" t="inlineStr">
        <is>
          <t>347</t>
        </is>
      </c>
      <c r="G25" t="inlineStr">
        <is>
          <t>1,247</t>
        </is>
      </c>
      <c r="H25" t="inlineStr">
        <is>
          <t>2,085</t>
        </is>
      </c>
      <c r="I25" t="inlineStr">
        <is>
          <t>2,041</t>
        </is>
      </c>
      <c r="J25" t="inlineStr">
        <is>
          <t>2,386</t>
        </is>
      </c>
      <c r="K25" t="inlineStr">
        <is>
          <t>2,819</t>
        </is>
      </c>
      <c r="L25" t="inlineStr">
        <is>
          <t>2,984</t>
        </is>
      </c>
      <c r="M25" t="inlineStr">
        <is>
          <t>8,038</t>
        </is>
      </c>
      <c r="N25" t="inlineStr">
        <is>
          <t>8,205</t>
        </is>
      </c>
      <c r="O25" t="inlineStr">
        <is>
          <t>9,562</t>
        </is>
      </c>
      <c r="P25" t="inlineStr">
        <is>
          <t>9,278</t>
        </is>
      </c>
      <c r="Q25" t="inlineStr">
        <is>
          <t>6,959</t>
        </is>
      </c>
      <c r="R25" t="inlineStr">
        <is>
          <t>8,940</t>
        </is>
      </c>
      <c r="S25" t="inlineStr">
        <is>
          <t>12,467</t>
        </is>
      </c>
      <c r="T25" t="inlineStr">
        <is>
          <t>10,643</t>
        </is>
      </c>
      <c r="U25" t="inlineStr">
        <is>
          <t>9,395</t>
        </is>
      </c>
      <c r="V25" t="inlineStr">
        <is>
          <t>10,157</t>
        </is>
      </c>
      <c r="W25" t="inlineStr">
        <is>
          <t>10,843</t>
        </is>
      </c>
      <c r="X25" t="inlineStr">
        <is>
          <t>11,892</t>
        </is>
      </c>
      <c r="Y25" t="inlineStr">
        <is>
          <t>11,110</t>
        </is>
      </c>
      <c r="Z25" t="inlineStr">
        <is>
          <t>11,495</t>
        </is>
      </c>
      <c r="AA25" t="inlineStr">
        <is>
          <t>10,130</t>
        </is>
      </c>
      <c r="AB25" t="inlineStr">
        <is>
          <t>10,922</t>
        </is>
      </c>
      <c r="AC25" t="inlineStr">
        <is>
          <t>10,697</t>
        </is>
      </c>
      <c r="AD25" t="inlineStr">
        <is>
          <t>12,776</t>
        </is>
      </c>
      <c r="AE25" t="inlineStr">
        <is>
          <t>12,676</t>
        </is>
      </c>
      <c r="AF25" t="inlineStr">
        <is>
          <t>12,773</t>
        </is>
      </c>
      <c r="AG25" t="inlineStr">
        <is>
          <t>16,483</t>
        </is>
      </c>
      <c r="AH25" t="inlineStr">
        <is>
          <t>19,119</t>
        </is>
      </c>
      <c r="AI25" t="inlineStr">
        <is>
          <t>17,084</t>
        </is>
      </c>
      <c r="AJ25" t="inlineStr">
        <is>
          <t>38,129</t>
        </is>
      </c>
      <c r="AK25" t="inlineStr">
        <is>
          <t>52,917</t>
        </is>
      </c>
      <c r="AL25" t="inlineStr">
        <is>
          <t>51,769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578</t>
        </is>
      </c>
      <c r="G26" t="inlineStr">
        <is>
          <t>749</t>
        </is>
      </c>
      <c r="H26" t="inlineStr">
        <is>
          <t>754</t>
        </is>
      </c>
      <c r="I26" t="inlineStr">
        <is>
          <t>889</t>
        </is>
      </c>
      <c r="J26" t="inlineStr">
        <is>
          <t>673</t>
        </is>
      </c>
      <c r="K26" t="inlineStr">
        <is>
          <t>939</t>
        </is>
      </c>
      <c r="L26" t="inlineStr">
        <is>
          <t>1,067</t>
        </is>
      </c>
      <c r="M26" t="inlineStr">
        <is>
          <t>743</t>
        </is>
      </c>
      <c r="N26" t="inlineStr">
        <is>
          <t>1,679</t>
        </is>
      </c>
      <c r="O26" t="inlineStr">
        <is>
          <t>2,488</t>
        </is>
      </c>
      <c r="P26" t="inlineStr">
        <is>
          <t>2,660</t>
        </is>
      </c>
      <c r="Q26" t="inlineStr">
        <is>
          <t>2,833</t>
        </is>
      </c>
      <c r="R26" t="inlineStr">
        <is>
          <t>2,730</t>
        </is>
      </c>
      <c r="S26" t="inlineStr">
        <is>
          <t>2,597</t>
        </is>
      </c>
      <c r="T26" t="inlineStr">
        <is>
          <t>2,712</t>
        </is>
      </c>
      <c r="U26" t="inlineStr">
        <is>
          <t>2,950</t>
        </is>
      </c>
      <c r="V26" t="inlineStr">
        <is>
          <t>2,430</t>
        </is>
      </c>
      <c r="W26" t="inlineStr">
        <is>
          <t>2,651</t>
        </is>
      </c>
      <c r="X26" t="inlineStr">
        <is>
          <t>2,573</t>
        </is>
      </c>
      <c r="Y26" t="inlineStr">
        <is>
          <t>2,350</t>
        </is>
      </c>
      <c r="Z26" t="inlineStr">
        <is>
          <t>1,819</t>
        </is>
      </c>
      <c r="AA26" t="inlineStr">
        <is>
          <t>2,630</t>
        </is>
      </c>
      <c r="AB26" t="inlineStr">
        <is>
          <t>2,866</t>
        </is>
      </c>
      <c r="AC26" t="inlineStr">
        <is>
          <t>2,251</t>
        </is>
      </c>
      <c r="AD26" t="inlineStr">
        <is>
          <t>4,050</t>
        </is>
      </c>
      <c r="AE26" t="inlineStr">
        <is>
          <t>4,098</t>
        </is>
      </c>
      <c r="AF26" t="inlineStr">
        <is>
          <t>4,051</t>
        </is>
      </c>
      <c r="AG26" t="inlineStr">
        <is>
          <t>3,679</t>
        </is>
      </c>
      <c r="AH26" t="inlineStr">
        <is>
          <t>4,480</t>
        </is>
      </c>
      <c r="AI26" t="inlineStr">
        <is>
          <t>3,109</t>
        </is>
      </c>
      <c r="AJ26" t="inlineStr">
        <is>
          <t>7,902</t>
        </is>
      </c>
      <c r="AK26" t="inlineStr">
        <is>
          <t>7,288</t>
        </is>
      </c>
      <c r="AL26" t="inlineStr">
        <is>
          <t>7,246</t>
        </is>
      </c>
    </row>
    <row r="27">
      <c r="A27" s="1" t="inlineStr">
        <is>
          <t>Other Non-Current Liabilities</t>
        </is>
      </c>
      <c r="B27" t="inlineStr">
        <is>
          <t>889</t>
        </is>
      </c>
      <c r="C27" t="inlineStr">
        <is>
          <t>1,162</t>
        </is>
      </c>
      <c r="D27" t="inlineStr">
        <is>
          <t>1,431</t>
        </is>
      </c>
      <c r="E27" t="inlineStr">
        <is>
          <t>2,326</t>
        </is>
      </c>
      <c r="F27" t="inlineStr">
        <is>
          <t>913</t>
        </is>
      </c>
      <c r="G27" t="inlineStr">
        <is>
          <t>842</t>
        </is>
      </c>
      <c r="H27" t="inlineStr">
        <is>
          <t>860</t>
        </is>
      </c>
      <c r="I27" t="inlineStr">
        <is>
          <t>873</t>
        </is>
      </c>
      <c r="J27" t="inlineStr">
        <is>
          <t>841</t>
        </is>
      </c>
      <c r="K27" t="inlineStr">
        <is>
          <t>700</t>
        </is>
      </c>
      <c r="L27" t="inlineStr">
        <is>
          <t>861</t>
        </is>
      </c>
      <c r="M27" t="inlineStr">
        <is>
          <t>1,179</t>
        </is>
      </c>
      <c r="N27" t="inlineStr">
        <is>
          <t>1,172</t>
        </is>
      </c>
      <c r="O27" t="inlineStr">
        <is>
          <t>2,415</t>
        </is>
      </c>
      <c r="P27" t="inlineStr">
        <is>
          <t>3,059</t>
        </is>
      </c>
      <c r="Q27" t="inlineStr">
        <is>
          <t>2,377</t>
        </is>
      </c>
      <c r="R27" t="inlineStr">
        <is>
          <t>2,756</t>
        </is>
      </c>
      <c r="S27" t="inlineStr">
        <is>
          <t>3,283</t>
        </is>
      </c>
      <c r="T27" t="inlineStr">
        <is>
          <t>3,745</t>
        </is>
      </c>
      <c r="U27" t="inlineStr">
        <is>
          <t>3,619</t>
        </is>
      </c>
      <c r="V27" t="inlineStr">
        <is>
          <t>3,945</t>
        </is>
      </c>
      <c r="W27" t="inlineStr">
        <is>
          <t>3,131</t>
        </is>
      </c>
      <c r="X27" t="inlineStr">
        <is>
          <t>3,024</t>
        </is>
      </c>
      <c r="Y27" t="inlineStr">
        <is>
          <t>3,779</t>
        </is>
      </c>
      <c r="Z27" t="inlineStr">
        <is>
          <t>5,194</t>
        </is>
      </c>
      <c r="AA27" t="inlineStr">
        <is>
          <t>5,860</t>
        </is>
      </c>
      <c r="AB27" t="inlineStr">
        <is>
          <t>6,562</t>
        </is>
      </c>
      <c r="AC27" t="inlineStr">
        <is>
          <t>6,959</t>
        </is>
      </c>
      <c r="AD27" t="inlineStr">
        <is>
          <t>4,263</t>
        </is>
      </c>
      <c r="AE27" t="inlineStr">
        <is>
          <t>5,942</t>
        </is>
      </c>
      <c r="AF27" t="inlineStr">
        <is>
          <t>6,369</t>
        </is>
      </c>
      <c r="AG27" t="inlineStr">
        <is>
          <t>7,706</t>
        </is>
      </c>
      <c r="AH27" t="inlineStr">
        <is>
          <t>7,591</t>
        </is>
      </c>
      <c r="AI27" t="inlineStr">
        <is>
          <t>7,713</t>
        </is>
      </c>
      <c r="AJ27" t="inlineStr">
        <is>
          <t>27,735</t>
        </is>
      </c>
      <c r="AK27" t="inlineStr">
        <is>
          <t>26,453</t>
        </is>
      </c>
      <c r="AL27" t="inlineStr">
        <is>
          <t>13,260</t>
        </is>
      </c>
    </row>
    <row r="28">
      <c r="A28" s="1" t="inlineStr">
        <is>
          <t>Total Non-Current Liabilities</t>
        </is>
      </c>
      <c r="B28" t="inlineStr">
        <is>
          <t>1,712</t>
        </is>
      </c>
      <c r="C28" t="inlineStr">
        <is>
          <t>1,702</t>
        </is>
      </c>
      <c r="D28" t="inlineStr">
        <is>
          <t>1,961</t>
        </is>
      </c>
      <c r="E28" t="inlineStr">
        <is>
          <t>2,750</t>
        </is>
      </c>
      <c r="F28" t="inlineStr">
        <is>
          <t>1,837</t>
        </is>
      </c>
      <c r="G28" t="inlineStr">
        <is>
          <t>2,838</t>
        </is>
      </c>
      <c r="H28" t="inlineStr">
        <is>
          <t>3,698</t>
        </is>
      </c>
      <c r="I28" t="inlineStr">
        <is>
          <t>3,803</t>
        </is>
      </c>
      <c r="J28" t="inlineStr">
        <is>
          <t>3,900</t>
        </is>
      </c>
      <c r="K28" t="inlineStr">
        <is>
          <t>4,458</t>
        </is>
      </c>
      <c r="L28" t="inlineStr">
        <is>
          <t>4,912</t>
        </is>
      </c>
      <c r="M28" t="inlineStr">
        <is>
          <t>9,960</t>
        </is>
      </c>
      <c r="N28" t="inlineStr">
        <is>
          <t>11,056</t>
        </is>
      </c>
      <c r="O28" t="inlineStr">
        <is>
          <t>14,465</t>
        </is>
      </c>
      <c r="P28" t="inlineStr">
        <is>
          <t>14,997</t>
        </is>
      </c>
      <c r="Q28" t="inlineStr">
        <is>
          <t>12,169</t>
        </is>
      </c>
      <c r="R28" t="inlineStr">
        <is>
          <t>14,426</t>
        </is>
      </c>
      <c r="S28" t="inlineStr">
        <is>
          <t>18,347</t>
        </is>
      </c>
      <c r="T28" t="inlineStr">
        <is>
          <t>17,100</t>
        </is>
      </c>
      <c r="U28" t="inlineStr">
        <is>
          <t>15,964</t>
        </is>
      </c>
      <c r="V28" t="inlineStr">
        <is>
          <t>16,532</t>
        </is>
      </c>
      <c r="W28" t="inlineStr">
        <is>
          <t>16,625</t>
        </is>
      </c>
      <c r="X28" t="inlineStr">
        <is>
          <t>17,489</t>
        </is>
      </c>
      <c r="Y28" t="inlineStr">
        <is>
          <t>17,239</t>
        </is>
      </c>
      <c r="Z28" t="inlineStr">
        <is>
          <t>18,758</t>
        </is>
      </c>
      <c r="AA28" t="inlineStr">
        <is>
          <t>18,864</t>
        </is>
      </c>
      <c r="AB28" t="inlineStr">
        <is>
          <t>20,583</t>
        </is>
      </c>
      <c r="AC28" t="inlineStr">
        <is>
          <t>20,127</t>
        </is>
      </c>
      <c r="AD28" t="inlineStr">
        <is>
          <t>21,387</t>
        </is>
      </c>
      <c r="AE28" t="inlineStr">
        <is>
          <t>22,716</t>
        </is>
      </c>
      <c r="AF28" t="inlineStr">
        <is>
          <t>23,193</t>
        </is>
      </c>
      <c r="AG28" t="inlineStr">
        <is>
          <t>27,868</t>
        </is>
      </c>
      <c r="AH28" t="inlineStr">
        <is>
          <t>31,190</t>
        </is>
      </c>
      <c r="AI28" t="inlineStr">
        <is>
          <t>27,906</t>
        </is>
      </c>
      <c r="AJ28" t="inlineStr">
        <is>
          <t>73,766</t>
        </is>
      </c>
      <c r="AK28" t="inlineStr">
        <is>
          <t>86,658</t>
        </is>
      </c>
      <c r="AL28" t="inlineStr">
        <is>
          <t>79,521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339</t>
        </is>
      </c>
      <c r="V30" t="inlineStr">
        <is>
          <t>- -</t>
        </is>
      </c>
      <c r="W30" t="inlineStr">
        <is>
          <t>- -</t>
        </is>
      </c>
      <c r="X30" t="inlineStr">
        <is>
          <t>274</t>
        </is>
      </c>
      <c r="Y30" t="inlineStr">
        <is>
          <t>- -</t>
        </is>
      </c>
      <c r="Z30" t="inlineStr">
        <is>
          <t>226</t>
        </is>
      </c>
      <c r="AA30" t="inlineStr">
        <is>
          <t>224</t>
        </is>
      </c>
      <c r="AB30" t="inlineStr">
        <is>
          <t>288</t>
        </is>
      </c>
      <c r="AC30" t="inlineStr">
        <is>
          <t>284</t>
        </is>
      </c>
      <c r="AD30" t="inlineStr">
        <is>
          <t>274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- -</t>
        </is>
      </c>
      <c r="AI30" t="inlineStr">
        <is>
          <t>- -</t>
        </is>
      </c>
      <c r="AJ30" t="inlineStr">
        <is>
          <t>- -</t>
        </is>
      </c>
      <c r="AK30" t="inlineStr">
        <is>
          <t>- -</t>
        </is>
      </c>
      <c r="AL30" t="inlineStr">
        <is>
          <t>3,229</t>
        </is>
      </c>
    </row>
    <row r="31">
      <c r="A31" s="1" t="inlineStr">
        <is>
          <t>Total Liabilities</t>
        </is>
      </c>
      <c r="B31" t="inlineStr">
        <is>
          <t>1,712</t>
        </is>
      </c>
      <c r="C31" t="inlineStr">
        <is>
          <t>1,702</t>
        </is>
      </c>
      <c r="D31" t="inlineStr">
        <is>
          <t>1,961</t>
        </is>
      </c>
      <c r="E31" t="inlineStr">
        <is>
          <t>2,750</t>
        </is>
      </c>
      <c r="F31" t="inlineStr">
        <is>
          <t>3,613</t>
        </is>
      </c>
      <c r="G31" t="inlineStr">
        <is>
          <t>4,534</t>
        </is>
      </c>
      <c r="H31" t="inlineStr">
        <is>
          <t>5,557</t>
        </is>
      </c>
      <c r="I31" t="inlineStr">
        <is>
          <t>6,157</t>
        </is>
      </c>
      <c r="J31" t="inlineStr">
        <is>
          <t>6,721</t>
        </is>
      </c>
      <c r="K31" t="inlineStr">
        <is>
          <t>7,318</t>
        </is>
      </c>
      <c r="L31" t="inlineStr">
        <is>
          <t>7,955</t>
        </is>
      </c>
      <c r="M31" t="inlineStr">
        <is>
          <t>21,220</t>
        </is>
      </c>
      <c r="N31" t="inlineStr">
        <is>
          <t>20,491</t>
        </is>
      </c>
      <c r="O31" t="inlineStr">
        <is>
          <t>21,990</t>
        </is>
      </c>
      <c r="P31" t="inlineStr">
        <is>
          <t>22,704</t>
        </is>
      </c>
      <c r="Q31" t="inlineStr">
        <is>
          <t>20,571</t>
        </is>
      </c>
      <c r="R31" t="inlineStr">
        <is>
          <t>20,645</t>
        </is>
      </c>
      <c r="S31" t="inlineStr">
        <is>
          <t>26,166</t>
        </is>
      </c>
      <c r="T31" t="inlineStr">
        <is>
          <t>25,769</t>
        </is>
      </c>
      <c r="U31" t="inlineStr">
        <is>
          <t>27,023</t>
        </is>
      </c>
      <c r="V31" t="inlineStr">
        <is>
          <t>25,700</t>
        </is>
      </c>
      <c r="W31" t="inlineStr">
        <is>
          <t>26,835</t>
        </is>
      </c>
      <c r="X31" t="inlineStr">
        <is>
          <t>28,880</t>
        </is>
      </c>
      <c r="Y31" t="inlineStr">
        <is>
          <t>28,830</t>
        </is>
      </c>
      <c r="Z31" t="inlineStr">
        <is>
          <t>27,692</t>
        </is>
      </c>
      <c r="AA31" t="inlineStr">
        <is>
          <t>29,864</t>
        </is>
      </c>
      <c r="AB31" t="inlineStr">
        <is>
          <t>32,671</t>
        </is>
      </c>
      <c r="AC31" t="inlineStr">
        <is>
          <t>32,940</t>
        </is>
      </c>
      <c r="AD31" t="inlineStr">
        <is>
          <t>33,091</t>
        </is>
      </c>
      <c r="AE31" t="inlineStr">
        <is>
          <t>36,008</t>
        </is>
      </c>
      <c r="AF31" t="inlineStr">
        <is>
          <t>39,527</t>
        </is>
      </c>
      <c r="AG31" t="inlineStr">
        <is>
          <t>44,710</t>
        </is>
      </c>
      <c r="AH31" t="inlineStr">
        <is>
          <t>50,785</t>
        </is>
      </c>
      <c r="AI31" t="inlineStr">
        <is>
          <t>45,766</t>
        </is>
      </c>
      <c r="AJ31" t="inlineStr">
        <is>
          <t>105,107</t>
        </is>
      </c>
      <c r="AK31" t="inlineStr">
        <is>
          <t>113,286</t>
        </is>
      </c>
      <c r="AL31" t="inlineStr">
        <is>
          <t>110,598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9,324</t>
        </is>
      </c>
      <c r="Q33" t="inlineStr">
        <is>
          <t>9,920</t>
        </is>
      </c>
      <c r="R33" t="inlineStr">
        <is>
          <t>12,096</t>
        </is>
      </c>
      <c r="S33" t="inlineStr">
        <is>
          <t>12,107</t>
        </is>
      </c>
      <c r="T33" t="inlineStr">
        <is>
          <t>12,154</t>
        </is>
      </c>
      <c r="U33" t="inlineStr">
        <is>
          <t>12,447</t>
        </is>
      </c>
      <c r="V33" t="inlineStr">
        <is>
          <t>13,288</t>
        </is>
      </c>
      <c r="W33" t="inlineStr">
        <is>
          <t>22,377</t>
        </is>
      </c>
      <c r="X33" t="inlineStr">
        <is>
          <t>24,207</t>
        </is>
      </c>
      <c r="Y33" t="inlineStr">
        <is>
          <t>26,546</t>
        </is>
      </c>
      <c r="Z33" t="inlineStr">
        <is>
          <t>27,038</t>
        </is>
      </c>
      <c r="AA33" t="inlineStr">
        <is>
          <t>28,736</t>
        </is>
      </c>
      <c r="AB33" t="inlineStr">
        <is>
          <t>30,296</t>
        </is>
      </c>
      <c r="AC33" t="inlineStr">
        <is>
          <t>31,731</t>
        </is>
      </c>
      <c r="AD33" t="inlineStr">
        <is>
          <t>33,440</t>
        </is>
      </c>
      <c r="AE33" t="inlineStr">
        <is>
          <t>34,301</t>
        </is>
      </c>
      <c r="AF33" t="inlineStr">
        <is>
          <t>35,122</t>
        </is>
      </c>
      <c r="AG33" t="inlineStr">
        <is>
          <t>35,859</t>
        </is>
      </c>
      <c r="AH33" t="inlineStr">
        <is>
          <t>36,248</t>
        </is>
      </c>
      <c r="AI33" t="inlineStr">
        <is>
          <t>36,779</t>
        </is>
      </c>
      <c r="AJ33" t="inlineStr">
        <is>
          <t>53,907</t>
        </is>
      </c>
      <c r="AK33" t="inlineStr">
        <is>
          <t>54,497</t>
        </is>
      </c>
      <c r="AL33" t="inlineStr">
        <is>
          <t>55,471</t>
        </is>
      </c>
    </row>
    <row r="34">
      <c r="A34" s="1" t="inlineStr">
        <is>
          <t>Retained Earnings</t>
        </is>
      </c>
      <c r="B34" t="inlineStr">
        <is>
          <t>929</t>
        </is>
      </c>
      <c r="C34" t="inlineStr">
        <is>
          <t>1,136</t>
        </is>
      </c>
      <c r="D34" t="inlineStr">
        <is>
          <t>1,538</t>
        </is>
      </c>
      <c r="E34" t="inlineStr">
        <is>
          <t>2,010</t>
        </is>
      </c>
      <c r="F34" t="inlineStr">
        <is>
          <t>2,651</t>
        </is>
      </c>
      <c r="G34" t="inlineStr">
        <is>
          <t>3,401</t>
        </is>
      </c>
      <c r="H34" t="inlineStr">
        <is>
          <t>3,951</t>
        </is>
      </c>
      <c r="I34" t="inlineStr">
        <is>
          <t>4,662</t>
        </is>
      </c>
      <c r="J34" t="inlineStr">
        <is>
          <t>4,833</t>
        </is>
      </c>
      <c r="K34" t="inlineStr">
        <is>
          <t>5,790</t>
        </is>
      </c>
      <c r="L34" t="inlineStr">
        <is>
          <t>6,990</t>
        </is>
      </c>
      <c r="M34" t="inlineStr">
        <is>
          <t>7,933</t>
        </is>
      </c>
      <c r="N34" t="inlineStr">
        <is>
          <t>9,557</t>
        </is>
      </c>
      <c r="O34" t="inlineStr">
        <is>
          <t>10,981</t>
        </is>
      </c>
      <c r="P34" t="inlineStr">
        <is>
          <t>12,281</t>
        </is>
      </c>
      <c r="Q34" t="inlineStr">
        <is>
          <t>12,767</t>
        </is>
      </c>
      <c r="R34" t="inlineStr">
        <is>
          <t>12,171</t>
        </is>
      </c>
      <c r="S34" t="inlineStr">
        <is>
          <t>12,979</t>
        </is>
      </c>
      <c r="T34" t="inlineStr">
        <is>
          <t>13,817</t>
        </is>
      </c>
      <c r="U34" t="inlineStr">
        <is>
          <t>15,732</t>
        </is>
      </c>
      <c r="V34" t="inlineStr">
        <is>
          <t>17,775</t>
        </is>
      </c>
      <c r="W34" t="inlineStr">
        <is>
          <t>20,630</t>
        </is>
      </c>
      <c r="X34" t="inlineStr">
        <is>
          <t>24,805</t>
        </is>
      </c>
      <c r="Y34" t="inlineStr">
        <is>
          <t>28,413</t>
        </is>
      </c>
      <c r="Z34" t="inlineStr">
        <is>
          <t>31,033</t>
        </is>
      </c>
      <c r="AA34" t="inlineStr">
        <is>
          <t>34,327</t>
        </is>
      </c>
      <c r="AB34" t="inlineStr">
        <is>
          <t>38,375</t>
        </is>
      </c>
      <c r="AC34" t="inlineStr">
        <is>
          <t>42,965</t>
        </is>
      </c>
      <c r="AD34" t="inlineStr">
        <is>
          <t>47,758</t>
        </is>
      </c>
      <c r="AE34" t="inlineStr">
        <is>
          <t>53,734</t>
        </is>
      </c>
      <c r="AF34" t="inlineStr">
        <is>
          <t>59,028</t>
        </is>
      </c>
      <c r="AG34" t="inlineStr">
        <is>
          <t>66,088</t>
        </is>
      </c>
      <c r="AH34" t="inlineStr">
        <is>
          <t>72,606</t>
        </is>
      </c>
      <c r="AI34" t="inlineStr">
        <is>
          <t>82,679</t>
        </is>
      </c>
      <c r="AJ34" t="inlineStr">
        <is>
          <t>42,494</t>
        </is>
      </c>
      <c r="AK34" t="inlineStr">
        <is>
          <t>38,315</t>
        </is>
      </c>
      <c r="AL34" t="inlineStr">
        <is>
          <t>40,429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(1,217)</t>
        </is>
      </c>
      <c r="G35" t="inlineStr">
        <is>
          <t>(1,405)</t>
        </is>
      </c>
      <c r="H35" t="inlineStr">
        <is>
          <t>(1,668)</t>
        </is>
      </c>
      <c r="I35" t="inlineStr">
        <is>
          <t>(2,000)</t>
        </is>
      </c>
      <c r="J35" t="inlineStr">
        <is>
          <t>(2,286)</t>
        </is>
      </c>
      <c r="K35" t="inlineStr">
        <is>
          <t>(2,627)</t>
        </is>
      </c>
      <c r="L35" t="inlineStr">
        <is>
          <t>(3,039)</t>
        </is>
      </c>
      <c r="M35" t="inlineStr">
        <is>
          <t>(4,448)</t>
        </is>
      </c>
      <c r="N35" t="inlineStr">
        <is>
          <t>(4,857)</t>
        </is>
      </c>
      <c r="O35" t="inlineStr">
        <is>
          <t>(5,382)</t>
        </is>
      </c>
      <c r="P35" t="inlineStr">
        <is>
          <t>(6,220)</t>
        </is>
      </c>
      <c r="Q35" t="inlineStr">
        <is>
          <t>(6,892)</t>
        </is>
      </c>
      <c r="R35" t="inlineStr">
        <is>
          <t>(7,728)</t>
        </is>
      </c>
      <c r="S35" t="inlineStr">
        <is>
          <t>(8,133)</t>
        </is>
      </c>
      <c r="T35" t="inlineStr">
        <is>
          <t>(653)</t>
        </is>
      </c>
      <c r="U35" t="inlineStr">
        <is>
          <t>(236)</t>
        </is>
      </c>
      <c r="V35" t="inlineStr">
        <is>
          <t>(572)</t>
        </is>
      </c>
      <c r="W35" t="inlineStr">
        <is>
          <t>(8)</t>
        </is>
      </c>
      <c r="X35" t="inlineStr">
        <is>
          <t>(157)</t>
        </is>
      </c>
      <c r="Y35" t="inlineStr">
        <is>
          <t>(81)</t>
        </is>
      </c>
      <c r="Z35" t="inlineStr">
        <is>
          <t>(1,644)</t>
        </is>
      </c>
      <c r="AA35" t="inlineStr">
        <is>
          <t>(1,881)</t>
        </is>
      </c>
      <c r="AB35" t="inlineStr">
        <is>
          <t>(2,630)</t>
        </is>
      </c>
      <c r="AC35" t="inlineStr">
        <is>
          <t>(3,266)</t>
        </is>
      </c>
      <c r="AD35" t="inlineStr">
        <is>
          <t>(1,187)</t>
        </is>
      </c>
      <c r="AE35" t="inlineStr">
        <is>
          <t>(1,968)</t>
        </is>
      </c>
      <c r="AF35" t="inlineStr">
        <is>
          <t>(2,421)</t>
        </is>
      </c>
      <c r="AG35" t="inlineStr">
        <is>
          <t>(3,979)</t>
        </is>
      </c>
      <c r="AH35" t="inlineStr">
        <is>
          <t>(3,528)</t>
        </is>
      </c>
      <c r="AI35" t="inlineStr">
        <is>
          <t>(3,097)</t>
        </is>
      </c>
      <c r="AJ35" t="inlineStr">
        <is>
          <t>(6,617)</t>
        </is>
      </c>
      <c r="AK35" t="inlineStr">
        <is>
          <t>(8,322)</t>
        </is>
      </c>
      <c r="AL35" t="inlineStr">
        <is>
          <t>(6,440)</t>
        </is>
      </c>
    </row>
    <row r="36">
      <c r="A36" s="1" t="inlineStr">
        <is>
          <t>Other Total Stockhold. Equity</t>
        </is>
      </c>
      <c r="B36" t="inlineStr">
        <is>
          <t>256</t>
        </is>
      </c>
      <c r="C36" t="inlineStr">
        <is>
          <t>283</t>
        </is>
      </c>
      <c r="D36" t="inlineStr">
        <is>
          <t>307</t>
        </is>
      </c>
      <c r="E36" t="inlineStr">
        <is>
          <t>350</t>
        </is>
      </c>
      <c r="F36" t="inlineStr">
        <is>
          <t>1,610</t>
        </is>
      </c>
      <c r="G36" t="inlineStr">
        <is>
          <t>1,493</t>
        </is>
      </c>
      <c r="H36" t="inlineStr">
        <is>
          <t>1,589</t>
        </is>
      </c>
      <c r="I36" t="inlineStr">
        <is>
          <t>2,042</t>
        </is>
      </c>
      <c r="J36" t="inlineStr">
        <is>
          <t>2,484</t>
        </is>
      </c>
      <c r="K36" t="inlineStr">
        <is>
          <t>2,345</t>
        </is>
      </c>
      <c r="L36" t="inlineStr">
        <is>
          <t>2,699</t>
        </is>
      </c>
      <c r="M36" t="inlineStr">
        <is>
          <t>12,601</t>
        </is>
      </c>
      <c r="N36" t="inlineStr">
        <is>
          <t>12,585</t>
        </is>
      </c>
      <c r="O36" t="inlineStr">
        <is>
          <t>13,789</t>
        </is>
      </c>
      <c r="P36" t="inlineStr">
        <is>
          <t>5,590</t>
        </is>
      </c>
      <c r="Q36" t="inlineStr">
        <is>
          <t>8,661</t>
        </is>
      </c>
      <c r="R36" t="inlineStr">
        <is>
          <t>6,515</t>
        </is>
      </c>
      <c r="S36" t="inlineStr">
        <is>
          <t>6,926</t>
        </is>
      </c>
      <c r="T36" t="inlineStr">
        <is>
          <t>(1,527)</t>
        </is>
      </c>
      <c r="U36" t="inlineStr">
        <is>
          <t>(1,862)</t>
        </is>
      </c>
      <c r="V36" t="inlineStr">
        <is>
          <t>(4,281)</t>
        </is>
      </c>
      <c r="W36" t="inlineStr">
        <is>
          <t>(11,179)</t>
        </is>
      </c>
      <c r="X36" t="inlineStr">
        <is>
          <t>(18,102)</t>
        </is>
      </c>
      <c r="Y36" t="inlineStr">
        <is>
          <t>(22,555)</t>
        </is>
      </c>
      <c r="Z36" t="inlineStr">
        <is>
          <t>(22,693)</t>
        </is>
      </c>
      <c r="AA36" t="inlineStr">
        <is>
          <t>(23,663)</t>
        </is>
      </c>
      <c r="AB36" t="inlineStr">
        <is>
          <t>(28,656)</t>
        </is>
      </c>
      <c r="AC36" t="inlineStr">
        <is>
          <t>(31,671)</t>
        </is>
      </c>
      <c r="AD36" t="inlineStr">
        <is>
          <t>(34,582)</t>
        </is>
      </c>
      <c r="AE36" t="inlineStr">
        <is>
          <t>(41,109)</t>
        </is>
      </c>
      <c r="AF36" t="inlineStr">
        <is>
          <t>(47,204)</t>
        </is>
      </c>
      <c r="AG36" t="inlineStr">
        <is>
          <t>(54,703)</t>
        </is>
      </c>
      <c r="AH36" t="inlineStr">
        <is>
          <t>(64,011)</t>
        </is>
      </c>
      <c r="AI36" t="inlineStr">
        <is>
          <t>(67,588)</t>
        </is>
      </c>
      <c r="AJ36" t="inlineStr">
        <is>
          <t>(907)</t>
        </is>
      </c>
      <c r="AK36" t="inlineStr">
        <is>
          <t>(907)</t>
        </is>
      </c>
      <c r="AL36" t="inlineStr">
        <is>
          <t>(907)</t>
        </is>
      </c>
    </row>
    <row r="37">
      <c r="A37" s="1" t="inlineStr">
        <is>
          <t>Total Stockholders Equity</t>
        </is>
      </c>
      <c r="B37" t="inlineStr">
        <is>
          <t>1,185</t>
        </is>
      </c>
      <c r="C37" t="inlineStr">
        <is>
          <t>1,419</t>
        </is>
      </c>
      <c r="D37" t="inlineStr">
        <is>
          <t>1,845</t>
        </is>
      </c>
      <c r="E37" t="inlineStr">
        <is>
          <t>2,359</t>
        </is>
      </c>
      <c r="F37" t="inlineStr">
        <is>
          <t>3,044</t>
        </is>
      </c>
      <c r="G37" t="inlineStr">
        <is>
          <t>3,489</t>
        </is>
      </c>
      <c r="H37" t="inlineStr">
        <is>
          <t>3,871</t>
        </is>
      </c>
      <c r="I37" t="inlineStr">
        <is>
          <t>4,705</t>
        </is>
      </c>
      <c r="J37" t="inlineStr">
        <is>
          <t>5,031</t>
        </is>
      </c>
      <c r="K37" t="inlineStr">
        <is>
          <t>5,508</t>
        </is>
      </c>
      <c r="L37" t="inlineStr">
        <is>
          <t>6,651</t>
        </is>
      </c>
      <c r="M37" t="inlineStr">
        <is>
          <t>16,086</t>
        </is>
      </c>
      <c r="N37" t="inlineStr">
        <is>
          <t>17,285</t>
        </is>
      </c>
      <c r="O37" t="inlineStr">
        <is>
          <t>19,388</t>
        </is>
      </c>
      <c r="P37" t="inlineStr">
        <is>
          <t>20,975</t>
        </is>
      </c>
      <c r="Q37" t="inlineStr">
        <is>
          <t>24,456</t>
        </is>
      </c>
      <c r="R37" t="inlineStr">
        <is>
          <t>23,054</t>
        </is>
      </c>
      <c r="S37" t="inlineStr">
        <is>
          <t>23,879</t>
        </is>
      </c>
      <c r="T37" t="inlineStr">
        <is>
          <t>23,791</t>
        </is>
      </c>
      <c r="U37" t="inlineStr">
        <is>
          <t>26,081</t>
        </is>
      </c>
      <c r="V37" t="inlineStr">
        <is>
          <t>26,210</t>
        </is>
      </c>
      <c r="W37" t="inlineStr">
        <is>
          <t>31,820</t>
        </is>
      </c>
      <c r="X37" t="inlineStr">
        <is>
          <t>30,753</t>
        </is>
      </c>
      <c r="Y37" t="inlineStr">
        <is>
          <t>32,323</t>
        </is>
      </c>
      <c r="Z37" t="inlineStr">
        <is>
          <t>33,734</t>
        </is>
      </c>
      <c r="AA37" t="inlineStr">
        <is>
          <t>37,519</t>
        </is>
      </c>
      <c r="AB37" t="inlineStr">
        <is>
          <t>37,385</t>
        </is>
      </c>
      <c r="AC37" t="inlineStr">
        <is>
          <t>39,759</t>
        </is>
      </c>
      <c r="AD37" t="inlineStr">
        <is>
          <t>45,429</t>
        </is>
      </c>
      <c r="AE37" t="inlineStr">
        <is>
          <t>44,958</t>
        </is>
      </c>
      <c r="AF37" t="inlineStr">
        <is>
          <t>44,525</t>
        </is>
      </c>
      <c r="AG37" t="inlineStr">
        <is>
          <t>43,265</t>
        </is>
      </c>
      <c r="AH37" t="inlineStr">
        <is>
          <t>41,315</t>
        </is>
      </c>
      <c r="AI37" t="inlineStr">
        <is>
          <t>48,773</t>
        </is>
      </c>
      <c r="AJ37" t="inlineStr">
        <is>
          <t>88,877</t>
        </is>
      </c>
      <c r="AK37" t="inlineStr">
        <is>
          <t>83,583</t>
        </is>
      </c>
      <c r="AL37" t="inlineStr">
        <is>
          <t>88,553</t>
        </is>
      </c>
    </row>
    <row r="38">
      <c r="A38" s="1" t="inlineStr">
        <is>
          <t>Total Liab.&amp;Stockhold. Equity</t>
        </is>
      </c>
      <c r="B38" t="inlineStr">
        <is>
          <t>2,897</t>
        </is>
      </c>
      <c r="C38" t="inlineStr">
        <is>
          <t>3,121</t>
        </is>
      </c>
      <c r="D38" t="inlineStr">
        <is>
          <t>3,806</t>
        </is>
      </c>
      <c r="E38" t="inlineStr">
        <is>
          <t>5,109</t>
        </is>
      </c>
      <c r="F38" t="inlineStr">
        <is>
          <t>6,657</t>
        </is>
      </c>
      <c r="G38" t="inlineStr">
        <is>
          <t>8,022</t>
        </is>
      </c>
      <c r="H38" t="inlineStr">
        <is>
          <t>9,429</t>
        </is>
      </c>
      <c r="I38" t="inlineStr">
        <is>
          <t>10,862</t>
        </is>
      </c>
      <c r="J38" t="inlineStr">
        <is>
          <t>11,751</t>
        </is>
      </c>
      <c r="K38" t="inlineStr">
        <is>
          <t>12,826</t>
        </is>
      </c>
      <c r="L38" t="inlineStr">
        <is>
          <t>14,606</t>
        </is>
      </c>
      <c r="M38" t="inlineStr">
        <is>
          <t>37,306</t>
        </is>
      </c>
      <c r="N38" t="inlineStr">
        <is>
          <t>37,776</t>
        </is>
      </c>
      <c r="O38" t="inlineStr">
        <is>
          <t>41,378</t>
        </is>
      </c>
      <c r="P38" t="inlineStr">
        <is>
          <t>43,679</t>
        </is>
      </c>
      <c r="Q38" t="inlineStr">
        <is>
          <t>45,027</t>
        </is>
      </c>
      <c r="R38" t="inlineStr">
        <is>
          <t>43,699</t>
        </is>
      </c>
      <c r="S38" t="inlineStr">
        <is>
          <t>50,045</t>
        </is>
      </c>
      <c r="T38" t="inlineStr">
        <is>
          <t>49,560</t>
        </is>
      </c>
      <c r="U38" t="inlineStr">
        <is>
          <t>53,104</t>
        </is>
      </c>
      <c r="V38" t="inlineStr">
        <is>
          <t>51,910</t>
        </is>
      </c>
      <c r="W38" t="inlineStr">
        <is>
          <t>58,655</t>
        </is>
      </c>
      <c r="X38" t="inlineStr">
        <is>
          <t>59,633</t>
        </is>
      </c>
      <c r="Y38" t="inlineStr">
        <is>
          <t>61,153</t>
        </is>
      </c>
      <c r="Z38" t="inlineStr">
        <is>
          <t>61,426</t>
        </is>
      </c>
      <c r="AA38" t="inlineStr">
        <is>
          <t>67,383</t>
        </is>
      </c>
      <c r="AB38" t="inlineStr">
        <is>
          <t>70,056</t>
        </is>
      </c>
      <c r="AC38" t="inlineStr">
        <is>
          <t>72,699</t>
        </is>
      </c>
      <c r="AD38" t="inlineStr">
        <is>
          <t>78,520</t>
        </is>
      </c>
      <c r="AE38" t="inlineStr">
        <is>
          <t>80,966</t>
        </is>
      </c>
      <c r="AF38" t="inlineStr">
        <is>
          <t>84,052</t>
        </is>
      </c>
      <c r="AG38" t="inlineStr">
        <is>
          <t>87,975</t>
        </is>
      </c>
      <c r="AH38" t="inlineStr">
        <is>
          <t>92,100</t>
        </is>
      </c>
      <c r="AI38" t="inlineStr">
        <is>
          <t>94,539</t>
        </is>
      </c>
      <c r="AJ38" t="inlineStr">
        <is>
          <t>193,984</t>
        </is>
      </c>
      <c r="AK38" t="inlineStr">
        <is>
          <t>196,869</t>
        </is>
      </c>
      <c r="AL38" t="inlineStr">
        <is>
          <t>199,151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428</t>
        </is>
      </c>
      <c r="U39" t="inlineStr">
        <is>
          <t>798</t>
        </is>
      </c>
      <c r="V39" t="inlineStr">
        <is>
          <t>1,248</t>
        </is>
      </c>
      <c r="W39" t="inlineStr">
        <is>
          <t>1,343</t>
        </is>
      </c>
      <c r="X39" t="inlineStr">
        <is>
          <t>1,295</t>
        </is>
      </c>
      <c r="Y39" t="inlineStr">
        <is>
          <t>1,344</t>
        </is>
      </c>
      <c r="Z39" t="inlineStr">
        <is>
          <t>1,691</t>
        </is>
      </c>
      <c r="AA39" t="inlineStr">
        <is>
          <t>1,823</t>
        </is>
      </c>
      <c r="AB39" t="inlineStr">
        <is>
          <t>2,068</t>
        </is>
      </c>
      <c r="AC39" t="inlineStr">
        <is>
          <t>2,199</t>
        </is>
      </c>
      <c r="AD39" t="inlineStr">
        <is>
          <t>2,721</t>
        </is>
      </c>
      <c r="AE39" t="inlineStr">
        <is>
          <t>3,220</t>
        </is>
      </c>
      <c r="AF39" t="inlineStr">
        <is>
          <t>4,130</t>
        </is>
      </c>
      <c r="AG39" t="inlineStr">
        <is>
          <t>4,058</t>
        </is>
      </c>
      <c r="AH39" t="inlineStr">
        <is>
          <t>3,689</t>
        </is>
      </c>
      <c r="AI39" t="inlineStr">
        <is>
          <t>4,059</t>
        </is>
      </c>
      <c r="AJ39" t="inlineStr">
        <is>
          <t>- -</t>
        </is>
      </c>
      <c r="AK39" t="inlineStr">
        <is>
          <t>4,680</t>
        </is>
      </c>
      <c r="AL39" t="inlineStr">
        <is>
          <t>4,458</t>
        </is>
      </c>
    </row>
    <row r="40">
      <c r="A40" s="1" t="inlineStr">
        <is>
          <t>Total Liabilities &amp; Equity</t>
        </is>
      </c>
      <c r="B40" t="inlineStr">
        <is>
          <t>2,897</t>
        </is>
      </c>
      <c r="C40" t="inlineStr">
        <is>
          <t>3,121</t>
        </is>
      </c>
      <c r="D40" t="inlineStr">
        <is>
          <t>3,806</t>
        </is>
      </c>
      <c r="E40" t="inlineStr">
        <is>
          <t>5,109</t>
        </is>
      </c>
      <c r="F40" t="inlineStr">
        <is>
          <t>6,657</t>
        </is>
      </c>
      <c r="G40" t="inlineStr">
        <is>
          <t>8,022</t>
        </is>
      </c>
      <c r="H40" t="inlineStr">
        <is>
          <t>9,429</t>
        </is>
      </c>
      <c r="I40" t="inlineStr">
        <is>
          <t>10,862</t>
        </is>
      </c>
      <c r="J40" t="inlineStr">
        <is>
          <t>11,751</t>
        </is>
      </c>
      <c r="K40" t="inlineStr">
        <is>
          <t>12,826</t>
        </is>
      </c>
      <c r="L40" t="inlineStr">
        <is>
          <t>14,606</t>
        </is>
      </c>
      <c r="M40" t="inlineStr">
        <is>
          <t>37,306</t>
        </is>
      </c>
      <c r="N40" t="inlineStr">
        <is>
          <t>37,776</t>
        </is>
      </c>
      <c r="O40" t="inlineStr">
        <is>
          <t>41,378</t>
        </is>
      </c>
      <c r="P40" t="inlineStr">
        <is>
          <t>43,679</t>
        </is>
      </c>
      <c r="Q40" t="inlineStr">
        <is>
          <t>45,027</t>
        </is>
      </c>
      <c r="R40" t="inlineStr">
        <is>
          <t>43,699</t>
        </is>
      </c>
      <c r="S40" t="inlineStr">
        <is>
          <t>50,045</t>
        </is>
      </c>
      <c r="T40" t="inlineStr">
        <is>
          <t>49,988</t>
        </is>
      </c>
      <c r="U40" t="inlineStr">
        <is>
          <t>53,902</t>
        </is>
      </c>
      <c r="V40" t="inlineStr">
        <is>
          <t>53,158</t>
        </is>
      </c>
      <c r="W40" t="inlineStr">
        <is>
          <t>59,998</t>
        </is>
      </c>
      <c r="X40" t="inlineStr">
        <is>
          <t>60,928</t>
        </is>
      </c>
      <c r="Y40" t="inlineStr">
        <is>
          <t>62,497</t>
        </is>
      </c>
      <c r="Z40" t="inlineStr">
        <is>
          <t>63,117</t>
        </is>
      </c>
      <c r="AA40" t="inlineStr">
        <is>
          <t>69,206</t>
        </is>
      </c>
      <c r="AB40" t="inlineStr">
        <is>
          <t>72,124</t>
        </is>
      </c>
      <c r="AC40" t="inlineStr">
        <is>
          <t>74,898</t>
        </is>
      </c>
      <c r="AD40" t="inlineStr">
        <is>
          <t>81,241</t>
        </is>
      </c>
      <c r="AE40" t="inlineStr">
        <is>
          <t>84,186</t>
        </is>
      </c>
      <c r="AF40" t="inlineStr">
        <is>
          <t>88,182</t>
        </is>
      </c>
      <c r="AG40" t="inlineStr">
        <is>
          <t>92,033</t>
        </is>
      </c>
      <c r="AH40" t="inlineStr">
        <is>
          <t>95,789</t>
        </is>
      </c>
      <c r="AI40" t="inlineStr">
        <is>
          <t>98,598</t>
        </is>
      </c>
      <c r="AJ40" t="inlineStr">
        <is>
          <t>193,984</t>
        </is>
      </c>
      <c r="AK40" t="inlineStr">
        <is>
          <t>201,549</t>
        </is>
      </c>
      <c r="AL40" t="inlineStr">
        <is>
          <t>203,609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703</t>
        </is>
      </c>
      <c r="G2" t="inlineStr">
        <is>
          <t>824</t>
        </is>
      </c>
      <c r="H2" t="inlineStr">
        <is>
          <t>637</t>
        </is>
      </c>
      <c r="I2" t="inlineStr">
        <is>
          <t>817</t>
        </is>
      </c>
      <c r="J2" t="inlineStr">
        <is>
          <t>300</t>
        </is>
      </c>
      <c r="K2" t="inlineStr">
        <is>
          <t>1,110</t>
        </is>
      </c>
      <c r="L2" t="inlineStr">
        <is>
          <t>1,380</t>
        </is>
      </c>
      <c r="M2" t="inlineStr">
        <is>
          <t>1,214</t>
        </is>
      </c>
      <c r="N2" t="inlineStr">
        <is>
          <t>1,966</t>
        </is>
      </c>
      <c r="O2" t="inlineStr">
        <is>
          <t>1,850</t>
        </is>
      </c>
      <c r="P2" t="inlineStr">
        <is>
          <t>1,300</t>
        </is>
      </c>
      <c r="Q2" t="inlineStr">
        <is>
          <t>920</t>
        </is>
      </c>
      <c r="R2" t="inlineStr">
        <is>
          <t>(158)</t>
        </is>
      </c>
      <c r="S2" t="inlineStr">
        <is>
          <t>1,236</t>
        </is>
      </c>
      <c r="T2" t="inlineStr">
        <is>
          <t>1,267</t>
        </is>
      </c>
      <c r="U2" t="inlineStr">
        <is>
          <t>2,345</t>
        </is>
      </c>
      <c r="V2" t="inlineStr">
        <is>
          <t>2,533</t>
        </is>
      </c>
      <c r="W2" t="inlineStr">
        <is>
          <t>3,374</t>
        </is>
      </c>
      <c r="X2" t="inlineStr">
        <is>
          <t>4,687</t>
        </is>
      </c>
      <c r="Y2" t="inlineStr">
        <is>
          <t>4,427</t>
        </is>
      </c>
      <c r="Z2" t="inlineStr">
        <is>
          <t>3,307</t>
        </is>
      </c>
      <c r="AA2" t="inlineStr">
        <is>
          <t>3,963</t>
        </is>
      </c>
      <c r="AB2" t="inlineStr">
        <is>
          <t>4,807</t>
        </is>
      </c>
      <c r="AC2" t="inlineStr">
        <is>
          <t>5,682</t>
        </is>
      </c>
      <c r="AD2" t="inlineStr">
        <is>
          <t>6,136</t>
        </is>
      </c>
      <c r="AE2" t="inlineStr">
        <is>
          <t>7,501</t>
        </is>
      </c>
      <c r="AF2" t="inlineStr">
        <is>
          <t>8,382</t>
        </is>
      </c>
      <c r="AG2" t="inlineStr">
        <is>
          <t>9,391</t>
        </is>
      </c>
      <c r="AH2" t="inlineStr">
        <is>
          <t>8,980</t>
        </is>
      </c>
      <c r="AI2" t="inlineStr">
        <is>
          <t>12,598</t>
        </is>
      </c>
      <c r="AJ2" t="inlineStr">
        <is>
          <t>11,054</t>
        </is>
      </c>
      <c r="AK2" t="inlineStr">
        <is>
          <t>(2,864)</t>
        </is>
      </c>
      <c r="AL2" t="inlineStr">
        <is>
          <t>1,995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464</t>
        </is>
      </c>
      <c r="G3" t="inlineStr">
        <is>
          <t>538</t>
        </is>
      </c>
      <c r="H3" t="inlineStr">
        <is>
          <t>795</t>
        </is>
      </c>
      <c r="I3" t="inlineStr">
        <is>
          <t>760</t>
        </is>
      </c>
      <c r="J3" t="inlineStr">
        <is>
          <t>1,028</t>
        </is>
      </c>
      <c r="K3" t="inlineStr">
        <is>
          <t>1,608</t>
        </is>
      </c>
      <c r="L3" t="inlineStr">
        <is>
          <t>1,853</t>
        </is>
      </c>
      <c r="M3" t="inlineStr">
        <is>
          <t>3,944</t>
        </is>
      </c>
      <c r="N3" t="inlineStr">
        <is>
          <t>4,958</t>
        </is>
      </c>
      <c r="O3" t="inlineStr">
        <is>
          <t>3,754</t>
        </is>
      </c>
      <c r="P3" t="inlineStr">
        <is>
          <t>3,779</t>
        </is>
      </c>
      <c r="Q3" t="inlineStr">
        <is>
          <t>4,664</t>
        </is>
      </c>
      <c r="R3" t="inlineStr">
        <is>
          <t>1,754</t>
        </is>
      </c>
      <c r="S3" t="inlineStr">
        <is>
          <t>1,042</t>
        </is>
      </c>
      <c r="T3" t="inlineStr">
        <is>
          <t>1,077</t>
        </is>
      </c>
      <c r="U3" t="inlineStr">
        <is>
          <t>1,210</t>
        </is>
      </c>
      <c r="V3" t="inlineStr">
        <is>
          <t>1,339</t>
        </is>
      </c>
      <c r="W3" t="inlineStr">
        <is>
          <t>1,436</t>
        </is>
      </c>
      <c r="X3" t="inlineStr">
        <is>
          <t>1,491</t>
        </is>
      </c>
      <c r="Y3" t="inlineStr">
        <is>
          <t>1,582</t>
        </is>
      </c>
      <c r="Z3" t="inlineStr">
        <is>
          <t>1,631</t>
        </is>
      </c>
      <c r="AA3" t="inlineStr">
        <is>
          <t>1,713</t>
        </is>
      </c>
      <c r="AB3" t="inlineStr">
        <is>
          <t>1,841</t>
        </is>
      </c>
      <c r="AC3" t="inlineStr">
        <is>
          <t>1,987</t>
        </is>
      </c>
      <c r="AD3" t="inlineStr">
        <is>
          <t>2,192</t>
        </is>
      </c>
      <c r="AE3" t="inlineStr">
        <is>
          <t>2,288</t>
        </is>
      </c>
      <c r="AF3" t="inlineStr">
        <is>
          <t>2,354</t>
        </is>
      </c>
      <c r="AG3" t="inlineStr">
        <is>
          <t>2,527</t>
        </is>
      </c>
      <c r="AH3" t="inlineStr">
        <is>
          <t>2,782</t>
        </is>
      </c>
      <c r="AI3" t="inlineStr">
        <is>
          <t>3,011</t>
        </is>
      </c>
      <c r="AJ3" t="inlineStr">
        <is>
          <t>4,160</t>
        </is>
      </c>
      <c r="AK3" t="inlineStr">
        <is>
          <t>5,345</t>
        </is>
      </c>
      <c r="AL3" t="inlineStr">
        <is>
          <t>5,111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(78)</t>
        </is>
      </c>
      <c r="N4" t="inlineStr">
        <is>
          <t>292</t>
        </is>
      </c>
      <c r="O4" t="inlineStr">
        <is>
          <t>- -</t>
        </is>
      </c>
      <c r="P4" t="inlineStr">
        <is>
          <t>(20)</t>
        </is>
      </c>
      <c r="Q4" t="inlineStr">
        <is>
          <t>231</t>
        </is>
      </c>
      <c r="R4" t="inlineStr">
        <is>
          <t>58</t>
        </is>
      </c>
      <c r="S4" t="inlineStr">
        <is>
          <t>(74)</t>
        </is>
      </c>
      <c r="T4" t="inlineStr">
        <is>
          <t>441</t>
        </is>
      </c>
      <c r="U4" t="inlineStr">
        <is>
          <t>(98)</t>
        </is>
      </c>
      <c r="V4" t="inlineStr">
        <is>
          <t>(262)</t>
        </is>
      </c>
      <c r="W4" t="inlineStr">
        <is>
          <t>(136)</t>
        </is>
      </c>
      <c r="X4" t="inlineStr">
        <is>
          <t>(260)</t>
        </is>
      </c>
      <c r="Y4" t="inlineStr">
        <is>
          <t>(128)</t>
        </is>
      </c>
      <c r="Z4" t="inlineStr">
        <is>
          <t>323</t>
        </is>
      </c>
      <c r="AA4" t="inlineStr">
        <is>
          <t>133</t>
        </is>
      </c>
      <c r="AB4" t="inlineStr">
        <is>
          <t>127</t>
        </is>
      </c>
      <c r="AC4" t="inlineStr">
        <is>
          <t>472</t>
        </is>
      </c>
      <c r="AD4" t="inlineStr">
        <is>
          <t>92</t>
        </is>
      </c>
      <c r="AE4" t="inlineStr">
        <is>
          <t>517</t>
        </is>
      </c>
      <c r="AF4" t="inlineStr">
        <is>
          <t>(102)</t>
        </is>
      </c>
      <c r="AG4" t="inlineStr">
        <is>
          <t>1,214</t>
        </is>
      </c>
      <c r="AH4" t="inlineStr">
        <is>
          <t>334</t>
        </is>
      </c>
      <c r="AI4" t="inlineStr">
        <is>
          <t>(1,573)</t>
        </is>
      </c>
      <c r="AJ4" t="inlineStr">
        <is>
          <t>117</t>
        </is>
      </c>
      <c r="AK4" t="inlineStr">
        <is>
          <t>(392)</t>
        </is>
      </c>
      <c r="AL4" t="inlineStr">
        <is>
          <t>(1,241)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457</t>
        </is>
      </c>
      <c r="AA5" t="inlineStr">
        <is>
          <t>522</t>
        </is>
      </c>
      <c r="AB5" t="inlineStr">
        <is>
          <t>423</t>
        </is>
      </c>
      <c r="AC5" t="inlineStr">
        <is>
          <t>408</t>
        </is>
      </c>
      <c r="AD5" t="inlineStr">
        <is>
          <t>402</t>
        </is>
      </c>
      <c r="AE5" t="inlineStr">
        <is>
          <t>408</t>
        </is>
      </c>
      <c r="AF5" t="inlineStr">
        <is>
          <t>410</t>
        </is>
      </c>
      <c r="AG5" t="inlineStr">
        <is>
          <t>393</t>
        </is>
      </c>
      <c r="AH5" t="inlineStr">
        <is>
          <t>364</t>
        </is>
      </c>
      <c r="AI5" t="inlineStr">
        <is>
          <t>393</t>
        </is>
      </c>
      <c r="AJ5" t="inlineStr">
        <is>
          <t>711</t>
        </is>
      </c>
      <c r="AK5" t="inlineStr">
        <is>
          <t>525</t>
        </is>
      </c>
      <c r="AL5" t="inlineStr">
        <is>
          <t>600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72</t>
        </is>
      </c>
      <c r="G6" t="inlineStr">
        <is>
          <t>(46)</t>
        </is>
      </c>
      <c r="H6" t="inlineStr">
        <is>
          <t>(78)</t>
        </is>
      </c>
      <c r="I6" t="inlineStr">
        <is>
          <t>(379)</t>
        </is>
      </c>
      <c r="J6" t="inlineStr">
        <is>
          <t>44</t>
        </is>
      </c>
      <c r="K6" t="inlineStr">
        <is>
          <t>(736)</t>
        </is>
      </c>
      <c r="L6" t="inlineStr">
        <is>
          <t>(35)</t>
        </is>
      </c>
      <c r="M6" t="inlineStr">
        <is>
          <t>(777)</t>
        </is>
      </c>
      <c r="N6" t="inlineStr">
        <is>
          <t>(2)</t>
        </is>
      </c>
      <c r="O6" t="inlineStr">
        <is>
          <t>(414)</t>
        </is>
      </c>
      <c r="P6" t="inlineStr">
        <is>
          <t>472</t>
        </is>
      </c>
      <c r="Q6" t="inlineStr">
        <is>
          <t>839</t>
        </is>
      </c>
      <c r="R6" t="inlineStr">
        <is>
          <t>(100)</t>
        </is>
      </c>
      <c r="S6" t="inlineStr">
        <is>
          <t>(27)</t>
        </is>
      </c>
      <c r="T6" t="inlineStr">
        <is>
          <t>264</t>
        </is>
      </c>
      <c r="U6" t="inlineStr">
        <is>
          <t>(51)</t>
        </is>
      </c>
      <c r="V6" t="inlineStr">
        <is>
          <t>(355)</t>
        </is>
      </c>
      <c r="W6" t="inlineStr">
        <is>
          <t>84</t>
        </is>
      </c>
      <c r="X6" t="inlineStr">
        <is>
          <t>(36)</t>
        </is>
      </c>
      <c r="Y6" t="inlineStr">
        <is>
          <t>(549)</t>
        </is>
      </c>
      <c r="Z6" t="inlineStr">
        <is>
          <t>(531)</t>
        </is>
      </c>
      <c r="AA6" t="inlineStr">
        <is>
          <t>(266)</t>
        </is>
      </c>
      <c r="AB6" t="inlineStr">
        <is>
          <t>(1,139)</t>
        </is>
      </c>
      <c r="AC6" t="inlineStr">
        <is>
          <t>(1,091)</t>
        </is>
      </c>
      <c r="AD6" t="inlineStr">
        <is>
          <t>54</t>
        </is>
      </c>
      <c r="AE6" t="inlineStr">
        <is>
          <t>(1,236)</t>
        </is>
      </c>
      <c r="AF6" t="inlineStr">
        <is>
          <t>(793)</t>
        </is>
      </c>
      <c r="AG6" t="inlineStr">
        <is>
          <t>(1,003)</t>
        </is>
      </c>
      <c r="AH6" t="inlineStr">
        <is>
          <t>(1,185)</t>
        </is>
      </c>
      <c r="AI6" t="inlineStr">
        <is>
          <t>(1,360)</t>
        </is>
      </c>
      <c r="AJ6" t="inlineStr">
        <is>
          <t>(6,186)</t>
        </is>
      </c>
      <c r="AK6" t="inlineStr">
        <is>
          <t>(645)</t>
        </is>
      </c>
      <c r="AL6" t="inlineStr">
        <is>
          <t>2,194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(357)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(64)</t>
        </is>
      </c>
      <c r="G8" t="inlineStr">
        <is>
          <t>(45)</t>
        </is>
      </c>
      <c r="H8" t="inlineStr">
        <is>
          <t>(42)</t>
        </is>
      </c>
      <c r="I8" t="inlineStr">
        <is>
          <t>(151)</t>
        </is>
      </c>
      <c r="J8" t="inlineStr">
        <is>
          <t>(146)</t>
        </is>
      </c>
      <c r="K8" t="inlineStr">
        <is>
          <t>(59)</t>
        </is>
      </c>
      <c r="L8" t="inlineStr">
        <is>
          <t>(156)</t>
        </is>
      </c>
      <c r="M8" t="inlineStr">
        <is>
          <t>(95)</t>
        </is>
      </c>
      <c r="N8" t="inlineStr">
        <is>
          <t>(6)</t>
        </is>
      </c>
      <c r="O8" t="inlineStr">
        <is>
          <t>(46)</t>
        </is>
      </c>
      <c r="P8" t="inlineStr">
        <is>
          <t>103</t>
        </is>
      </c>
      <c r="Q8" t="inlineStr">
        <is>
          <t>65</t>
        </is>
      </c>
      <c r="R8" t="inlineStr">
        <is>
          <t>54</t>
        </is>
      </c>
      <c r="S8" t="inlineStr">
        <is>
          <t>(35)</t>
        </is>
      </c>
      <c r="T8" t="inlineStr">
        <is>
          <t>(6)</t>
        </is>
      </c>
      <c r="U8" t="inlineStr">
        <is>
          <t>(40)</t>
        </is>
      </c>
      <c r="V8" t="inlineStr">
        <is>
          <t>22</t>
        </is>
      </c>
      <c r="W8" t="inlineStr">
        <is>
          <t>(63)</t>
        </is>
      </c>
      <c r="X8" t="inlineStr">
        <is>
          <t>52</t>
        </is>
      </c>
      <c r="Y8" t="inlineStr">
        <is>
          <t>(329)</t>
        </is>
      </c>
      <c r="Z8" t="inlineStr">
        <is>
          <t>(117)</t>
        </is>
      </c>
      <c r="AA8" t="inlineStr">
        <is>
          <t>(127)</t>
        </is>
      </c>
      <c r="AB8" t="inlineStr">
        <is>
          <t>(199)</t>
        </is>
      </c>
      <c r="AC8" t="inlineStr">
        <is>
          <t>18</t>
        </is>
      </c>
      <c r="AD8" t="inlineStr">
        <is>
          <t>51</t>
        </is>
      </c>
      <c r="AE8" t="inlineStr">
        <is>
          <t>(81)</t>
        </is>
      </c>
      <c r="AF8" t="inlineStr">
        <is>
          <t>1</t>
        </is>
      </c>
      <c r="AG8" t="inlineStr">
        <is>
          <t>186</t>
        </is>
      </c>
      <c r="AH8" t="inlineStr">
        <is>
          <t>(5)</t>
        </is>
      </c>
      <c r="AI8" t="inlineStr">
        <is>
          <t>(17)</t>
        </is>
      </c>
      <c r="AJ8" t="inlineStr">
        <is>
          <t>(223)</t>
        </is>
      </c>
      <c r="AK8" t="inlineStr">
        <is>
          <t>14</t>
        </is>
      </c>
      <c r="AL8" t="inlineStr">
        <is>
          <t>252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2,410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400</t>
        </is>
      </c>
      <c r="G10" t="inlineStr">
        <is>
          <t>833</t>
        </is>
      </c>
      <c r="H10" t="inlineStr">
        <is>
          <t>1,249</t>
        </is>
      </c>
      <c r="I10" t="inlineStr">
        <is>
          <t>2,340</t>
        </is>
      </c>
      <c r="J10" t="inlineStr">
        <is>
          <t>2,791</t>
        </is>
      </c>
      <c r="K10" t="inlineStr">
        <is>
          <t>2,585</t>
        </is>
      </c>
      <c r="L10" t="inlineStr">
        <is>
          <t>3,616</t>
        </is>
      </c>
      <c r="M10" t="inlineStr">
        <is>
          <t>(2,322)</t>
        </is>
      </c>
      <c r="N10" t="inlineStr">
        <is>
          <t>1,848</t>
        </is>
      </c>
      <c r="O10" t="inlineStr">
        <is>
          <t>1,850</t>
        </is>
      </c>
      <c r="P10" t="inlineStr">
        <is>
          <t>2,493</t>
        </is>
      </c>
      <c r="Q10" t="inlineStr">
        <is>
          <t>1,605</t>
        </is>
      </c>
      <c r="R10" t="inlineStr">
        <is>
          <t>810</t>
        </is>
      </c>
      <c r="S10" t="inlineStr">
        <is>
          <t>30</t>
        </is>
      </c>
      <c r="T10" t="inlineStr">
        <is>
          <t>(355)</t>
        </is>
      </c>
      <c r="U10" t="inlineStr">
        <is>
          <t>(1,690)</t>
        </is>
      </c>
      <c r="V10" t="inlineStr">
        <is>
          <t>(85)</t>
        </is>
      </c>
      <c r="W10" t="inlineStr">
        <is>
          <t>(52)</t>
        </is>
      </c>
      <c r="X10" t="inlineStr">
        <is>
          <t>9</t>
        </is>
      </c>
      <c r="Y10" t="inlineStr">
        <is>
          <t>(64)</t>
        </is>
      </c>
      <c r="Z10" t="inlineStr">
        <is>
          <t>(565)</t>
        </is>
      </c>
      <c r="AA10" t="inlineStr">
        <is>
          <t>42</t>
        </is>
      </c>
      <c r="AB10" t="inlineStr">
        <is>
          <t>(55)</t>
        </is>
      </c>
      <c r="AC10" t="inlineStr">
        <is>
          <t>(393)</t>
        </is>
      </c>
      <c r="AD10" t="inlineStr">
        <is>
          <t>89</t>
        </is>
      </c>
      <c r="AE10" t="inlineStr">
        <is>
          <t>(96)</t>
        </is>
      </c>
      <c r="AF10" t="inlineStr">
        <is>
          <t>354</t>
        </is>
      </c>
      <c r="AG10" t="inlineStr">
        <is>
          <t>(598)</t>
        </is>
      </c>
      <c r="AH10" t="inlineStr">
        <is>
          <t>208</t>
        </is>
      </c>
      <c r="AI10" t="inlineStr">
        <is>
          <t>592</t>
        </is>
      </c>
      <c r="AJ10" t="inlineStr">
        <is>
          <t>(6,599)</t>
        </is>
      </c>
      <c r="AK10" t="inlineStr">
        <is>
          <t>(152)</t>
        </is>
      </c>
      <c r="AL10" t="inlineStr">
        <is>
          <t>(282)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36</t>
        </is>
      </c>
      <c r="G11" t="inlineStr">
        <is>
          <t>43</t>
        </is>
      </c>
      <c r="H11" t="inlineStr">
        <is>
          <t>150</t>
        </is>
      </c>
      <c r="I11" t="inlineStr">
        <is>
          <t>641</t>
        </is>
      </c>
      <c r="J11" t="inlineStr">
        <is>
          <t>774</t>
        </is>
      </c>
      <c r="K11" t="inlineStr">
        <is>
          <t>824</t>
        </is>
      </c>
      <c r="L11" t="inlineStr">
        <is>
          <t>312</t>
        </is>
      </c>
      <c r="M11" t="inlineStr">
        <is>
          <t>322</t>
        </is>
      </c>
      <c r="N11" t="inlineStr">
        <is>
          <t>(150)</t>
        </is>
      </c>
      <c r="O11" t="inlineStr">
        <is>
          <t>(75)</t>
        </is>
      </c>
      <c r="P11" t="inlineStr">
        <is>
          <t>57</t>
        </is>
      </c>
      <c r="Q11" t="inlineStr">
        <is>
          <t>(220)</t>
        </is>
      </c>
      <c r="R11" t="inlineStr">
        <is>
          <t>1,494</t>
        </is>
      </c>
      <c r="S11" t="inlineStr">
        <is>
          <t>109</t>
        </is>
      </c>
      <c r="T11" t="inlineStr">
        <is>
          <t>(148)</t>
        </is>
      </c>
      <c r="U11" t="inlineStr">
        <is>
          <t>1,238</t>
        </is>
      </c>
      <c r="V11" t="inlineStr">
        <is>
          <t>1,014</t>
        </is>
      </c>
      <c r="W11" t="inlineStr">
        <is>
          <t>1,300</t>
        </is>
      </c>
      <c r="X11" t="inlineStr">
        <is>
          <t>(461)</t>
        </is>
      </c>
      <c r="Y11" t="inlineStr">
        <is>
          <t>114</t>
        </is>
      </c>
      <c r="Z11" t="inlineStr">
        <is>
          <t>(123)</t>
        </is>
      </c>
      <c r="AA11" t="inlineStr">
        <is>
          <t>513</t>
        </is>
      </c>
      <c r="AB11" t="inlineStr">
        <is>
          <t>935</t>
        </is>
      </c>
      <c r="AC11" t="inlineStr">
        <is>
          <t>508</t>
        </is>
      </c>
      <c r="AD11" t="inlineStr">
        <is>
          <t>576</t>
        </is>
      </c>
      <c r="AE11" t="inlineStr">
        <is>
          <t>302</t>
        </is>
      </c>
      <c r="AF11" t="inlineStr">
        <is>
          <t>658</t>
        </is>
      </c>
      <c r="AG11" t="inlineStr">
        <is>
          <t>691</t>
        </is>
      </c>
      <c r="AH11" t="inlineStr">
        <is>
          <t>1,068</t>
        </is>
      </c>
      <c r="AI11" t="inlineStr">
        <is>
          <t>1,226</t>
        </is>
      </c>
      <c r="AJ11" t="inlineStr">
        <is>
          <t>(3,250)</t>
        </is>
      </c>
      <c r="AK11" t="inlineStr">
        <is>
          <t>5,649</t>
        </is>
      </c>
      <c r="AL11" t="inlineStr">
        <is>
          <t>(3,092)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1,276</t>
        </is>
      </c>
      <c r="G12" t="inlineStr">
        <is>
          <t>1,359</t>
        </is>
      </c>
      <c r="H12" t="inlineStr">
        <is>
          <t>1,503</t>
        </is>
      </c>
      <c r="I12" t="inlineStr">
        <is>
          <t>1,838</t>
        </is>
      </c>
      <c r="J12" t="inlineStr">
        <is>
          <t>2,145</t>
        </is>
      </c>
      <c r="K12" t="inlineStr">
        <is>
          <t>2,807</t>
        </is>
      </c>
      <c r="L12" t="inlineStr">
        <is>
          <t>3,510</t>
        </is>
      </c>
      <c r="M12" t="inlineStr">
        <is>
          <t>4,625</t>
        </is>
      </c>
      <c r="N12" t="inlineStr">
        <is>
          <t>7,064</t>
        </is>
      </c>
      <c r="O12" t="inlineStr">
        <is>
          <t>5,115</t>
        </is>
      </c>
      <c r="P12" t="inlineStr">
        <is>
          <t>5,588</t>
        </is>
      </c>
      <c r="Q12" t="inlineStr">
        <is>
          <t>6,434</t>
        </is>
      </c>
      <c r="R12" t="inlineStr">
        <is>
          <t>3,048</t>
        </is>
      </c>
      <c r="S12" t="inlineStr">
        <is>
          <t>2,286</t>
        </is>
      </c>
      <c r="T12" t="inlineStr">
        <is>
          <t>2,901</t>
        </is>
      </c>
      <c r="U12" t="inlineStr">
        <is>
          <t>4,644</t>
        </is>
      </c>
      <c r="V12" t="inlineStr">
        <is>
          <t>4,269</t>
        </is>
      </c>
      <c r="W12" t="inlineStr">
        <is>
          <t>6,058</t>
        </is>
      </c>
      <c r="X12" t="inlineStr">
        <is>
          <t>5,421</t>
        </is>
      </c>
      <c r="Y12" t="inlineStr">
        <is>
          <t>5,446</t>
        </is>
      </c>
      <c r="Z12" t="inlineStr">
        <is>
          <t>5,064</t>
        </is>
      </c>
      <c r="AA12" t="inlineStr">
        <is>
          <t>6,578</t>
        </is>
      </c>
      <c r="AB12" t="inlineStr">
        <is>
          <t>6,994</t>
        </is>
      </c>
      <c r="AC12" t="inlineStr">
        <is>
          <t>7,966</t>
        </is>
      </c>
      <c r="AD12" t="inlineStr">
        <is>
          <t>9,452</t>
        </is>
      </c>
      <c r="AE12" t="inlineStr">
        <is>
          <t>9,780</t>
        </is>
      </c>
      <c r="AF12" t="inlineStr">
        <is>
          <t>10,909</t>
        </is>
      </c>
      <c r="AG12" t="inlineStr">
        <is>
          <t>13,213</t>
        </is>
      </c>
      <c r="AH12" t="inlineStr">
        <is>
          <t>12,343</t>
        </is>
      </c>
      <c r="AI12" t="inlineStr">
        <is>
          <t>14,295</t>
        </is>
      </c>
      <c r="AJ12" t="inlineStr">
        <is>
          <t>6,606</t>
        </is>
      </c>
      <c r="AK12" t="inlineStr">
        <is>
          <t>7,618</t>
        </is>
      </c>
      <c r="AL12" t="inlineStr">
        <is>
          <t>5,567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(1,309)</t>
        </is>
      </c>
      <c r="G13" t="inlineStr">
        <is>
          <t>(716)</t>
        </is>
      </c>
      <c r="H13" t="inlineStr">
        <is>
          <t>(1,038)</t>
        </is>
      </c>
      <c r="I13" t="inlineStr">
        <is>
          <t>(544)</t>
        </is>
      </c>
      <c r="J13" t="inlineStr">
        <is>
          <t>(794)</t>
        </is>
      </c>
      <c r="K13" t="inlineStr">
        <is>
          <t>(1,026)</t>
        </is>
      </c>
      <c r="L13" t="inlineStr">
        <is>
          <t>(897)</t>
        </is>
      </c>
      <c r="M13" t="inlineStr">
        <is>
          <t>(1,745)</t>
        </is>
      </c>
      <c r="N13" t="inlineStr">
        <is>
          <t>(1,922)</t>
        </is>
      </c>
      <c r="O13" t="inlineStr">
        <is>
          <t>(2,527)</t>
        </is>
      </c>
      <c r="P13" t="inlineStr">
        <is>
          <t>(2,453)</t>
        </is>
      </c>
      <c r="Q13" t="inlineStr">
        <is>
          <t>(2,104)</t>
        </is>
      </c>
      <c r="R13" t="inlineStr">
        <is>
          <t>(1,795)</t>
        </is>
      </c>
      <c r="S13" t="inlineStr">
        <is>
          <t>(1,086)</t>
        </is>
      </c>
      <c r="T13" t="inlineStr">
        <is>
          <t>(1,049)</t>
        </is>
      </c>
      <c r="U13" t="inlineStr">
        <is>
          <t>(1,427)</t>
        </is>
      </c>
      <c r="V13" t="inlineStr">
        <is>
          <t>(1,823)</t>
        </is>
      </c>
      <c r="W13" t="inlineStr">
        <is>
          <t>(1,299)</t>
        </is>
      </c>
      <c r="X13" t="inlineStr">
        <is>
          <t>(1,566)</t>
        </is>
      </c>
      <c r="Y13" t="inlineStr">
        <is>
          <t>(1,586)</t>
        </is>
      </c>
      <c r="Z13" t="inlineStr">
        <is>
          <t>(1,753)</t>
        </is>
      </c>
      <c r="AA13" t="inlineStr">
        <is>
          <t>(2,110)</t>
        </is>
      </c>
      <c r="AB13" t="inlineStr">
        <is>
          <t>(3,559)</t>
        </is>
      </c>
      <c r="AC13" t="inlineStr">
        <is>
          <t>(3,784)</t>
        </is>
      </c>
      <c r="AD13" t="inlineStr">
        <is>
          <t>(2,796)</t>
        </is>
      </c>
      <c r="AE13" t="inlineStr">
        <is>
          <t>(3,311)</t>
        </is>
      </c>
      <c r="AF13" t="inlineStr">
        <is>
          <t>(4,265)</t>
        </is>
      </c>
      <c r="AG13" t="inlineStr">
        <is>
          <t>(4,773)</t>
        </is>
      </c>
      <c r="AH13" t="inlineStr">
        <is>
          <t>(3,623)</t>
        </is>
      </c>
      <c r="AI13" t="inlineStr">
        <is>
          <t>(4,465)</t>
        </is>
      </c>
      <c r="AJ13" t="inlineStr">
        <is>
          <t>(4,876)</t>
        </is>
      </c>
      <c r="AK13" t="inlineStr">
        <is>
          <t>(4,022)</t>
        </is>
      </c>
      <c r="AL13" t="inlineStr">
        <is>
          <t>(3,578)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(34)</t>
        </is>
      </c>
      <c r="R14" t="inlineStr">
        <is>
          <t>(480)</t>
        </is>
      </c>
      <c r="S14" t="inlineStr">
        <is>
          <t>(2,845)</t>
        </is>
      </c>
      <c r="T14" t="inlineStr">
        <is>
          <t>(130)</t>
        </is>
      </c>
      <c r="U14" t="inlineStr">
        <is>
          <t>(48)</t>
        </is>
      </c>
      <c r="V14" t="inlineStr">
        <is>
          <t>(9)</t>
        </is>
      </c>
      <c r="W14" t="inlineStr">
        <is>
          <t>- -</t>
        </is>
      </c>
      <c r="X14" t="inlineStr">
        <is>
          <t>(588)</t>
        </is>
      </c>
      <c r="Y14" t="inlineStr">
        <is>
          <t>(660)</t>
        </is>
      </c>
      <c r="Z14" t="inlineStr">
        <is>
          <t>(517)</t>
        </is>
      </c>
      <c r="AA14" t="inlineStr">
        <is>
          <t>(2,323)</t>
        </is>
      </c>
      <c r="AB14" t="inlineStr">
        <is>
          <t>380</t>
        </is>
      </c>
      <c r="AC14" t="inlineStr">
        <is>
          <t>(1,073)</t>
        </is>
      </c>
      <c r="AD14" t="inlineStr">
        <is>
          <t>(2,046)</t>
        </is>
      </c>
      <c r="AE14" t="inlineStr">
        <is>
          <t>(7)</t>
        </is>
      </c>
      <c r="AF14" t="inlineStr">
        <is>
          <t>166</t>
        </is>
      </c>
      <c r="AG14" t="inlineStr">
        <is>
          <t>(805)</t>
        </is>
      </c>
      <c r="AH14" t="inlineStr">
        <is>
          <t>(417)</t>
        </is>
      </c>
      <c r="AI14" t="inlineStr">
        <is>
          <t>(1,581)</t>
        </is>
      </c>
      <c r="AJ14" t="inlineStr">
        <is>
          <t>(9,901)</t>
        </is>
      </c>
      <c r="AK14" t="inlineStr">
        <is>
          <t>- -</t>
        </is>
      </c>
      <c r="AL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(194)</t>
        </is>
      </c>
      <c r="I15" t="inlineStr">
        <is>
          <t>(693)</t>
        </is>
      </c>
      <c r="J15" t="inlineStr">
        <is>
          <t>(622)</t>
        </is>
      </c>
      <c r="K15" t="inlineStr">
        <is>
          <t>(1,924)</t>
        </is>
      </c>
      <c r="L15" t="inlineStr">
        <is>
          <t>(1,033)</t>
        </is>
      </c>
      <c r="M15" t="inlineStr">
        <is>
          <t>(18)</t>
        </is>
      </c>
      <c r="N15" t="inlineStr">
        <is>
          <t>(56)</t>
        </is>
      </c>
      <c r="O15" t="inlineStr">
        <is>
          <t>(13)</t>
        </is>
      </c>
      <c r="P15" t="inlineStr">
        <is>
          <t>(39)</t>
        </is>
      </c>
      <c r="Q15" t="inlineStr">
        <is>
          <t>(82)</t>
        </is>
      </c>
      <c r="R15" t="inlineStr">
        <is>
          <t>(88)</t>
        </is>
      </c>
      <c r="S15" t="inlineStr">
        <is>
          <t>(9)</t>
        </is>
      </c>
      <c r="T15" t="inlineStr">
        <is>
          <t>(14)</t>
        </is>
      </c>
      <c r="U15" t="inlineStr">
        <is>
          <t>(67)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  <c r="AH15" t="inlineStr">
        <is>
          <t>- -</t>
        </is>
      </c>
      <c r="AI15" t="inlineStr">
        <is>
          <t>- -</t>
        </is>
      </c>
      <c r="AJ15" t="inlineStr">
        <is>
          <t>- -</t>
        </is>
      </c>
      <c r="AK15" t="inlineStr">
        <is>
          <t>- -</t>
        </is>
      </c>
      <c r="AL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6</t>
        </is>
      </c>
      <c r="G16" t="inlineStr">
        <is>
          <t>74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1,494</t>
        </is>
      </c>
      <c r="L16" t="inlineStr">
        <is>
          <t>1,460</t>
        </is>
      </c>
      <c r="M16" t="inlineStr">
        <is>
          <t>409</t>
        </is>
      </c>
      <c r="N16" t="inlineStr">
        <is>
          <t>31</t>
        </is>
      </c>
      <c r="O16" t="inlineStr">
        <is>
          <t>238</t>
        </is>
      </c>
      <c r="P16" t="inlineStr">
        <is>
          <t>202</t>
        </is>
      </c>
      <c r="Q16" t="inlineStr">
        <is>
          <t>207</t>
        </is>
      </c>
      <c r="R16" t="inlineStr">
        <is>
          <t>235</t>
        </is>
      </c>
      <c r="S16" t="inlineStr">
        <is>
          <t>601</t>
        </is>
      </c>
      <c r="T16" t="inlineStr">
        <is>
          <t>40</t>
        </is>
      </c>
      <c r="U16" t="inlineStr">
        <is>
          <t>14</t>
        </is>
      </c>
      <c r="V16" t="inlineStr">
        <is>
          <t>- -</t>
        </is>
      </c>
      <c r="W16" t="inlineStr">
        <is>
          <t>1,154</t>
        </is>
      </c>
      <c r="X16" t="inlineStr">
        <is>
          <t>1,535</t>
        </is>
      </c>
      <c r="Y16" t="inlineStr">
        <is>
          <t>84</t>
        </is>
      </c>
      <c r="Z16" t="inlineStr">
        <is>
          <t>231</t>
        </is>
      </c>
      <c r="AA16" t="inlineStr">
        <is>
          <t>- -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  <c r="AH16" t="inlineStr">
        <is>
          <t>- -</t>
        </is>
      </c>
      <c r="AI16" t="inlineStr">
        <is>
          <t>- -</t>
        </is>
      </c>
      <c r="AJ16" t="inlineStr">
        <is>
          <t>- -</t>
        </is>
      </c>
      <c r="AK16" t="inlineStr">
        <is>
          <t>- -</t>
        </is>
      </c>
      <c r="AL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(427)</t>
        </is>
      </c>
      <c r="G17" t="inlineStr">
        <is>
          <t>(540)</t>
        </is>
      </c>
      <c r="H17" t="inlineStr">
        <is>
          <t>(501)</t>
        </is>
      </c>
      <c r="I17" t="inlineStr">
        <is>
          <t>(687)</t>
        </is>
      </c>
      <c r="J17" t="inlineStr">
        <is>
          <t>(1,244)</t>
        </is>
      </c>
      <c r="K17" t="inlineStr">
        <is>
          <t>(1,431)</t>
        </is>
      </c>
      <c r="L17" t="inlineStr">
        <is>
          <t>(1,819)</t>
        </is>
      </c>
      <c r="M17" t="inlineStr">
        <is>
          <t>(12,110)</t>
        </is>
      </c>
      <c r="N17" t="inlineStr">
        <is>
          <t>(3,954)</t>
        </is>
      </c>
      <c r="O17" t="inlineStr">
        <is>
          <t>(3,363)</t>
        </is>
      </c>
      <c r="P17" t="inlineStr">
        <is>
          <t>(3,020)</t>
        </is>
      </c>
      <c r="Q17" t="inlineStr">
        <is>
          <t>(1,757)</t>
        </is>
      </c>
      <c r="R17" t="inlineStr">
        <is>
          <t>113</t>
        </is>
      </c>
      <c r="S17" t="inlineStr">
        <is>
          <t>163</t>
        </is>
      </c>
      <c r="T17" t="inlineStr">
        <is>
          <t>119</t>
        </is>
      </c>
      <c r="U17" t="inlineStr">
        <is>
          <t>44</t>
        </is>
      </c>
      <c r="V17" t="inlineStr">
        <is>
          <t>141</t>
        </is>
      </c>
      <c r="W17" t="inlineStr">
        <is>
          <t>(82)</t>
        </is>
      </c>
      <c r="X17" t="inlineStr">
        <is>
          <t>(2)</t>
        </is>
      </c>
      <c r="Y17" t="inlineStr">
        <is>
          <t>- -</t>
        </is>
      </c>
      <c r="Z17" t="inlineStr">
        <is>
          <t>(57)</t>
        </is>
      </c>
      <c r="AA17" t="inlineStr">
        <is>
          <t>(90)</t>
        </is>
      </c>
      <c r="AB17" t="inlineStr">
        <is>
          <t>(107)</t>
        </is>
      </c>
      <c r="AC17" t="inlineStr">
        <is>
          <t>98</t>
        </is>
      </c>
      <c r="AD17" t="inlineStr">
        <is>
          <t>166</t>
        </is>
      </c>
      <c r="AE17" t="inlineStr">
        <is>
          <t>(27)</t>
        </is>
      </c>
      <c r="AF17" t="inlineStr">
        <is>
          <t>(146)</t>
        </is>
      </c>
      <c r="AG17" t="inlineStr">
        <is>
          <t>(180)</t>
        </is>
      </c>
      <c r="AH17" t="inlineStr">
        <is>
          <t>(71)</t>
        </is>
      </c>
      <c r="AI17" t="inlineStr">
        <is>
          <t>710</t>
        </is>
      </c>
      <c r="AJ17" t="inlineStr">
        <is>
          <t>10,659</t>
        </is>
      </c>
      <c r="AK17" t="inlineStr">
        <is>
          <t>385</t>
        </is>
      </c>
      <c r="AL17" t="inlineStr">
        <is>
          <t>415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(1,729)</t>
        </is>
      </c>
      <c r="G18" t="inlineStr">
        <is>
          <t>(1,182)</t>
        </is>
      </c>
      <c r="H18" t="inlineStr">
        <is>
          <t>(1,733)</t>
        </is>
      </c>
      <c r="I18" t="inlineStr">
        <is>
          <t>(1,924)</t>
        </is>
      </c>
      <c r="J18" t="inlineStr">
        <is>
          <t>(2,660)</t>
        </is>
      </c>
      <c r="K18" t="inlineStr">
        <is>
          <t>(2,887)</t>
        </is>
      </c>
      <c r="L18" t="inlineStr">
        <is>
          <t>(2,288)</t>
        </is>
      </c>
      <c r="M18" t="inlineStr">
        <is>
          <t>(13,464)</t>
        </is>
      </c>
      <c r="N18" t="inlineStr">
        <is>
          <t>(5,901)</t>
        </is>
      </c>
      <c r="O18" t="inlineStr">
        <is>
          <t>(5,665)</t>
        </is>
      </c>
      <c r="P18" t="inlineStr">
        <is>
          <t>(5,310)</t>
        </is>
      </c>
      <c r="Q18" t="inlineStr">
        <is>
          <t>(3,770)</t>
        </is>
      </c>
      <c r="R18" t="inlineStr">
        <is>
          <t>(2,015)</t>
        </is>
      </c>
      <c r="S18" t="inlineStr">
        <is>
          <t>(3,176)</t>
        </is>
      </c>
      <c r="T18" t="inlineStr">
        <is>
          <t>(1,034)</t>
        </is>
      </c>
      <c r="U18" t="inlineStr">
        <is>
          <t>(1,484)</t>
        </is>
      </c>
      <c r="V18" t="inlineStr">
        <is>
          <t>(1,691)</t>
        </is>
      </c>
      <c r="W18" t="inlineStr">
        <is>
          <t>(227)</t>
        </is>
      </c>
      <c r="X18" t="inlineStr">
        <is>
          <t>(621)</t>
        </is>
      </c>
      <c r="Y18" t="inlineStr">
        <is>
          <t>(2,162)</t>
        </is>
      </c>
      <c r="Z18" t="inlineStr">
        <is>
          <t>(2,096)</t>
        </is>
      </c>
      <c r="AA18" t="inlineStr">
        <is>
          <t>(4,523)</t>
        </is>
      </c>
      <c r="AB18" t="inlineStr">
        <is>
          <t>(3,286)</t>
        </is>
      </c>
      <c r="AC18" t="inlineStr">
        <is>
          <t>(4,759)</t>
        </is>
      </c>
      <c r="AD18" t="inlineStr">
        <is>
          <t>(4,676)</t>
        </is>
      </c>
      <c r="AE18" t="inlineStr">
        <is>
          <t>(3,345)</t>
        </is>
      </c>
      <c r="AF18" t="inlineStr">
        <is>
          <t>(4,245)</t>
        </is>
      </c>
      <c r="AG18" t="inlineStr">
        <is>
          <t>(5,758)</t>
        </is>
      </c>
      <c r="AH18" t="inlineStr">
        <is>
          <t>(4,111)</t>
        </is>
      </c>
      <c r="AI18" t="inlineStr">
        <is>
          <t>(5,336)</t>
        </is>
      </c>
      <c r="AJ18" t="inlineStr">
        <is>
          <t>(4,118)</t>
        </is>
      </c>
      <c r="AK18" t="inlineStr">
        <is>
          <t>(3,637)</t>
        </is>
      </c>
      <c r="AL18" t="inlineStr">
        <is>
          <t>(3,163)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(1,617)</t>
        </is>
      </c>
      <c r="AA19" t="inlineStr">
        <is>
          <t>(1,371)</t>
        </is>
      </c>
      <c r="AB19" t="inlineStr">
        <is>
          <t>(1,096)</t>
        </is>
      </c>
      <c r="AC19" t="inlineStr">
        <is>
          <t>(3,822)</t>
        </is>
      </c>
      <c r="AD19" t="inlineStr">
        <is>
          <t>(1,502)</t>
        </is>
      </c>
      <c r="AE19" t="inlineStr">
        <is>
          <t>(1,648)</t>
        </is>
      </c>
      <c r="AF19" t="inlineStr">
        <is>
          <t>(2,221)</t>
        </is>
      </c>
      <c r="AG19" t="inlineStr">
        <is>
          <t>(2,205)</t>
        </is>
      </c>
      <c r="AH19" t="inlineStr">
        <is>
          <t>(2,364)</t>
        </is>
      </c>
      <c r="AI19" t="inlineStr">
        <is>
          <t>(1,871)</t>
        </is>
      </c>
      <c r="AJ19" t="inlineStr">
        <is>
          <t>(38,881)</t>
        </is>
      </c>
      <c r="AK19" t="inlineStr">
        <is>
          <t>(3,533)</t>
        </is>
      </c>
      <c r="AL19" t="inlineStr">
        <is>
          <t>(3,737)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85</t>
        </is>
      </c>
      <c r="N20" t="inlineStr">
        <is>
          <t>180</t>
        </is>
      </c>
      <c r="O20" t="inlineStr">
        <is>
          <t>184</t>
        </is>
      </c>
      <c r="P20" t="inlineStr">
        <is>
          <t>204</t>
        </is>
      </c>
      <c r="Q20" t="inlineStr">
        <is>
          <t>482</t>
        </is>
      </c>
      <c r="R20" t="inlineStr">
        <is>
          <t>177</t>
        </is>
      </c>
      <c r="S20" t="inlineStr">
        <is>
          <t>47</t>
        </is>
      </c>
      <c r="T20" t="inlineStr">
        <is>
          <t>51</t>
        </is>
      </c>
      <c r="U20" t="inlineStr">
        <is>
          <t>201</t>
        </is>
      </c>
      <c r="V20" t="inlineStr">
        <is>
          <t>394</t>
        </is>
      </c>
      <c r="W20" t="inlineStr">
        <is>
          <t>1,282</t>
        </is>
      </c>
      <c r="X20" t="inlineStr">
        <is>
          <t>1,245</t>
        </is>
      </c>
      <c r="Y20" t="inlineStr">
        <is>
          <t>636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(428)</t>
        </is>
      </c>
      <c r="H21" t="inlineStr">
        <is>
          <t>(181)</t>
        </is>
      </c>
      <c r="I21" t="inlineStr">
        <is>
          <t>- -</t>
        </is>
      </c>
      <c r="J21" t="inlineStr">
        <is>
          <t>(32)</t>
        </is>
      </c>
      <c r="K21" t="inlineStr">
        <is>
          <t>(571)</t>
        </is>
      </c>
      <c r="L21" t="inlineStr">
        <is>
          <t>(349)</t>
        </is>
      </c>
      <c r="M21" t="inlineStr">
        <is>
          <t>(462)</t>
        </is>
      </c>
      <c r="N21" t="inlineStr">
        <is>
          <t>(633)</t>
        </is>
      </c>
      <c r="O21" t="inlineStr">
        <is>
          <t>(30)</t>
        </is>
      </c>
      <c r="P21" t="inlineStr">
        <is>
          <t>(19)</t>
        </is>
      </c>
      <c r="Q21" t="inlineStr">
        <is>
          <t>(166)</t>
        </is>
      </c>
      <c r="R21" t="inlineStr">
        <is>
          <t>(1,073)</t>
        </is>
      </c>
      <c r="S21" t="inlineStr">
        <is>
          <t>- -</t>
        </is>
      </c>
      <c r="T21" t="inlineStr">
        <is>
          <t>- -</t>
        </is>
      </c>
      <c r="U21" t="inlineStr">
        <is>
          <t>(335)</t>
        </is>
      </c>
      <c r="V21" t="inlineStr">
        <is>
          <t>(2,420)</t>
        </is>
      </c>
      <c r="W21" t="inlineStr">
        <is>
          <t>(6,898)</t>
        </is>
      </c>
      <c r="X21" t="inlineStr">
        <is>
          <t>(6,923)</t>
        </is>
      </c>
      <c r="Y21" t="inlineStr">
        <is>
          <t>(4,453)</t>
        </is>
      </c>
      <c r="Z21" t="inlineStr">
        <is>
          <t>(138)</t>
        </is>
      </c>
      <c r="AA21" t="inlineStr">
        <is>
          <t>(2,669)</t>
        </is>
      </c>
      <c r="AB21" t="inlineStr">
        <is>
          <t>(4,993)</t>
        </is>
      </c>
      <c r="AC21" t="inlineStr">
        <is>
          <t>(3,015)</t>
        </is>
      </c>
      <c r="AD21" t="inlineStr">
        <is>
          <t>(4,087)</t>
        </is>
      </c>
      <c r="AE21" t="inlineStr">
        <is>
          <t>(6,527)</t>
        </is>
      </c>
      <c r="AF21" t="inlineStr">
        <is>
          <t>(6,095)</t>
        </is>
      </c>
      <c r="AG21" t="inlineStr">
        <is>
          <t>(7,499)</t>
        </is>
      </c>
      <c r="AH21" t="inlineStr">
        <is>
          <t>(9,368)</t>
        </is>
      </c>
      <c r="AI21" t="inlineStr">
        <is>
          <t>(3,577)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(62)</t>
        </is>
      </c>
      <c r="G22" t="inlineStr">
        <is>
          <t>(74)</t>
        </is>
      </c>
      <c r="H22" t="inlineStr">
        <is>
          <t>(87)</t>
        </is>
      </c>
      <c r="I22" t="inlineStr">
        <is>
          <t>(105)</t>
        </is>
      </c>
      <c r="J22" t="inlineStr">
        <is>
          <t>(129)</t>
        </is>
      </c>
      <c r="K22" t="inlineStr">
        <is>
          <t>(153)</t>
        </is>
      </c>
      <c r="L22" t="inlineStr">
        <is>
          <t>(180)</t>
        </is>
      </c>
      <c r="M22" t="inlineStr">
        <is>
          <t>(271)</t>
        </is>
      </c>
      <c r="N22" t="inlineStr">
        <is>
          <t>(342)</t>
        </is>
      </c>
      <c r="O22" t="inlineStr">
        <is>
          <t>(412)</t>
        </is>
      </c>
      <c r="P22" t="inlineStr">
        <is>
          <t>- -</t>
        </is>
      </c>
      <c r="Q22" t="inlineStr">
        <is>
          <t>(434)</t>
        </is>
      </c>
      <c r="R22" t="inlineStr">
        <is>
          <t>(438)</t>
        </is>
      </c>
      <c r="S22" t="inlineStr">
        <is>
          <t>(428)</t>
        </is>
      </c>
      <c r="T22" t="inlineStr">
        <is>
          <t>(429)</t>
        </is>
      </c>
      <c r="U22" t="inlineStr">
        <is>
          <t>(430)</t>
        </is>
      </c>
      <c r="V22" t="inlineStr">
        <is>
          <t>(490)</t>
        </is>
      </c>
      <c r="W22" t="inlineStr">
        <is>
          <t>(519)</t>
        </is>
      </c>
      <c r="X22" t="inlineStr">
        <is>
          <t>(637)</t>
        </is>
      </c>
      <c r="Y22" t="inlineStr">
        <is>
          <t>(664)</t>
        </is>
      </c>
      <c r="Z22" t="inlineStr">
        <is>
          <t>(648)</t>
        </is>
      </c>
      <c r="AA22" t="inlineStr">
        <is>
          <t>(653)</t>
        </is>
      </c>
      <c r="AB22" t="inlineStr">
        <is>
          <t>(756)</t>
        </is>
      </c>
      <c r="AC22" t="inlineStr">
        <is>
          <t>(1,076)</t>
        </is>
      </c>
      <c r="AD22" t="inlineStr">
        <is>
          <t>(1,324)</t>
        </is>
      </c>
      <c r="AE22" t="inlineStr">
        <is>
          <t>(1,508)</t>
        </is>
      </c>
      <c r="AF22" t="inlineStr">
        <is>
          <t>(3,063)</t>
        </is>
      </c>
      <c r="AG22" t="inlineStr">
        <is>
          <t>(2,313)</t>
        </is>
      </c>
      <c r="AH22" t="inlineStr">
        <is>
          <t>(2,445)</t>
        </is>
      </c>
      <c r="AI22" t="inlineStr">
        <is>
          <t>(2,515)</t>
        </is>
      </c>
      <c r="AJ22" t="inlineStr">
        <is>
          <t>(2,895)</t>
        </is>
      </c>
      <c r="AK22" t="inlineStr">
        <is>
          <t>(1,587)</t>
        </is>
      </c>
      <c r="AL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468</t>
        </is>
      </c>
      <c r="G23" t="inlineStr">
        <is>
          <t>764</t>
        </is>
      </c>
      <c r="H23" t="inlineStr">
        <is>
          <t>564</t>
        </is>
      </c>
      <c r="I23" t="inlineStr">
        <is>
          <t>70</t>
        </is>
      </c>
      <c r="J23" t="inlineStr">
        <is>
          <t>273</t>
        </is>
      </c>
      <c r="K23" t="inlineStr">
        <is>
          <t>627</t>
        </is>
      </c>
      <c r="L23" t="inlineStr">
        <is>
          <t>197</t>
        </is>
      </c>
      <c r="M23" t="inlineStr">
        <is>
          <t>8,688</t>
        </is>
      </c>
      <c r="N23" t="inlineStr">
        <is>
          <t>(329)</t>
        </is>
      </c>
      <c r="O23" t="inlineStr">
        <is>
          <t>618</t>
        </is>
      </c>
      <c r="P23" t="inlineStr">
        <is>
          <t>(176)</t>
        </is>
      </c>
      <c r="Q23" t="inlineStr">
        <is>
          <t>(2,118)</t>
        </is>
      </c>
      <c r="R23" t="inlineStr">
        <is>
          <t>77</t>
        </is>
      </c>
      <c r="S23" t="inlineStr">
        <is>
          <t>1,892</t>
        </is>
      </c>
      <c r="T23" t="inlineStr">
        <is>
          <t>(1,145)</t>
        </is>
      </c>
      <c r="U23" t="inlineStr">
        <is>
          <t>(2,137)</t>
        </is>
      </c>
      <c r="V23" t="inlineStr">
        <is>
          <t>(381)</t>
        </is>
      </c>
      <c r="W23" t="inlineStr">
        <is>
          <t>992</t>
        </is>
      </c>
      <c r="X23" t="inlineStr">
        <is>
          <t>2,774</t>
        </is>
      </c>
      <c r="Y23" t="inlineStr">
        <is>
          <t>528</t>
        </is>
      </c>
      <c r="Z23" t="inlineStr">
        <is>
          <t>(149)</t>
        </is>
      </c>
      <c r="AA23" t="inlineStr">
        <is>
          <t>1,943</t>
        </is>
      </c>
      <c r="AB23" t="inlineStr">
        <is>
          <t>3,612</t>
        </is>
      </c>
      <c r="AC23" t="inlineStr">
        <is>
          <t>4,928</t>
        </is>
      </c>
      <c r="AD23" t="inlineStr">
        <is>
          <t>2,699</t>
        </is>
      </c>
      <c r="AE23" t="inlineStr">
        <is>
          <t>2,973</t>
        </is>
      </c>
      <c r="AF23" t="inlineStr">
        <is>
          <t>5,865</t>
        </is>
      </c>
      <c r="AG23" t="inlineStr">
        <is>
          <t>5,026</t>
        </is>
      </c>
      <c r="AH23" t="inlineStr">
        <is>
          <t>5,218</t>
        </is>
      </c>
      <c r="AI23" t="inlineStr">
        <is>
          <t>(880)</t>
        </is>
      </c>
      <c r="AJ23" t="inlineStr">
        <is>
          <t>40,686</t>
        </is>
      </c>
      <c r="AK23" t="inlineStr">
        <is>
          <t>13,600</t>
        </is>
      </c>
      <c r="AL23" t="inlineStr">
        <is>
          <t>(648)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406</t>
        </is>
      </c>
      <c r="G24" t="inlineStr">
        <is>
          <t>262</t>
        </is>
      </c>
      <c r="H24" t="inlineStr">
        <is>
          <t>296</t>
        </is>
      </c>
      <c r="I24" t="inlineStr">
        <is>
          <t>(36)</t>
        </is>
      </c>
      <c r="J24" t="inlineStr">
        <is>
          <t>113</t>
        </is>
      </c>
      <c r="K24" t="inlineStr">
        <is>
          <t>(97)</t>
        </is>
      </c>
      <c r="L24" t="inlineStr">
        <is>
          <t>(332)</t>
        </is>
      </c>
      <c r="M24" t="inlineStr">
        <is>
          <t>8,040</t>
        </is>
      </c>
      <c r="N24" t="inlineStr">
        <is>
          <t>(1,124)</t>
        </is>
      </c>
      <c r="O24" t="inlineStr">
        <is>
          <t>360</t>
        </is>
      </c>
      <c r="P24" t="inlineStr">
        <is>
          <t>9</t>
        </is>
      </c>
      <c r="Q24" t="inlineStr">
        <is>
          <t>(2,236)</t>
        </is>
      </c>
      <c r="R24" t="inlineStr">
        <is>
          <t>(1,257)</t>
        </is>
      </c>
      <c r="S24" t="inlineStr">
        <is>
          <t>1,511</t>
        </is>
      </c>
      <c r="T24" t="inlineStr">
        <is>
          <t>(1,523)</t>
        </is>
      </c>
      <c r="U24" t="inlineStr">
        <is>
          <t>(2,701)</t>
        </is>
      </c>
      <c r="V24" t="inlineStr">
        <is>
          <t>(2,897)</t>
        </is>
      </c>
      <c r="W24" t="inlineStr">
        <is>
          <t>(5,143)</t>
        </is>
      </c>
      <c r="X24" t="inlineStr">
        <is>
          <t>(3,541)</t>
        </is>
      </c>
      <c r="Y24" t="inlineStr">
        <is>
          <t>(3,953)</t>
        </is>
      </c>
      <c r="Z24" t="inlineStr">
        <is>
          <t>(2,552)</t>
        </is>
      </c>
      <c r="AA24" t="inlineStr">
        <is>
          <t>(2,750)</t>
        </is>
      </c>
      <c r="AB24" t="inlineStr">
        <is>
          <t>(3,233)</t>
        </is>
      </c>
      <c r="AC24" t="inlineStr">
        <is>
          <t>(2,985)</t>
        </is>
      </c>
      <c r="AD24" t="inlineStr">
        <is>
          <t>(4,214)</t>
        </is>
      </c>
      <c r="AE24" t="inlineStr">
        <is>
          <t>(6,710)</t>
        </is>
      </c>
      <c r="AF24" t="inlineStr">
        <is>
          <t>(5,514)</t>
        </is>
      </c>
      <c r="AG24" t="inlineStr">
        <is>
          <t>(6,991)</t>
        </is>
      </c>
      <c r="AH24" t="inlineStr">
        <is>
          <t>(8,959)</t>
        </is>
      </c>
      <c r="AI24" t="inlineStr">
        <is>
          <t>(8,843)</t>
        </is>
      </c>
      <c r="AJ24" t="inlineStr">
        <is>
          <t>(1,090)</t>
        </is>
      </c>
      <c r="AK24" t="inlineStr">
        <is>
          <t>8,480</t>
        </is>
      </c>
      <c r="AL24" t="inlineStr">
        <is>
          <t>(4,385)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(12)</t>
        </is>
      </c>
      <c r="AC25" t="inlineStr">
        <is>
          <t>(20)</t>
        </is>
      </c>
      <c r="AD25" t="inlineStr">
        <is>
          <t>(18)</t>
        </is>
      </c>
      <c r="AE25" t="inlineStr">
        <is>
          <t>(235)</t>
        </is>
      </c>
      <c r="AF25" t="inlineStr">
        <is>
          <t>(302)</t>
        </is>
      </c>
      <c r="AG25" t="inlineStr">
        <is>
          <t>(123)</t>
        </is>
      </c>
      <c r="AH25" t="inlineStr">
        <is>
          <t>31</t>
        </is>
      </c>
      <c r="AI25" t="inlineStr">
        <is>
          <t>(25)</t>
        </is>
      </c>
      <c r="AJ25" t="inlineStr">
        <is>
          <t>(98)</t>
        </is>
      </c>
      <c r="AK25" t="inlineStr">
        <is>
          <t>38</t>
        </is>
      </c>
      <c r="AL25" t="inlineStr">
        <is>
          <t>30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406</t>
        </is>
      </c>
      <c r="G26" t="inlineStr">
        <is>
          <t>262</t>
        </is>
      </c>
      <c r="H26" t="inlineStr">
        <is>
          <t>296</t>
        </is>
      </c>
      <c r="I26" t="inlineStr">
        <is>
          <t>(36)</t>
        </is>
      </c>
      <c r="J26" t="inlineStr">
        <is>
          <t>113</t>
        </is>
      </c>
      <c r="K26" t="inlineStr">
        <is>
          <t>(97)</t>
        </is>
      </c>
      <c r="L26" t="inlineStr">
        <is>
          <t>(332)</t>
        </is>
      </c>
      <c r="M26" t="inlineStr">
        <is>
          <t>8,040</t>
        </is>
      </c>
      <c r="N26" t="inlineStr">
        <is>
          <t>(1,124)</t>
        </is>
      </c>
      <c r="O26" t="inlineStr">
        <is>
          <t>360</t>
        </is>
      </c>
      <c r="P26" t="inlineStr">
        <is>
          <t>287</t>
        </is>
      </c>
      <c r="Q26" t="inlineStr">
        <is>
          <t>428</t>
        </is>
      </c>
      <c r="R26" t="inlineStr">
        <is>
          <t>(224)</t>
        </is>
      </c>
      <c r="S26" t="inlineStr">
        <is>
          <t>621</t>
        </is>
      </c>
      <c r="T26" t="inlineStr">
        <is>
          <t>344</t>
        </is>
      </c>
      <c r="U26" t="inlineStr">
        <is>
          <t>459</t>
        </is>
      </c>
      <c r="V26" t="inlineStr">
        <is>
          <t>(319)</t>
        </is>
      </c>
      <c r="W26" t="inlineStr">
        <is>
          <t>688</t>
        </is>
      </c>
      <c r="X26" t="inlineStr">
        <is>
          <t>1,259</t>
        </is>
      </c>
      <c r="Y26" t="inlineStr">
        <is>
          <t>(669)</t>
        </is>
      </c>
      <c r="Z26" t="inlineStr">
        <is>
          <t>416</t>
        </is>
      </c>
      <c r="AA26" t="inlineStr">
        <is>
          <t>(695)</t>
        </is>
      </c>
      <c r="AB26" t="inlineStr">
        <is>
          <t>463</t>
        </is>
      </c>
      <c r="AC26" t="inlineStr">
        <is>
          <t>202</t>
        </is>
      </c>
      <c r="AD26" t="inlineStr">
        <is>
          <t>544</t>
        </is>
      </c>
      <c r="AE26" t="inlineStr">
        <is>
          <t>(510)</t>
        </is>
      </c>
      <c r="AF26" t="inlineStr">
        <is>
          <t>848</t>
        </is>
      </c>
      <c r="AG26" t="inlineStr">
        <is>
          <t>341</t>
        </is>
      </c>
      <c r="AH26" t="inlineStr">
        <is>
          <t>(696)</t>
        </is>
      </c>
      <c r="AI26" t="inlineStr">
        <is>
          <t>91</t>
        </is>
      </c>
      <c r="AJ26" t="inlineStr">
        <is>
          <t>1,300</t>
        </is>
      </c>
      <c r="AK26" t="inlineStr">
        <is>
          <t>12,499</t>
        </is>
      </c>
      <c r="AL26" t="inlineStr">
        <is>
          <t>(1,951)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- -</t>
        </is>
      </c>
      <c r="P27" t="inlineStr">
        <is>
          <t>414</t>
        </is>
      </c>
      <c r="Q27" t="inlineStr">
        <is>
          <t>842</t>
        </is>
      </c>
      <c r="R27" t="inlineStr">
        <is>
          <t>618</t>
        </is>
      </c>
      <c r="S27" t="inlineStr">
        <is>
          <t>1,239</t>
        </is>
      </c>
      <c r="T27" t="inlineStr">
        <is>
          <t>1,583</t>
        </is>
      </c>
      <c r="U27" t="inlineStr">
        <is>
          <t>2,042</t>
        </is>
      </c>
      <c r="V27" t="inlineStr">
        <is>
          <t>1,723</t>
        </is>
      </c>
      <c r="W27" t="inlineStr">
        <is>
          <t>2,411</t>
        </is>
      </c>
      <c r="X27" t="inlineStr">
        <is>
          <t>3,670</t>
        </is>
      </c>
      <c r="Y27" t="inlineStr">
        <is>
          <t>3,001</t>
        </is>
      </c>
      <c r="Z27" t="inlineStr">
        <is>
          <t>3,417</t>
        </is>
      </c>
      <c r="AA27" t="inlineStr">
        <is>
          <t>2,722</t>
        </is>
      </c>
      <c r="AB27" t="inlineStr">
        <is>
          <t>3,185</t>
        </is>
      </c>
      <c r="AC27" t="inlineStr">
        <is>
          <t>3,387</t>
        </is>
      </c>
      <c r="AD27" t="inlineStr">
        <is>
          <t>3,931</t>
        </is>
      </c>
      <c r="AE27" t="inlineStr">
        <is>
          <t>3,421</t>
        </is>
      </c>
      <c r="AF27" t="inlineStr">
        <is>
          <t>4,269</t>
        </is>
      </c>
      <c r="AG27" t="inlineStr">
        <is>
          <t>4,610</t>
        </is>
      </c>
      <c r="AH27" t="inlineStr">
        <is>
          <t>4,064</t>
        </is>
      </c>
      <c r="AI27" t="inlineStr">
        <is>
          <t>4,155</t>
        </is>
      </c>
      <c r="AJ27" t="inlineStr">
        <is>
          <t>5,455</t>
        </is>
      </c>
      <c r="AK27" t="inlineStr">
        <is>
          <t>17,954</t>
        </is>
      </c>
      <c r="AL27" t="inlineStr">
        <is>
          <t>16,003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428</t>
        </is>
      </c>
      <c r="G28" t="inlineStr">
        <is>
          <t>381</t>
        </is>
      </c>
      <c r="H28" t="inlineStr">
        <is>
          <t>820</t>
        </is>
      </c>
      <c r="I28" t="inlineStr">
        <is>
          <t>886</t>
        </is>
      </c>
      <c r="J28" t="inlineStr">
        <is>
          <t>765</t>
        </is>
      </c>
      <c r="K28" t="inlineStr">
        <is>
          <t>363</t>
        </is>
      </c>
      <c r="L28" t="inlineStr">
        <is>
          <t>187</t>
        </is>
      </c>
      <c r="M28" t="inlineStr">
        <is>
          <t>1,077</t>
        </is>
      </c>
      <c r="N28" t="inlineStr">
        <is>
          <t>278</t>
        </is>
      </c>
      <c r="O28" t="inlineStr">
        <is>
          <t>317</t>
        </is>
      </c>
      <c r="P28" t="inlineStr">
        <is>
          <t>127</t>
        </is>
      </c>
      <c r="Q28" t="inlineStr">
        <is>
          <t>414</t>
        </is>
      </c>
      <c r="R28" t="inlineStr">
        <is>
          <t>842</t>
        </is>
      </c>
      <c r="S28" t="inlineStr">
        <is>
          <t>618</t>
        </is>
      </c>
      <c r="T28" t="inlineStr">
        <is>
          <t>1,239</t>
        </is>
      </c>
      <c r="U28" t="inlineStr">
        <is>
          <t>1,583</t>
        </is>
      </c>
      <c r="V28" t="inlineStr">
        <is>
          <t>2,042</t>
        </is>
      </c>
      <c r="W28" t="inlineStr">
        <is>
          <t>1,723</t>
        </is>
      </c>
      <c r="X28" t="inlineStr">
        <is>
          <t>2,411</t>
        </is>
      </c>
      <c r="Y28" t="inlineStr">
        <is>
          <t>3,670</t>
        </is>
      </c>
      <c r="Z28" t="inlineStr">
        <is>
          <t>3,001</t>
        </is>
      </c>
      <c r="AA28" t="inlineStr">
        <is>
          <t>3,417</t>
        </is>
      </c>
      <c r="AB28" t="inlineStr">
        <is>
          <t>2,722</t>
        </is>
      </c>
      <c r="AC28" t="inlineStr">
        <is>
          <t>3,185</t>
        </is>
      </c>
      <c r="AD28" t="inlineStr">
        <is>
          <t>3,387</t>
        </is>
      </c>
      <c r="AE28" t="inlineStr">
        <is>
          <t>3,931</t>
        </is>
      </c>
      <c r="AF28" t="inlineStr">
        <is>
          <t>3,421</t>
        </is>
      </c>
      <c r="AG28" t="inlineStr">
        <is>
          <t>4,269</t>
        </is>
      </c>
      <c r="AH28" t="inlineStr">
        <is>
          <t>4,760</t>
        </is>
      </c>
      <c r="AI28" t="inlineStr">
        <is>
          <t>4,064</t>
        </is>
      </c>
      <c r="AJ28" t="inlineStr">
        <is>
          <t>4,155</t>
        </is>
      </c>
      <c r="AK28" t="inlineStr">
        <is>
          <t>5,455</t>
        </is>
      </c>
      <c r="AL28" t="inlineStr">
        <is>
          <t>17,954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(33)</t>
        </is>
      </c>
      <c r="G29" t="inlineStr">
        <is>
          <t>643</t>
        </is>
      </c>
      <c r="H29" t="inlineStr">
        <is>
          <t>465</t>
        </is>
      </c>
      <c r="I29" t="inlineStr">
        <is>
          <t>1,294</t>
        </is>
      </c>
      <c r="J29" t="inlineStr">
        <is>
          <t>1,352</t>
        </is>
      </c>
      <c r="K29" t="inlineStr">
        <is>
          <t>1,781</t>
        </is>
      </c>
      <c r="L29" t="inlineStr">
        <is>
          <t>2,614</t>
        </is>
      </c>
      <c r="M29" t="inlineStr">
        <is>
          <t>2,880</t>
        </is>
      </c>
      <c r="N29" t="inlineStr">
        <is>
          <t>5,142</t>
        </is>
      </c>
      <c r="O29" t="inlineStr">
        <is>
          <t>2,588</t>
        </is>
      </c>
      <c r="P29" t="inlineStr">
        <is>
          <t>3,135</t>
        </is>
      </c>
      <c r="Q29" t="inlineStr">
        <is>
          <t>4,330</t>
        </is>
      </c>
      <c r="R29" t="inlineStr">
        <is>
          <t>1,253</t>
        </is>
      </c>
      <c r="S29" t="inlineStr">
        <is>
          <t>1,200</t>
        </is>
      </c>
      <c r="T29" t="inlineStr">
        <is>
          <t>1,852</t>
        </is>
      </c>
      <c r="U29" t="inlineStr">
        <is>
          <t>3,217</t>
        </is>
      </c>
      <c r="V29" t="inlineStr">
        <is>
          <t>2,446</t>
        </is>
      </c>
      <c r="W29" t="inlineStr">
        <is>
          <t>4,759</t>
        </is>
      </c>
      <c r="X29" t="inlineStr">
        <is>
          <t>3,855</t>
        </is>
      </c>
      <c r="Y29" t="inlineStr">
        <is>
          <t>3,860</t>
        </is>
      </c>
      <c r="Z29" t="inlineStr">
        <is>
          <t>3,311</t>
        </is>
      </c>
      <c r="AA29" t="inlineStr">
        <is>
          <t>4,468</t>
        </is>
      </c>
      <c r="AB29" t="inlineStr">
        <is>
          <t>3,435</t>
        </is>
      </c>
      <c r="AC29" t="inlineStr">
        <is>
          <t>4,182</t>
        </is>
      </c>
      <c r="AD29" t="inlineStr">
        <is>
          <t>6,656</t>
        </is>
      </c>
      <c r="AE29" t="inlineStr">
        <is>
          <t>6,469</t>
        </is>
      </c>
      <c r="AF29" t="inlineStr">
        <is>
          <t>6,644</t>
        </is>
      </c>
      <c r="AG29" t="inlineStr">
        <is>
          <t>8,440</t>
        </is>
      </c>
      <c r="AH29" t="inlineStr">
        <is>
          <t>8,720</t>
        </is>
      </c>
      <c r="AI29" t="inlineStr">
        <is>
          <t>9,830</t>
        </is>
      </c>
      <c r="AJ29" t="inlineStr">
        <is>
          <t>1,730</t>
        </is>
      </c>
      <c r="AK29" t="inlineStr">
        <is>
          <t>3,596</t>
        </is>
      </c>
      <c r="AL29" t="inlineStr">
        <is>
          <t>1,989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2022-08-04T09:45:29Z</dcterms:created>
  <dcterms:modified xmlns:dcterms="http://purl.org/dc/terms/" xmlns:xsi="http://www.w3.org/2001/XMLSchema-instance" xsi:type="dcterms:W3CDTF">2023-03-21T03:05:03Z</dcterms:modified>
  <cp:lastModifiedBy>William Kruta</cp:lastModifiedBy>
</cp:coreProperties>
</file>