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2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Summary(Pre-Split Adj)" sheetId="5" state="visible" r:id="rId5"/>
    <sheet xmlns:r="http://schemas.openxmlformats.org/officeDocument/2006/relationships" name="Income Statement" sheetId="6" state="visible" r:id="rId6"/>
    <sheet xmlns:r="http://schemas.openxmlformats.org/officeDocument/2006/relationships" name="Balance Sheet" sheetId="7" state="visible" r:id="rId7"/>
    <sheet xmlns:r="http://schemas.openxmlformats.org/officeDocument/2006/relationships" name="Cash Flow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14" fontId="0" fillId="0" borderId="0" pivotButton="0" quotePrefix="0" xfId="0"/>
    <xf numFmtId="14" fontId="0" fillId="0" borderId="2" pivotButton="0" quotePrefix="0" xfId="0"/>
    <xf numFmtId="0" fontId="0" fillId="0" borderId="6" pivotButton="0" quotePrefix="0" xfId="0"/>
    <xf numFmtId="0" fontId="0" fillId="0" borderId="5" pivotButton="0" quotePrefix="0" xfId="0"/>
    <xf numFmtId="2" fontId="0" fillId="0" borderId="3" pivotButton="0" quotePrefix="0" xfId="0"/>
    <xf numFmtId="2" fontId="0" fillId="0" borderId="0" pivotButton="0" quotePrefix="0" xfId="0"/>
    <xf numFmtId="0" fontId="2" fillId="2" borderId="3" pivotButton="0" quotePrefix="0" xfId="0"/>
    <xf numFmtId="0" fontId="1" fillId="0" borderId="0" pivotButton="0" quotePrefix="0" xfId="0"/>
    <xf numFmtId="0" fontId="1" fillId="0" borderId="8" pivotButton="0" quotePrefix="0" xfId="0"/>
    <xf numFmtId="0" fontId="1" fillId="0" borderId="7" pivotButton="0" quotePrefix="0" xfId="0"/>
    <xf numFmtId="0" fontId="1" fillId="0" borderId="3" pivotButton="0" quotePrefix="0" xfId="0"/>
    <xf numFmtId="164" fontId="0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5" fillId="0" borderId="9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William</author>
  </authors>
  <commentList>
    <comment ref="Y22" authorId="0" shapeId="0">
      <text>
        <t>William:
Includes "Gain on sale of assets"</t>
      </text>
    </comment>
    <comment ref="AE52" authorId="0" shapeId="0">
      <text>
        <t>William:
This includes "Long-term restricted cash". They are bundled together because past quarters they were separate entries.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GameStop Corp.</t>
        </is>
      </c>
    </row>
    <row r="2">
      <c r="A2" t="inlineStr">
        <is>
          <t>Ticker</t>
        </is>
      </c>
      <c r="B2" t="inlineStr">
        <is>
          <t>GME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Cyclical</t>
        </is>
      </c>
    </row>
    <row r="5">
      <c r="A5" t="inlineStr">
        <is>
          <t>Industry</t>
        </is>
      </c>
      <c r="B5" t="inlineStr">
        <is>
          <t>Specialty Retail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Y79"/>
  <sheetViews>
    <sheetView tabSelected="1" topLeftCell="B1" zoomScale="115" zoomScaleNormal="115" workbookViewId="0">
      <pane xSplit="1" ySplit="4" topLeftCell="AG26" activePane="bottomRight" state="frozen"/>
      <selection activeCell="B1" sqref="B1"/>
      <selection pane="topRight" activeCell="C1" sqref="C1"/>
      <selection pane="bottomLeft" activeCell="B5" sqref="B5"/>
      <selection pane="bottomRight" activeCell="AM47" sqref="AM47"/>
    </sheetView>
  </sheetViews>
  <sheetFormatPr baseColWidth="8" defaultRowHeight="14.5"/>
  <cols>
    <col width="27.26953125" customWidth="1" style="6" min="2" max="2"/>
    <col width="11.54296875" customWidth="1" style="21" min="3" max="34"/>
    <col width="9.90625" bestFit="1" customWidth="1" style="21" min="43" max="43"/>
  </cols>
  <sheetData>
    <row r="1">
      <c r="B1" s="6" t="inlineStr">
        <is>
          <t>Quarter</t>
        </is>
      </c>
    </row>
    <row r="2">
      <c r="B2" s="6" t="inlineStr">
        <is>
          <t>Filing Date</t>
        </is>
      </c>
      <c r="C2" s="20" t="n">
        <v>42164</v>
      </c>
      <c r="D2" s="20" t="n">
        <v>42256</v>
      </c>
      <c r="E2" s="20" t="n">
        <v>42346</v>
      </c>
      <c r="F2" s="20" t="n">
        <v>42458</v>
      </c>
      <c r="G2" s="20" t="n">
        <v>42528</v>
      </c>
      <c r="O2" s="20" t="n">
        <v>43263</v>
      </c>
      <c r="P2" s="20" t="n">
        <v>43354</v>
      </c>
      <c r="Q2" s="20" t="n">
        <v>43445</v>
      </c>
      <c r="S2" s="20" t="n">
        <v>43628</v>
      </c>
      <c r="T2" s="20" t="n">
        <v>43719</v>
      </c>
      <c r="U2" s="20" t="n">
        <v>43810</v>
      </c>
      <c r="W2" s="20" t="n">
        <v>43991</v>
      </c>
      <c r="X2" s="20" t="n">
        <v>44083</v>
      </c>
      <c r="Y2" s="20" t="n">
        <v>44173</v>
      </c>
      <c r="AA2" s="20" t="n">
        <v>44356</v>
      </c>
      <c r="AB2" s="20" t="n">
        <v>44812</v>
      </c>
      <c r="AC2" s="20" t="n">
        <v>44538</v>
      </c>
      <c r="AE2" s="20" t="n">
        <v>44713</v>
      </c>
      <c r="AF2" s="20" t="n">
        <v>44811</v>
      </c>
      <c r="AG2" s="20" t="n">
        <v>44902</v>
      </c>
      <c r="AH2" s="20" t="inlineStr">
        <is>
          <t>-</t>
        </is>
      </c>
      <c r="AQ2" s="20" t="n">
        <v>44637</v>
      </c>
    </row>
    <row r="3" s="21">
      <c r="B3" t="inlineStr">
        <is>
          <t>Period of Report</t>
        </is>
      </c>
      <c r="C3" s="20" t="n">
        <v>42126</v>
      </c>
      <c r="D3" s="20" t="n">
        <v>42217</v>
      </c>
      <c r="E3" s="20" t="n">
        <v>42308</v>
      </c>
      <c r="F3" s="20" t="n">
        <v>42399</v>
      </c>
      <c r="G3" s="20" t="n">
        <v>42490</v>
      </c>
      <c r="H3" s="20" t="n">
        <v>42583</v>
      </c>
      <c r="I3" s="20" t="n">
        <v>42674</v>
      </c>
      <c r="J3" s="20" t="n">
        <v>42765</v>
      </c>
      <c r="K3" s="20" t="n">
        <v>42857</v>
      </c>
      <c r="L3" s="20" t="n">
        <v>42948</v>
      </c>
      <c r="M3" s="20" t="n">
        <v>43039</v>
      </c>
      <c r="N3" s="20" t="n">
        <v>43130</v>
      </c>
      <c r="O3" s="20" t="n">
        <v>43222</v>
      </c>
      <c r="P3" s="20" t="n">
        <v>43313</v>
      </c>
      <c r="Q3" s="20" t="n">
        <v>43404</v>
      </c>
      <c r="R3" s="20" t="n">
        <v>43495</v>
      </c>
      <c r="S3" s="20" t="n">
        <v>43587</v>
      </c>
      <c r="T3" s="20" t="n">
        <v>43680</v>
      </c>
      <c r="U3" s="20" t="n">
        <v>43769</v>
      </c>
      <c r="V3" s="20" t="n">
        <v>43862</v>
      </c>
      <c r="W3" s="20" t="n">
        <v>43953</v>
      </c>
      <c r="X3" s="20" t="n">
        <v>44044</v>
      </c>
      <c r="Y3" s="20" t="n">
        <v>44135</v>
      </c>
      <c r="Z3" s="20" t="n">
        <v>44226</v>
      </c>
      <c r="AA3" s="20" t="n">
        <v>44317</v>
      </c>
      <c r="AB3" s="20" t="n">
        <v>44408</v>
      </c>
      <c r="AC3" s="20" t="n">
        <v>44499</v>
      </c>
      <c r="AD3" s="20" t="n">
        <v>44590</v>
      </c>
      <c r="AE3" s="20" t="n">
        <v>44681</v>
      </c>
      <c r="AF3" s="20" t="n">
        <v>44772</v>
      </c>
      <c r="AG3" s="20" t="n">
        <v>44863</v>
      </c>
      <c r="AH3" s="20" t="n">
        <v>44956</v>
      </c>
      <c r="AK3" s="23" t="n">
        <v>2015</v>
      </c>
      <c r="AL3" s="23">
        <f>AK3+1</f>
        <v/>
      </c>
      <c r="AM3" s="23">
        <f>AL3+1</f>
        <v/>
      </c>
      <c r="AN3" s="23">
        <f>AM3+1</f>
        <v/>
      </c>
      <c r="AO3" s="23">
        <f>AN3+1</f>
        <v/>
      </c>
      <c r="AP3" s="23">
        <f>AO3+1</f>
        <v/>
      </c>
      <c r="AQ3" s="23">
        <f>AP3+1</f>
        <v/>
      </c>
      <c r="AR3" s="23">
        <f>AQ3+1</f>
        <v/>
      </c>
      <c r="AS3" s="23">
        <f>AR3+1</f>
        <v/>
      </c>
      <c r="AT3" s="23">
        <f>AS3+1</f>
        <v/>
      </c>
      <c r="AU3" s="23">
        <f>AT3+1</f>
        <v/>
      </c>
      <c r="AV3" s="23">
        <f>AU3+1</f>
        <v/>
      </c>
      <c r="AW3" s="23">
        <f>AV3+1</f>
        <v/>
      </c>
      <c r="AX3" s="23">
        <f>AW3+1</f>
        <v/>
      </c>
      <c r="AY3" s="23">
        <f>AX3+1</f>
        <v/>
      </c>
      <c r="AZ3" s="23">
        <f>AY3+1</f>
        <v/>
      </c>
      <c r="BA3" s="23">
        <f>AZ3+1</f>
        <v/>
      </c>
      <c r="BB3" s="23">
        <f>BA3+1</f>
        <v/>
      </c>
      <c r="BC3" s="23">
        <f>BB3+1</f>
        <v/>
      </c>
      <c r="BD3" s="23">
        <f>BC3+1</f>
        <v/>
      </c>
      <c r="BE3" s="23">
        <f>BD3+1</f>
        <v/>
      </c>
      <c r="BF3" s="23">
        <f>BE3+1</f>
        <v/>
      </c>
      <c r="BG3" s="23">
        <f>BF3+1</f>
        <v/>
      </c>
      <c r="BH3" s="23">
        <f>BG3+1</f>
        <v/>
      </c>
      <c r="BI3" s="23">
        <f>BH3+1</f>
        <v/>
      </c>
      <c r="BJ3" s="23">
        <f>BI3+1</f>
        <v/>
      </c>
      <c r="BK3" s="23">
        <f>BJ3+1</f>
        <v/>
      </c>
      <c r="BL3" s="23">
        <f>BK3+1</f>
        <v/>
      </c>
      <c r="BM3" s="23">
        <f>BL3+1</f>
        <v/>
      </c>
      <c r="BN3" s="23">
        <f>BM3+1</f>
        <v/>
      </c>
      <c r="BO3" s="23">
        <f>BN3+1</f>
        <v/>
      </c>
      <c r="BP3" s="23">
        <f>BO3+1</f>
        <v/>
      </c>
      <c r="BQ3" s="23">
        <f>BP3+1</f>
        <v/>
      </c>
      <c r="BR3" s="23">
        <f>BQ3+1</f>
        <v/>
      </c>
      <c r="BS3" s="23">
        <f>BR3+1</f>
        <v/>
      </c>
      <c r="BT3" s="23">
        <f>BS3+1</f>
        <v/>
      </c>
      <c r="BU3" s="23">
        <f>BT3+1</f>
        <v/>
      </c>
      <c r="BV3" s="23">
        <f>BU3+1</f>
        <v/>
      </c>
      <c r="BW3" s="23">
        <f>BV3+1</f>
        <v/>
      </c>
      <c r="BX3" s="23">
        <f>BW3+1</f>
        <v/>
      </c>
      <c r="BY3" s="23">
        <f>BX3+1</f>
        <v/>
      </c>
    </row>
    <row r="4" ht="15" customFormat="1" customHeight="1" s="5" thickBot="1">
      <c r="B4" s="7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</row>
    <row r="6">
      <c r="B6" s="14" t="inlineStr">
        <is>
          <t>Revenue</t>
        </is>
      </c>
    </row>
    <row r="7">
      <c r="B7" s="6" t="inlineStr">
        <is>
          <t>Hardware &amp; Accessories</t>
        </is>
      </c>
      <c r="T7" t="n">
        <v>554.9</v>
      </c>
      <c r="X7" t="n">
        <v>441.6</v>
      </c>
      <c r="Y7" t="n">
        <v>413.4</v>
      </c>
      <c r="AA7" t="n">
        <v>703.5</v>
      </c>
      <c r="AB7" t="n">
        <v>609.6</v>
      </c>
      <c r="AC7" t="n">
        <v>669.9</v>
      </c>
      <c r="AE7" t="n">
        <v>673.8</v>
      </c>
      <c r="AF7" t="n">
        <v>596.4</v>
      </c>
      <c r="AG7" t="n">
        <v>627</v>
      </c>
    </row>
    <row r="8">
      <c r="B8" s="6" t="inlineStr">
        <is>
          <t>Software</t>
        </is>
      </c>
      <c r="T8" t="n">
        <v>558.3</v>
      </c>
      <c r="X8" t="n">
        <v>386.5</v>
      </c>
      <c r="Y8" t="n">
        <v>444.4</v>
      </c>
      <c r="AA8" t="n">
        <v>397.9</v>
      </c>
      <c r="AB8" t="n">
        <v>396.6</v>
      </c>
      <c r="AC8" t="n">
        <v>434.5</v>
      </c>
      <c r="AE8" t="n">
        <v>483.7</v>
      </c>
      <c r="AF8" t="n">
        <v>316.4</v>
      </c>
      <c r="AG8" t="n">
        <v>352.1</v>
      </c>
    </row>
    <row r="9" customFormat="1" s="11">
      <c r="B9" s="10" t="inlineStr">
        <is>
          <t>Collectibles</t>
        </is>
      </c>
      <c r="T9" s="11" t="n">
        <v>172.5</v>
      </c>
      <c r="X9" s="11" t="n">
        <v>113.9</v>
      </c>
      <c r="Y9" s="11" t="n">
        <v>146.9</v>
      </c>
      <c r="AA9" s="11" t="n">
        <v>175.4</v>
      </c>
      <c r="AB9" s="11" t="n">
        <v>177.2</v>
      </c>
      <c r="AC9" s="11" t="n">
        <v>192.2</v>
      </c>
      <c r="AE9" s="11" t="n">
        <v>220.9</v>
      </c>
      <c r="AF9" s="11" t="n">
        <v>223.2</v>
      </c>
      <c r="AG9" s="11" t="n">
        <v>207.3</v>
      </c>
    </row>
    <row r="10">
      <c r="B10" s="6" t="inlineStr">
        <is>
          <t>Total Net Sales</t>
        </is>
      </c>
      <c r="C10">
        <f>SUM(C7:C9)</f>
        <v/>
      </c>
      <c r="D10">
        <f>SUM(D7:D9)</f>
        <v/>
      </c>
      <c r="E10">
        <f>SUM(E7:E9)</f>
        <v/>
      </c>
      <c r="F10">
        <f>SUM(F7:F9)</f>
        <v/>
      </c>
      <c r="G10">
        <f>SUM(G7:G9)</f>
        <v/>
      </c>
      <c r="H10">
        <f>SUM(H7:H9)</f>
        <v/>
      </c>
      <c r="I10">
        <f>SUM(I7:I9)</f>
        <v/>
      </c>
      <c r="J10">
        <f>SUM(J7:J9)</f>
        <v/>
      </c>
      <c r="K10">
        <f>SUM(K7:K9)</f>
        <v/>
      </c>
      <c r="L10">
        <f>SUM(L7:L9)</f>
        <v/>
      </c>
      <c r="M10">
        <f>SUM(M7:M9)</f>
        <v/>
      </c>
      <c r="N10">
        <f>SUM(N7:N9)</f>
        <v/>
      </c>
      <c r="O10">
        <f>SUM(O7:O9)</f>
        <v/>
      </c>
      <c r="P10">
        <f>SUM(P7:P9)</f>
        <v/>
      </c>
      <c r="Q10">
        <f>SUM(Q7:Q9)</f>
        <v/>
      </c>
      <c r="R10">
        <f>SUM(R7:R9)</f>
        <v/>
      </c>
      <c r="S10">
        <f>SUM(S7:S9)</f>
        <v/>
      </c>
      <c r="T10">
        <f>SUM(T7:T9)</f>
        <v/>
      </c>
      <c r="U10">
        <f>SUM(U7:U9)</f>
        <v/>
      </c>
      <c r="V10">
        <f>SUM(V7:V9)</f>
        <v/>
      </c>
      <c r="W10">
        <f>SUM(W7:W9)</f>
        <v/>
      </c>
      <c r="X10">
        <f>SUM(X7:X9)</f>
        <v/>
      </c>
      <c r="Y10">
        <f>SUM(Y7:Y9)</f>
        <v/>
      </c>
      <c r="Z10">
        <f>SUM(Z7:Z9)</f>
        <v/>
      </c>
      <c r="AA10">
        <f>SUM(AA7:AA9)</f>
        <v/>
      </c>
      <c r="AB10">
        <f>SUM(AB7:AB9)</f>
        <v/>
      </c>
      <c r="AC10">
        <f>SUM(AC7:AC9)</f>
        <v/>
      </c>
      <c r="AD10">
        <f>SUM(AD7:AD9)</f>
        <v/>
      </c>
      <c r="AE10">
        <f>SUM(AE7:AE9)</f>
        <v/>
      </c>
      <c r="AF10">
        <f>SUM(AF7:AF9)</f>
        <v/>
      </c>
      <c r="AG10">
        <f>SUM(AG7:AG9)</f>
        <v/>
      </c>
      <c r="AH10">
        <f>SUM(AH7:AH9)</f>
        <v/>
      </c>
    </row>
    <row r="13">
      <c r="AI13" t="n">
        <v>1.9</v>
      </c>
      <c r="AK13" t="n">
        <v>100</v>
      </c>
      <c r="AL13" t="n">
        <v>50</v>
      </c>
    </row>
    <row r="14">
      <c r="AK14" t="n">
        <v>60</v>
      </c>
      <c r="AL14" t="n">
        <v>30</v>
      </c>
    </row>
    <row r="18">
      <c r="B18" s="14" t="inlineStr">
        <is>
          <t>Income Statement</t>
        </is>
      </c>
    </row>
    <row r="19">
      <c r="B19" s="6" t="inlineStr">
        <is>
          <t>Net Sales</t>
        </is>
      </c>
      <c r="C19" t="n">
        <v>2060.6</v>
      </c>
      <c r="G19" t="n">
        <v>1971.5</v>
      </c>
      <c r="X19" t="n">
        <v>942</v>
      </c>
      <c r="Y19" t="n">
        <v>1004.7</v>
      </c>
      <c r="AA19" t="n">
        <v>1276.8</v>
      </c>
      <c r="AB19" t="n">
        <v>1183.4</v>
      </c>
      <c r="AC19" t="n">
        <v>1296.6</v>
      </c>
      <c r="AE19" t="n">
        <v>1378.4</v>
      </c>
      <c r="AF19" t="n">
        <v>1136</v>
      </c>
      <c r="AG19" t="n">
        <v>1186.4</v>
      </c>
    </row>
    <row r="20" customFormat="1" s="11">
      <c r="B20" s="10" t="inlineStr">
        <is>
          <t>Cost of sales</t>
        </is>
      </c>
      <c r="C20" s="11" t="n">
        <v>1421.6</v>
      </c>
      <c r="G20" s="11" t="n">
        <v>1296</v>
      </c>
      <c r="X20" s="11" t="n">
        <v>689.8</v>
      </c>
      <c r="Y20" s="11" t="n">
        <v>728.4</v>
      </c>
      <c r="AA20" s="11" t="n">
        <v>946.7</v>
      </c>
      <c r="AB20" s="11" t="n">
        <v>862.5</v>
      </c>
      <c r="AC20" s="11" t="n">
        <v>978</v>
      </c>
      <c r="AE20" s="11" t="n">
        <v>1079.9</v>
      </c>
      <c r="AF20" s="11" t="n">
        <v>853.8</v>
      </c>
      <c r="AG20" s="11" t="n">
        <v>894.8</v>
      </c>
    </row>
    <row r="21">
      <c r="B21" s="6" t="inlineStr">
        <is>
          <t xml:space="preserve">Gross profit </t>
        </is>
      </c>
      <c r="C21">
        <f>C19-C20</f>
        <v/>
      </c>
      <c r="D21">
        <f>D19-D20</f>
        <v/>
      </c>
      <c r="E21">
        <f>E19-E20</f>
        <v/>
      </c>
      <c r="F21">
        <f>F19-F20</f>
        <v/>
      </c>
      <c r="G21">
        <f>G19-G20</f>
        <v/>
      </c>
      <c r="H21">
        <f>H19-H20</f>
        <v/>
      </c>
      <c r="I21">
        <f>I19-I20</f>
        <v/>
      </c>
      <c r="J21">
        <f>J19-J20</f>
        <v/>
      </c>
      <c r="K21">
        <f>K19-K20</f>
        <v/>
      </c>
      <c r="L21">
        <f>L19-L20</f>
        <v/>
      </c>
      <c r="M21">
        <f>M19-M20</f>
        <v/>
      </c>
      <c r="N21">
        <f>N19-N20</f>
        <v/>
      </c>
      <c r="O21">
        <f>O19-O20</f>
        <v/>
      </c>
      <c r="P21">
        <f>P19-P20</f>
        <v/>
      </c>
      <c r="Q21">
        <f>Q19-Q20</f>
        <v/>
      </c>
      <c r="R21">
        <f>R19-R20</f>
        <v/>
      </c>
      <c r="S21">
        <f>S19-S20</f>
        <v/>
      </c>
      <c r="T21">
        <f>T19-T20</f>
        <v/>
      </c>
      <c r="U21">
        <f>U19-U20</f>
        <v/>
      </c>
      <c r="V21">
        <f>V19-V20</f>
        <v/>
      </c>
      <c r="W21">
        <f>W19-W20</f>
        <v/>
      </c>
      <c r="X21">
        <f>X19-X20</f>
        <v/>
      </c>
      <c r="Y21">
        <f>Y19-Y20</f>
        <v/>
      </c>
      <c r="Z21">
        <f>Z19-Z20</f>
        <v/>
      </c>
      <c r="AA21">
        <f>AA19-AA20</f>
        <v/>
      </c>
      <c r="AB21">
        <f>AB19-AB20</f>
        <v/>
      </c>
      <c r="AC21">
        <f>AC19-AC20</f>
        <v/>
      </c>
      <c r="AD21">
        <f>AD19-AD20</f>
        <v/>
      </c>
      <c r="AE21">
        <f>AE19-AE20</f>
        <v/>
      </c>
      <c r="AF21">
        <f>AF19-AF20</f>
        <v/>
      </c>
      <c r="AG21">
        <f>AG19-AG20</f>
        <v/>
      </c>
      <c r="AH21">
        <f>AH19-AH20</f>
        <v/>
      </c>
    </row>
    <row r="22">
      <c r="B22" s="6" t="inlineStr">
        <is>
          <t>SG&amp;A</t>
        </is>
      </c>
      <c r="C22" t="n">
        <v>479.3</v>
      </c>
      <c r="G22" t="n">
        <v>520.8</v>
      </c>
      <c r="X22" t="n">
        <v>348.2</v>
      </c>
      <c r="Y22">
        <f>360.4-21.1</f>
        <v/>
      </c>
      <c r="AA22" t="n">
        <v>370.3</v>
      </c>
      <c r="AB22" t="n">
        <v>378.9</v>
      </c>
      <c r="AC22" t="n">
        <v>421.5</v>
      </c>
      <c r="AE22" t="n">
        <v>452.2</v>
      </c>
      <c r="AF22" t="n">
        <v>387.5</v>
      </c>
      <c r="AG22" t="n">
        <v>387.9</v>
      </c>
      <c r="AJ22" t="n">
        <v>103.5</v>
      </c>
    </row>
    <row r="23">
      <c r="B23" s="6" t="inlineStr">
        <is>
          <t>Goodwill and asset impairments</t>
        </is>
      </c>
      <c r="X23" t="n">
        <v>0.9</v>
      </c>
      <c r="AG23" t="n">
        <v>0</v>
      </c>
      <c r="AJ23" t="n">
        <v>4.6</v>
      </c>
    </row>
    <row r="24">
      <c r="B24" s="6" t="inlineStr">
        <is>
          <t>Gain on sale of assets</t>
        </is>
      </c>
      <c r="X24" t="n">
        <v>-11.3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G24" t="n">
        <v>0</v>
      </c>
      <c r="AJ24" s="13">
        <f>AJ22+AJ23</f>
        <v/>
      </c>
    </row>
    <row r="25" customFormat="1" s="11">
      <c r="B25" s="10" t="inlineStr">
        <is>
          <t>Depreciation and amortization</t>
        </is>
      </c>
      <c r="C25" s="11" t="n">
        <v>35.8</v>
      </c>
      <c r="G25" s="11" t="n">
        <v>40.7</v>
      </c>
      <c r="X25" s="11" t="n">
        <v>0</v>
      </c>
      <c r="Y25" s="11" t="n">
        <v>0</v>
      </c>
      <c r="AA25" s="11" t="n">
        <v>0.6</v>
      </c>
      <c r="AB25" s="11" t="n">
        <v>0</v>
      </c>
      <c r="AC25" s="11" t="n">
        <v>0</v>
      </c>
      <c r="AE25" s="11" t="n">
        <v>0</v>
      </c>
      <c r="AF25" s="11" t="n">
        <v>2.5</v>
      </c>
      <c r="AG25" s="11" t="n">
        <v>0</v>
      </c>
    </row>
    <row r="26">
      <c r="B26" s="6" t="inlineStr">
        <is>
          <t>Operating earnings</t>
        </is>
      </c>
      <c r="C26">
        <f>C21-C22-C23-C24-C25</f>
        <v/>
      </c>
      <c r="D26">
        <f>D21-D22-D23-D24-D25</f>
        <v/>
      </c>
      <c r="E26">
        <f>E21-E22-E23-E24-E25</f>
        <v/>
      </c>
      <c r="F26">
        <f>F21-F22-F23-F24-F25</f>
        <v/>
      </c>
      <c r="G26">
        <f>G21-G22-G23-G24-G25</f>
        <v/>
      </c>
      <c r="H26">
        <f>H21-H22-H23-H24-H25</f>
        <v/>
      </c>
      <c r="I26">
        <f>I21-I22-I23-I24-I25</f>
        <v/>
      </c>
      <c r="J26">
        <f>J21-J22-J23-J24-J25</f>
        <v/>
      </c>
      <c r="K26">
        <f>K21-K22-K23-K24-K25</f>
        <v/>
      </c>
      <c r="L26">
        <f>L21-L22-L23-L24-L25</f>
        <v/>
      </c>
      <c r="M26">
        <f>M21-M22-M23-M24-M25</f>
        <v/>
      </c>
      <c r="N26">
        <f>N21-N22-N23-N24-N25</f>
        <v/>
      </c>
      <c r="O26">
        <f>O21-O22-O23-O24-O25</f>
        <v/>
      </c>
      <c r="P26">
        <f>P21-P22-P23-P24-P25</f>
        <v/>
      </c>
      <c r="Q26">
        <f>Q21-Q22-Q23-Q24-Q25</f>
        <v/>
      </c>
      <c r="R26">
        <f>R21-R22-R23-R24-R25</f>
        <v/>
      </c>
      <c r="S26">
        <f>S21-S22-S23-S24-S25</f>
        <v/>
      </c>
      <c r="T26">
        <f>T21-T22-T23-T24-T25</f>
        <v/>
      </c>
      <c r="U26">
        <f>U21-U22-U23-U24-U25</f>
        <v/>
      </c>
      <c r="V26">
        <f>V21-V22-V23-V24-V25</f>
        <v/>
      </c>
      <c r="W26">
        <f>W21-W22-W23-W24-W25</f>
        <v/>
      </c>
      <c r="X26">
        <f>X21-X22-X23-X24-X25</f>
        <v/>
      </c>
      <c r="Y26">
        <f>Y21-Y22-Y23-Y24-Y25</f>
        <v/>
      </c>
      <c r="Z26">
        <f>Z21-Z22-Z23-Z24-Z25</f>
        <v/>
      </c>
      <c r="AA26">
        <f>AA21-AA22-AA23-AA24-AA25</f>
        <v/>
      </c>
      <c r="AB26">
        <f>AB21-AB22-AB23-AB24-AB25</f>
        <v/>
      </c>
      <c r="AC26">
        <f>AC21-AC22-AC23-AC24-AC25</f>
        <v/>
      </c>
      <c r="AD26">
        <f>AD21-AD22-AD25</f>
        <v/>
      </c>
      <c r="AE26">
        <f>AE21-AE22-AE25</f>
        <v/>
      </c>
      <c r="AF26">
        <f>AF21-AF22-AF25</f>
        <v/>
      </c>
      <c r="AG26">
        <f>AG21-AG22-AG25</f>
        <v/>
      </c>
      <c r="AH26">
        <f>AH21-AH22-AH25</f>
        <v/>
      </c>
    </row>
    <row r="27">
      <c r="B27" s="6" t="inlineStr">
        <is>
          <t>Interest Income</t>
        </is>
      </c>
      <c r="C27" t="n">
        <v>-0.2</v>
      </c>
      <c r="G27" t="n">
        <v>-0.2</v>
      </c>
      <c r="X27" t="n">
        <v>-0.4</v>
      </c>
      <c r="Y27" t="n">
        <v>-0.3</v>
      </c>
      <c r="AA27" t="n">
        <v>0</v>
      </c>
      <c r="AB27" t="n">
        <v>0</v>
      </c>
      <c r="AC27" t="n">
        <v>0</v>
      </c>
      <c r="AE27" t="n">
        <v>0</v>
      </c>
      <c r="AF27" t="n">
        <v>0.3</v>
      </c>
      <c r="AG27" t="n">
        <v>0</v>
      </c>
    </row>
    <row r="28" customFormat="1" s="11">
      <c r="B28" s="10" t="inlineStr">
        <is>
          <t>Interest Expense</t>
        </is>
      </c>
      <c r="C28" s="11" t="n">
        <v>5.6</v>
      </c>
      <c r="G28" s="11" t="n">
        <v>11</v>
      </c>
      <c r="X28" s="11" t="n">
        <v>7.9</v>
      </c>
      <c r="Y28" s="11" t="n">
        <v>10</v>
      </c>
      <c r="AA28" s="11" t="n">
        <v>24.7</v>
      </c>
      <c r="AB28" s="11" t="n">
        <v>0.5</v>
      </c>
      <c r="AC28" s="11" t="n">
        <v>0.8</v>
      </c>
      <c r="AE28" s="11" t="n">
        <v>0.7</v>
      </c>
      <c r="AF28" s="11" t="n">
        <v>0</v>
      </c>
      <c r="AG28" s="11" t="n">
        <v>-3.7</v>
      </c>
    </row>
    <row r="29">
      <c r="B29" s="6" t="inlineStr">
        <is>
          <t>Earnings before income tax</t>
        </is>
      </c>
      <c r="C29">
        <f>SUM(C26:C27)-C28</f>
        <v/>
      </c>
      <c r="D29">
        <f>SUM(D26:D27)-D28</f>
        <v/>
      </c>
      <c r="E29">
        <f>SUM(E26:E27)-E28</f>
        <v/>
      </c>
      <c r="F29">
        <f>SUM(F26:F27)-F28</f>
        <v/>
      </c>
      <c r="G29">
        <f>SUM(G26:G27)-G28</f>
        <v/>
      </c>
      <c r="H29">
        <f>SUM(H26:H27)-H28</f>
        <v/>
      </c>
      <c r="I29">
        <f>SUM(I26:I27)-I28</f>
        <v/>
      </c>
      <c r="J29">
        <f>SUM(J26:J27)-J28</f>
        <v/>
      </c>
      <c r="K29">
        <f>SUM(K26:K27)-K28</f>
        <v/>
      </c>
      <c r="L29">
        <f>SUM(L26:L27)-L28</f>
        <v/>
      </c>
      <c r="M29">
        <f>SUM(M26:M27)-M28</f>
        <v/>
      </c>
      <c r="N29">
        <f>SUM(N26:N27)-N28</f>
        <v/>
      </c>
      <c r="O29">
        <f>SUM(O26:O27)-O28</f>
        <v/>
      </c>
      <c r="P29">
        <f>SUM(P26:P27)-P28</f>
        <v/>
      </c>
      <c r="Q29">
        <f>SUM(Q26:Q27)-Q28</f>
        <v/>
      </c>
      <c r="R29">
        <f>SUM(R26:R27)-R28</f>
        <v/>
      </c>
      <c r="S29">
        <f>SUM(S26:S27)-S28</f>
        <v/>
      </c>
      <c r="T29">
        <f>SUM(T26:T27)-T28</f>
        <v/>
      </c>
      <c r="U29">
        <f>SUM(U26:U27)-U28</f>
        <v/>
      </c>
      <c r="V29">
        <f>SUM(V26:V27)-V28</f>
        <v/>
      </c>
      <c r="W29">
        <f>SUM(W26:W27)-W28</f>
        <v/>
      </c>
      <c r="X29">
        <f>SUM(X26:X27)-X28</f>
        <v/>
      </c>
      <c r="Y29">
        <f>Y26-Y27-Y28</f>
        <v/>
      </c>
      <c r="Z29">
        <f>SUM(Z26:Z27)-Z28</f>
        <v/>
      </c>
      <c r="AA29">
        <f>SUM(AA26:AA27)-AA28</f>
        <v/>
      </c>
      <c r="AB29">
        <f>SUM(AB26:AB27)-AB28</f>
        <v/>
      </c>
      <c r="AC29">
        <f>SUM(AC26:AC27)-AC28</f>
        <v/>
      </c>
      <c r="AD29">
        <f>SUM(AD26:AD27)-AD28</f>
        <v/>
      </c>
      <c r="AE29">
        <f>SUM(AE26:AE27)-AE28</f>
        <v/>
      </c>
      <c r="AF29">
        <f>SUM(AF26:AF27)-AF28</f>
        <v/>
      </c>
      <c r="AG29">
        <f>SUM(AG26:AG27)-AG28</f>
        <v/>
      </c>
      <c r="AH29">
        <f>SUM(AH26:AH27)-AH28</f>
        <v/>
      </c>
    </row>
    <row r="30" customFormat="1" s="11">
      <c r="B30" s="10" t="inlineStr">
        <is>
          <t xml:space="preserve">Income tax </t>
        </is>
      </c>
      <c r="C30" s="11" t="n">
        <v>44.7</v>
      </c>
      <c r="G30" s="11" t="n">
        <v>37.4</v>
      </c>
      <c r="Y30" s="11" t="n">
        <v>-53.9</v>
      </c>
      <c r="AA30" s="11" t="n">
        <v>1.3</v>
      </c>
      <c r="AB30" s="11" t="n">
        <v>3.1</v>
      </c>
      <c r="AC30" s="11" t="n">
        <v>1.7</v>
      </c>
      <c r="AE30" s="11" t="n">
        <v>3.5</v>
      </c>
      <c r="AF30" s="11" t="n">
        <v>1.2</v>
      </c>
      <c r="AG30" s="11" t="n">
        <v>2.1</v>
      </c>
    </row>
    <row r="31">
      <c r="B31" s="6" t="inlineStr">
        <is>
          <t>Net Income</t>
        </is>
      </c>
      <c r="C31">
        <f>C29-C30</f>
        <v/>
      </c>
      <c r="D31">
        <f>D29-D30</f>
        <v/>
      </c>
      <c r="E31">
        <f>E29-E30</f>
        <v/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J31">
        <f>J29-J30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O31">
        <f>O29-O30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T31">
        <f>T29-T30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Y31">
        <f>Y29-Y30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D31">
        <f>AD29-AD30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</row>
    <row r="32">
      <c r="B32" s="6" t="inlineStr">
        <is>
          <t>EPS</t>
        </is>
      </c>
      <c r="C32" s="13">
        <f>C31/C33</f>
        <v/>
      </c>
      <c r="D32" s="13">
        <f>D31/D33</f>
        <v/>
      </c>
      <c r="E32" s="13">
        <f>E31/E33</f>
        <v/>
      </c>
      <c r="F32" s="13">
        <f>F31/F33</f>
        <v/>
      </c>
      <c r="G32" s="13">
        <f>G31/G33</f>
        <v/>
      </c>
      <c r="H32" s="13">
        <f>H31/H33</f>
        <v/>
      </c>
      <c r="I32" s="13">
        <f>I31/I33</f>
        <v/>
      </c>
      <c r="J32" s="13">
        <f>J31/J33</f>
        <v/>
      </c>
      <c r="K32" s="13">
        <f>K31/K33</f>
        <v/>
      </c>
      <c r="L32" s="13">
        <f>L31/L33</f>
        <v/>
      </c>
      <c r="M32" s="13">
        <f>M31/M33</f>
        <v/>
      </c>
      <c r="N32" s="13">
        <f>N31/N33</f>
        <v/>
      </c>
      <c r="O32" s="13">
        <f>O31/O33</f>
        <v/>
      </c>
      <c r="P32" s="13">
        <f>P31/P33</f>
        <v/>
      </c>
      <c r="Q32" s="13">
        <f>Q31/Q33</f>
        <v/>
      </c>
      <c r="R32" s="13">
        <f>R31/R33</f>
        <v/>
      </c>
      <c r="S32" s="13">
        <f>S31/S33</f>
        <v/>
      </c>
      <c r="T32" s="13">
        <f>T31/T33</f>
        <v/>
      </c>
      <c r="U32" s="13">
        <f>U31/U33</f>
        <v/>
      </c>
      <c r="V32" s="13">
        <f>V31/V33</f>
        <v/>
      </c>
      <c r="W32" s="13">
        <f>W31/W33</f>
        <v/>
      </c>
      <c r="X32" s="13">
        <f>X31/X33</f>
        <v/>
      </c>
      <c r="Y32" s="13">
        <f>Y31/Y33</f>
        <v/>
      </c>
      <c r="Z32" s="13">
        <f>Z31/Z33</f>
        <v/>
      </c>
      <c r="AA32" s="13">
        <f>AA31/AA33</f>
        <v/>
      </c>
      <c r="AB32" s="13">
        <f>AB31/AB33</f>
        <v/>
      </c>
      <c r="AC32" s="13">
        <f>AC31/AC33</f>
        <v/>
      </c>
      <c r="AD32" s="13">
        <f>AD31/AD33</f>
        <v/>
      </c>
      <c r="AE32" s="13">
        <f>AE31/AE33</f>
        <v/>
      </c>
      <c r="AF32" s="13">
        <f>AF31/AF33</f>
        <v/>
      </c>
      <c r="AG32" s="13">
        <f>AG31/AG33</f>
        <v/>
      </c>
      <c r="AH32" s="13">
        <f>AH31/AH33</f>
        <v/>
      </c>
    </row>
    <row r="33">
      <c r="B33" s="6" t="inlineStr">
        <is>
          <t>Shares -Basic</t>
        </is>
      </c>
      <c r="Y33">
        <f>65*4</f>
        <v/>
      </c>
      <c r="AA33">
        <f>66*4</f>
        <v/>
      </c>
      <c r="AB33" t="n">
        <v>290.4</v>
      </c>
      <c r="AC33">
        <f>75.9*4</f>
        <v/>
      </c>
      <c r="AE33">
        <f>75.9*4</f>
        <v/>
      </c>
      <c r="AF33" t="n">
        <v>304.2</v>
      </c>
      <c r="AG33" t="n">
        <v>304.2</v>
      </c>
      <c r="AJ33" t="n">
        <v>7.08</v>
      </c>
    </row>
    <row r="34">
      <c r="B34" s="6" t="inlineStr">
        <is>
          <t>Shares - Diluted</t>
        </is>
      </c>
      <c r="C34" t="n">
        <v>107.8</v>
      </c>
      <c r="G34" t="n">
        <v>103.8</v>
      </c>
      <c r="Y34">
        <f>65*4</f>
        <v/>
      </c>
      <c r="AA34">
        <f>66*4</f>
        <v/>
      </c>
      <c r="AB34" t="n">
        <v>290.4</v>
      </c>
      <c r="AC34">
        <f>75.9*4</f>
        <v/>
      </c>
      <c r="AE34">
        <f>75.9*4</f>
        <v/>
      </c>
      <c r="AF34" t="n">
        <v>304.2</v>
      </c>
      <c r="AG34" t="n">
        <v>304.2</v>
      </c>
    </row>
    <row r="35">
      <c r="AJ35">
        <f>68-30</f>
        <v/>
      </c>
    </row>
    <row r="37" customFormat="1" s="13">
      <c r="B37" s="12" t="n"/>
    </row>
    <row r="39">
      <c r="AJ39" t="n">
        <v>1.04</v>
      </c>
    </row>
    <row r="40" customFormat="1" s="24">
      <c r="B40" s="14" t="inlineStr">
        <is>
          <t>Balance Sheet</t>
        </is>
      </c>
    </row>
    <row r="41" customFormat="1" s="15">
      <c r="B41" s="18" t="inlineStr">
        <is>
          <t>Cash and Cash equivalents</t>
        </is>
      </c>
      <c r="C41" s="15" t="n">
        <v>369.8</v>
      </c>
      <c r="G41" s="15" t="n">
        <v>473.6</v>
      </c>
      <c r="T41" s="15" t="n">
        <v>424</v>
      </c>
      <c r="V41" s="15" t="n">
        <v>499.4</v>
      </c>
      <c r="X41" s="15" t="n">
        <v>735.1</v>
      </c>
      <c r="Y41" s="15" t="n">
        <v>445.9</v>
      </c>
      <c r="Z41" s="15" t="n">
        <v>508.5</v>
      </c>
      <c r="AA41" s="15" t="n">
        <v>694.7</v>
      </c>
      <c r="AB41" s="15" t="n">
        <v>1720.4</v>
      </c>
      <c r="AC41" s="15" t="n">
        <v>1413</v>
      </c>
      <c r="AD41" s="15" t="n">
        <v>1271.4</v>
      </c>
      <c r="AE41" s="15" t="n">
        <v>1035</v>
      </c>
      <c r="AF41" s="15" t="n">
        <v>908.9</v>
      </c>
      <c r="AG41" s="15" t="n">
        <v>803.8</v>
      </c>
      <c r="AJ41" s="15" t="n">
        <v>8.119999999999999</v>
      </c>
    </row>
    <row r="42" customFormat="1" s="15">
      <c r="B42" s="18" t="inlineStr">
        <is>
          <t>Marketable Securities</t>
        </is>
      </c>
      <c r="AE42" s="15" t="n">
        <v>0</v>
      </c>
      <c r="AF42" s="15" t="n">
        <v>0</v>
      </c>
      <c r="AG42" s="15" t="n">
        <v>238.3</v>
      </c>
    </row>
    <row r="43">
      <c r="B43" s="6" t="inlineStr">
        <is>
          <t>Restricted Cash</t>
        </is>
      </c>
      <c r="C43" t="n">
        <v>0</v>
      </c>
      <c r="G43" t="n">
        <v>0</v>
      </c>
      <c r="T43" t="n">
        <v>0</v>
      </c>
      <c r="V43" t="n">
        <v>0</v>
      </c>
      <c r="X43" t="n">
        <v>0</v>
      </c>
      <c r="Y43" t="n">
        <v>140.7</v>
      </c>
      <c r="Z43" t="n">
        <v>110</v>
      </c>
      <c r="AA43" t="n">
        <v>57.4</v>
      </c>
      <c r="AB43" t="n">
        <v>0</v>
      </c>
      <c r="AC43" t="n">
        <v>39.5</v>
      </c>
      <c r="AD43" t="n">
        <v>0</v>
      </c>
      <c r="AE43" t="n">
        <v>33.3</v>
      </c>
      <c r="AF43" t="n">
        <v>0</v>
      </c>
      <c r="AG43" t="n">
        <v>0</v>
      </c>
      <c r="AJ43">
        <f>AJ41-AJ39</f>
        <v/>
      </c>
    </row>
    <row r="44">
      <c r="B44" s="6" t="inlineStr">
        <is>
          <t>Receivables</t>
        </is>
      </c>
      <c r="C44" t="n">
        <v>99.5</v>
      </c>
      <c r="G44" t="n">
        <v>139</v>
      </c>
      <c r="T44" t="n">
        <v>122.4</v>
      </c>
      <c r="V44" t="n">
        <v>141.9</v>
      </c>
      <c r="X44" t="n">
        <v>83.09999999999999</v>
      </c>
      <c r="Y44" t="n">
        <v>77.59999999999999</v>
      </c>
      <c r="Z44" t="n">
        <v>105.3</v>
      </c>
      <c r="AA44" t="n">
        <v>102.1</v>
      </c>
      <c r="AB44" t="n">
        <v>68.5</v>
      </c>
      <c r="AC44" t="n">
        <v>83.40000000000001</v>
      </c>
      <c r="AD44" t="n">
        <v>141.1</v>
      </c>
      <c r="AE44" t="n">
        <v>103.4</v>
      </c>
      <c r="AF44" t="n">
        <v>99.59999999999999</v>
      </c>
      <c r="AG44" t="n">
        <v>125.3</v>
      </c>
    </row>
    <row r="45" customFormat="1" s="15">
      <c r="B45" s="18" t="inlineStr">
        <is>
          <t>Merchandise inventories</t>
        </is>
      </c>
      <c r="C45" s="15" t="n">
        <v>1076.7</v>
      </c>
      <c r="G45" s="15" t="n">
        <v>1264.1</v>
      </c>
      <c r="T45" s="15" t="n">
        <v>948.9</v>
      </c>
      <c r="V45" s="15" t="n">
        <v>859.7</v>
      </c>
      <c r="X45" s="15" t="n">
        <v>474.6</v>
      </c>
      <c r="Y45" s="15" t="n">
        <v>861</v>
      </c>
      <c r="Z45" s="15" t="n">
        <v>602.5</v>
      </c>
      <c r="AA45" s="15" t="n">
        <v>570.9</v>
      </c>
      <c r="AB45" s="15" t="n">
        <v>596.4</v>
      </c>
      <c r="AC45" s="15" t="n">
        <v>1140.9</v>
      </c>
      <c r="AD45" s="15" t="n">
        <v>915</v>
      </c>
      <c r="AE45" s="15" t="n">
        <v>917.6</v>
      </c>
      <c r="AF45" s="15" t="n">
        <v>734.8</v>
      </c>
      <c r="AG45" s="15" t="n">
        <v>1131.3</v>
      </c>
      <c r="AJ45" s="15">
        <f>AJ43-0.6-0.3</f>
        <v/>
      </c>
    </row>
    <row r="46">
      <c r="B46" s="6" t="inlineStr">
        <is>
          <t>Prepaid expneses and other current assets</t>
        </is>
      </c>
      <c r="C46" t="n">
        <v>143.9</v>
      </c>
      <c r="G46" t="n">
        <v>160.4</v>
      </c>
      <c r="T46" t="n">
        <v>143.2</v>
      </c>
      <c r="V46" t="n">
        <v>120.9</v>
      </c>
      <c r="X46" t="n">
        <v>87.09999999999999</v>
      </c>
      <c r="Y46" t="n">
        <v>126.7</v>
      </c>
      <c r="Z46" t="n">
        <v>224.9</v>
      </c>
      <c r="AA46" t="n">
        <v>232.1</v>
      </c>
      <c r="AB46" t="n">
        <v>271.7</v>
      </c>
      <c r="AC46" t="n">
        <v>236.3</v>
      </c>
      <c r="AD46" t="n">
        <v>271.3</v>
      </c>
      <c r="AE46" t="n">
        <v>240.3</v>
      </c>
      <c r="AF46" t="n">
        <v>275.9</v>
      </c>
      <c r="AG46" t="n">
        <v>283.1</v>
      </c>
    </row>
    <row r="47" customFormat="1" s="11">
      <c r="B47" s="11" t="inlineStr">
        <is>
          <t>Assets held-for-sale</t>
        </is>
      </c>
      <c r="T47" s="11" t="n">
        <v>29.1</v>
      </c>
      <c r="V47" s="11" t="n">
        <v>11.8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</row>
    <row r="48" customFormat="1" s="15">
      <c r="B48" s="18" t="inlineStr">
        <is>
          <t>Total Current Assets</t>
        </is>
      </c>
      <c r="C48" s="15">
        <f>SUM(C41:C46)</f>
        <v/>
      </c>
      <c r="D48" s="15">
        <f>SUM(D41:D46)</f>
        <v/>
      </c>
      <c r="E48" s="15">
        <f>SUM(E41:E46)</f>
        <v/>
      </c>
      <c r="F48" s="15">
        <f>SUM(F41:F46)</f>
        <v/>
      </c>
      <c r="G48" s="15">
        <f>SUM(G41:G46)</f>
        <v/>
      </c>
      <c r="H48" s="15">
        <f>SUM(H41:H46)</f>
        <v/>
      </c>
      <c r="I48" s="15">
        <f>SUM(I41:I46)</f>
        <v/>
      </c>
      <c r="J48" s="15">
        <f>SUM(J41:J46)</f>
        <v/>
      </c>
      <c r="K48" s="15">
        <f>SUM(K41:K46)</f>
        <v/>
      </c>
      <c r="L48" s="15">
        <f>SUM(L41:L46)</f>
        <v/>
      </c>
      <c r="M48" s="15">
        <f>SUM(M41:M46)</f>
        <v/>
      </c>
      <c r="N48" s="15">
        <f>SUM(N41:N46)</f>
        <v/>
      </c>
      <c r="O48" s="15">
        <f>SUM(O41:O46)</f>
        <v/>
      </c>
      <c r="P48" s="15">
        <f>SUM(P41:P46)</f>
        <v/>
      </c>
      <c r="Q48" s="15">
        <f>SUM(Q41:Q46)</f>
        <v/>
      </c>
      <c r="R48" s="15">
        <f>SUM(R41:R46)</f>
        <v/>
      </c>
      <c r="S48" s="15">
        <f>SUM(S41:S46)</f>
        <v/>
      </c>
      <c r="T48" s="15">
        <f>SUM(T41:T47)</f>
        <v/>
      </c>
      <c r="U48" s="15">
        <f>SUM(U41:U46)</f>
        <v/>
      </c>
      <c r="V48" s="15">
        <f>SUM(V41:V47)</f>
        <v/>
      </c>
      <c r="W48" s="15">
        <f>SUM(W41:W46)</f>
        <v/>
      </c>
      <c r="X48" s="15">
        <f>SUM(X41:X47)</f>
        <v/>
      </c>
      <c r="Y48" s="15">
        <f>SUM(Y41:Y46)</f>
        <v/>
      </c>
      <c r="Z48" s="15">
        <f>SUM(Z41:Z46)</f>
        <v/>
      </c>
      <c r="AA48" s="15">
        <f>SUM(AA41:AA46)</f>
        <v/>
      </c>
      <c r="AB48" s="15">
        <f>SUM(AB41:AB46)</f>
        <v/>
      </c>
      <c r="AC48" s="15">
        <f>SUM(AC41:AC46)</f>
        <v/>
      </c>
      <c r="AD48" s="15">
        <f>SUM(AD41:AD46)</f>
        <v/>
      </c>
      <c r="AE48" s="15">
        <f>SUM(AE41:AE46)</f>
        <v/>
      </c>
      <c r="AF48" s="15">
        <f>SUM(AF41:AF46)</f>
        <v/>
      </c>
      <c r="AG48" s="15">
        <f>SUM(AG41:AG47)</f>
        <v/>
      </c>
      <c r="AH48" s="15">
        <f>SUM(AH41:AH46)</f>
        <v/>
      </c>
    </row>
    <row r="49">
      <c r="B49" s="6" t="inlineStr">
        <is>
          <t>PP&amp;E</t>
        </is>
      </c>
      <c r="T49" t="n">
        <v>312</v>
      </c>
      <c r="V49" t="n">
        <v>275.9</v>
      </c>
      <c r="X49" t="n">
        <v>219.7</v>
      </c>
      <c r="Y49" t="n">
        <v>193</v>
      </c>
      <c r="Z49" t="n">
        <v>201.2</v>
      </c>
      <c r="AA49" t="n">
        <v>192.6</v>
      </c>
      <c r="AB49" t="n">
        <v>186.6</v>
      </c>
      <c r="AC49" t="n">
        <v>179.6</v>
      </c>
      <c r="AD49" t="n">
        <v>163.6</v>
      </c>
      <c r="AE49" t="n">
        <v>157.4</v>
      </c>
      <c r="AF49" t="n">
        <v>146.8</v>
      </c>
      <c r="AG49" t="n">
        <v>138.5</v>
      </c>
    </row>
    <row r="50">
      <c r="B50" s="6" t="inlineStr">
        <is>
          <t>Operating lease right-of-use assets</t>
        </is>
      </c>
      <c r="T50" t="n">
        <v>769.7</v>
      </c>
      <c r="V50" t="n">
        <v>767</v>
      </c>
      <c r="X50" t="n">
        <v>689</v>
      </c>
      <c r="Y50" t="n">
        <v>666.7</v>
      </c>
      <c r="Z50" t="n">
        <v>662.1</v>
      </c>
      <c r="AA50" t="n">
        <v>654.2</v>
      </c>
      <c r="AB50" t="n">
        <v>645.2</v>
      </c>
      <c r="AC50" t="n">
        <v>615.8</v>
      </c>
      <c r="AD50" t="n">
        <v>586.6</v>
      </c>
      <c r="AE50" t="n">
        <v>568.7</v>
      </c>
      <c r="AF50" t="n">
        <v>554.3</v>
      </c>
      <c r="AG50" t="n">
        <v>523.2</v>
      </c>
    </row>
    <row r="51">
      <c r="B51" s="6" t="inlineStr">
        <is>
          <t>Deferred income taxes</t>
        </is>
      </c>
      <c r="T51" t="n">
        <v>157.8</v>
      </c>
      <c r="V51" t="n">
        <v>83</v>
      </c>
      <c r="X51" t="n">
        <v>29.2</v>
      </c>
      <c r="Y51" t="n">
        <v>29.2</v>
      </c>
      <c r="Z51" t="n">
        <v>0</v>
      </c>
      <c r="AA51" t="n">
        <v>0</v>
      </c>
      <c r="AB51" t="n">
        <v>0</v>
      </c>
      <c r="AC51" t="n">
        <v>0</v>
      </c>
      <c r="AD51" t="n">
        <v>16.3</v>
      </c>
      <c r="AE51" t="n">
        <v>16.7</v>
      </c>
      <c r="AF51" t="n">
        <v>16.7</v>
      </c>
      <c r="AG51" t="n">
        <v>14.3</v>
      </c>
    </row>
    <row r="52" customFormat="1" s="11">
      <c r="B52" s="10" t="inlineStr">
        <is>
          <t>Other noncurrent assets</t>
        </is>
      </c>
      <c r="T52" s="11" t="n">
        <v>80.8</v>
      </c>
      <c r="V52" s="11" t="n">
        <v>60.1</v>
      </c>
      <c r="X52" s="11" t="n">
        <v>57.4</v>
      </c>
      <c r="Y52" s="11">
        <f>16+44.6</f>
        <v/>
      </c>
      <c r="Z52" s="11">
        <f>16.5+41.6</f>
        <v/>
      </c>
      <c r="AA52" s="11">
        <f>18.7+40</f>
        <v/>
      </c>
      <c r="AB52" s="11" t="n">
        <v>57</v>
      </c>
      <c r="AC52" s="11">
        <f>15.6+37.9</f>
        <v/>
      </c>
      <c r="AD52" s="11" t="n">
        <v>134</v>
      </c>
      <c r="AE52" s="11">
        <f>15.3+37.8</f>
        <v/>
      </c>
      <c r="AF52" s="11" t="n">
        <v>62.5</v>
      </c>
      <c r="AG52" s="11" t="n">
        <v>64.7</v>
      </c>
    </row>
    <row r="53" customFormat="1" s="15">
      <c r="B53" s="18" t="inlineStr">
        <is>
          <t>Total Assets</t>
        </is>
      </c>
      <c r="C53" s="15">
        <f>SUM(C48:C52)</f>
        <v/>
      </c>
      <c r="D53" s="15">
        <f>SUM(D48:D52)</f>
        <v/>
      </c>
      <c r="E53" s="15">
        <f>SUM(E48:E52)</f>
        <v/>
      </c>
      <c r="F53" s="15">
        <f>SUM(F48:F52)</f>
        <v/>
      </c>
      <c r="G53" s="15">
        <f>SUM(G48:G52)</f>
        <v/>
      </c>
      <c r="H53" s="15">
        <f>SUM(H48:H52)</f>
        <v/>
      </c>
      <c r="I53" s="15">
        <f>SUM(I48:I52)</f>
        <v/>
      </c>
      <c r="J53" s="15">
        <f>SUM(J48:J52)</f>
        <v/>
      </c>
      <c r="K53" s="15">
        <f>SUM(K48:K52)</f>
        <v/>
      </c>
      <c r="L53" s="15">
        <f>SUM(L48:L52)</f>
        <v/>
      </c>
      <c r="M53" s="15">
        <f>SUM(M48:M52)</f>
        <v/>
      </c>
      <c r="N53" s="15">
        <f>SUM(N48:N52)</f>
        <v/>
      </c>
      <c r="O53" s="15">
        <f>SUM(O48:O52)</f>
        <v/>
      </c>
      <c r="P53" s="15">
        <f>SUM(P48:P52)</f>
        <v/>
      </c>
      <c r="Q53" s="15">
        <f>SUM(Q48:Q52)</f>
        <v/>
      </c>
      <c r="R53" s="15">
        <f>SUM(R48:R52)</f>
        <v/>
      </c>
      <c r="S53" s="15">
        <f>SUM(S48:S52)</f>
        <v/>
      </c>
      <c r="T53" s="15">
        <f>SUM(T48:T52)</f>
        <v/>
      </c>
      <c r="U53" s="15">
        <f>SUM(U48:U52)</f>
        <v/>
      </c>
      <c r="V53" s="15">
        <f>SUM(V48:V52)</f>
        <v/>
      </c>
      <c r="W53" s="15">
        <f>SUM(W48:W52)</f>
        <v/>
      </c>
      <c r="X53" s="15">
        <f>SUM(X48:X52)</f>
        <v/>
      </c>
      <c r="Y53" s="15">
        <f>SUM(Y48:Y52)</f>
        <v/>
      </c>
      <c r="Z53" s="15">
        <f>SUM(Z48:Z52)</f>
        <v/>
      </c>
      <c r="AA53" s="15">
        <f>SUM(AA48:AA52)</f>
        <v/>
      </c>
      <c r="AB53" s="15">
        <f>SUM(AB48:AB52)</f>
        <v/>
      </c>
      <c r="AC53" s="15">
        <f>SUM(AC48:AC52)</f>
        <v/>
      </c>
      <c r="AD53" s="15">
        <f>SUM(AD48:AD52)</f>
        <v/>
      </c>
      <c r="AE53" s="15">
        <f>SUM(AE48:AE52)</f>
        <v/>
      </c>
      <c r="AF53" s="15">
        <f>SUM(AF48:AF52)</f>
        <v/>
      </c>
      <c r="AG53" s="15">
        <f>SUM(AG48:AG52)</f>
        <v/>
      </c>
      <c r="AH53" s="15">
        <f>SUM(AH48:AH52)</f>
        <v/>
      </c>
    </row>
    <row r="54">
      <c r="B54" s="6" t="inlineStr">
        <is>
          <t>Accounts payable</t>
        </is>
      </c>
      <c r="G54" t="n">
        <v>608.5</v>
      </c>
      <c r="T54" t="n">
        <v>368.3</v>
      </c>
      <c r="V54" t="n">
        <v>380.8</v>
      </c>
      <c r="X54" t="n">
        <v>256.4</v>
      </c>
      <c r="Y54" t="n">
        <v>440.2</v>
      </c>
      <c r="Z54" t="n">
        <v>341.8</v>
      </c>
      <c r="AA54" t="n">
        <v>388.6</v>
      </c>
      <c r="AB54" t="n">
        <v>409.7</v>
      </c>
      <c r="AC54" t="n">
        <v>711.5</v>
      </c>
      <c r="AD54" t="n">
        <v>471</v>
      </c>
      <c r="AE54" t="n">
        <v>386.8</v>
      </c>
      <c r="AF54" t="n">
        <v>217.4</v>
      </c>
      <c r="AG54" t="n">
        <v>888.4</v>
      </c>
    </row>
    <row r="55">
      <c r="B55" s="6" t="inlineStr">
        <is>
          <t>Accrued liabilities</t>
        </is>
      </c>
      <c r="G55" t="n">
        <v>707.2</v>
      </c>
      <c r="T55" t="n">
        <v>593.7</v>
      </c>
      <c r="V55" t="n">
        <v>617.5</v>
      </c>
      <c r="X55" t="n">
        <v>580.7</v>
      </c>
      <c r="Y55" t="n">
        <v>654.1</v>
      </c>
      <c r="Z55" t="n">
        <v>626.8</v>
      </c>
      <c r="AA55" t="n">
        <v>561.8</v>
      </c>
      <c r="AB55" t="n">
        <v>563.1</v>
      </c>
      <c r="AC55" t="n">
        <v>608.5</v>
      </c>
      <c r="AD55" t="n">
        <v>668.9</v>
      </c>
      <c r="AE55" t="n">
        <v>533.3</v>
      </c>
      <c r="AF55" t="n">
        <v>512.1</v>
      </c>
      <c r="AG55" t="n">
        <v>504.2</v>
      </c>
    </row>
    <row r="56">
      <c r="B56" s="6" t="inlineStr">
        <is>
          <t>Current portion of operating lease</t>
        </is>
      </c>
      <c r="G56" t="n">
        <v>0</v>
      </c>
      <c r="T56" t="n">
        <v>240.3</v>
      </c>
      <c r="V56" t="n">
        <v>239.4</v>
      </c>
      <c r="X56" t="n">
        <v>218.8</v>
      </c>
      <c r="Y56" t="n">
        <v>212.9</v>
      </c>
      <c r="Z56" t="n">
        <v>227.4</v>
      </c>
      <c r="AA56" t="n">
        <v>219.4</v>
      </c>
      <c r="AB56" t="n">
        <v>221.5</v>
      </c>
      <c r="AC56" t="n">
        <v>211.9</v>
      </c>
      <c r="AD56" t="n">
        <v>210.7</v>
      </c>
      <c r="AE56" t="n">
        <v>200.3</v>
      </c>
      <c r="AF56" t="n">
        <v>194</v>
      </c>
      <c r="AG56" t="n">
        <v>186.2</v>
      </c>
    </row>
    <row r="57">
      <c r="B57" s="6" t="inlineStr">
        <is>
          <t>Income taxes payable</t>
        </is>
      </c>
      <c r="G57" t="n">
        <v>50.1</v>
      </c>
      <c r="T57" t="n">
        <v>0</v>
      </c>
      <c r="V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B58" t="inlineStr">
        <is>
          <t>Current portion of debt</t>
        </is>
      </c>
      <c r="G58" t="n">
        <v>0.2</v>
      </c>
      <c r="T58" t="n">
        <v>0</v>
      </c>
      <c r="V58" t="n">
        <v>0</v>
      </c>
      <c r="X58">
        <f>221.3+35</f>
        <v/>
      </c>
      <c r="Y58">
        <f>244.5+25</f>
        <v/>
      </c>
      <c r="Z58">
        <f>121.7+25</f>
        <v/>
      </c>
      <c r="AA58" t="n">
        <v>48.1</v>
      </c>
      <c r="AB58" t="n">
        <v>0</v>
      </c>
      <c r="AC58">
        <f>1.4+0</f>
        <v/>
      </c>
      <c r="AD58" t="n">
        <v>4.1</v>
      </c>
      <c r="AE58" t="n">
        <v>6.5</v>
      </c>
      <c r="AF58" t="n">
        <v>8.9</v>
      </c>
      <c r="AG58" t="n">
        <v>9.9</v>
      </c>
    </row>
    <row r="59" customFormat="1" s="11">
      <c r="B59" s="11" t="inlineStr">
        <is>
          <t>Liabilities held-for-sale</t>
        </is>
      </c>
      <c r="T59" s="11" t="n">
        <v>14.5</v>
      </c>
      <c r="V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11" t="n">
        <v>0</v>
      </c>
    </row>
    <row r="60" customFormat="1" s="15">
      <c r="B60" s="18" t="inlineStr">
        <is>
          <t>Total Current Liabilities</t>
        </is>
      </c>
      <c r="C60" s="15">
        <f>SUM(C54:C58)</f>
        <v/>
      </c>
      <c r="D60" s="15">
        <f>SUM(D54:D58)</f>
        <v/>
      </c>
      <c r="E60" s="15">
        <f>SUM(E54:E58)</f>
        <v/>
      </c>
      <c r="F60" s="15">
        <f>SUM(F54:F58)</f>
        <v/>
      </c>
      <c r="G60" s="15">
        <f>SUM(G54:G58)</f>
        <v/>
      </c>
      <c r="H60" s="15">
        <f>SUM(H54:H58)</f>
        <v/>
      </c>
      <c r="I60" s="15">
        <f>SUM(I54:I58)</f>
        <v/>
      </c>
      <c r="J60" s="15">
        <f>SUM(J54:J58)</f>
        <v/>
      </c>
      <c r="K60" s="15">
        <f>SUM(K54:K58)</f>
        <v/>
      </c>
      <c r="L60" s="15">
        <f>SUM(L54:L58)</f>
        <v/>
      </c>
      <c r="M60" s="15">
        <f>SUM(M54:M58)</f>
        <v/>
      </c>
      <c r="N60" s="15">
        <f>SUM(N54:N58)</f>
        <v/>
      </c>
      <c r="O60" s="15">
        <f>SUM(O54:O58)</f>
        <v/>
      </c>
      <c r="P60" s="15">
        <f>SUM(P54:P58)</f>
        <v/>
      </c>
      <c r="Q60" s="15">
        <f>SUM(Q54:Q58)</f>
        <v/>
      </c>
      <c r="R60" s="15">
        <f>SUM(R54:R58)</f>
        <v/>
      </c>
      <c r="S60" s="15">
        <f>SUM(S54:S58)</f>
        <v/>
      </c>
      <c r="T60" s="15">
        <f>SUM(T54:T59)</f>
        <v/>
      </c>
      <c r="U60" s="15">
        <f>SUM(U54:U58)</f>
        <v/>
      </c>
      <c r="V60" s="15">
        <f>SUM(V54:V59)</f>
        <v/>
      </c>
      <c r="W60" s="15">
        <f>SUM(W54:W58)</f>
        <v/>
      </c>
      <c r="X60" s="15">
        <f>SUM(X54:X59)</f>
        <v/>
      </c>
      <c r="Y60" s="15">
        <f>SUM(Y54:Y58)</f>
        <v/>
      </c>
      <c r="Z60" s="15">
        <f>SUM(Z54:Z58)</f>
        <v/>
      </c>
      <c r="AA60" s="15">
        <f>SUM(AA54:AA58)</f>
        <v/>
      </c>
      <c r="AB60" s="15">
        <f>SUM(AB54:AB58)</f>
        <v/>
      </c>
      <c r="AC60" s="15">
        <f>SUM(AC54:AC58)</f>
        <v/>
      </c>
      <c r="AD60" s="15">
        <f>SUM(AD54:AD58)</f>
        <v/>
      </c>
      <c r="AE60" s="15">
        <f>SUM(AE54:AE58)</f>
        <v/>
      </c>
      <c r="AF60" s="15">
        <f>SUM(AF54:AF58)</f>
        <v/>
      </c>
      <c r="AG60" s="15">
        <f>SUM(AG54:AG58)</f>
        <v/>
      </c>
      <c r="AH60" s="15">
        <f>SUM(AH54:AH58)</f>
        <v/>
      </c>
    </row>
    <row r="61">
      <c r="B61" s="6" t="inlineStr">
        <is>
          <t>Long-term debt</t>
        </is>
      </c>
      <c r="G61" t="n">
        <v>812.4</v>
      </c>
      <c r="T61" t="n">
        <v>419.1</v>
      </c>
      <c r="V61" t="n">
        <v>419.8</v>
      </c>
      <c r="X61" t="n">
        <v>215.9</v>
      </c>
      <c r="Y61" t="n">
        <v>216</v>
      </c>
      <c r="Z61" t="n">
        <v>216</v>
      </c>
      <c r="AA61" t="n">
        <v>0</v>
      </c>
      <c r="AB61" t="n">
        <v>47.5</v>
      </c>
      <c r="AC61" t="n">
        <v>44.8</v>
      </c>
      <c r="AD61" t="n">
        <v>40.5</v>
      </c>
      <c r="AE61" t="n">
        <v>35.7</v>
      </c>
      <c r="AF61" t="n">
        <v>32.1</v>
      </c>
      <c r="AG61" t="n">
        <v>28.8</v>
      </c>
    </row>
    <row r="62">
      <c r="B62" s="6" t="inlineStr">
        <is>
          <t>Operating lease liabilities</t>
        </is>
      </c>
      <c r="G62" t="n">
        <v>0</v>
      </c>
      <c r="T62" t="n">
        <v>523.9</v>
      </c>
      <c r="V62" t="n">
        <v>529.3</v>
      </c>
      <c r="X62" t="n">
        <v>475.5</v>
      </c>
      <c r="Y62" t="n">
        <v>456.7</v>
      </c>
      <c r="Z62" t="n">
        <v>456.7</v>
      </c>
      <c r="AA62" t="n">
        <v>445</v>
      </c>
      <c r="AB62" t="n">
        <v>432</v>
      </c>
      <c r="AC62" t="n">
        <v>409.7</v>
      </c>
      <c r="AD62" t="n">
        <v>393.7</v>
      </c>
      <c r="AE62" t="n">
        <v>374.5</v>
      </c>
      <c r="AF62" t="n">
        <v>367.4</v>
      </c>
      <c r="AG62" t="n">
        <v>349.6</v>
      </c>
    </row>
    <row r="63" customFormat="1" s="11">
      <c r="B63" s="10" t="inlineStr">
        <is>
          <t>Other long-term liabilities</t>
        </is>
      </c>
      <c r="G63" s="11" t="n">
        <v>81.40000000000001</v>
      </c>
      <c r="T63" s="11" t="n">
        <v>18.4</v>
      </c>
      <c r="V63" s="11" t="n">
        <v>21.4</v>
      </c>
      <c r="X63" s="11" t="n">
        <v>19.3</v>
      </c>
      <c r="Y63" s="11" t="n">
        <v>19.8</v>
      </c>
      <c r="Z63" s="11" t="n">
        <v>20.5</v>
      </c>
      <c r="AA63" s="11" t="n">
        <v>20.3</v>
      </c>
      <c r="AB63" s="11" t="n">
        <v>20</v>
      </c>
      <c r="AC63" s="11" t="n">
        <v>19.3</v>
      </c>
      <c r="AD63" s="11" t="n">
        <v>107.9</v>
      </c>
      <c r="AE63" s="11" t="n">
        <v>137.7</v>
      </c>
      <c r="AF63" s="11" t="n">
        <v>124.1</v>
      </c>
      <c r="AG63" s="11" t="n">
        <v>110.4</v>
      </c>
    </row>
    <row r="64" customFormat="1" s="15">
      <c r="B64" s="18" t="inlineStr">
        <is>
          <t>Total Liabilities</t>
        </is>
      </c>
      <c r="C64" s="15">
        <f>SUM(C60:C63)</f>
        <v/>
      </c>
      <c r="D64" s="15">
        <f>SUM(D60:D63)</f>
        <v/>
      </c>
      <c r="E64" s="15">
        <f>SUM(E60:E63)</f>
        <v/>
      </c>
      <c r="F64" s="15">
        <f>SUM(F60:F63)</f>
        <v/>
      </c>
      <c r="G64" s="15">
        <f>SUM(G60:G63)</f>
        <v/>
      </c>
      <c r="H64" s="15">
        <f>SUM(H60:H63)</f>
        <v/>
      </c>
      <c r="I64" s="15">
        <f>SUM(I60:I63)</f>
        <v/>
      </c>
      <c r="J64" s="15">
        <f>SUM(J60:J63)</f>
        <v/>
      </c>
      <c r="K64" s="15">
        <f>SUM(K60:K63)</f>
        <v/>
      </c>
      <c r="L64" s="15">
        <f>SUM(L60:L63)</f>
        <v/>
      </c>
      <c r="M64" s="15">
        <f>SUM(M60:M63)</f>
        <v/>
      </c>
      <c r="N64" s="15">
        <f>SUM(N60:N63)</f>
        <v/>
      </c>
      <c r="O64" s="15">
        <f>SUM(O60:O63)</f>
        <v/>
      </c>
      <c r="P64" s="15">
        <f>SUM(P60:P63)</f>
        <v/>
      </c>
      <c r="Q64" s="15">
        <f>SUM(Q60:Q63)</f>
        <v/>
      </c>
      <c r="R64" s="15">
        <f>SUM(R60:R63)</f>
        <v/>
      </c>
      <c r="S64" s="15">
        <f>SUM(S60:S63)</f>
        <v/>
      </c>
      <c r="T64" s="15">
        <f>SUM(T60:T63)</f>
        <v/>
      </c>
      <c r="U64" s="15">
        <f>SUM(U60:U63)</f>
        <v/>
      </c>
      <c r="V64" s="15">
        <f>SUM(V60:V63)</f>
        <v/>
      </c>
      <c r="W64" s="15">
        <f>SUM(W60:W63)</f>
        <v/>
      </c>
      <c r="X64" s="15">
        <f>SUM(X60:X63)</f>
        <v/>
      </c>
      <c r="Y64" s="15">
        <f>SUM(Y60:Y63)</f>
        <v/>
      </c>
      <c r="Z64" s="15">
        <f>SUM(Z60:Z63)</f>
        <v/>
      </c>
      <c r="AA64" s="15">
        <f>SUM(AA60:AA63)</f>
        <v/>
      </c>
      <c r="AB64" s="15">
        <f>SUM(AB60:AB63)</f>
        <v/>
      </c>
      <c r="AC64" s="15">
        <f>SUM(AC60:AC63)</f>
        <v/>
      </c>
      <c r="AD64" s="15">
        <f>SUM(AD60:AD63)</f>
        <v/>
      </c>
      <c r="AE64" s="15">
        <f>SUM(AE60:AE63)</f>
        <v/>
      </c>
      <c r="AF64" s="15">
        <f>SUM(AF60:AF63)</f>
        <v/>
      </c>
      <c r="AG64" s="15">
        <f>SUM(AG60:AG63)</f>
        <v/>
      </c>
      <c r="AH64" s="15">
        <f>SUM(AH60:AH63)</f>
        <v/>
      </c>
    </row>
    <row r="65">
      <c r="B65" s="6" t="inlineStr">
        <is>
          <t>Class A common stock</t>
        </is>
      </c>
      <c r="T65" t="n">
        <v>0.1</v>
      </c>
      <c r="V65" t="n">
        <v>0.1</v>
      </c>
      <c r="X65" t="n">
        <v>0.1</v>
      </c>
      <c r="Y65" t="n">
        <v>0.1</v>
      </c>
      <c r="Z65" t="n">
        <v>0.1</v>
      </c>
      <c r="AA65" t="n">
        <v>0.1</v>
      </c>
      <c r="AB65" t="n">
        <v>0.1</v>
      </c>
      <c r="AC65" t="n">
        <v>0.1</v>
      </c>
      <c r="AD65" t="n">
        <v>0.1</v>
      </c>
      <c r="AE65" t="n">
        <v>0.1</v>
      </c>
      <c r="AF65" t="n">
        <v>0.1</v>
      </c>
      <c r="AG65" t="n">
        <v>0.1</v>
      </c>
    </row>
    <row r="66">
      <c r="B66" s="6" t="inlineStr">
        <is>
          <t>Additional paid-in capital</t>
        </is>
      </c>
      <c r="T66" t="n">
        <v>0</v>
      </c>
      <c r="V66" t="n">
        <v>0</v>
      </c>
      <c r="X66" t="n">
        <v>2.9</v>
      </c>
      <c r="Y66" t="n">
        <v>5.1</v>
      </c>
      <c r="Z66" t="n">
        <v>11</v>
      </c>
      <c r="AA66" t="n">
        <v>518.5</v>
      </c>
      <c r="AB66" t="n">
        <v>1561.7</v>
      </c>
      <c r="AC66" t="n">
        <v>1567.9</v>
      </c>
      <c r="AD66" t="n">
        <v>1577.5</v>
      </c>
      <c r="AE66" t="n">
        <v>1587.5</v>
      </c>
      <c r="AF66" t="n">
        <v>1593.4</v>
      </c>
      <c r="AG66" t="n">
        <v>1606.4</v>
      </c>
    </row>
    <row r="67">
      <c r="B67" s="6" t="inlineStr">
        <is>
          <t>Accumulated other comprehensive loss</t>
        </is>
      </c>
      <c r="T67" t="n">
        <v>-75.09999999999999</v>
      </c>
      <c r="V67" t="n">
        <v>-78.8</v>
      </c>
      <c r="X67" t="n">
        <v>-63.9</v>
      </c>
      <c r="Y67" t="n">
        <v>-67.40000000000001</v>
      </c>
      <c r="Z67" t="n">
        <v>-49.3</v>
      </c>
      <c r="AA67" t="n">
        <v>-47.2</v>
      </c>
      <c r="AB67" t="n">
        <v>-56.3</v>
      </c>
      <c r="AC67" t="n">
        <v>-54.2</v>
      </c>
      <c r="AD67" t="n">
        <v>-68.7</v>
      </c>
      <c r="AE67" t="n">
        <v>-72.59999999999999</v>
      </c>
      <c r="AF67" t="n">
        <v>-77</v>
      </c>
      <c r="AG67" t="n">
        <v>-93.8</v>
      </c>
    </row>
    <row r="68" customFormat="1" s="11">
      <c r="B68" s="10" t="inlineStr">
        <is>
          <t>Retained (loss) earnings</t>
        </is>
      </c>
      <c r="T68" s="11" t="n">
        <v>884.7</v>
      </c>
      <c r="V68" s="11" t="n">
        <v>690.2</v>
      </c>
      <c r="X68" s="11" t="n">
        <v>413.2</v>
      </c>
      <c r="Y68" s="11" t="n">
        <v>394.4</v>
      </c>
      <c r="Z68" s="11" t="n">
        <v>474.9</v>
      </c>
      <c r="AA68" s="11" t="n">
        <v>408.1</v>
      </c>
      <c r="AB68" s="11" t="n">
        <v>346.5</v>
      </c>
      <c r="AC68" s="11" t="n">
        <v>241.1</v>
      </c>
      <c r="AD68" s="11" t="n">
        <v>93.59999999999999</v>
      </c>
      <c r="AE68" s="11" t="n">
        <v>-64.3</v>
      </c>
      <c r="AF68" s="11" t="n">
        <v>-173</v>
      </c>
      <c r="AG68" s="11" t="n">
        <v>-267.7</v>
      </c>
    </row>
    <row r="69" customFormat="1" s="17">
      <c r="B69" s="16" t="inlineStr">
        <is>
          <t>Total stockholders' equity</t>
        </is>
      </c>
      <c r="C69" s="17">
        <f>SUM(C65:C68)</f>
        <v/>
      </c>
      <c r="D69" s="17">
        <f>SUM(D65:D68)</f>
        <v/>
      </c>
      <c r="E69" s="17">
        <f>SUM(E65:E68)</f>
        <v/>
      </c>
      <c r="F69" s="17">
        <f>SUM(F65:F68)</f>
        <v/>
      </c>
      <c r="G69" s="17">
        <f>SUM(G65:G68)</f>
        <v/>
      </c>
      <c r="H69" s="17">
        <f>SUM(H65:H68)</f>
        <v/>
      </c>
      <c r="I69" s="17">
        <f>SUM(I65:I68)</f>
        <v/>
      </c>
      <c r="J69" s="17">
        <f>SUM(J65:J68)</f>
        <v/>
      </c>
      <c r="K69" s="17">
        <f>SUM(K65:K68)</f>
        <v/>
      </c>
      <c r="L69" s="17">
        <f>SUM(L65:L68)</f>
        <v/>
      </c>
      <c r="M69" s="17">
        <f>SUM(M65:M68)</f>
        <v/>
      </c>
      <c r="N69" s="17">
        <f>SUM(N65:N68)</f>
        <v/>
      </c>
      <c r="O69" s="17">
        <f>SUM(O65:O68)</f>
        <v/>
      </c>
      <c r="P69" s="17">
        <f>SUM(P65:P68)</f>
        <v/>
      </c>
      <c r="Q69" s="17">
        <f>SUM(Q65:Q68)</f>
        <v/>
      </c>
      <c r="R69" s="17">
        <f>SUM(R65:R68)</f>
        <v/>
      </c>
      <c r="S69" s="17">
        <f>SUM(S65:S68)</f>
        <v/>
      </c>
      <c r="T69" s="17">
        <f>SUM(T65:T68)</f>
        <v/>
      </c>
      <c r="U69" s="17">
        <f>SUM(U65:U68)</f>
        <v/>
      </c>
      <c r="V69" s="17">
        <f>SUM(V65:V68)</f>
        <v/>
      </c>
      <c r="W69" s="17">
        <f>SUM(W65:W68)</f>
        <v/>
      </c>
      <c r="X69" s="17">
        <f>SUM(X65:X68)</f>
        <v/>
      </c>
      <c r="Y69" s="17">
        <f>SUM(Y65:Y68)</f>
        <v/>
      </c>
      <c r="Z69" s="17">
        <f>SUM(Z65:Z68)</f>
        <v/>
      </c>
      <c r="AA69" s="17">
        <f>SUM(AA65:AA68)</f>
        <v/>
      </c>
      <c r="AB69" s="17">
        <f>SUM(AB65:AB68)</f>
        <v/>
      </c>
      <c r="AC69" s="17">
        <f>SUM(AC65:AC68)</f>
        <v/>
      </c>
      <c r="AD69" s="17">
        <f>SUM(AD65:AD68)</f>
        <v/>
      </c>
      <c r="AE69" s="17">
        <f>SUM(AE65:AE68)</f>
        <v/>
      </c>
      <c r="AF69" s="17">
        <f>SUM(AF65:AF68)</f>
        <v/>
      </c>
      <c r="AG69" s="17">
        <f>SUM(AG65:AG68)</f>
        <v/>
      </c>
      <c r="AH69" s="17">
        <f>SUM(AH65:AH68)</f>
        <v/>
      </c>
    </row>
    <row r="70" customFormat="1" s="15">
      <c r="B70" s="18" t="inlineStr">
        <is>
          <t>Total liabilities and stockholders equity</t>
        </is>
      </c>
      <c r="C70" s="15">
        <f>SUM(C69+C64)</f>
        <v/>
      </c>
      <c r="D70" s="15">
        <f>SUM(D69+D64)</f>
        <v/>
      </c>
      <c r="E70" s="15">
        <f>SUM(E69+E64)</f>
        <v/>
      </c>
      <c r="F70" s="15">
        <f>SUM(F69+F64)</f>
        <v/>
      </c>
      <c r="G70" s="15">
        <f>SUM(G69+G64)</f>
        <v/>
      </c>
      <c r="H70" s="15">
        <f>SUM(H69+H64)</f>
        <v/>
      </c>
      <c r="I70" s="15">
        <f>SUM(I69+I64)</f>
        <v/>
      </c>
      <c r="J70" s="15">
        <f>SUM(J69+J64)</f>
        <v/>
      </c>
      <c r="K70" s="15">
        <f>SUM(K69+K64)</f>
        <v/>
      </c>
      <c r="L70" s="15">
        <f>SUM(L69+L64)</f>
        <v/>
      </c>
      <c r="M70" s="15">
        <f>SUM(M69+M64)</f>
        <v/>
      </c>
      <c r="N70" s="15">
        <f>SUM(N69+N64)</f>
        <v/>
      </c>
      <c r="O70" s="15">
        <f>SUM(O69+O64)</f>
        <v/>
      </c>
      <c r="P70" s="15">
        <f>SUM(P69+P64)</f>
        <v/>
      </c>
      <c r="Q70" s="15">
        <f>SUM(Q69+Q64)</f>
        <v/>
      </c>
      <c r="R70" s="15">
        <f>SUM(R69+R64)</f>
        <v/>
      </c>
      <c r="S70" s="15">
        <f>SUM(S69+S64)</f>
        <v/>
      </c>
      <c r="T70" s="15">
        <f>SUM(T69+T64)</f>
        <v/>
      </c>
      <c r="U70" s="15">
        <f>SUM(U69+U64)</f>
        <v/>
      </c>
      <c r="V70" s="15">
        <f>SUM(V69+V64)</f>
        <v/>
      </c>
      <c r="W70" s="15">
        <f>SUM(W69+W64)</f>
        <v/>
      </c>
      <c r="X70" s="15">
        <f>SUM(X69+X64)</f>
        <v/>
      </c>
      <c r="Y70" s="15">
        <f>SUM(Y69+Y64)</f>
        <v/>
      </c>
      <c r="Z70" s="15">
        <f>SUM(Z69+Z64)</f>
        <v/>
      </c>
      <c r="AA70" s="15">
        <f>SUM(AA69+AA64)</f>
        <v/>
      </c>
      <c r="AB70" s="15">
        <f>SUM(AB69+AB64)</f>
        <v/>
      </c>
      <c r="AC70" s="15">
        <f>SUM(AC69+AC64)</f>
        <v/>
      </c>
      <c r="AD70" s="15">
        <f>SUM(AD69+AD64)</f>
        <v/>
      </c>
      <c r="AE70" s="15">
        <f>SUM(AE69+AE64)</f>
        <v/>
      </c>
      <c r="AF70" s="15">
        <f>SUM(AF69+AF64)</f>
        <v/>
      </c>
      <c r="AG70" s="15">
        <f>SUM(AG69+AG64)</f>
        <v/>
      </c>
      <c r="AH70" s="15">
        <f>SUM(AH69+AH64)</f>
        <v/>
      </c>
    </row>
    <row r="73" customFormat="1" s="24">
      <c r="B73" s="14" t="inlineStr">
        <is>
          <t>Cash Flow</t>
        </is>
      </c>
    </row>
    <row r="74">
      <c r="B74" s="6" t="inlineStr">
        <is>
          <t>Cash Flow from Operations</t>
        </is>
      </c>
      <c r="AA74" t="n">
        <v>-18.8</v>
      </c>
      <c r="AC74" t="n">
        <v>-324</v>
      </c>
      <c r="AE74" t="n">
        <v>-303.9</v>
      </c>
      <c r="AF74">
        <f>-407.3-AE74</f>
        <v/>
      </c>
      <c r="AG74">
        <f>-230-AF74-AE74</f>
        <v/>
      </c>
      <c r="AP74" t="n">
        <v>123.7</v>
      </c>
      <c r="AQ74" t="n">
        <v>-434.3</v>
      </c>
    </row>
    <row r="75" customFormat="1" s="11">
      <c r="B75" s="10" t="inlineStr">
        <is>
          <t>CapEx</t>
        </is>
      </c>
      <c r="AA75" s="11" t="n">
        <v>-14.7</v>
      </c>
      <c r="AC75" s="11" t="n">
        <v>-40.7</v>
      </c>
      <c r="AE75" s="11" t="n">
        <v>-10.8</v>
      </c>
      <c r="AF75" s="11">
        <f>-31.3-AE75</f>
        <v/>
      </c>
      <c r="AG75" s="11">
        <f>-44.3-AF75-AE75</f>
        <v/>
      </c>
      <c r="AP75" s="11" t="n">
        <v>-60</v>
      </c>
      <c r="AQ75" s="11" t="n">
        <v>-62</v>
      </c>
    </row>
    <row r="76">
      <c r="B76" s="6" t="inlineStr">
        <is>
          <t>FCF</t>
        </is>
      </c>
      <c r="W76">
        <f>W74-W75</f>
        <v/>
      </c>
      <c r="X76">
        <f>X74-X75</f>
        <v/>
      </c>
      <c r="Y76">
        <f>Y74-Y75</f>
        <v/>
      </c>
      <c r="Z76">
        <f>Z74-Z75</f>
        <v/>
      </c>
      <c r="AA76">
        <f>AA74-AA75</f>
        <v/>
      </c>
      <c r="AB76">
        <f>AB74-AB75</f>
        <v/>
      </c>
      <c r="AC76">
        <f>AC74-AC75</f>
        <v/>
      </c>
      <c r="AD76">
        <f>AD74-AD75</f>
        <v/>
      </c>
      <c r="AE76">
        <f>AE74+AE75</f>
        <v/>
      </c>
      <c r="AF76">
        <f>AF74+AF75</f>
        <v/>
      </c>
      <c r="AG76">
        <f>AG74+AG75</f>
        <v/>
      </c>
      <c r="AN76">
        <f>SUM(AN74:AN75)</f>
        <v/>
      </c>
      <c r="AO76">
        <f>SUM(AO74:AO75)</f>
        <v/>
      </c>
      <c r="AP76">
        <f>SUM(AP74:AP75)</f>
        <v/>
      </c>
      <c r="AQ76">
        <f>SUM(AQ74:AQ75)</f>
        <v/>
      </c>
    </row>
    <row r="79">
      <c r="B79" s="6" t="inlineStr">
        <is>
          <t>Current Ratio</t>
        </is>
      </c>
      <c r="X79" s="19">
        <f>X48/X60</f>
        <v/>
      </c>
      <c r="Y79" s="19">
        <f>Y48/Y60</f>
        <v/>
      </c>
      <c r="Z79" s="19">
        <f>Z48/Z60</f>
        <v/>
      </c>
      <c r="AA79" s="19">
        <f>AA48/AA60</f>
        <v/>
      </c>
      <c r="AB79" s="19">
        <f>AB48/AB60</f>
        <v/>
      </c>
      <c r="AC79" s="19">
        <f>AC48/AC60</f>
        <v/>
      </c>
      <c r="AD79" s="19">
        <f>AD48/AD60</f>
        <v/>
      </c>
      <c r="AE79" s="19">
        <f>AE48/AE60</f>
        <v/>
      </c>
      <c r="AF79" s="19">
        <f>AF48/AF60</f>
        <v/>
      </c>
      <c r="AG79" s="19">
        <f>AG48/AG60</f>
        <v/>
      </c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G2" sqref="G2"/>
    </sheetView>
  </sheetViews>
  <sheetFormatPr baseColWidth="8" defaultRowHeight="14.5"/>
  <cols>
    <col width="16.54296875" customWidth="1" style="21" min="1" max="1"/>
    <col width="10.6328125" customWidth="1" style="21" min="2" max="18"/>
  </cols>
  <sheetData>
    <row r="1"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2014</t>
        </is>
      </c>
      <c r="J1" s="1" t="inlineStr">
        <is>
          <t>2015</t>
        </is>
      </c>
      <c r="K1" s="1" t="inlineStr">
        <is>
          <t>2016</t>
        </is>
      </c>
      <c r="L1" s="1" t="inlineStr">
        <is>
          <t>2017</t>
        </is>
      </c>
      <c r="M1" s="1" t="inlineStr">
        <is>
          <t>2018</t>
        </is>
      </c>
      <c r="N1" s="1" t="inlineStr">
        <is>
          <t>2019</t>
        </is>
      </c>
      <c r="O1" s="1" t="inlineStr">
        <is>
          <t>2020</t>
        </is>
      </c>
      <c r="P1" s="1" t="inlineStr">
        <is>
          <t>2021</t>
        </is>
      </c>
      <c r="Q1" s="1" t="inlineStr">
        <is>
          <t>2022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8.87</t>
        </is>
      </c>
      <c r="C2" t="inlineStr">
        <is>
          <t>11.21</t>
        </is>
      </c>
      <c r="D2" t="inlineStr">
        <is>
          <t>13.49</t>
        </is>
      </c>
      <c r="E2" t="inlineStr">
        <is>
          <t>13.79</t>
        </is>
      </c>
      <c r="F2" t="inlineStr">
        <is>
          <t>15.62</t>
        </is>
      </c>
      <c r="G2" t="inlineStr">
        <is>
          <t>17.07</t>
        </is>
      </c>
      <c r="H2" t="inlineStr">
        <is>
          <t>17.58</t>
        </is>
      </c>
      <c r="I2" t="inlineStr">
        <is>
          <t>19.28</t>
        </is>
      </c>
      <c r="J2" t="inlineStr">
        <is>
          <t>20.71</t>
        </is>
      </c>
      <c r="K2" t="inlineStr">
        <is>
          <t>22.08</t>
        </is>
      </c>
      <c r="L2" t="inlineStr">
        <is>
          <t>19.26</t>
        </is>
      </c>
      <c r="M2" t="inlineStr">
        <is>
          <t>21.07</t>
        </is>
      </c>
      <c r="N2" t="inlineStr">
        <is>
          <t>20.29</t>
        </is>
      </c>
      <c r="O2" t="inlineStr">
        <is>
          <t>18.47</t>
        </is>
      </c>
      <c r="P2" t="inlineStr">
        <is>
          <t>19.58</t>
        </is>
      </c>
      <c r="Q2" t="inlineStr">
        <is>
          <t>20.70</t>
        </is>
      </c>
      <c r="R2" t="inlineStr">
        <is>
          <t>19.97</t>
        </is>
      </c>
    </row>
    <row r="3">
      <c r="A3" s="1" t="inlineStr">
        <is>
          <t>Earnings per share</t>
        </is>
      </c>
      <c r="B3" t="inlineStr">
        <is>
          <t>0.26</t>
        </is>
      </c>
      <c r="C3" t="inlineStr">
        <is>
          <t>0.46</t>
        </is>
      </c>
      <c r="D3" t="inlineStr">
        <is>
          <t>0.61</t>
        </is>
      </c>
      <c r="E3" t="inlineStr">
        <is>
          <t>0.57</t>
        </is>
      </c>
      <c r="F3" t="inlineStr">
        <is>
          <t>0.67</t>
        </is>
      </c>
      <c r="G3" t="inlineStr">
        <is>
          <t>0.61</t>
        </is>
      </c>
      <c r="H3" t="inlineStr">
        <is>
          <t>(0.53)</t>
        </is>
      </c>
      <c r="I3" t="inlineStr">
        <is>
          <t>0.76</t>
        </is>
      </c>
      <c r="J3" t="inlineStr">
        <is>
          <t>0.88</t>
        </is>
      </c>
      <c r="K3" t="inlineStr">
        <is>
          <t>0.95</t>
        </is>
      </c>
      <c r="L3" t="inlineStr">
        <is>
          <t>0.85</t>
        </is>
      </c>
      <c r="M3" t="inlineStr">
        <is>
          <t>0.09</t>
        </is>
      </c>
      <c r="N3" t="inlineStr">
        <is>
          <t>(1.65)</t>
        </is>
      </c>
      <c r="O3" t="inlineStr">
        <is>
          <t>(1.35)</t>
        </is>
      </c>
      <c r="P3" t="inlineStr">
        <is>
          <t>(0.83)</t>
        </is>
      </c>
      <c r="Q3" t="inlineStr">
        <is>
          <t>(1.31)</t>
        </is>
      </c>
      <c r="R3" t="inlineStr">
        <is>
          <t>(1.71)</t>
        </is>
      </c>
    </row>
    <row r="4">
      <c r="A4" s="1" t="inlineStr">
        <is>
          <t>FCF per share</t>
        </is>
      </c>
      <c r="B4" t="inlineStr">
        <is>
          <t>0.48</t>
        </is>
      </c>
      <c r="C4" t="inlineStr">
        <is>
          <t>0.52</t>
        </is>
      </c>
      <c r="D4" t="inlineStr">
        <is>
          <t>0.56</t>
        </is>
      </c>
      <c r="E4" t="inlineStr">
        <is>
          <t>0.73</t>
        </is>
      </c>
      <c r="F4" t="inlineStr">
        <is>
          <t>0.65</t>
        </is>
      </c>
      <c r="G4" t="inlineStr">
        <is>
          <t>0.82</t>
        </is>
      </c>
      <c r="H4" t="inlineStr">
        <is>
          <t>0.97</t>
        </is>
      </c>
      <c r="I4" t="inlineStr">
        <is>
          <t>1.36</t>
        </is>
      </c>
      <c r="J4" t="inlineStr">
        <is>
          <t>0.72</t>
        </is>
      </c>
      <c r="K4" t="inlineStr">
        <is>
          <t>1.14</t>
        </is>
      </c>
      <c r="L4" t="inlineStr">
        <is>
          <t>0.95</t>
        </is>
      </c>
      <c r="M4" t="inlineStr">
        <is>
          <t>0.79</t>
        </is>
      </c>
      <c r="N4" t="inlineStr">
        <is>
          <t>0.57</t>
        </is>
      </c>
      <c r="O4" t="inlineStr">
        <is>
          <t>(1.41)</t>
        </is>
      </c>
      <c r="P4" t="inlineStr">
        <is>
          <t>0.24</t>
        </is>
      </c>
      <c r="Q4" t="inlineStr">
        <is>
          <t>(1.71)</t>
        </is>
      </c>
      <c r="R4" t="inlineStr">
        <is>
          <t>(2.89)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0.20</t>
        </is>
      </c>
      <c r="I5" t="inlineStr">
        <is>
          <t>0.28</t>
        </is>
      </c>
      <c r="J5" t="inlineStr">
        <is>
          <t>0.33</t>
        </is>
      </c>
      <c r="K5" t="inlineStr">
        <is>
          <t>0.36</t>
        </is>
      </c>
      <c r="L5" t="inlineStr">
        <is>
          <t>0.38</t>
        </is>
      </c>
      <c r="M5" t="inlineStr">
        <is>
          <t>0.38</t>
        </is>
      </c>
      <c r="N5" t="inlineStr">
        <is>
          <t>0.39</t>
        </is>
      </c>
      <c r="O5" t="inlineStr">
        <is>
          <t>0.12</t>
        </is>
      </c>
      <c r="P5" t="inlineStr">
        <is>
          <t>0.00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0.22</t>
        </is>
      </c>
      <c r="C6" t="inlineStr">
        <is>
          <t>0.28</t>
        </is>
      </c>
      <c r="D6" t="inlineStr">
        <is>
          <t>0.28</t>
        </is>
      </c>
      <c r="E6" t="inlineStr">
        <is>
          <t>0.25</t>
        </is>
      </c>
      <c r="F6" t="inlineStr">
        <is>
          <t>0.33</t>
        </is>
      </c>
      <c r="G6" t="inlineStr">
        <is>
          <t>0.30</t>
        </is>
      </c>
      <c r="H6" t="inlineStr">
        <is>
          <t>0.28</t>
        </is>
      </c>
      <c r="I6" t="inlineStr">
        <is>
          <t>0.27</t>
        </is>
      </c>
      <c r="J6" t="inlineStr">
        <is>
          <t>0.36</t>
        </is>
      </c>
      <c r="K6" t="inlineStr">
        <is>
          <t>0.41</t>
        </is>
      </c>
      <c r="L6" t="inlineStr">
        <is>
          <t>0.35</t>
        </is>
      </c>
      <c r="M6" t="inlineStr">
        <is>
          <t>0.28</t>
        </is>
      </c>
      <c r="N6" t="inlineStr">
        <is>
          <t>0.23</t>
        </is>
      </c>
      <c r="O6" t="inlineStr">
        <is>
          <t>0.22</t>
        </is>
      </c>
      <c r="P6" t="inlineStr">
        <is>
          <t>0.23</t>
        </is>
      </c>
      <c r="Q6" t="inlineStr">
        <is>
          <t>0.21</t>
        </is>
      </c>
      <c r="R6" t="inlineStr">
        <is>
          <t>0.21</t>
        </is>
      </c>
    </row>
    <row r="7">
      <c r="A7" s="1" t="inlineStr">
        <is>
          <t>Book Value per sh.</t>
        </is>
      </c>
      <c r="B7" t="inlineStr">
        <is>
          <t>2.29</t>
        </is>
      </c>
      <c r="C7" t="inlineStr">
        <is>
          <t>2.94</t>
        </is>
      </c>
      <c r="D7" t="inlineStr">
        <is>
          <t>3.52</t>
        </is>
      </c>
      <c r="E7" t="inlineStr">
        <is>
          <t>4.14</t>
        </is>
      </c>
      <c r="F7" t="inlineStr">
        <is>
          <t>4.78</t>
        </is>
      </c>
      <c r="G7" t="inlineStr">
        <is>
          <t>5.44</t>
        </is>
      </c>
      <c r="H7" t="inlineStr">
        <is>
          <t>4.52</t>
        </is>
      </c>
      <c r="I7" t="inlineStr">
        <is>
          <t>4.80</t>
        </is>
      </c>
      <c r="J7" t="inlineStr">
        <is>
          <t>4.61</t>
        </is>
      </c>
      <c r="K7" t="inlineStr">
        <is>
          <t>4.91</t>
        </is>
      </c>
      <c r="L7" t="inlineStr">
        <is>
          <t>5.45</t>
        </is>
      </c>
      <c r="M7" t="inlineStr">
        <is>
          <t>5.46</t>
        </is>
      </c>
      <c r="N7" t="inlineStr">
        <is>
          <t>3.27</t>
        </is>
      </c>
      <c r="O7" t="inlineStr">
        <is>
          <t>1.75</t>
        </is>
      </c>
      <c r="P7" t="inlineStr">
        <is>
          <t>1.68</t>
        </is>
      </c>
      <c r="Q7" t="inlineStr">
        <is>
          <t>5.52</t>
        </is>
      </c>
      <c r="R7" t="inlineStr">
        <is>
          <t>5.06</t>
        </is>
      </c>
    </row>
    <row r="8">
      <c r="A8" s="1" t="inlineStr">
        <is>
          <t>Comm.Shares outs.</t>
        </is>
      </c>
      <c r="B8" t="inlineStr">
        <is>
          <t>600</t>
        </is>
      </c>
      <c r="C8" t="inlineStr">
        <is>
          <t>633</t>
        </is>
      </c>
      <c r="D8" t="inlineStr">
        <is>
          <t>653</t>
        </is>
      </c>
      <c r="E8" t="inlineStr">
        <is>
          <t>658</t>
        </is>
      </c>
      <c r="F8" t="inlineStr">
        <is>
          <t>606</t>
        </is>
      </c>
      <c r="G8" t="inlineStr">
        <is>
          <t>560</t>
        </is>
      </c>
      <c r="H8" t="inlineStr">
        <is>
          <t>506</t>
        </is>
      </c>
      <c r="I8" t="inlineStr">
        <is>
          <t>469</t>
        </is>
      </c>
      <c r="J8" t="inlineStr">
        <is>
          <t>449</t>
        </is>
      </c>
      <c r="K8" t="inlineStr">
        <is>
          <t>424</t>
        </is>
      </c>
      <c r="L8" t="inlineStr">
        <is>
          <t>414</t>
        </is>
      </c>
      <c r="M8" t="inlineStr">
        <is>
          <t>406</t>
        </is>
      </c>
      <c r="N8" t="inlineStr">
        <is>
          <t>408</t>
        </is>
      </c>
      <c r="O8" t="inlineStr">
        <is>
          <t>350</t>
        </is>
      </c>
      <c r="P8" t="inlineStr">
        <is>
          <t>260</t>
        </is>
      </c>
      <c r="Q8" t="inlineStr">
        <is>
          <t>290</t>
        </is>
      </c>
      <c r="R8" t="inlineStr">
        <is>
          <t>304</t>
        </is>
      </c>
    </row>
    <row r="9">
      <c r="A9" s="1" t="inlineStr">
        <is>
          <t>Avg. annual P/E ratio</t>
        </is>
      </c>
      <c r="B9" t="inlineStr">
        <is>
          <t>39.6</t>
        </is>
      </c>
      <c r="C9" t="inlineStr">
        <is>
          <t>23.0</t>
        </is>
      </c>
      <c r="D9" t="inlineStr">
        <is>
          <t>10.3</t>
        </is>
      </c>
      <c r="E9" t="inlineStr">
        <is>
          <t>9.0</t>
        </is>
      </c>
      <c r="F9" t="inlineStr">
        <is>
          <t>8.8</t>
        </is>
      </c>
      <c r="G9" t="inlineStr">
        <is>
          <t>9.0</t>
        </is>
      </c>
      <c r="H9" t="inlineStr">
        <is>
          <t>(18.8)</t>
        </is>
      </c>
      <c r="I9" t="inlineStr">
        <is>
          <t>13.2</t>
        </is>
      </c>
      <c r="J9" t="inlineStr">
        <is>
          <t>11.5</t>
        </is>
      </c>
      <c r="K9" t="inlineStr">
        <is>
          <t>7.4</t>
        </is>
      </c>
      <c r="L9" t="inlineStr">
        <is>
          <t>6.3</t>
        </is>
      </c>
      <c r="M9" t="inlineStr">
        <is>
          <t>42.9</t>
        </is>
      </c>
      <c r="N9" t="inlineStr">
        <is>
          <t>(1.2)</t>
        </is>
      </c>
      <c r="O9" t="inlineStr">
        <is>
          <t>(1.4)</t>
        </is>
      </c>
      <c r="P9" t="inlineStr">
        <is>
          <t>(61.1)</t>
        </is>
      </c>
      <c r="Q9" t="inlineStr">
        <is>
          <t>(24.4)</t>
        </is>
      </c>
      <c r="R9" t="inlineStr">
        <is>
          <t>(16.5)</t>
        </is>
      </c>
    </row>
    <row r="10">
      <c r="A10" s="1" t="inlineStr">
        <is>
          <t>P/E to S&amp;P500</t>
        </is>
      </c>
      <c r="B10" t="inlineStr">
        <is>
          <t>2.3</t>
        </is>
      </c>
      <c r="C10" t="inlineStr">
        <is>
          <t>1.1</t>
        </is>
      </c>
      <c r="D10" t="inlineStr">
        <is>
          <t>0.1</t>
        </is>
      </c>
      <c r="E10" t="inlineStr">
        <is>
          <t>0.4</t>
        </is>
      </c>
      <c r="F10" t="inlineStr">
        <is>
          <t>0.5</t>
        </is>
      </c>
      <c r="G10" t="inlineStr">
        <is>
          <t>0.6</t>
        </is>
      </c>
      <c r="H10" t="inlineStr">
        <is>
          <t>(1.1)</t>
        </is>
      </c>
      <c r="I10" t="inlineStr">
        <is>
          <t>0.7</t>
        </is>
      </c>
      <c r="J10" t="inlineStr">
        <is>
          <t>0.6</t>
        </is>
      </c>
      <c r="K10" t="inlineStr">
        <is>
          <t>0.3</t>
        </is>
      </c>
      <c r="L10" t="inlineStr">
        <is>
          <t>0.3</t>
        </is>
      </c>
      <c r="M10" t="inlineStr">
        <is>
          <t>1.7</t>
        </is>
      </c>
      <c r="N10" t="inlineStr">
        <is>
          <t>(0.0)</t>
        </is>
      </c>
      <c r="O10" t="inlineStr">
        <is>
          <t>(0.0)</t>
        </is>
      </c>
      <c r="P10" t="inlineStr">
        <is>
          <t>(2.0)</t>
        </is>
      </c>
      <c r="Q10" t="inlineStr">
        <is>
          <t>(1.3)</t>
        </is>
      </c>
      <c r="R10" t="inlineStr">
        <is>
          <t>(0.9)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2.0%</t>
        </is>
      </c>
      <c r="I11" t="inlineStr">
        <is>
          <t>2.8%</t>
        </is>
      </c>
      <c r="J11" t="inlineStr">
        <is>
          <t>3.3%</t>
        </is>
      </c>
      <c r="K11" t="inlineStr">
        <is>
          <t>5.2%</t>
        </is>
      </c>
      <c r="L11" t="inlineStr">
        <is>
          <t>7.0%</t>
        </is>
      </c>
      <c r="M11" t="inlineStr">
        <is>
          <t>10.4%</t>
        </is>
      </c>
      <c r="N11" t="inlineStr">
        <is>
          <t>20.3%</t>
        </is>
      </c>
      <c r="O11" t="inlineStr">
        <is>
          <t>6.1%</t>
        </is>
      </c>
      <c r="P11" t="inlineStr">
        <is>
          <t>0.0%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5,319</t>
        </is>
      </c>
      <c r="C12" t="inlineStr">
        <is>
          <t>7,094</t>
        </is>
      </c>
      <c r="D12" t="inlineStr">
        <is>
          <t>8,806</t>
        </is>
      </c>
      <c r="E12" t="inlineStr">
        <is>
          <t>9,078</t>
        </is>
      </c>
      <c r="F12" t="inlineStr">
        <is>
          <t>9,474</t>
        </is>
      </c>
      <c r="G12" t="inlineStr">
        <is>
          <t>9,551</t>
        </is>
      </c>
      <c r="H12" t="inlineStr">
        <is>
          <t>8,887</t>
        </is>
      </c>
      <c r="I12" t="inlineStr">
        <is>
          <t>9,040</t>
        </is>
      </c>
      <c r="J12" t="inlineStr">
        <is>
          <t>9,296</t>
        </is>
      </c>
      <c r="K12" t="inlineStr">
        <is>
          <t>9,364</t>
        </is>
      </c>
      <c r="L12" t="inlineStr">
        <is>
          <t>7,965</t>
        </is>
      </c>
      <c r="M12" t="inlineStr">
        <is>
          <t>8,547</t>
        </is>
      </c>
      <c r="N12" t="inlineStr">
        <is>
          <t>8,285</t>
        </is>
      </c>
      <c r="O12" t="inlineStr">
        <is>
          <t>6,466</t>
        </is>
      </c>
      <c r="P12" t="inlineStr">
        <is>
          <t>5,090</t>
        </is>
      </c>
      <c r="Q12" t="inlineStr">
        <is>
          <t>6,011</t>
        </is>
      </c>
      <c r="R12" t="inlineStr">
        <is>
          <t>6,065</t>
        </is>
      </c>
    </row>
    <row r="13">
      <c r="A13" s="1" t="inlineStr">
        <is>
          <t>Operating margin</t>
        </is>
      </c>
      <c r="B13" t="inlineStr">
        <is>
          <t>6.3%</t>
        </is>
      </c>
      <c r="C13" t="inlineStr">
        <is>
          <t>7.1%</t>
        </is>
      </c>
      <c r="D13" t="inlineStr">
        <is>
          <t>7.7%</t>
        </is>
      </c>
      <c r="E13" t="inlineStr">
        <is>
          <t>7.0%</t>
        </is>
      </c>
      <c r="F13" t="inlineStr">
        <is>
          <t>7.0%</t>
        </is>
      </c>
      <c r="G13" t="inlineStr">
        <is>
          <t>6.0%</t>
        </is>
      </c>
      <c r="H13" t="inlineStr">
        <is>
          <t>(0.5)%</t>
        </is>
      </c>
      <c r="I13" t="inlineStr">
        <is>
          <t>6.3%</t>
        </is>
      </c>
      <c r="J13" t="inlineStr">
        <is>
          <t>6.7%</t>
        </is>
      </c>
      <c r="K13" t="inlineStr">
        <is>
          <t>6.9%</t>
        </is>
      </c>
      <c r="L13" t="inlineStr">
        <is>
          <t>7.0%</t>
        </is>
      </c>
      <c r="M13" t="inlineStr">
        <is>
          <t>1.6%</t>
        </is>
      </c>
      <c r="N13" t="inlineStr">
        <is>
          <t>(8.5)%</t>
        </is>
      </c>
      <c r="O13" t="inlineStr">
        <is>
          <t>(6.2)%</t>
        </is>
      </c>
      <c r="P13" t="inlineStr">
        <is>
          <t>(4.7)%</t>
        </is>
      </c>
      <c r="Q13" t="inlineStr">
        <is>
          <t>(6.1)%</t>
        </is>
      </c>
      <c r="R13" t="inlineStr">
        <is>
          <t>(8.9)%</t>
        </is>
      </c>
    </row>
    <row r="14">
      <c r="A14" s="1" t="inlineStr">
        <is>
          <t>Depreciation (m)</t>
        </is>
      </c>
      <c r="B14" t="inlineStr">
        <is>
          <t>116</t>
        </is>
      </c>
      <c r="C14" t="inlineStr">
        <is>
          <t>138</t>
        </is>
      </c>
      <c r="D14" t="inlineStr">
        <is>
          <t>150</t>
        </is>
      </c>
      <c r="E14" t="inlineStr">
        <is>
          <t>164</t>
        </is>
      </c>
      <c r="F14" t="inlineStr">
        <is>
          <t>177</t>
        </is>
      </c>
      <c r="G14" t="inlineStr">
        <is>
          <t>189</t>
        </is>
      </c>
      <c r="H14" t="inlineStr">
        <is>
          <t>179</t>
        </is>
      </c>
      <c r="I14" t="inlineStr">
        <is>
          <t>169</t>
        </is>
      </c>
      <c r="J14" t="inlineStr">
        <is>
          <t>157</t>
        </is>
      </c>
      <c r="K14" t="inlineStr">
        <is>
          <t>158</t>
        </is>
      </c>
      <c r="L14" t="inlineStr">
        <is>
          <t>167</t>
        </is>
      </c>
      <c r="M14" t="inlineStr">
        <is>
          <t>152</t>
        </is>
      </c>
      <c r="N14" t="inlineStr">
        <is>
          <t>127</t>
        </is>
      </c>
      <c r="O14" t="inlineStr">
        <is>
          <t>96</t>
        </is>
      </c>
      <c r="P14" t="inlineStr">
        <is>
          <t>81</t>
        </is>
      </c>
      <c r="Q14" t="inlineStr">
        <is>
          <t>77</t>
        </is>
      </c>
      <c r="R14" t="inlineStr">
        <is>
          <t>73</t>
        </is>
      </c>
    </row>
    <row r="15">
      <c r="A15" s="1" t="inlineStr">
        <is>
          <t>Net profit (m)</t>
        </is>
      </c>
      <c r="B15" t="inlineStr">
        <is>
          <t>158</t>
        </is>
      </c>
      <c r="C15" t="inlineStr">
        <is>
          <t>288</t>
        </is>
      </c>
      <c r="D15" t="inlineStr">
        <is>
          <t>398</t>
        </is>
      </c>
      <c r="E15" t="inlineStr">
        <is>
          <t>377</t>
        </is>
      </c>
      <c r="F15" t="inlineStr">
        <is>
          <t>408</t>
        </is>
      </c>
      <c r="G15" t="inlineStr">
        <is>
          <t>340</t>
        </is>
      </c>
      <c r="H15" t="inlineStr">
        <is>
          <t>(270)</t>
        </is>
      </c>
      <c r="I15" t="inlineStr">
        <is>
          <t>354</t>
        </is>
      </c>
      <c r="J15" t="inlineStr">
        <is>
          <t>393</t>
        </is>
      </c>
      <c r="K15" t="inlineStr">
        <is>
          <t>403</t>
        </is>
      </c>
      <c r="L15" t="inlineStr">
        <is>
          <t>353</t>
        </is>
      </c>
      <c r="M15" t="inlineStr">
        <is>
          <t>35</t>
        </is>
      </c>
      <c r="N15" t="inlineStr">
        <is>
          <t>(673)</t>
        </is>
      </c>
      <c r="O15" t="inlineStr">
        <is>
          <t>(471)</t>
        </is>
      </c>
      <c r="P15" t="inlineStr">
        <is>
          <t>(215)</t>
        </is>
      </c>
      <c r="Q15" t="inlineStr">
        <is>
          <t>(381)</t>
        </is>
      </c>
      <c r="R15" t="inlineStr">
        <is>
          <t>(520)</t>
        </is>
      </c>
    </row>
    <row r="16">
      <c r="A16" s="1" t="inlineStr">
        <is>
          <t>Income tax rate</t>
        </is>
      </c>
      <c r="B16" t="inlineStr">
        <is>
          <t>37.8%</t>
        </is>
      </c>
      <c r="C16" t="inlineStr">
        <is>
          <t>34.6%</t>
        </is>
      </c>
      <c r="D16" t="inlineStr">
        <is>
          <t>37.2%</t>
        </is>
      </c>
      <c r="E16" t="inlineStr">
        <is>
          <t>36.2%</t>
        </is>
      </c>
      <c r="F16" t="inlineStr">
        <is>
          <t>34.4%</t>
        </is>
      </c>
      <c r="G16" t="inlineStr">
        <is>
          <t>38.4%</t>
        </is>
      </c>
      <c r="H16" t="inlineStr">
        <is>
          <t>(500.9)%</t>
        </is>
      </c>
      <c r="I16" t="inlineStr">
        <is>
          <t>37.7%</t>
        </is>
      </c>
      <c r="J16" t="inlineStr">
        <is>
          <t>35.4%</t>
        </is>
      </c>
      <c r="K16" t="inlineStr">
        <is>
          <t>35.6%</t>
        </is>
      </c>
      <c r="L16" t="inlineStr">
        <is>
          <t>35.3%</t>
        </is>
      </c>
      <c r="M16" t="inlineStr">
        <is>
          <t>11.9%</t>
        </is>
      </c>
      <c r="N16" t="inlineStr">
        <is>
          <t>(5.5)%</t>
        </is>
      </c>
      <c r="O16" t="inlineStr">
        <is>
          <t>(8.8)%</t>
        </is>
      </c>
      <c r="P16" t="inlineStr">
        <is>
          <t>20.5%</t>
        </is>
      </c>
      <c r="Q16" t="inlineStr">
        <is>
          <t>3.6%</t>
        </is>
      </c>
      <c r="R16" t="inlineStr">
        <is>
          <t>1.8%</t>
        </is>
      </c>
    </row>
    <row r="17">
      <c r="A17" s="1" t="inlineStr">
        <is>
          <t>Net profit margin</t>
        </is>
      </c>
      <c r="B17" t="inlineStr">
        <is>
          <t>3.0%</t>
        </is>
      </c>
      <c r="C17" t="inlineStr">
        <is>
          <t>4.1%</t>
        </is>
      </c>
      <c r="D17" t="inlineStr">
        <is>
          <t>4.5%</t>
        </is>
      </c>
      <c r="E17" t="inlineStr">
        <is>
          <t>4.2%</t>
        </is>
      </c>
      <c r="F17" t="inlineStr">
        <is>
          <t>4.3%</t>
        </is>
      </c>
      <c r="G17" t="inlineStr">
        <is>
          <t>3.6%</t>
        </is>
      </c>
      <c r="H17" t="inlineStr">
        <is>
          <t>(3.0)%</t>
        </is>
      </c>
      <c r="I17" t="inlineStr">
        <is>
          <t>3.9%</t>
        </is>
      </c>
      <c r="J17" t="inlineStr">
        <is>
          <t>4.2%</t>
        </is>
      </c>
      <c r="K17" t="inlineStr">
        <is>
          <t>4.3%</t>
        </is>
      </c>
      <c r="L17" t="inlineStr">
        <is>
          <t>4.4%</t>
        </is>
      </c>
      <c r="M17" t="inlineStr">
        <is>
          <t>0.4%</t>
        </is>
      </c>
      <c r="N17" t="inlineStr">
        <is>
          <t>(8.1)%</t>
        </is>
      </c>
      <c r="O17" t="inlineStr">
        <is>
          <t>(7.3)%</t>
        </is>
      </c>
      <c r="P17" t="inlineStr">
        <is>
          <t>(4.2)%</t>
        </is>
      </c>
      <c r="Q17" t="inlineStr">
        <is>
          <t>(6.3)%</t>
        </is>
      </c>
      <c r="R17" t="inlineStr">
        <is>
          <t>(8.9)%</t>
        </is>
      </c>
    </row>
    <row r="18">
      <c r="A18" s="1" t="inlineStr">
        <is>
          <t>Working capital (m)</t>
        </is>
      </c>
      <c r="B18" t="inlineStr">
        <is>
          <t>353</t>
        </is>
      </c>
      <c r="C18" t="inlineStr">
        <is>
          <t>534</t>
        </is>
      </c>
      <c r="D18" t="inlineStr">
        <is>
          <t>255</t>
        </is>
      </c>
      <c r="E18" t="inlineStr">
        <is>
          <t>472</t>
        </is>
      </c>
      <c r="F18" t="inlineStr">
        <is>
          <t>407</t>
        </is>
      </c>
      <c r="G18" t="inlineStr">
        <is>
          <t>363</t>
        </is>
      </c>
      <c r="H18" t="inlineStr">
        <is>
          <t>296</t>
        </is>
      </c>
      <c r="I18" t="inlineStr">
        <is>
          <t>224</t>
        </is>
      </c>
      <c r="J18" t="inlineStr">
        <is>
          <t>423</t>
        </is>
      </c>
      <c r="K18" t="inlineStr">
        <is>
          <t>143</t>
        </is>
      </c>
      <c r="L18" t="inlineStr">
        <is>
          <t>379</t>
        </is>
      </c>
      <c r="M18" t="inlineStr">
        <is>
          <t>1,088</t>
        </is>
      </c>
      <c r="N18" t="inlineStr">
        <is>
          <t>947</t>
        </is>
      </c>
      <c r="O18" t="inlineStr">
        <is>
          <t>396</t>
        </is>
      </c>
      <c r="P18" t="inlineStr">
        <is>
          <t>209</t>
        </is>
      </c>
      <c r="Q18" t="inlineStr">
        <is>
          <t>1,244</t>
        </is>
      </c>
      <c r="R18" t="inlineStr">
        <is>
          <t>1,087</t>
        </is>
      </c>
    </row>
    <row r="19">
      <c r="A19" s="1" t="inlineStr">
        <is>
          <t>Long-term debt (m)</t>
        </is>
      </c>
      <c r="B19" t="inlineStr">
        <is>
          <t>844</t>
        </is>
      </c>
      <c r="C19" t="inlineStr">
        <is>
          <t>575</t>
        </is>
      </c>
      <c r="D19" t="inlineStr">
        <is>
          <t>546</t>
        </is>
      </c>
      <c r="E19" t="inlineStr">
        <is>
          <t>447</t>
        </is>
      </c>
      <c r="F19" t="inlineStr">
        <is>
          <t>249</t>
        </is>
      </c>
      <c r="G19" t="inlineStr">
        <is>
          <t>- -</t>
        </is>
      </c>
      <c r="H19" t="inlineStr">
        <is>
          <t>- -</t>
        </is>
      </c>
      <c r="I19" t="inlineStr">
        <is>
          <t>2</t>
        </is>
      </c>
      <c r="J19" t="inlineStr">
        <is>
          <t>351</t>
        </is>
      </c>
      <c r="K19" t="inlineStr">
        <is>
          <t>345</t>
        </is>
      </c>
      <c r="L19" t="inlineStr">
        <is>
          <t>815</t>
        </is>
      </c>
      <c r="M19" t="inlineStr">
        <is>
          <t>818</t>
        </is>
      </c>
      <c r="N19" t="inlineStr">
        <is>
          <t>472</t>
        </is>
      </c>
      <c r="O19" t="inlineStr">
        <is>
          <t>949</t>
        </is>
      </c>
      <c r="P19" t="inlineStr">
        <is>
          <t>673</t>
        </is>
      </c>
      <c r="Q19" t="inlineStr">
        <is>
          <t>434</t>
        </is>
      </c>
      <c r="R19" t="inlineStr">
        <is>
          <t>400</t>
        </is>
      </c>
    </row>
    <row r="20">
      <c r="A20" s="1" t="inlineStr">
        <is>
          <t>Equity (m)</t>
        </is>
      </c>
      <c r="B20" t="inlineStr">
        <is>
          <t>1,376</t>
        </is>
      </c>
      <c r="C20" t="inlineStr">
        <is>
          <t>1,862</t>
        </is>
      </c>
      <c r="D20" t="inlineStr">
        <is>
          <t>2,300</t>
        </is>
      </c>
      <c r="E20" t="inlineStr">
        <is>
          <t>2,723</t>
        </is>
      </c>
      <c r="F20" t="inlineStr">
        <is>
          <t>2,897</t>
        </is>
      </c>
      <c r="G20" t="inlineStr">
        <is>
          <t>3,042</t>
        </is>
      </c>
      <c r="H20" t="inlineStr">
        <is>
          <t>2,286</t>
        </is>
      </c>
      <c r="I20" t="inlineStr">
        <is>
          <t>2,251</t>
        </is>
      </c>
      <c r="J20" t="inlineStr">
        <is>
          <t>2,068</t>
        </is>
      </c>
      <c r="K20" t="inlineStr">
        <is>
          <t>2,081</t>
        </is>
      </c>
      <c r="L20" t="inlineStr">
        <is>
          <t>2,254</t>
        </is>
      </c>
      <c r="M20" t="inlineStr">
        <is>
          <t>2,215</t>
        </is>
      </c>
      <c r="N20" t="inlineStr">
        <is>
          <t>1,336</t>
        </is>
      </c>
      <c r="O20" t="inlineStr">
        <is>
          <t>612</t>
        </is>
      </c>
      <c r="P20" t="inlineStr">
        <is>
          <t>437</t>
        </is>
      </c>
      <c r="Q20" t="inlineStr">
        <is>
          <t>1,603</t>
        </is>
      </c>
      <c r="R20" t="inlineStr">
        <is>
          <t>1,344</t>
        </is>
      </c>
    </row>
    <row r="21">
      <c r="A21" s="1" t="inlineStr">
        <is>
          <t>ROIC</t>
        </is>
      </c>
      <c r="B21" t="inlineStr">
        <is>
          <t>9.3%</t>
        </is>
      </c>
      <c r="C21" t="inlineStr">
        <is>
          <t>11.5%</t>
        </is>
      </c>
      <c r="D21" t="inlineStr">
        <is>
          <t>13.5%</t>
        </is>
      </c>
      <c r="E21" t="inlineStr">
        <is>
          <t>12.3%</t>
        </is>
      </c>
      <c r="F21" t="inlineStr">
        <is>
          <t>13.0%</t>
        </is>
      </c>
      <c r="G21" t="inlineStr">
        <is>
          <t>11.0%</t>
        </is>
      </c>
      <c r="H21" t="inlineStr">
        <is>
          <t>(10.1)%</t>
        </is>
      </c>
      <c r="I21" t="inlineStr">
        <is>
          <t>15.1%</t>
        </is>
      </c>
      <c r="J21" t="inlineStr">
        <is>
          <t>15.3%</t>
        </is>
      </c>
      <c r="K21" t="inlineStr">
        <is>
          <t>16.5%</t>
        </is>
      </c>
      <c r="L21" t="inlineStr">
        <is>
          <t>11.2%</t>
        </is>
      </c>
      <c r="M21" t="inlineStr">
        <is>
          <t>3.9%</t>
        </is>
      </c>
      <c r="N21" t="inlineStr">
        <is>
          <t>(32.5)%</t>
        </is>
      </c>
      <c r="O21" t="inlineStr">
        <is>
          <t>(27.2)%</t>
        </is>
      </c>
      <c r="P21" t="inlineStr">
        <is>
          <t>(16.6)%</t>
        </is>
      </c>
      <c r="Q21" t="inlineStr">
        <is>
          <t>(16.6)%</t>
        </is>
      </c>
      <c r="R21" t="inlineStr">
        <is>
          <t>(27.9)%</t>
        </is>
      </c>
    </row>
    <row r="22">
      <c r="A22" s="1" t="inlineStr">
        <is>
          <t>Return on capital</t>
        </is>
      </c>
      <c r="B22" t="inlineStr">
        <is>
          <t>10.1%</t>
        </is>
      </c>
      <c r="C22" t="inlineStr">
        <is>
          <t>11.7%</t>
        </is>
      </c>
      <c r="D22" t="inlineStr">
        <is>
          <t>14.0%</t>
        </is>
      </c>
      <c r="E22" t="inlineStr">
        <is>
          <t>12.8%</t>
        </is>
      </c>
      <c r="F22" t="inlineStr">
        <is>
          <t>13.0%</t>
        </is>
      </c>
      <c r="G22" t="inlineStr">
        <is>
          <t>11.8%</t>
        </is>
      </c>
      <c r="H22" t="inlineStr">
        <is>
          <t>(1.0)%</t>
        </is>
      </c>
      <c r="I22" t="inlineStr">
        <is>
          <t>14.0%</t>
        </is>
      </c>
      <c r="J22" t="inlineStr">
        <is>
          <t>14.6%</t>
        </is>
      </c>
      <c r="K22" t="inlineStr">
        <is>
          <t>15.0%</t>
        </is>
      </c>
      <c r="L22" t="inlineStr">
        <is>
          <t>11.2%</t>
        </is>
      </c>
      <c r="M22" t="inlineStr">
        <is>
          <t>2.7%</t>
        </is>
      </c>
      <c r="N22" t="inlineStr">
        <is>
          <t>(14.2)%</t>
        </is>
      </c>
      <c r="O22" t="inlineStr">
        <is>
          <t>(14.0)%</t>
        </is>
      </c>
      <c r="P22" t="inlineStr">
        <is>
          <t>(9.6)%</t>
        </is>
      </c>
      <c r="Q22" t="inlineStr">
        <is>
          <t>(10.5)%</t>
        </is>
      </c>
      <c r="R22" t="inlineStr">
        <is>
          <t>(19.0)%</t>
        </is>
      </c>
    </row>
    <row r="23">
      <c r="A23" s="1" t="inlineStr">
        <is>
          <t>Return on equity</t>
        </is>
      </c>
      <c r="B23" t="inlineStr">
        <is>
          <t>11.5%</t>
        </is>
      </c>
      <c r="C23" t="inlineStr">
        <is>
          <t>15.5%</t>
        </is>
      </c>
      <c r="D23" t="inlineStr">
        <is>
          <t>17.3%</t>
        </is>
      </c>
      <c r="E23" t="inlineStr">
        <is>
          <t>13.9%</t>
        </is>
      </c>
      <c r="F23" t="inlineStr">
        <is>
          <t>14.1%</t>
        </is>
      </c>
      <c r="G23" t="inlineStr">
        <is>
          <t>11.2%</t>
        </is>
      </c>
      <c r="H23" t="inlineStr">
        <is>
          <t>(11.8)%</t>
        </is>
      </c>
      <c r="I23" t="inlineStr">
        <is>
          <t>15.7%</t>
        </is>
      </c>
      <c r="J23" t="inlineStr">
        <is>
          <t>19.0%</t>
        </is>
      </c>
      <c r="K23" t="inlineStr">
        <is>
          <t>19.4%</t>
        </is>
      </c>
      <c r="L23" t="inlineStr">
        <is>
          <t>15.7%</t>
        </is>
      </c>
      <c r="M23" t="inlineStr">
        <is>
          <t>1.6%</t>
        </is>
      </c>
      <c r="N23" t="inlineStr">
        <is>
          <t>(50.4)%</t>
        </is>
      </c>
      <c r="O23" t="inlineStr">
        <is>
          <t>(77.0)%</t>
        </is>
      </c>
      <c r="P23" t="inlineStr">
        <is>
          <t>(49.3)%</t>
        </is>
      </c>
      <c r="Q23" t="inlineStr">
        <is>
          <t>(23.8)%</t>
        </is>
      </c>
      <c r="R23" t="inlineStr">
        <is>
          <t>(38.7)%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137.8%</t>
        </is>
      </c>
      <c r="I24" t="inlineStr">
        <is>
          <t>63.0%</t>
        </is>
      </c>
      <c r="J24" t="inlineStr">
        <is>
          <t>62.1%</t>
        </is>
      </c>
      <c r="K24" t="inlineStr">
        <is>
          <t>61.7%</t>
        </is>
      </c>
      <c r="L24" t="inlineStr">
        <is>
          <t>56.0%</t>
        </is>
      </c>
      <c r="M24" t="inlineStr">
        <is>
          <t>(347.3)%</t>
        </is>
      </c>
      <c r="N24" t="inlineStr">
        <is>
          <t>123.4%</t>
        </is>
      </c>
      <c r="O24" t="inlineStr">
        <is>
          <t>108.6%</t>
        </is>
      </c>
      <c r="P24" t="inlineStr">
        <is>
          <t>100.1%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(11.7)%</t>
        </is>
      </c>
      <c r="C25" t="inlineStr">
        <is>
          <t>(19.8)%</t>
        </is>
      </c>
      <c r="D25" t="inlineStr">
        <is>
          <t>(7.9)%</t>
        </is>
      </c>
      <c r="E25" t="inlineStr">
        <is>
          <t>12.2%</t>
        </is>
      </c>
      <c r="F25" t="inlineStr">
        <is>
          <t>96.8%</t>
        </is>
      </c>
      <c r="G25" t="inlineStr">
        <is>
          <t>57.0%</t>
        </is>
      </c>
      <c r="H25" t="inlineStr">
        <is>
          <t>- -</t>
        </is>
      </c>
      <c r="I25" t="inlineStr">
        <is>
          <t>61.1%</t>
        </is>
      </c>
      <c r="J25" t="inlineStr">
        <is>
          <t>149.3%</t>
        </is>
      </c>
      <c r="K25" t="inlineStr">
        <is>
          <t>72.0%</t>
        </is>
      </c>
      <c r="L25" t="inlineStr">
        <is>
          <t>57.6%</t>
        </is>
      </c>
      <c r="M25" t="inlineStr">
        <is>
          <t>56.2%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O2" sqref="O2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2014</t>
        </is>
      </c>
      <c r="J1" s="1" t="inlineStr">
        <is>
          <t>2015</t>
        </is>
      </c>
      <c r="K1" s="1" t="inlineStr">
        <is>
          <t>2016</t>
        </is>
      </c>
      <c r="L1" s="1" t="inlineStr">
        <is>
          <t>2017</t>
        </is>
      </c>
      <c r="M1" s="1" t="inlineStr">
        <is>
          <t>2018</t>
        </is>
      </c>
      <c r="N1" s="1" t="inlineStr">
        <is>
          <t>2019</t>
        </is>
      </c>
      <c r="O1" s="1" t="inlineStr">
        <is>
          <t>2020</t>
        </is>
      </c>
      <c r="P1" s="1" t="inlineStr">
        <is>
          <t>2021</t>
        </is>
      </c>
      <c r="Q1" s="1" t="inlineStr">
        <is>
          <t>2022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35.48</t>
        </is>
      </c>
      <c r="C2" t="inlineStr">
        <is>
          <t>44.83</t>
        </is>
      </c>
      <c r="D2" t="inlineStr">
        <is>
          <t>53.96</t>
        </is>
      </c>
      <c r="E2" t="inlineStr">
        <is>
          <t>55.18</t>
        </is>
      </c>
      <c r="F2" t="inlineStr">
        <is>
          <t>62.49</t>
        </is>
      </c>
      <c r="G2" t="inlineStr">
        <is>
          <t>68.27</t>
        </is>
      </c>
      <c r="H2" t="inlineStr">
        <is>
          <t>70.31</t>
        </is>
      </c>
      <c r="I2" t="inlineStr">
        <is>
          <t>77.13</t>
        </is>
      </c>
      <c r="J2" t="inlineStr">
        <is>
          <t>82.85</t>
        </is>
      </c>
      <c r="K2" t="inlineStr">
        <is>
          <t>88.34</t>
        </is>
      </c>
      <c r="L2" t="inlineStr">
        <is>
          <t>77.03</t>
        </is>
      </c>
      <c r="M2" t="inlineStr">
        <is>
          <t>84.29</t>
        </is>
      </c>
      <c r="N2" t="inlineStr">
        <is>
          <t>81.15</t>
        </is>
      </c>
      <c r="O2" t="inlineStr">
        <is>
          <t>73.90</t>
        </is>
      </c>
      <c r="P2" t="inlineStr">
        <is>
          <t>78.30</t>
        </is>
      </c>
      <c r="Q2" t="inlineStr">
        <is>
          <t>82.79</t>
        </is>
      </c>
      <c r="R2" t="inlineStr">
        <is>
          <t>81.42</t>
        </is>
      </c>
    </row>
    <row r="3">
      <c r="A3" s="1" t="inlineStr">
        <is>
          <t>Earnings per share</t>
        </is>
      </c>
      <c r="B3" t="inlineStr">
        <is>
          <t>1.06</t>
        </is>
      </c>
      <c r="C3" t="inlineStr">
        <is>
          <t>1.82</t>
        </is>
      </c>
      <c r="D3" t="inlineStr">
        <is>
          <t>2.44</t>
        </is>
      </c>
      <c r="E3" t="inlineStr">
        <is>
          <t>2.29</t>
        </is>
      </c>
      <c r="F3" t="inlineStr">
        <is>
          <t>2.69</t>
        </is>
      </c>
      <c r="G3" t="inlineStr">
        <is>
          <t>2.43</t>
        </is>
      </c>
      <c r="H3" t="inlineStr">
        <is>
          <t>(2.13)</t>
        </is>
      </c>
      <c r="I3" t="inlineStr">
        <is>
          <t>3.02</t>
        </is>
      </c>
      <c r="J3" t="inlineStr">
        <is>
          <t>3.50</t>
        </is>
      </c>
      <c r="K3" t="inlineStr">
        <is>
          <t>3.80</t>
        </is>
      </c>
      <c r="L3" t="inlineStr">
        <is>
          <t>3.42</t>
        </is>
      </c>
      <c r="M3" t="inlineStr">
        <is>
          <t>0.34</t>
        </is>
      </c>
      <c r="N3" t="inlineStr">
        <is>
          <t>(6.59)</t>
        </is>
      </c>
      <c r="O3" t="inlineStr">
        <is>
          <t>(5.38)</t>
        </is>
      </c>
      <c r="P3" t="inlineStr">
        <is>
          <t>(3.31)</t>
        </is>
      </c>
      <c r="Q3" t="inlineStr">
        <is>
          <t>(5.25)</t>
        </is>
      </c>
      <c r="R3" t="inlineStr">
        <is>
          <t>(6.26)</t>
        </is>
      </c>
    </row>
    <row r="4">
      <c r="A4" s="1" t="inlineStr">
        <is>
          <t>FCF per share</t>
        </is>
      </c>
      <c r="B4" t="inlineStr">
        <is>
          <t>1.93</t>
        </is>
      </c>
      <c r="C4" t="inlineStr">
        <is>
          <t>2.07</t>
        </is>
      </c>
      <c r="D4" t="inlineStr">
        <is>
          <t>2.24</t>
        </is>
      </c>
      <c r="E4" t="inlineStr">
        <is>
          <t>2.92</t>
        </is>
      </c>
      <c r="F4" t="inlineStr">
        <is>
          <t>2.60</t>
        </is>
      </c>
      <c r="G4" t="inlineStr">
        <is>
          <t>3.29</t>
        </is>
      </c>
      <c r="H4" t="inlineStr">
        <is>
          <t>3.90</t>
        </is>
      </c>
      <c r="I4" t="inlineStr">
        <is>
          <t>5.44</t>
        </is>
      </c>
      <c r="J4" t="inlineStr">
        <is>
          <t>2.86</t>
        </is>
      </c>
      <c r="K4" t="inlineStr">
        <is>
          <t>4.56</t>
        </is>
      </c>
      <c r="L4" t="inlineStr">
        <is>
          <t>3.81</t>
        </is>
      </c>
      <c r="M4" t="inlineStr">
        <is>
          <t>3.17</t>
        </is>
      </c>
      <c r="N4" t="inlineStr">
        <is>
          <t>2.27</t>
        </is>
      </c>
      <c r="O4" t="inlineStr">
        <is>
          <t>(5.63)</t>
        </is>
      </c>
      <c r="P4" t="inlineStr">
        <is>
          <t>0.98</t>
        </is>
      </c>
      <c r="Q4" t="inlineStr">
        <is>
          <t>(6.84)</t>
        </is>
      </c>
      <c r="R4" t="inlineStr">
        <is>
          <t>(10.36)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0.81</t>
        </is>
      </c>
      <c r="I5" t="inlineStr">
        <is>
          <t>1.12</t>
        </is>
      </c>
      <c r="J5" t="inlineStr">
        <is>
          <t>1.33</t>
        </is>
      </c>
      <c r="K5" t="inlineStr">
        <is>
          <t>1.45</t>
        </is>
      </c>
      <c r="L5" t="inlineStr">
        <is>
          <t>1.50</t>
        </is>
      </c>
      <c r="M5" t="inlineStr">
        <is>
          <t>1.53</t>
        </is>
      </c>
      <c r="N5" t="inlineStr">
        <is>
          <t>1.54</t>
        </is>
      </c>
      <c r="O5" t="inlineStr">
        <is>
          <t>0.46</t>
        </is>
      </c>
      <c r="P5" t="inlineStr">
        <is>
          <t>0.00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0.89</t>
        </is>
      </c>
      <c r="C6" t="inlineStr">
        <is>
          <t>1.11</t>
        </is>
      </c>
      <c r="D6" t="inlineStr">
        <is>
          <t>1.12</t>
        </is>
      </c>
      <c r="E6" t="inlineStr">
        <is>
          <t>1.00</t>
        </is>
      </c>
      <c r="F6" t="inlineStr">
        <is>
          <t>1.30</t>
        </is>
      </c>
      <c r="G6" t="inlineStr">
        <is>
          <t>1.18</t>
        </is>
      </c>
      <c r="H6" t="inlineStr">
        <is>
          <t>1.10</t>
        </is>
      </c>
      <c r="I6" t="inlineStr">
        <is>
          <t>1.07</t>
        </is>
      </c>
      <c r="J6" t="inlineStr">
        <is>
          <t>1.42</t>
        </is>
      </c>
      <c r="K6" t="inlineStr">
        <is>
          <t>1.63</t>
        </is>
      </c>
      <c r="L6" t="inlineStr">
        <is>
          <t>1.38</t>
        </is>
      </c>
      <c r="M6" t="inlineStr">
        <is>
          <t>1.12</t>
        </is>
      </c>
      <c r="N6" t="inlineStr">
        <is>
          <t>0.92</t>
        </is>
      </c>
      <c r="O6" t="inlineStr">
        <is>
          <t>0.90</t>
        </is>
      </c>
      <c r="P6" t="inlineStr">
        <is>
          <t>0.92</t>
        </is>
      </c>
      <c r="Q6" t="inlineStr">
        <is>
          <t>0.85</t>
        </is>
      </c>
      <c r="R6" t="inlineStr">
        <is>
          <t>0.77</t>
        </is>
      </c>
    </row>
    <row r="7">
      <c r="A7" s="1" t="inlineStr">
        <is>
          <t>Book Value per sh.</t>
        </is>
      </c>
      <c r="B7" t="inlineStr">
        <is>
          <t>9.18</t>
        </is>
      </c>
      <c r="C7" t="inlineStr">
        <is>
          <t>11.77</t>
        </is>
      </c>
      <c r="D7" t="inlineStr">
        <is>
          <t>14.09</t>
        </is>
      </c>
      <c r="E7" t="inlineStr">
        <is>
          <t>16.55</t>
        </is>
      </c>
      <c r="F7" t="inlineStr">
        <is>
          <t>19.11</t>
        </is>
      </c>
      <c r="G7" t="inlineStr">
        <is>
          <t>21.74</t>
        </is>
      </c>
      <c r="H7" t="inlineStr">
        <is>
          <t>18.09</t>
        </is>
      </c>
      <c r="I7" t="inlineStr">
        <is>
          <t>19.21</t>
        </is>
      </c>
      <c r="J7" t="inlineStr">
        <is>
          <t>18.43</t>
        </is>
      </c>
      <c r="K7" t="inlineStr">
        <is>
          <t>19.63</t>
        </is>
      </c>
      <c r="L7" t="inlineStr">
        <is>
          <t>21.80</t>
        </is>
      </c>
      <c r="M7" t="inlineStr">
        <is>
          <t>21.84</t>
        </is>
      </c>
      <c r="N7" t="inlineStr">
        <is>
          <t>13.09</t>
        </is>
      </c>
      <c r="O7" t="inlineStr">
        <is>
          <t>6.99</t>
        </is>
      </c>
      <c r="P7" t="inlineStr">
        <is>
          <t>6.72</t>
        </is>
      </c>
      <c r="Q7" t="inlineStr">
        <is>
          <t>22.07</t>
        </is>
      </c>
      <c r="R7" t="inlineStr">
        <is>
          <t>22.18</t>
        </is>
      </c>
    </row>
    <row r="8">
      <c r="A8" s="1" t="inlineStr">
        <is>
          <t>Comm.Shares outs.</t>
        </is>
      </c>
      <c r="B8" t="inlineStr">
        <is>
          <t>150</t>
        </is>
      </c>
      <c r="C8" t="inlineStr">
        <is>
          <t>158</t>
        </is>
      </c>
      <c r="D8" t="inlineStr">
        <is>
          <t>163</t>
        </is>
      </c>
      <c r="E8" t="inlineStr">
        <is>
          <t>165</t>
        </is>
      </c>
      <c r="F8" t="inlineStr">
        <is>
          <t>152</t>
        </is>
      </c>
      <c r="G8" t="inlineStr">
        <is>
          <t>140</t>
        </is>
      </c>
      <c r="H8" t="inlineStr">
        <is>
          <t>126</t>
        </is>
      </c>
      <c r="I8" t="inlineStr">
        <is>
          <t>117</t>
        </is>
      </c>
      <c r="J8" t="inlineStr">
        <is>
          <t>112</t>
        </is>
      </c>
      <c r="K8" t="inlineStr">
        <is>
          <t>106</t>
        </is>
      </c>
      <c r="L8" t="inlineStr">
        <is>
          <t>103</t>
        </is>
      </c>
      <c r="M8" t="inlineStr">
        <is>
          <t>101</t>
        </is>
      </c>
      <c r="N8" t="inlineStr">
        <is>
          <t>102</t>
        </is>
      </c>
      <c r="O8" t="inlineStr">
        <is>
          <t>88</t>
        </is>
      </c>
      <c r="P8" t="inlineStr">
        <is>
          <t>65</t>
        </is>
      </c>
      <c r="Q8" t="inlineStr">
        <is>
          <t>73</t>
        </is>
      </c>
      <c r="R8" t="inlineStr">
        <is>
          <t>75</t>
        </is>
      </c>
    </row>
    <row r="9">
      <c r="A9" s="1" t="inlineStr">
        <is>
          <t>Avg. annual P/E ratio</t>
        </is>
      </c>
      <c r="B9" t="inlineStr">
        <is>
          <t>39.5</t>
        </is>
      </c>
      <c r="C9" t="inlineStr">
        <is>
          <t>23.0</t>
        </is>
      </c>
      <c r="D9" t="inlineStr">
        <is>
          <t>10.3</t>
        </is>
      </c>
      <c r="E9" t="inlineStr">
        <is>
          <t>9.0</t>
        </is>
      </c>
      <c r="F9" t="inlineStr">
        <is>
          <t>8.8</t>
        </is>
      </c>
      <c r="G9" t="inlineStr">
        <is>
          <t>9.0</t>
        </is>
      </c>
      <c r="H9" t="inlineStr">
        <is>
          <t>(18.8)</t>
        </is>
      </c>
      <c r="I9" t="inlineStr">
        <is>
          <t>13.2</t>
        </is>
      </c>
      <c r="J9" t="inlineStr">
        <is>
          <t>11.5</t>
        </is>
      </c>
      <c r="K9" t="inlineStr">
        <is>
          <t>7.4</t>
        </is>
      </c>
      <c r="L9" t="inlineStr">
        <is>
          <t>6.3</t>
        </is>
      </c>
      <c r="M9" t="inlineStr">
        <is>
          <t>42.9</t>
        </is>
      </c>
      <c r="N9" t="inlineStr">
        <is>
          <t>(1.2)</t>
        </is>
      </c>
      <c r="O9" t="inlineStr">
        <is>
          <t>(1.4)</t>
        </is>
      </c>
      <c r="P9" t="inlineStr">
        <is>
          <t>(61.1)</t>
        </is>
      </c>
      <c r="Q9" t="inlineStr">
        <is>
          <t>(24.9)</t>
        </is>
      </c>
      <c r="R9" t="inlineStr">
        <is>
          <t>(24.7)</t>
        </is>
      </c>
    </row>
    <row r="10">
      <c r="A10" s="1" t="inlineStr">
        <is>
          <t>P/E to S&amp;P500</t>
        </is>
      </c>
      <c r="B10" t="inlineStr">
        <is>
          <t>2.3</t>
        </is>
      </c>
      <c r="C10" t="inlineStr">
        <is>
          <t>1.1</t>
        </is>
      </c>
      <c r="D10" t="inlineStr">
        <is>
          <t>0.1</t>
        </is>
      </c>
      <c r="E10" t="inlineStr">
        <is>
          <t>0.4</t>
        </is>
      </c>
      <c r="F10" t="inlineStr">
        <is>
          <t>0.5</t>
        </is>
      </c>
      <c r="G10" t="inlineStr">
        <is>
          <t>0.6</t>
        </is>
      </c>
      <c r="H10" t="inlineStr">
        <is>
          <t>(1.1)</t>
        </is>
      </c>
      <c r="I10" t="inlineStr">
        <is>
          <t>0.7</t>
        </is>
      </c>
      <c r="J10" t="inlineStr">
        <is>
          <t>0.6</t>
        </is>
      </c>
      <c r="K10" t="inlineStr">
        <is>
          <t>0.3</t>
        </is>
      </c>
      <c r="L10" t="inlineStr">
        <is>
          <t>0.3</t>
        </is>
      </c>
      <c r="M10" t="inlineStr">
        <is>
          <t>1.7</t>
        </is>
      </c>
      <c r="N10" t="inlineStr">
        <is>
          <t>(0.0)</t>
        </is>
      </c>
      <c r="O10" t="inlineStr">
        <is>
          <t>(0.0)</t>
        </is>
      </c>
      <c r="P10" t="inlineStr">
        <is>
          <t>(2.0)</t>
        </is>
      </c>
      <c r="Q10" t="inlineStr">
        <is>
          <t>(1.3)</t>
        </is>
      </c>
      <c r="R10" t="inlineStr">
        <is>
          <t>(1.3)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2.0%</t>
        </is>
      </c>
      <c r="I11" t="inlineStr">
        <is>
          <t>2.8%</t>
        </is>
      </c>
      <c r="J11" t="inlineStr">
        <is>
          <t>3.3%</t>
        </is>
      </c>
      <c r="K11" t="inlineStr">
        <is>
          <t>5.2%</t>
        </is>
      </c>
      <c r="L11" t="inlineStr">
        <is>
          <t>7.0%</t>
        </is>
      </c>
      <c r="M11" t="inlineStr">
        <is>
          <t>10.4%</t>
        </is>
      </c>
      <c r="N11" t="inlineStr">
        <is>
          <t>20.3%</t>
        </is>
      </c>
      <c r="O11" t="inlineStr">
        <is>
          <t>6.1%</t>
        </is>
      </c>
      <c r="P11" t="inlineStr">
        <is>
          <t>0.0%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5,319</t>
        </is>
      </c>
      <c r="C12" t="inlineStr">
        <is>
          <t>7,094</t>
        </is>
      </c>
      <c r="D12" t="inlineStr">
        <is>
          <t>8,806</t>
        </is>
      </c>
      <c r="E12" t="inlineStr">
        <is>
          <t>9,078</t>
        </is>
      </c>
      <c r="F12" t="inlineStr">
        <is>
          <t>9,474</t>
        </is>
      </c>
      <c r="G12" t="inlineStr">
        <is>
          <t>9,551</t>
        </is>
      </c>
      <c r="H12" t="inlineStr">
        <is>
          <t>8,887</t>
        </is>
      </c>
      <c r="I12" t="inlineStr">
        <is>
          <t>9,040</t>
        </is>
      </c>
      <c r="J12" t="inlineStr">
        <is>
          <t>9,296</t>
        </is>
      </c>
      <c r="K12" t="inlineStr">
        <is>
          <t>9,364</t>
        </is>
      </c>
      <c r="L12" t="inlineStr">
        <is>
          <t>7,965</t>
        </is>
      </c>
      <c r="M12" t="inlineStr">
        <is>
          <t>8,547</t>
        </is>
      </c>
      <c r="N12" t="inlineStr">
        <is>
          <t>8,285</t>
        </is>
      </c>
      <c r="O12" t="inlineStr">
        <is>
          <t>6,466</t>
        </is>
      </c>
      <c r="P12" t="inlineStr">
        <is>
          <t>5,090</t>
        </is>
      </c>
      <c r="Q12" t="inlineStr">
        <is>
          <t>6,011</t>
        </is>
      </c>
      <c r="R12" t="inlineStr">
        <is>
          <t>6,112</t>
        </is>
      </c>
    </row>
    <row r="13">
      <c r="A13" s="1" t="inlineStr">
        <is>
          <t>Operating margin</t>
        </is>
      </c>
      <c r="B13" t="inlineStr">
        <is>
          <t>6.3%</t>
        </is>
      </c>
      <c r="C13" t="inlineStr">
        <is>
          <t>7.1%</t>
        </is>
      </c>
      <c r="D13" t="inlineStr">
        <is>
          <t>7.7%</t>
        </is>
      </c>
      <c r="E13" t="inlineStr">
        <is>
          <t>7.0%</t>
        </is>
      </c>
      <c r="F13" t="inlineStr">
        <is>
          <t>7.0%</t>
        </is>
      </c>
      <c r="G13" t="inlineStr">
        <is>
          <t>6.0%</t>
        </is>
      </c>
      <c r="H13" t="inlineStr">
        <is>
          <t>(0.5)%</t>
        </is>
      </c>
      <c r="I13" t="inlineStr">
        <is>
          <t>6.3%</t>
        </is>
      </c>
      <c r="J13" t="inlineStr">
        <is>
          <t>6.7%</t>
        </is>
      </c>
      <c r="K13" t="inlineStr">
        <is>
          <t>6.9%</t>
        </is>
      </c>
      <c r="L13" t="inlineStr">
        <is>
          <t>7.0%</t>
        </is>
      </c>
      <c r="M13" t="inlineStr">
        <is>
          <t>1.6%</t>
        </is>
      </c>
      <c r="N13" t="inlineStr">
        <is>
          <t>(8.5)%</t>
        </is>
      </c>
      <c r="O13" t="inlineStr">
        <is>
          <t>(6.2)%</t>
        </is>
      </c>
      <c r="P13" t="inlineStr">
        <is>
          <t>(4.7)%</t>
        </is>
      </c>
      <c r="Q13" t="inlineStr">
        <is>
          <t>(6.1)%</t>
        </is>
      </c>
      <c r="R13" t="inlineStr">
        <is>
          <t>(7.8)%</t>
        </is>
      </c>
    </row>
    <row r="14">
      <c r="A14" s="1" t="inlineStr">
        <is>
          <t>Depreciation (m)</t>
        </is>
      </c>
      <c r="B14" t="inlineStr">
        <is>
          <t>116</t>
        </is>
      </c>
      <c r="C14" t="inlineStr">
        <is>
          <t>138</t>
        </is>
      </c>
      <c r="D14" t="inlineStr">
        <is>
          <t>150</t>
        </is>
      </c>
      <c r="E14" t="inlineStr">
        <is>
          <t>164</t>
        </is>
      </c>
      <c r="F14" t="inlineStr">
        <is>
          <t>177</t>
        </is>
      </c>
      <c r="G14" t="inlineStr">
        <is>
          <t>189</t>
        </is>
      </c>
      <c r="H14" t="inlineStr">
        <is>
          <t>179</t>
        </is>
      </c>
      <c r="I14" t="inlineStr">
        <is>
          <t>169</t>
        </is>
      </c>
      <c r="J14" t="inlineStr">
        <is>
          <t>157</t>
        </is>
      </c>
      <c r="K14" t="inlineStr">
        <is>
          <t>158</t>
        </is>
      </c>
      <c r="L14" t="inlineStr">
        <is>
          <t>167</t>
        </is>
      </c>
      <c r="M14" t="inlineStr">
        <is>
          <t>152</t>
        </is>
      </c>
      <c r="N14" t="inlineStr">
        <is>
          <t>127</t>
        </is>
      </c>
      <c r="O14" t="inlineStr">
        <is>
          <t>96</t>
        </is>
      </c>
      <c r="P14" t="inlineStr">
        <is>
          <t>81</t>
        </is>
      </c>
      <c r="Q14" t="inlineStr">
        <is>
          <t>77</t>
        </is>
      </c>
      <c r="R14" t="inlineStr">
        <is>
          <t>76</t>
        </is>
      </c>
    </row>
    <row r="15">
      <c r="A15" s="1" t="inlineStr">
        <is>
          <t>Net profit (m)</t>
        </is>
      </c>
      <c r="B15" t="inlineStr">
        <is>
          <t>158</t>
        </is>
      </c>
      <c r="C15" t="inlineStr">
        <is>
          <t>288</t>
        </is>
      </c>
      <c r="D15" t="inlineStr">
        <is>
          <t>398</t>
        </is>
      </c>
      <c r="E15" t="inlineStr">
        <is>
          <t>377</t>
        </is>
      </c>
      <c r="F15" t="inlineStr">
        <is>
          <t>408</t>
        </is>
      </c>
      <c r="G15" t="inlineStr">
        <is>
          <t>340</t>
        </is>
      </c>
      <c r="H15" t="inlineStr">
        <is>
          <t>(270)</t>
        </is>
      </c>
      <c r="I15" t="inlineStr">
        <is>
          <t>354</t>
        </is>
      </c>
      <c r="J15" t="inlineStr">
        <is>
          <t>393</t>
        </is>
      </c>
      <c r="K15" t="inlineStr">
        <is>
          <t>403</t>
        </is>
      </c>
      <c r="L15" t="inlineStr">
        <is>
          <t>353</t>
        </is>
      </c>
      <c r="M15" t="inlineStr">
        <is>
          <t>35</t>
        </is>
      </c>
      <c r="N15" t="inlineStr">
        <is>
          <t>(673)</t>
        </is>
      </c>
      <c r="O15" t="inlineStr">
        <is>
          <t>(471)</t>
        </is>
      </c>
      <c r="P15" t="inlineStr">
        <is>
          <t>(215)</t>
        </is>
      </c>
      <c r="Q15" t="inlineStr">
        <is>
          <t>(381)</t>
        </is>
      </c>
      <c r="R15" t="inlineStr">
        <is>
          <t>(472)</t>
        </is>
      </c>
    </row>
    <row r="16">
      <c r="A16" s="1" t="inlineStr">
        <is>
          <t>Income tax rate</t>
        </is>
      </c>
      <c r="B16" t="inlineStr">
        <is>
          <t>37.8%</t>
        </is>
      </c>
      <c r="C16" t="inlineStr">
        <is>
          <t>34.6%</t>
        </is>
      </c>
      <c r="D16" t="inlineStr">
        <is>
          <t>37.2%</t>
        </is>
      </c>
      <c r="E16" t="inlineStr">
        <is>
          <t>36.2%</t>
        </is>
      </c>
      <c r="F16" t="inlineStr">
        <is>
          <t>34.4%</t>
        </is>
      </c>
      <c r="G16" t="inlineStr">
        <is>
          <t>38.4%</t>
        </is>
      </c>
      <c r="H16" t="inlineStr">
        <is>
          <t>(500.9)%</t>
        </is>
      </c>
      <c r="I16" t="inlineStr">
        <is>
          <t>37.7%</t>
        </is>
      </c>
      <c r="J16" t="inlineStr">
        <is>
          <t>35.4%</t>
        </is>
      </c>
      <c r="K16" t="inlineStr">
        <is>
          <t>35.6%</t>
        </is>
      </c>
      <c r="L16" t="inlineStr">
        <is>
          <t>35.3%</t>
        </is>
      </c>
      <c r="M16" t="inlineStr">
        <is>
          <t>11.9%</t>
        </is>
      </c>
      <c r="N16" t="inlineStr">
        <is>
          <t>(5.5)%</t>
        </is>
      </c>
      <c r="O16" t="inlineStr">
        <is>
          <t>(8.8)%</t>
        </is>
      </c>
      <c r="P16" t="inlineStr">
        <is>
          <t>20.5%</t>
        </is>
      </c>
      <c r="Q16" t="inlineStr">
        <is>
          <t>3.6%</t>
        </is>
      </c>
      <c r="R16" t="inlineStr">
        <is>
          <t>0.7%</t>
        </is>
      </c>
    </row>
    <row r="17">
      <c r="A17" s="1" t="inlineStr">
        <is>
          <t>Net profit margin</t>
        </is>
      </c>
      <c r="B17" t="inlineStr">
        <is>
          <t>3.0%</t>
        </is>
      </c>
      <c r="C17" t="inlineStr">
        <is>
          <t>4.1%</t>
        </is>
      </c>
      <c r="D17" t="inlineStr">
        <is>
          <t>4.5%</t>
        </is>
      </c>
      <c r="E17" t="inlineStr">
        <is>
          <t>4.2%</t>
        </is>
      </c>
      <c r="F17" t="inlineStr">
        <is>
          <t>4.3%</t>
        </is>
      </c>
      <c r="G17" t="inlineStr">
        <is>
          <t>3.6%</t>
        </is>
      </c>
      <c r="H17" t="inlineStr">
        <is>
          <t>(3.0)%</t>
        </is>
      </c>
      <c r="I17" t="inlineStr">
        <is>
          <t>3.9%</t>
        </is>
      </c>
      <c r="J17" t="inlineStr">
        <is>
          <t>4.2%</t>
        </is>
      </c>
      <c r="K17" t="inlineStr">
        <is>
          <t>4.3%</t>
        </is>
      </c>
      <c r="L17" t="inlineStr">
        <is>
          <t>4.4%</t>
        </is>
      </c>
      <c r="M17" t="inlineStr">
        <is>
          <t>0.4%</t>
        </is>
      </c>
      <c r="N17" t="inlineStr">
        <is>
          <t>(8.1)%</t>
        </is>
      </c>
      <c r="O17" t="inlineStr">
        <is>
          <t>(7.3)%</t>
        </is>
      </c>
      <c r="P17" t="inlineStr">
        <is>
          <t>(4.2)%</t>
        </is>
      </c>
      <c r="Q17" t="inlineStr">
        <is>
          <t>(6.3)%</t>
        </is>
      </c>
      <c r="R17" t="inlineStr">
        <is>
          <t>(7.8)%</t>
        </is>
      </c>
    </row>
    <row r="18">
      <c r="A18" s="1" t="inlineStr">
        <is>
          <t>Working capital (m)</t>
        </is>
      </c>
      <c r="B18" t="inlineStr">
        <is>
          <t>353</t>
        </is>
      </c>
      <c r="C18" t="inlineStr">
        <is>
          <t>534</t>
        </is>
      </c>
      <c r="D18" t="inlineStr">
        <is>
          <t>255</t>
        </is>
      </c>
      <c r="E18" t="inlineStr">
        <is>
          <t>472</t>
        </is>
      </c>
      <c r="F18" t="inlineStr">
        <is>
          <t>407</t>
        </is>
      </c>
      <c r="G18" t="inlineStr">
        <is>
          <t>363</t>
        </is>
      </c>
      <c r="H18" t="inlineStr">
        <is>
          <t>296</t>
        </is>
      </c>
      <c r="I18" t="inlineStr">
        <is>
          <t>224</t>
        </is>
      </c>
      <c r="J18" t="inlineStr">
        <is>
          <t>423</t>
        </is>
      </c>
      <c r="K18" t="inlineStr">
        <is>
          <t>143</t>
        </is>
      </c>
      <c r="L18" t="inlineStr">
        <is>
          <t>379</t>
        </is>
      </c>
      <c r="M18" t="inlineStr">
        <is>
          <t>1,088</t>
        </is>
      </c>
      <c r="N18" t="inlineStr">
        <is>
          <t>947</t>
        </is>
      </c>
      <c r="O18" t="inlineStr">
        <is>
          <t>396</t>
        </is>
      </c>
      <c r="P18" t="inlineStr">
        <is>
          <t>209</t>
        </is>
      </c>
      <c r="Q18" t="inlineStr">
        <is>
          <t>1,244</t>
        </is>
      </c>
      <c r="R18" t="inlineStr">
        <is>
          <t>1,203</t>
        </is>
      </c>
    </row>
    <row r="19">
      <c r="A19" s="1" t="inlineStr">
        <is>
          <t>Long-term debt (m)</t>
        </is>
      </c>
      <c r="B19" t="inlineStr">
        <is>
          <t>844</t>
        </is>
      </c>
      <c r="C19" t="inlineStr">
        <is>
          <t>575</t>
        </is>
      </c>
      <c r="D19" t="inlineStr">
        <is>
          <t>546</t>
        </is>
      </c>
      <c r="E19" t="inlineStr">
        <is>
          <t>447</t>
        </is>
      </c>
      <c r="F19" t="inlineStr">
        <is>
          <t>249</t>
        </is>
      </c>
      <c r="G19" t="inlineStr">
        <is>
          <t>- -</t>
        </is>
      </c>
      <c r="H19" t="inlineStr">
        <is>
          <t>- -</t>
        </is>
      </c>
      <c r="I19" t="inlineStr">
        <is>
          <t>2</t>
        </is>
      </c>
      <c r="J19" t="inlineStr">
        <is>
          <t>351</t>
        </is>
      </c>
      <c r="K19" t="inlineStr">
        <is>
          <t>345</t>
        </is>
      </c>
      <c r="L19" t="inlineStr">
        <is>
          <t>815</t>
        </is>
      </c>
      <c r="M19" t="inlineStr">
        <is>
          <t>818</t>
        </is>
      </c>
      <c r="N19" t="inlineStr">
        <is>
          <t>472</t>
        </is>
      </c>
      <c r="O19" t="inlineStr">
        <is>
          <t>949</t>
        </is>
      </c>
      <c r="P19" t="inlineStr">
        <is>
          <t>673</t>
        </is>
      </c>
      <c r="Q19" t="inlineStr">
        <is>
          <t>434</t>
        </is>
      </c>
      <c r="R19" t="inlineStr">
        <is>
          <t>410</t>
        </is>
      </c>
    </row>
    <row r="20">
      <c r="A20" s="1" t="inlineStr">
        <is>
          <t>Equity (m)</t>
        </is>
      </c>
      <c r="B20" t="inlineStr">
        <is>
          <t>1,376</t>
        </is>
      </c>
      <c r="C20" t="inlineStr">
        <is>
          <t>1,862</t>
        </is>
      </c>
      <c r="D20" t="inlineStr">
        <is>
          <t>2,300</t>
        </is>
      </c>
      <c r="E20" t="inlineStr">
        <is>
          <t>2,723</t>
        </is>
      </c>
      <c r="F20" t="inlineStr">
        <is>
          <t>2,897</t>
        </is>
      </c>
      <c r="G20" t="inlineStr">
        <is>
          <t>3,042</t>
        </is>
      </c>
      <c r="H20" t="inlineStr">
        <is>
          <t>2,286</t>
        </is>
      </c>
      <c r="I20" t="inlineStr">
        <is>
          <t>2,251</t>
        </is>
      </c>
      <c r="J20" t="inlineStr">
        <is>
          <t>2,068</t>
        </is>
      </c>
      <c r="K20" t="inlineStr">
        <is>
          <t>2,081</t>
        </is>
      </c>
      <c r="L20" t="inlineStr">
        <is>
          <t>2,254</t>
        </is>
      </c>
      <c r="M20" t="inlineStr">
        <is>
          <t>2,215</t>
        </is>
      </c>
      <c r="N20" t="inlineStr">
        <is>
          <t>1,336</t>
        </is>
      </c>
      <c r="O20" t="inlineStr">
        <is>
          <t>612</t>
        </is>
      </c>
      <c r="P20" t="inlineStr">
        <is>
          <t>437</t>
        </is>
      </c>
      <c r="Q20" t="inlineStr">
        <is>
          <t>1,603</t>
        </is>
      </c>
      <c r="R20" t="inlineStr">
        <is>
          <t>1,451</t>
        </is>
      </c>
    </row>
    <row r="21">
      <c r="A21" s="1" t="inlineStr">
        <is>
          <t>ROIC</t>
        </is>
      </c>
      <c r="B21" t="inlineStr">
        <is>
          <t>9.3%</t>
        </is>
      </c>
      <c r="C21" t="inlineStr">
        <is>
          <t>11.5%</t>
        </is>
      </c>
      <c r="D21" t="inlineStr">
        <is>
          <t>13.5%</t>
        </is>
      </c>
      <c r="E21" t="inlineStr">
        <is>
          <t>12.3%</t>
        </is>
      </c>
      <c r="F21" t="inlineStr">
        <is>
          <t>13.0%</t>
        </is>
      </c>
      <c r="G21" t="inlineStr">
        <is>
          <t>11.0%</t>
        </is>
      </c>
      <c r="H21" t="inlineStr">
        <is>
          <t>(10.1)%</t>
        </is>
      </c>
      <c r="I21" t="inlineStr">
        <is>
          <t>15.1%</t>
        </is>
      </c>
      <c r="J21" t="inlineStr">
        <is>
          <t>15.3%</t>
        </is>
      </c>
      <c r="K21" t="inlineStr">
        <is>
          <t>16.5%</t>
        </is>
      </c>
      <c r="L21" t="inlineStr">
        <is>
          <t>11.2%</t>
        </is>
      </c>
      <c r="M21" t="inlineStr">
        <is>
          <t>3.9%</t>
        </is>
      </c>
      <c r="N21" t="inlineStr">
        <is>
          <t>(32.5)%</t>
        </is>
      </c>
      <c r="O21" t="inlineStr">
        <is>
          <t>(27.2)%</t>
        </is>
      </c>
      <c r="P21" t="inlineStr">
        <is>
          <t>(16.6)%</t>
        </is>
      </c>
      <c r="Q21" t="inlineStr">
        <is>
          <t>(16.6)%</t>
        </is>
      </c>
      <c r="R21" t="inlineStr">
        <is>
          <t>(23.9)%</t>
        </is>
      </c>
    </row>
    <row r="22">
      <c r="A22" s="1" t="inlineStr">
        <is>
          <t>Return on capital</t>
        </is>
      </c>
      <c r="B22" t="inlineStr">
        <is>
          <t>10.1%</t>
        </is>
      </c>
      <c r="C22" t="inlineStr">
        <is>
          <t>11.7%</t>
        </is>
      </c>
      <c r="D22" t="inlineStr">
        <is>
          <t>14.0%</t>
        </is>
      </c>
      <c r="E22" t="inlineStr">
        <is>
          <t>12.8%</t>
        </is>
      </c>
      <c r="F22" t="inlineStr">
        <is>
          <t>13.0%</t>
        </is>
      </c>
      <c r="G22" t="inlineStr">
        <is>
          <t>11.8%</t>
        </is>
      </c>
      <c r="H22" t="inlineStr">
        <is>
          <t>(1.0)%</t>
        </is>
      </c>
      <c r="I22" t="inlineStr">
        <is>
          <t>14.0%</t>
        </is>
      </c>
      <c r="J22" t="inlineStr">
        <is>
          <t>14.6%</t>
        </is>
      </c>
      <c r="K22" t="inlineStr">
        <is>
          <t>15.0%</t>
        </is>
      </c>
      <c r="L22" t="inlineStr">
        <is>
          <t>11.2%</t>
        </is>
      </c>
      <c r="M22" t="inlineStr">
        <is>
          <t>2.7%</t>
        </is>
      </c>
      <c r="N22" t="inlineStr">
        <is>
          <t>(14.2)%</t>
        </is>
      </c>
      <c r="O22" t="inlineStr">
        <is>
          <t>(14.0)%</t>
        </is>
      </c>
      <c r="P22" t="inlineStr">
        <is>
          <t>(9.6)%</t>
        </is>
      </c>
      <c r="Q22" t="inlineStr">
        <is>
          <t>(10.5)%</t>
        </is>
      </c>
      <c r="R22" t="inlineStr">
        <is>
          <t>(15.4)%</t>
        </is>
      </c>
    </row>
    <row r="23">
      <c r="A23" s="1" t="inlineStr">
        <is>
          <t>Return on equity</t>
        </is>
      </c>
      <c r="B23" t="inlineStr">
        <is>
          <t>11.5%</t>
        </is>
      </c>
      <c r="C23" t="inlineStr">
        <is>
          <t>15.5%</t>
        </is>
      </c>
      <c r="D23" t="inlineStr">
        <is>
          <t>17.3%</t>
        </is>
      </c>
      <c r="E23" t="inlineStr">
        <is>
          <t>13.9%</t>
        </is>
      </c>
      <c r="F23" t="inlineStr">
        <is>
          <t>14.1%</t>
        </is>
      </c>
      <c r="G23" t="inlineStr">
        <is>
          <t>11.2%</t>
        </is>
      </c>
      <c r="H23" t="inlineStr">
        <is>
          <t>(11.8)%</t>
        </is>
      </c>
      <c r="I23" t="inlineStr">
        <is>
          <t>15.7%</t>
        </is>
      </c>
      <c r="J23" t="inlineStr">
        <is>
          <t>19.0%</t>
        </is>
      </c>
      <c r="K23" t="inlineStr">
        <is>
          <t>19.4%</t>
        </is>
      </c>
      <c r="L23" t="inlineStr">
        <is>
          <t>15.7%</t>
        </is>
      </c>
      <c r="M23" t="inlineStr">
        <is>
          <t>1.6%</t>
        </is>
      </c>
      <c r="N23" t="inlineStr">
        <is>
          <t>(50.4)%</t>
        </is>
      </c>
      <c r="O23" t="inlineStr">
        <is>
          <t>(77.0)%</t>
        </is>
      </c>
      <c r="P23" t="inlineStr">
        <is>
          <t>(49.3)%</t>
        </is>
      </c>
      <c r="Q23" t="inlineStr">
        <is>
          <t>(23.8)%</t>
        </is>
      </c>
      <c r="R23" t="inlineStr">
        <is>
          <t>(32.6)%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137.8%</t>
        </is>
      </c>
      <c r="I24" t="inlineStr">
        <is>
          <t>63.0%</t>
        </is>
      </c>
      <c r="J24" t="inlineStr">
        <is>
          <t>62.1%</t>
        </is>
      </c>
      <c r="K24" t="inlineStr">
        <is>
          <t>61.7%</t>
        </is>
      </c>
      <c r="L24" t="inlineStr">
        <is>
          <t>56.0%</t>
        </is>
      </c>
      <c r="M24" t="inlineStr">
        <is>
          <t>(347.3)%</t>
        </is>
      </c>
      <c r="N24" t="inlineStr">
        <is>
          <t>123.4%</t>
        </is>
      </c>
      <c r="O24" t="inlineStr">
        <is>
          <t>108.6%</t>
        </is>
      </c>
      <c r="P24" t="inlineStr">
        <is>
          <t>100.1%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(11.7)%</t>
        </is>
      </c>
      <c r="C25" t="inlineStr">
        <is>
          <t>(19.8)%</t>
        </is>
      </c>
      <c r="D25" t="inlineStr">
        <is>
          <t>(7.9)%</t>
        </is>
      </c>
      <c r="E25" t="inlineStr">
        <is>
          <t>12.2%</t>
        </is>
      </c>
      <c r="F25" t="inlineStr">
        <is>
          <t>96.8%</t>
        </is>
      </c>
      <c r="G25" t="inlineStr">
        <is>
          <t>57.0%</t>
        </is>
      </c>
      <c r="H25" t="inlineStr">
        <is>
          <t>- -</t>
        </is>
      </c>
      <c r="I25" t="inlineStr">
        <is>
          <t>61.1%</t>
        </is>
      </c>
      <c r="J25" t="inlineStr">
        <is>
          <t>149.3%</t>
        </is>
      </c>
      <c r="K25" t="inlineStr">
        <is>
          <t>72.0%</t>
        </is>
      </c>
      <c r="L25" t="inlineStr">
        <is>
          <t>57.6%</t>
        </is>
      </c>
      <c r="M25" t="inlineStr">
        <is>
          <t>56.2%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selection activeCell="Z24" sqref="Z24"/>
    </sheetView>
  </sheetViews>
  <sheetFormatPr baseColWidth="8" defaultRowHeight="14.5"/>
  <cols>
    <col width="20.7265625" customWidth="1" style="21" min="1" max="1"/>
    <col width="10.6328125" customWidth="1" style="21" min="2" max="25"/>
  </cols>
  <sheetData>
    <row r="1">
      <c r="A1" s="1" t="inlineStr">
        <is>
          <t>index</t>
        </is>
      </c>
      <c r="B1" s="2" t="inlineStr">
        <is>
          <t>1999</t>
        </is>
      </c>
      <c r="C1" s="2" t="inlineStr">
        <is>
          <t>2000</t>
        </is>
      </c>
      <c r="D1" s="2" t="inlineStr">
        <is>
          <t>2001</t>
        </is>
      </c>
      <c r="E1" s="2" t="inlineStr">
        <is>
          <t>2002</t>
        </is>
      </c>
      <c r="F1" s="2" t="inlineStr">
        <is>
          <t>2003</t>
        </is>
      </c>
      <c r="G1" s="2" t="inlineStr">
        <is>
          <t>2004</t>
        </is>
      </c>
      <c r="H1" s="2" t="inlineStr">
        <is>
          <t>2005</t>
        </is>
      </c>
      <c r="I1" s="2" t="inlineStr">
        <is>
          <t>2006</t>
        </is>
      </c>
      <c r="J1" s="2" t="inlineStr">
        <is>
          <t>2007</t>
        </is>
      </c>
      <c r="K1" s="2" t="inlineStr">
        <is>
          <t>2008</t>
        </is>
      </c>
      <c r="L1" s="2" t="inlineStr">
        <is>
          <t>2009</t>
        </is>
      </c>
      <c r="M1" s="2" t="inlineStr">
        <is>
          <t>2010</t>
        </is>
      </c>
      <c r="N1" s="2" t="inlineStr">
        <is>
          <t>2011</t>
        </is>
      </c>
      <c r="O1" s="2" t="inlineStr">
        <is>
          <t>2012</t>
        </is>
      </c>
      <c r="P1" s="2" t="inlineStr">
        <is>
          <t>2013</t>
        </is>
      </c>
      <c r="Q1" s="2" t="inlineStr">
        <is>
          <t>2014</t>
        </is>
      </c>
      <c r="R1" s="2" t="inlineStr">
        <is>
          <t>2015</t>
        </is>
      </c>
      <c r="S1" s="2" t="inlineStr">
        <is>
          <t>2016</t>
        </is>
      </c>
      <c r="T1" s="2" t="inlineStr">
        <is>
          <t>2017</t>
        </is>
      </c>
      <c r="U1" s="2" t="inlineStr">
        <is>
          <t>2018</t>
        </is>
      </c>
      <c r="V1" s="2" t="inlineStr">
        <is>
          <t>2019</t>
        </is>
      </c>
      <c r="W1" s="2" t="inlineStr">
        <is>
          <t>2020</t>
        </is>
      </c>
      <c r="X1" s="2" t="inlineStr">
        <is>
          <t>2021</t>
        </is>
      </c>
      <c r="Y1" s="2" t="inlineStr">
        <is>
          <t>2022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553</t>
        </is>
      </c>
      <c r="D2" t="inlineStr">
        <is>
          <t>757</t>
        </is>
      </c>
      <c r="E2" t="inlineStr">
        <is>
          <t>1,121</t>
        </is>
      </c>
      <c r="F2" t="inlineStr">
        <is>
          <t>1,353</t>
        </is>
      </c>
      <c r="G2" t="inlineStr">
        <is>
          <t>1,579</t>
        </is>
      </c>
      <c r="H2" t="inlineStr">
        <is>
          <t>1,843</t>
        </is>
      </c>
      <c r="I2" t="inlineStr">
        <is>
          <t>3,092</t>
        </is>
      </c>
      <c r="J2" t="inlineStr">
        <is>
          <t>5,319</t>
        </is>
      </c>
      <c r="K2" t="inlineStr">
        <is>
          <t>7,094</t>
        </is>
      </c>
      <c r="L2" t="inlineStr">
        <is>
          <t>8,806</t>
        </is>
      </c>
      <c r="M2" t="inlineStr">
        <is>
          <t>9,078</t>
        </is>
      </c>
      <c r="N2" t="inlineStr">
        <is>
          <t>9,474</t>
        </is>
      </c>
      <c r="O2" t="inlineStr">
        <is>
          <t>9,551</t>
        </is>
      </c>
      <c r="P2" t="inlineStr">
        <is>
          <t>8,887</t>
        </is>
      </c>
      <c r="Q2" t="inlineStr">
        <is>
          <t>9,040</t>
        </is>
      </c>
      <c r="R2" t="inlineStr">
        <is>
          <t>9,296</t>
        </is>
      </c>
      <c r="S2" t="inlineStr">
        <is>
          <t>9,364</t>
        </is>
      </c>
      <c r="T2" t="inlineStr">
        <is>
          <t>7,965</t>
        </is>
      </c>
      <c r="U2" t="inlineStr">
        <is>
          <t>8,547</t>
        </is>
      </c>
      <c r="V2" t="inlineStr">
        <is>
          <t>8,285</t>
        </is>
      </c>
      <c r="W2" t="inlineStr">
        <is>
          <t>6,466</t>
        </is>
      </c>
      <c r="X2" t="inlineStr">
        <is>
          <t>5,090</t>
        </is>
      </c>
      <c r="Y2" t="inlineStr">
        <is>
          <t>6,011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422</t>
        </is>
      </c>
      <c r="D3" t="inlineStr">
        <is>
          <t>571</t>
        </is>
      </c>
      <c r="E3" t="inlineStr">
        <is>
          <t>854</t>
        </is>
      </c>
      <c r="F3" t="inlineStr">
        <is>
          <t>1,009</t>
        </is>
      </c>
      <c r="G3" t="inlineStr">
        <is>
          <t>1,142</t>
        </is>
      </c>
      <c r="H3" t="inlineStr">
        <is>
          <t>1,329</t>
        </is>
      </c>
      <c r="I3" t="inlineStr">
        <is>
          <t>2,220</t>
        </is>
      </c>
      <c r="J3" t="inlineStr">
        <is>
          <t>3,848</t>
        </is>
      </c>
      <c r="K3" t="inlineStr">
        <is>
          <t>5,280</t>
        </is>
      </c>
      <c r="L3" t="inlineStr">
        <is>
          <t>6,536</t>
        </is>
      </c>
      <c r="M3" t="inlineStr">
        <is>
          <t>6,643</t>
        </is>
      </c>
      <c r="N3" t="inlineStr">
        <is>
          <t>6,936</t>
        </is>
      </c>
      <c r="O3" t="inlineStr">
        <is>
          <t>6,871</t>
        </is>
      </c>
      <c r="P3" t="inlineStr">
        <is>
          <t>6,235</t>
        </is>
      </c>
      <c r="Q3" t="inlineStr">
        <is>
          <t>6,378</t>
        </is>
      </c>
      <c r="R3" t="inlineStr">
        <is>
          <t>6,520</t>
        </is>
      </c>
      <c r="S3" t="inlineStr">
        <is>
          <t>6,446</t>
        </is>
      </c>
      <c r="T3" t="inlineStr">
        <is>
          <t>5,465</t>
        </is>
      </c>
      <c r="U3" t="inlineStr">
        <is>
          <t>6,062</t>
        </is>
      </c>
      <c r="V3" t="inlineStr">
        <is>
          <t>5,977</t>
        </is>
      </c>
      <c r="W3" t="inlineStr">
        <is>
          <t>4,557</t>
        </is>
      </c>
      <c r="X3" t="inlineStr">
        <is>
          <t>3,830</t>
        </is>
      </c>
      <c r="Y3" t="inlineStr">
        <is>
          <t>4,663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131</t>
        </is>
      </c>
      <c r="D4" t="inlineStr">
        <is>
          <t>186</t>
        </is>
      </c>
      <c r="E4" t="inlineStr">
        <is>
          <t>267</t>
        </is>
      </c>
      <c r="F4" t="inlineStr">
        <is>
          <t>343</t>
        </is>
      </c>
      <c r="G4" t="inlineStr">
        <is>
          <t>437</t>
        </is>
      </c>
      <c r="H4" t="inlineStr">
        <is>
          <t>514</t>
        </is>
      </c>
      <c r="I4" t="inlineStr">
        <is>
          <t>872</t>
        </is>
      </c>
      <c r="J4" t="inlineStr">
        <is>
          <t>1,471</t>
        </is>
      </c>
      <c r="K4" t="inlineStr">
        <is>
          <t>1,814</t>
        </is>
      </c>
      <c r="L4" t="inlineStr">
        <is>
          <t>2,270</t>
        </is>
      </c>
      <c r="M4" t="inlineStr">
        <is>
          <t>2,435</t>
        </is>
      </c>
      <c r="N4" t="inlineStr">
        <is>
          <t>2,538</t>
        </is>
      </c>
      <c r="O4" t="inlineStr">
        <is>
          <t>2,680</t>
        </is>
      </c>
      <c r="P4" t="inlineStr">
        <is>
          <t>2,652</t>
        </is>
      </c>
      <c r="Q4" t="inlineStr">
        <is>
          <t>2,661</t>
        </is>
      </c>
      <c r="R4" t="inlineStr">
        <is>
          <t>2,776</t>
        </is>
      </c>
      <c r="S4" t="inlineStr">
        <is>
          <t>2,918</t>
        </is>
      </c>
      <c r="T4" t="inlineStr">
        <is>
          <t>2,500</t>
        </is>
      </c>
      <c r="U4" t="inlineStr">
        <is>
          <t>2,485</t>
        </is>
      </c>
      <c r="V4" t="inlineStr">
        <is>
          <t>2,308</t>
        </is>
      </c>
      <c r="W4" t="inlineStr">
        <is>
          <t>1,909</t>
        </is>
      </c>
      <c r="X4" t="inlineStr">
        <is>
          <t>1,260</t>
        </is>
      </c>
      <c r="Y4" t="inlineStr">
        <is>
          <t>1,348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23.77%</t>
        </is>
      </c>
      <c r="D5" t="inlineStr">
        <is>
          <t>24.54%</t>
        </is>
      </c>
      <c r="E5" t="inlineStr">
        <is>
          <t>23.82%</t>
        </is>
      </c>
      <c r="F5" t="inlineStr">
        <is>
          <t>25.38%</t>
        </is>
      </c>
      <c r="G5" t="inlineStr">
        <is>
          <t>27.65%</t>
        </is>
      </c>
      <c r="H5" t="inlineStr">
        <is>
          <t>27.90%</t>
        </is>
      </c>
      <c r="I5" t="inlineStr">
        <is>
          <t>28.20%</t>
        </is>
      </c>
      <c r="J5" t="inlineStr">
        <is>
          <t>27.66%</t>
        </is>
      </c>
      <c r="K5" t="inlineStr">
        <is>
          <t>25.57%</t>
        </is>
      </c>
      <c r="L5" t="inlineStr">
        <is>
          <t>25.78%</t>
        </is>
      </c>
      <c r="M5" t="inlineStr">
        <is>
          <t>26.82%</t>
        </is>
      </c>
      <c r="N5" t="inlineStr">
        <is>
          <t>26.79%</t>
        </is>
      </c>
      <c r="O5" t="inlineStr">
        <is>
          <t>28.06%</t>
        </is>
      </c>
      <c r="P5" t="inlineStr">
        <is>
          <t>29.84%</t>
        </is>
      </c>
      <c r="Q5" t="inlineStr">
        <is>
          <t>29.44%</t>
        </is>
      </c>
      <c r="R5" t="inlineStr">
        <is>
          <t>29.86%</t>
        </is>
      </c>
      <c r="S5" t="inlineStr">
        <is>
          <t>31.17%</t>
        </is>
      </c>
      <c r="T5" t="inlineStr">
        <is>
          <t>31.39%</t>
        </is>
      </c>
      <c r="U5" t="inlineStr">
        <is>
          <t>29.07%</t>
        </is>
      </c>
      <c r="V5" t="inlineStr">
        <is>
          <t>27.86%</t>
        </is>
      </c>
      <c r="W5" t="inlineStr">
        <is>
          <t>29.52%</t>
        </is>
      </c>
      <c r="X5" t="inlineStr">
        <is>
          <t>24.75%</t>
        </is>
      </c>
      <c r="Y5" t="inlineStr">
        <is>
          <t>22.42%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133</t>
        </is>
      </c>
      <c r="D6" t="inlineStr">
        <is>
          <t>180</t>
        </is>
      </c>
      <c r="E6" t="inlineStr">
        <is>
          <t>233</t>
        </is>
      </c>
      <c r="F6" t="inlineStr">
        <is>
          <t>256</t>
        </is>
      </c>
      <c r="G6" t="inlineStr">
        <is>
          <t>332</t>
        </is>
      </c>
      <c r="H6" t="inlineStr">
        <is>
          <t>415</t>
        </is>
      </c>
      <c r="I6" t="inlineStr">
        <is>
          <t>687</t>
        </is>
      </c>
      <c r="J6" t="inlineStr">
        <is>
          <t>1,144</t>
        </is>
      </c>
      <c r="K6" t="inlineStr">
        <is>
          <t>1,325</t>
        </is>
      </c>
      <c r="L6" t="inlineStr">
        <is>
          <t>1,590</t>
        </is>
      </c>
      <c r="M6" t="inlineStr">
        <is>
          <t>1,803</t>
        </is>
      </c>
      <c r="N6" t="inlineStr">
        <is>
          <t>1,881</t>
        </is>
      </c>
      <c r="O6" t="inlineStr">
        <is>
          <t>2,111</t>
        </is>
      </c>
      <c r="P6" t="inlineStr">
        <is>
          <t>2,693</t>
        </is>
      </c>
      <c r="Q6" t="inlineStr">
        <is>
          <t>2,088</t>
        </is>
      </c>
      <c r="R6" t="inlineStr">
        <is>
          <t>2,155</t>
        </is>
      </c>
      <c r="S6" t="inlineStr">
        <is>
          <t>2,270</t>
        </is>
      </c>
      <c r="T6" t="inlineStr">
        <is>
          <t>2,018</t>
        </is>
      </c>
      <c r="U6" t="inlineStr">
        <is>
          <t>2,046</t>
        </is>
      </c>
      <c r="V6" t="inlineStr">
        <is>
          <t>1,994</t>
        </is>
      </c>
      <c r="W6" t="inlineStr">
        <is>
          <t>1,923</t>
        </is>
      </c>
      <c r="X6" t="inlineStr">
        <is>
          <t>1,514</t>
        </is>
      </c>
      <c r="Y6" t="inlineStr">
        <is>
          <t>1,710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599</t>
        </is>
      </c>
      <c r="J8" t="inlineStr">
        <is>
          <t>1,021</t>
        </is>
      </c>
      <c r="K8" t="inlineStr">
        <is>
          <t>1,182</t>
        </is>
      </c>
      <c r="L8" t="inlineStr">
        <is>
          <t>1,445</t>
        </is>
      </c>
      <c r="M8" t="inlineStr">
        <is>
          <t>1,637</t>
        </is>
      </c>
      <c r="N8" t="inlineStr">
        <is>
          <t>1,701</t>
        </is>
      </c>
      <c r="O8" t="inlineStr">
        <is>
          <t>1,842</t>
        </is>
      </c>
      <c r="P8" t="inlineStr">
        <is>
          <t>1,838</t>
        </is>
      </c>
      <c r="Q8" t="inlineStr">
        <is>
          <t>1,896</t>
        </is>
      </c>
      <c r="R8" t="inlineStr">
        <is>
          <t>2,001</t>
        </is>
      </c>
      <c r="S8" t="inlineStr">
        <is>
          <t>2,107</t>
        </is>
      </c>
      <c r="T8" t="inlineStr">
        <is>
          <t>1,857</t>
        </is>
      </c>
      <c r="U8" t="inlineStr">
        <is>
          <t>1,914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1,710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599</t>
        </is>
      </c>
      <c r="J9" t="inlineStr">
        <is>
          <t>1,021</t>
        </is>
      </c>
      <c r="K9" t="inlineStr">
        <is>
          <t>1,182</t>
        </is>
      </c>
      <c r="L9" t="inlineStr">
        <is>
          <t>1,445</t>
        </is>
      </c>
      <c r="M9" t="inlineStr">
        <is>
          <t>1,637</t>
        </is>
      </c>
      <c r="N9" t="inlineStr">
        <is>
          <t>1,701</t>
        </is>
      </c>
      <c r="O9" t="inlineStr">
        <is>
          <t>1,842</t>
        </is>
      </c>
      <c r="P9" t="inlineStr">
        <is>
          <t>1,838</t>
        </is>
      </c>
      <c r="Q9" t="inlineStr">
        <is>
          <t>1,896</t>
        </is>
      </c>
      <c r="R9" t="inlineStr">
        <is>
          <t>2,001</t>
        </is>
      </c>
      <c r="S9" t="inlineStr">
        <is>
          <t>2,107</t>
        </is>
      </c>
      <c r="T9" t="inlineStr">
        <is>
          <t>1,857</t>
        </is>
      </c>
      <c r="U9" t="inlineStr">
        <is>
          <t>1,914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133</t>
        </is>
      </c>
      <c r="D11" t="inlineStr">
        <is>
          <t>180</t>
        </is>
      </c>
      <c r="E11" t="inlineStr">
        <is>
          <t>233</t>
        </is>
      </c>
      <c r="F11" t="inlineStr">
        <is>
          <t>256</t>
        </is>
      </c>
      <c r="G11" t="inlineStr">
        <is>
          <t>332</t>
        </is>
      </c>
      <c r="H11" t="inlineStr">
        <is>
          <t>415</t>
        </is>
      </c>
      <c r="I11" t="inlineStr">
        <is>
          <t>87</t>
        </is>
      </c>
      <c r="J11" t="inlineStr">
        <is>
          <t>123</t>
        </is>
      </c>
      <c r="K11" t="inlineStr">
        <is>
          <t>143</t>
        </is>
      </c>
      <c r="L11" t="inlineStr">
        <is>
          <t>145</t>
        </is>
      </c>
      <c r="M11" t="inlineStr">
        <is>
          <t>166</t>
        </is>
      </c>
      <c r="N11" t="inlineStr">
        <is>
          <t>180</t>
        </is>
      </c>
      <c r="O11" t="inlineStr">
        <is>
          <t>269</t>
        </is>
      </c>
      <c r="P11" t="inlineStr">
        <is>
          <t>855</t>
        </is>
      </c>
      <c r="Q11" t="inlineStr">
        <is>
          <t>192</t>
        </is>
      </c>
      <c r="R11" t="inlineStr">
        <is>
          <t>154</t>
        </is>
      </c>
      <c r="S11" t="inlineStr">
        <is>
          <t>163</t>
        </is>
      </c>
      <c r="T11" t="inlineStr">
        <is>
          <t>161</t>
        </is>
      </c>
      <c r="U11" t="inlineStr">
        <is>
          <t>132</t>
        </is>
      </c>
      <c r="V11" t="inlineStr">
        <is>
          <t>1,994</t>
        </is>
      </c>
      <c r="W11" t="inlineStr">
        <is>
          <t>1,923</t>
        </is>
      </c>
      <c r="X11" t="inlineStr">
        <is>
          <t>1,514</t>
        </is>
      </c>
      <c r="Y11" t="inlineStr">
        <is>
          <t>- -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555</t>
        </is>
      </c>
      <c r="D12" t="inlineStr">
        <is>
          <t>751</t>
        </is>
      </c>
      <c r="E12" t="inlineStr">
        <is>
          <t>1,087</t>
        </is>
      </c>
      <c r="F12" t="inlineStr">
        <is>
          <t>1,266</t>
        </is>
      </c>
      <c r="G12" t="inlineStr">
        <is>
          <t>1,474</t>
        </is>
      </c>
      <c r="H12" t="inlineStr">
        <is>
          <t>1,744</t>
        </is>
      </c>
      <c r="I12" t="inlineStr">
        <is>
          <t>2,907</t>
        </is>
      </c>
      <c r="J12" t="inlineStr">
        <is>
          <t>4,991</t>
        </is>
      </c>
      <c r="K12" t="inlineStr">
        <is>
          <t>6,605</t>
        </is>
      </c>
      <c r="L12" t="inlineStr">
        <is>
          <t>8,126</t>
        </is>
      </c>
      <c r="M12" t="inlineStr">
        <is>
          <t>8,446</t>
        </is>
      </c>
      <c r="N12" t="inlineStr">
        <is>
          <t>8,817</t>
        </is>
      </c>
      <c r="O12" t="inlineStr">
        <is>
          <t>8,982</t>
        </is>
      </c>
      <c r="P12" t="inlineStr">
        <is>
          <t>8,928</t>
        </is>
      </c>
      <c r="Q12" t="inlineStr">
        <is>
          <t>8,466</t>
        </is>
      </c>
      <c r="R12" t="inlineStr">
        <is>
          <t>8,676</t>
        </is>
      </c>
      <c r="S12" t="inlineStr">
        <is>
          <t>8,716</t>
        </is>
      </c>
      <c r="T12" t="inlineStr">
        <is>
          <t>7,483</t>
        </is>
      </c>
      <c r="U12" t="inlineStr">
        <is>
          <t>8,108</t>
        </is>
      </c>
      <c r="V12" t="inlineStr">
        <is>
          <t>7,971</t>
        </is>
      </c>
      <c r="W12" t="inlineStr">
        <is>
          <t>6,480</t>
        </is>
      </c>
      <c r="X12" t="inlineStr">
        <is>
          <t>5,345</t>
        </is>
      </c>
      <c r="Y12" t="inlineStr">
        <is>
          <t>6,373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11</t>
        </is>
      </c>
      <c r="K13" t="inlineStr">
        <is>
          <t>- -</t>
        </is>
      </c>
      <c r="L13" t="inlineStr">
        <is>
          <t>- -</t>
        </is>
      </c>
      <c r="M13" t="inlineStr">
        <is>
          <t>2</t>
        </is>
      </c>
      <c r="N13" t="inlineStr">
        <is>
          <t>2</t>
        </is>
      </c>
      <c r="O13" t="inlineStr">
        <is>
          <t>1</t>
        </is>
      </c>
      <c r="P13" t="inlineStr">
        <is>
          <t>1</t>
        </is>
      </c>
      <c r="Q13" t="inlineStr">
        <is>
          <t>1</t>
        </is>
      </c>
      <c r="R13" t="inlineStr">
        <is>
          <t>1</t>
        </is>
      </c>
      <c r="S13" t="inlineStr">
        <is>
          <t>0</t>
        </is>
      </c>
      <c r="T13" t="inlineStr">
        <is>
          <t>1</t>
        </is>
      </c>
      <c r="U13" t="inlineStr">
        <is>
          <t>2</t>
        </is>
      </c>
      <c r="V13" t="inlineStr">
        <is>
          <t>6</t>
        </is>
      </c>
      <c r="W13" t="inlineStr">
        <is>
          <t>11</t>
        </is>
      </c>
      <c r="X13" t="inlineStr">
        <is>
          <t>2</t>
        </is>
      </c>
      <c r="Y13" t="inlineStr">
        <is>
          <t>- -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85</t>
        </is>
      </c>
      <c r="K14" t="inlineStr">
        <is>
          <t>- -</t>
        </is>
      </c>
      <c r="L14" t="inlineStr">
        <is>
          <t>- -</t>
        </is>
      </c>
      <c r="M14" t="inlineStr">
        <is>
          <t>45</t>
        </is>
      </c>
      <c r="N14" t="inlineStr">
        <is>
          <t>37</t>
        </is>
      </c>
      <c r="O14" t="inlineStr">
        <is>
          <t>21</t>
        </is>
      </c>
      <c r="P14" t="inlineStr">
        <is>
          <t>4</t>
        </is>
      </c>
      <c r="Q14" t="inlineStr">
        <is>
          <t>6</t>
        </is>
      </c>
      <c r="R14" t="inlineStr">
        <is>
          <t>11</t>
        </is>
      </c>
      <c r="S14" t="inlineStr">
        <is>
          <t>23</t>
        </is>
      </c>
      <c r="T14" t="inlineStr">
        <is>
          <t>54</t>
        </is>
      </c>
      <c r="U14" t="inlineStr">
        <is>
          <t>57</t>
        </is>
      </c>
      <c r="V14" t="inlineStr">
        <is>
          <t>57</t>
        </is>
      </c>
      <c r="W14" t="inlineStr">
        <is>
          <t>39</t>
        </is>
      </c>
      <c r="X14" t="inlineStr">
        <is>
          <t>34</t>
        </is>
      </c>
      <c r="Y14" t="inlineStr">
        <is>
          <t>27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6</t>
        </is>
      </c>
      <c r="D15" t="inlineStr">
        <is>
          <t>14</t>
        </is>
      </c>
      <c r="E15" t="inlineStr">
        <is>
          <t>30</t>
        </is>
      </c>
      <c r="F15" t="inlineStr">
        <is>
          <t>23</t>
        </is>
      </c>
      <c r="G15" t="inlineStr">
        <is>
          <t>29</t>
        </is>
      </c>
      <c r="H15" t="inlineStr">
        <is>
          <t>37</t>
        </is>
      </c>
      <c r="I15" t="inlineStr">
        <is>
          <t>68</t>
        </is>
      </c>
      <c r="J15" t="inlineStr">
        <is>
          <t>116</t>
        </is>
      </c>
      <c r="K15" t="inlineStr">
        <is>
          <t>138</t>
        </is>
      </c>
      <c r="L15" t="inlineStr">
        <is>
          <t>150</t>
        </is>
      </c>
      <c r="M15" t="inlineStr">
        <is>
          <t>164</t>
        </is>
      </c>
      <c r="N15" t="inlineStr">
        <is>
          <t>177</t>
        </is>
      </c>
      <c r="O15" t="inlineStr">
        <is>
          <t>189</t>
        </is>
      </c>
      <c r="P15" t="inlineStr">
        <is>
          <t>179</t>
        </is>
      </c>
      <c r="Q15" t="inlineStr">
        <is>
          <t>169</t>
        </is>
      </c>
      <c r="R15" t="inlineStr">
        <is>
          <t>157</t>
        </is>
      </c>
      <c r="S15" t="inlineStr">
        <is>
          <t>158</t>
        </is>
      </c>
      <c r="T15" t="inlineStr">
        <is>
          <t>167</t>
        </is>
      </c>
      <c r="U15" t="inlineStr">
        <is>
          <t>152</t>
        </is>
      </c>
      <c r="V15" t="inlineStr">
        <is>
          <t>127</t>
        </is>
      </c>
      <c r="W15" t="inlineStr">
        <is>
          <t>96</t>
        </is>
      </c>
      <c r="X15" t="inlineStr">
        <is>
          <t>81</t>
        </is>
      </c>
      <c r="Y15" t="inlineStr">
        <is>
          <t>77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(2)</t>
        </is>
      </c>
      <c r="D16" t="inlineStr">
        <is>
          <t>7</t>
        </is>
      </c>
      <c r="E16" t="inlineStr">
        <is>
          <t>45</t>
        </is>
      </c>
      <c r="F16" t="inlineStr">
        <is>
          <t>110</t>
        </is>
      </c>
      <c r="G16" t="inlineStr">
        <is>
          <t>134</t>
        </is>
      </c>
      <c r="H16" t="inlineStr">
        <is>
          <t>136</t>
        </is>
      </c>
      <c r="I16" t="inlineStr">
        <is>
          <t>220</t>
        </is>
      </c>
      <c r="J16" t="inlineStr">
        <is>
          <t>455</t>
        </is>
      </c>
      <c r="K16" t="inlineStr">
        <is>
          <t>579</t>
        </is>
      </c>
      <c r="L16" t="inlineStr">
        <is>
          <t>784</t>
        </is>
      </c>
      <c r="M16" t="inlineStr">
        <is>
          <t>800</t>
        </is>
      </c>
      <c r="N16" t="inlineStr">
        <is>
          <t>836</t>
        </is>
      </c>
      <c r="O16" t="inlineStr">
        <is>
          <t>760</t>
        </is>
      </c>
      <c r="P16" t="inlineStr">
        <is>
          <t>138</t>
        </is>
      </c>
      <c r="Q16" t="inlineStr">
        <is>
          <t>744</t>
        </is>
      </c>
      <c r="R16" t="inlineStr">
        <is>
          <t>776</t>
        </is>
      </c>
      <c r="S16" t="inlineStr">
        <is>
          <t>807</t>
        </is>
      </c>
      <c r="T16" t="inlineStr">
        <is>
          <t>725</t>
        </is>
      </c>
      <c r="U16" t="inlineStr">
        <is>
          <t>289</t>
        </is>
      </c>
      <c r="V16" t="inlineStr">
        <is>
          <t>(448)</t>
        </is>
      </c>
      <c r="W16" t="inlineStr">
        <is>
          <t>(299)</t>
        </is>
      </c>
      <c r="X16" t="inlineStr">
        <is>
          <t>(156)</t>
        </is>
      </c>
      <c r="Y16" t="inlineStr">
        <is>
          <t>(291)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(0.37)%</t>
        </is>
      </c>
      <c r="D17" t="inlineStr">
        <is>
          <t>0.99%</t>
        </is>
      </c>
      <c r="E17" t="inlineStr">
        <is>
          <t>4.01%</t>
        </is>
      </c>
      <c r="F17" t="inlineStr">
        <is>
          <t>8.17%</t>
        </is>
      </c>
      <c r="G17" t="inlineStr">
        <is>
          <t>8.52%</t>
        </is>
      </c>
      <c r="H17" t="inlineStr">
        <is>
          <t>7.40%</t>
        </is>
      </c>
      <c r="I17" t="inlineStr">
        <is>
          <t>7.11%</t>
        </is>
      </c>
      <c r="J17" t="inlineStr">
        <is>
          <t>8.56%</t>
        </is>
      </c>
      <c r="K17" t="inlineStr">
        <is>
          <t>8.16%</t>
        </is>
      </c>
      <c r="L17" t="inlineStr">
        <is>
          <t>8.90%</t>
        </is>
      </c>
      <c r="M17" t="inlineStr">
        <is>
          <t>8.81%</t>
        </is>
      </c>
      <c r="N17" t="inlineStr">
        <is>
          <t>8.82%</t>
        </is>
      </c>
      <c r="O17" t="inlineStr">
        <is>
          <t>7.96%</t>
        </is>
      </c>
      <c r="P17" t="inlineStr">
        <is>
          <t>1.56%</t>
        </is>
      </c>
      <c r="Q17" t="inlineStr">
        <is>
          <t>8.23%</t>
        </is>
      </c>
      <c r="R17" t="inlineStr">
        <is>
          <t>8.34%</t>
        </is>
      </c>
      <c r="S17" t="inlineStr">
        <is>
          <t>8.62%</t>
        </is>
      </c>
      <c r="T17" t="inlineStr">
        <is>
          <t>9.10%</t>
        </is>
      </c>
      <c r="U17" t="inlineStr">
        <is>
          <t>3.38%</t>
        </is>
      </c>
      <c r="V17" t="inlineStr">
        <is>
          <t>(5.40)%</t>
        </is>
      </c>
      <c r="W17" t="inlineStr">
        <is>
          <t>(4.62)%</t>
        </is>
      </c>
      <c r="X17" t="inlineStr">
        <is>
          <t>(3.06)%</t>
        </is>
      </c>
      <c r="Y17" t="inlineStr">
        <is>
          <t>(4.85)%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(2)</t>
        </is>
      </c>
      <c r="D18" t="inlineStr">
        <is>
          <t>6</t>
        </is>
      </c>
      <c r="E18" t="inlineStr">
        <is>
          <t>34</t>
        </is>
      </c>
      <c r="F18" t="inlineStr">
        <is>
          <t>87</t>
        </is>
      </c>
      <c r="G18" t="inlineStr">
        <is>
          <t>104</t>
        </is>
      </c>
      <c r="H18" t="inlineStr">
        <is>
          <t>99</t>
        </is>
      </c>
      <c r="I18" t="inlineStr">
        <is>
          <t>193</t>
        </is>
      </c>
      <c r="J18" t="inlineStr">
        <is>
          <t>334</t>
        </is>
      </c>
      <c r="K18" t="inlineStr">
        <is>
          <t>501</t>
        </is>
      </c>
      <c r="L18" t="inlineStr">
        <is>
          <t>675</t>
        </is>
      </c>
      <c r="M18" t="inlineStr">
        <is>
          <t>637</t>
        </is>
      </c>
      <c r="N18" t="inlineStr">
        <is>
          <t>663</t>
        </is>
      </c>
      <c r="O18" t="inlineStr">
        <is>
          <t>570</t>
        </is>
      </c>
      <c r="P18" t="inlineStr">
        <is>
          <t>(42)</t>
        </is>
      </c>
      <c r="Q18" t="inlineStr">
        <is>
          <t>574</t>
        </is>
      </c>
      <c r="R18" t="inlineStr">
        <is>
          <t>618</t>
        </is>
      </c>
      <c r="S18" t="inlineStr">
        <is>
          <t>648</t>
        </is>
      </c>
      <c r="T18" t="inlineStr">
        <is>
          <t>558</t>
        </is>
      </c>
      <c r="U18" t="inlineStr">
        <is>
          <t>136</t>
        </is>
      </c>
      <c r="V18" t="inlineStr">
        <is>
          <t>(702)</t>
        </is>
      </c>
      <c r="W18" t="inlineStr">
        <is>
          <t>(400)</t>
        </is>
      </c>
      <c r="X18" t="inlineStr">
        <is>
          <t>(238)</t>
        </is>
      </c>
      <c r="Y18" t="inlineStr">
        <is>
          <t>(369)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(0.28)%</t>
        </is>
      </c>
      <c r="D19" t="inlineStr">
        <is>
          <t>0.74%</t>
        </is>
      </c>
      <c r="E19" t="inlineStr">
        <is>
          <t>3.04%</t>
        </is>
      </c>
      <c r="F19" t="inlineStr">
        <is>
          <t>6.44%</t>
        </is>
      </c>
      <c r="G19" t="inlineStr">
        <is>
          <t>6.61%</t>
        </is>
      </c>
      <c r="H19" t="inlineStr">
        <is>
          <t>5.38%</t>
        </is>
      </c>
      <c r="I19" t="inlineStr">
        <is>
          <t>6.23%</t>
        </is>
      </c>
      <c r="J19" t="inlineStr">
        <is>
          <t>6.27%</t>
        </is>
      </c>
      <c r="K19" t="inlineStr">
        <is>
          <t>7.07%</t>
        </is>
      </c>
      <c r="L19" t="inlineStr">
        <is>
          <t>7.67%</t>
        </is>
      </c>
      <c r="M19" t="inlineStr">
        <is>
          <t>7.02%</t>
        </is>
      </c>
      <c r="N19" t="inlineStr">
        <is>
          <t>6.99%</t>
        </is>
      </c>
      <c r="O19" t="inlineStr">
        <is>
          <t>5.97%</t>
        </is>
      </c>
      <c r="P19" t="inlineStr">
        <is>
          <t>(0.47)%</t>
        </is>
      </c>
      <c r="Q19" t="inlineStr">
        <is>
          <t>6.34%</t>
        </is>
      </c>
      <c r="R19" t="inlineStr">
        <is>
          <t>6.65%</t>
        </is>
      </c>
      <c r="S19" t="inlineStr">
        <is>
          <t>6.92%</t>
        </is>
      </c>
      <c r="T19" t="inlineStr">
        <is>
          <t>7.00%</t>
        </is>
      </c>
      <c r="U19" t="inlineStr">
        <is>
          <t>1.59%</t>
        </is>
      </c>
      <c r="V19" t="inlineStr">
        <is>
          <t>(8.47)%</t>
        </is>
      </c>
      <c r="W19" t="inlineStr">
        <is>
          <t>(6.18)%</t>
        </is>
      </c>
      <c r="X19" t="inlineStr">
        <is>
          <t>(4.67)%</t>
        </is>
      </c>
      <c r="Y19" t="inlineStr">
        <is>
          <t>(6.13)%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(4)</t>
        </is>
      </c>
      <c r="D20" t="inlineStr">
        <is>
          <t>(23)</t>
        </is>
      </c>
      <c r="E20" t="inlineStr">
        <is>
          <t>(19)</t>
        </is>
      </c>
      <c r="F20" t="inlineStr">
        <is>
          <t>1</t>
        </is>
      </c>
      <c r="G20" t="inlineStr">
        <is>
          <t>1</t>
        </is>
      </c>
      <c r="H20" t="inlineStr">
        <is>
          <t>(0)</t>
        </is>
      </c>
      <c r="I20" t="inlineStr">
        <is>
          <t>(33)</t>
        </is>
      </c>
      <c r="J20" t="inlineStr">
        <is>
          <t>(79)</t>
        </is>
      </c>
      <c r="K20" t="inlineStr">
        <is>
          <t>(60)</t>
        </is>
      </c>
      <c r="L20" t="inlineStr">
        <is>
          <t>(41)</t>
        </is>
      </c>
      <c r="M20" t="inlineStr">
        <is>
          <t>(49)</t>
        </is>
      </c>
      <c r="N20" t="inlineStr">
        <is>
          <t>(41)</t>
        </is>
      </c>
      <c r="O20" t="inlineStr">
        <is>
          <t>(21)</t>
        </is>
      </c>
      <c r="P20" t="inlineStr">
        <is>
          <t>(3)</t>
        </is>
      </c>
      <c r="Q20" t="inlineStr">
        <is>
          <t>(5)</t>
        </is>
      </c>
      <c r="R20" t="inlineStr">
        <is>
          <t>(10)</t>
        </is>
      </c>
      <c r="S20" t="inlineStr">
        <is>
          <t>(23)</t>
        </is>
      </c>
      <c r="T20" t="inlineStr">
        <is>
          <t>(129)</t>
        </is>
      </c>
      <c r="U20" t="inlineStr">
        <is>
          <t>248</t>
        </is>
      </c>
      <c r="V20" t="inlineStr">
        <is>
          <t>(51)</t>
        </is>
      </c>
      <c r="W20" t="inlineStr">
        <is>
          <t>(27)</t>
        </is>
      </c>
      <c r="X20" t="inlineStr">
        <is>
          <t>(32)</t>
        </is>
      </c>
      <c r="Y20" t="inlineStr">
        <is>
          <t>(27)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(6)</t>
        </is>
      </c>
      <c r="D21" t="inlineStr">
        <is>
          <t>(18)</t>
        </is>
      </c>
      <c r="E21" t="inlineStr">
        <is>
          <t>15</t>
        </is>
      </c>
      <c r="F21" t="inlineStr">
        <is>
          <t>88</t>
        </is>
      </c>
      <c r="G21" t="inlineStr">
        <is>
          <t>105</t>
        </is>
      </c>
      <c r="H21" t="inlineStr">
        <is>
          <t>99</t>
        </is>
      </c>
      <c r="I21" t="inlineStr">
        <is>
          <t>160</t>
        </is>
      </c>
      <c r="J21" t="inlineStr">
        <is>
          <t>254</t>
        </is>
      </c>
      <c r="K21" t="inlineStr">
        <is>
          <t>441</t>
        </is>
      </c>
      <c r="L21" t="inlineStr">
        <is>
          <t>634</t>
        </is>
      </c>
      <c r="M21" t="inlineStr">
        <is>
          <t>589</t>
        </is>
      </c>
      <c r="N21" t="inlineStr">
        <is>
          <t>621</t>
        </is>
      </c>
      <c r="O21" t="inlineStr">
        <is>
          <t>549</t>
        </is>
      </c>
      <c r="P21" t="inlineStr">
        <is>
          <t>(45)</t>
        </is>
      </c>
      <c r="Q21" t="inlineStr">
        <is>
          <t>569</t>
        </is>
      </c>
      <c r="R21" t="inlineStr">
        <is>
          <t>608</t>
        </is>
      </c>
      <c r="S21" t="inlineStr">
        <is>
          <t>625</t>
        </is>
      </c>
      <c r="T21" t="inlineStr">
        <is>
          <t>429</t>
        </is>
      </c>
      <c r="U21" t="inlineStr">
        <is>
          <t>384</t>
        </is>
      </c>
      <c r="V21" t="inlineStr">
        <is>
          <t>(753)</t>
        </is>
      </c>
      <c r="W21" t="inlineStr">
        <is>
          <t>(427)</t>
        </is>
      </c>
      <c r="X21" t="inlineStr">
        <is>
          <t>(270)</t>
        </is>
      </c>
      <c r="Y21" t="inlineStr">
        <is>
          <t>(395)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(1.02)%</t>
        </is>
      </c>
      <c r="D22" t="inlineStr">
        <is>
          <t>(2.35)%</t>
        </is>
      </c>
      <c r="E22" t="inlineStr">
        <is>
          <t>1.31%</t>
        </is>
      </c>
      <c r="F22" t="inlineStr">
        <is>
          <t>6.48%</t>
        </is>
      </c>
      <c r="G22" t="inlineStr">
        <is>
          <t>6.66%</t>
        </is>
      </c>
      <c r="H22" t="inlineStr">
        <is>
          <t>5.37%</t>
        </is>
      </c>
      <c r="I22" t="inlineStr">
        <is>
          <t>5.17%</t>
        </is>
      </c>
      <c r="J22" t="inlineStr">
        <is>
          <t>4.78%</t>
        </is>
      </c>
      <c r="K22" t="inlineStr">
        <is>
          <t>6.22%</t>
        </is>
      </c>
      <c r="L22" t="inlineStr">
        <is>
          <t>7.20%</t>
        </is>
      </c>
      <c r="M22" t="inlineStr">
        <is>
          <t>6.48%</t>
        </is>
      </c>
      <c r="N22" t="inlineStr">
        <is>
          <t>6.56%</t>
        </is>
      </c>
      <c r="O22" t="inlineStr">
        <is>
          <t>5.75%</t>
        </is>
      </c>
      <c r="P22" t="inlineStr">
        <is>
          <t>(0.51)%</t>
        </is>
      </c>
      <c r="Q22" t="inlineStr">
        <is>
          <t>6.29%</t>
        </is>
      </c>
      <c r="R22" t="inlineStr">
        <is>
          <t>6.54%</t>
        </is>
      </c>
      <c r="S22" t="inlineStr">
        <is>
          <t>6.68%</t>
        </is>
      </c>
      <c r="T22" t="inlineStr">
        <is>
          <t>5.38%</t>
        </is>
      </c>
      <c r="U22" t="inlineStr">
        <is>
          <t>4.49%</t>
        </is>
      </c>
      <c r="V22" t="inlineStr">
        <is>
          <t>(9.09)%</t>
        </is>
      </c>
      <c r="W22" t="inlineStr">
        <is>
          <t>(6.60)%</t>
        </is>
      </c>
      <c r="X22" t="inlineStr">
        <is>
          <t>(5.30)%</t>
        </is>
      </c>
      <c r="Y22" t="inlineStr">
        <is>
          <t>(6.58)%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(5)</t>
        </is>
      </c>
      <c r="D23" t="inlineStr">
        <is>
          <t>6</t>
        </is>
      </c>
      <c r="E23" t="inlineStr">
        <is>
          <t>8</t>
        </is>
      </c>
      <c r="F23" t="inlineStr">
        <is>
          <t>35</t>
        </is>
      </c>
      <c r="G23" t="inlineStr">
        <is>
          <t>42</t>
        </is>
      </c>
      <c r="H23" t="inlineStr">
        <is>
          <t>38</t>
        </is>
      </c>
      <c r="I23" t="inlineStr">
        <is>
          <t>51</t>
        </is>
      </c>
      <c r="J23" t="inlineStr">
        <is>
          <t>96</t>
        </is>
      </c>
      <c r="K23" t="inlineStr">
        <is>
          <t>153</t>
        </is>
      </c>
      <c r="L23" t="inlineStr">
        <is>
          <t>236</t>
        </is>
      </c>
      <c r="M23" t="inlineStr">
        <is>
          <t>213</t>
        </is>
      </c>
      <c r="N23" t="inlineStr">
        <is>
          <t>214</t>
        </is>
      </c>
      <c r="O23" t="inlineStr">
        <is>
          <t>211</t>
        </is>
      </c>
      <c r="P23" t="inlineStr">
        <is>
          <t>225</t>
        </is>
      </c>
      <c r="Q23" t="inlineStr">
        <is>
          <t>215</t>
        </is>
      </c>
      <c r="R23" t="inlineStr">
        <is>
          <t>215</t>
        </is>
      </c>
      <c r="S23" t="inlineStr">
        <is>
          <t>222</t>
        </is>
      </c>
      <c r="T23" t="inlineStr">
        <is>
          <t>152</t>
        </is>
      </c>
      <c r="U23" t="inlineStr">
        <is>
          <t>46</t>
        </is>
      </c>
      <c r="V23" t="inlineStr">
        <is>
          <t>42</t>
        </is>
      </c>
      <c r="W23" t="inlineStr">
        <is>
          <t>38</t>
        </is>
      </c>
      <c r="X23" t="inlineStr">
        <is>
          <t>(55)</t>
        </is>
      </c>
      <c r="Y23" t="inlineStr">
        <is>
          <t>(14)</t>
        </is>
      </c>
    </row>
    <row r="24">
      <c r="A24" s="1" t="inlineStr">
        <is>
          <t>Net Income</t>
        </is>
      </c>
      <c r="B24" t="inlineStr">
        <is>
          <t>- -</t>
        </is>
      </c>
      <c r="C24" t="inlineStr">
        <is>
          <t>(3)</t>
        </is>
      </c>
      <c r="D24" t="inlineStr">
        <is>
          <t>(12)</t>
        </is>
      </c>
      <c r="E24" t="inlineStr">
        <is>
          <t>7</t>
        </is>
      </c>
      <c r="F24" t="inlineStr">
        <is>
          <t>52</t>
        </is>
      </c>
      <c r="G24" t="inlineStr">
        <is>
          <t>63</t>
        </is>
      </c>
      <c r="H24" t="inlineStr">
        <is>
          <t>61</t>
        </is>
      </c>
      <c r="I24" t="inlineStr">
        <is>
          <t>101</t>
        </is>
      </c>
      <c r="J24" t="inlineStr">
        <is>
          <t>158</t>
        </is>
      </c>
      <c r="K24" t="inlineStr">
        <is>
          <t>288</t>
        </is>
      </c>
      <c r="L24" t="inlineStr">
        <is>
          <t>398</t>
        </is>
      </c>
      <c r="M24" t="inlineStr">
        <is>
          <t>377</t>
        </is>
      </c>
      <c r="N24" t="inlineStr">
        <is>
          <t>408</t>
        </is>
      </c>
      <c r="O24" t="inlineStr">
        <is>
          <t>340</t>
        </is>
      </c>
      <c r="P24" t="inlineStr">
        <is>
          <t>(270)</t>
        </is>
      </c>
      <c r="Q24" t="inlineStr">
        <is>
          <t>354</t>
        </is>
      </c>
      <c r="R24" t="inlineStr">
        <is>
          <t>393</t>
        </is>
      </c>
      <c r="S24" t="inlineStr">
        <is>
          <t>403</t>
        </is>
      </c>
      <c r="T24" t="inlineStr">
        <is>
          <t>353</t>
        </is>
      </c>
      <c r="U24" t="inlineStr">
        <is>
          <t>35</t>
        </is>
      </c>
      <c r="V24" t="inlineStr">
        <is>
          <t>(673)</t>
        </is>
      </c>
      <c r="W24" t="inlineStr">
        <is>
          <t>(471)</t>
        </is>
      </c>
      <c r="X24" t="inlineStr">
        <is>
          <t>(215)</t>
        </is>
      </c>
      <c r="Y24" t="inlineStr">
        <is>
          <t>(381)</t>
        </is>
      </c>
    </row>
    <row r="25">
      <c r="A25" s="1" t="inlineStr">
        <is>
          <t>Net Income Ratio</t>
        </is>
      </c>
      <c r="B25" t="inlineStr">
        <is>
          <t>- -</t>
        </is>
      </c>
      <c r="C25" t="inlineStr">
        <is>
          <t>(0.63)%</t>
        </is>
      </c>
      <c r="D25" t="inlineStr">
        <is>
          <t>(1.58)%</t>
        </is>
      </c>
      <c r="E25" t="inlineStr">
        <is>
          <t>0.62%</t>
        </is>
      </c>
      <c r="F25" t="inlineStr">
        <is>
          <t>3.87%</t>
        </is>
      </c>
      <c r="G25" t="inlineStr">
        <is>
          <t>4.02%</t>
        </is>
      </c>
      <c r="H25" t="inlineStr">
        <is>
          <t>3.31%</t>
        </is>
      </c>
      <c r="I25" t="inlineStr">
        <is>
          <t>3.26%</t>
        </is>
      </c>
      <c r="J25" t="inlineStr">
        <is>
          <t>2.98%</t>
        </is>
      </c>
      <c r="K25" t="inlineStr">
        <is>
          <t>4.06%</t>
        </is>
      </c>
      <c r="L25" t="inlineStr">
        <is>
          <t>4.52%</t>
        </is>
      </c>
      <c r="M25" t="inlineStr">
        <is>
          <t>4.16%</t>
        </is>
      </c>
      <c r="N25" t="inlineStr">
        <is>
          <t>4.31%</t>
        </is>
      </c>
      <c r="O25" t="inlineStr">
        <is>
          <t>3.56%</t>
        </is>
      </c>
      <c r="P25" t="inlineStr">
        <is>
          <t>(3.03)%</t>
        </is>
      </c>
      <c r="Q25" t="inlineStr">
        <is>
          <t>3.92%</t>
        </is>
      </c>
      <c r="R25" t="inlineStr">
        <is>
          <t>4.23%</t>
        </is>
      </c>
      <c r="S25" t="inlineStr">
        <is>
          <t>4.30%</t>
        </is>
      </c>
      <c r="T25" t="inlineStr">
        <is>
          <t>4.43%</t>
        </is>
      </c>
      <c r="U25" t="inlineStr">
        <is>
          <t>0.41%</t>
        </is>
      </c>
      <c r="V25" t="inlineStr">
        <is>
          <t>(8.12)%</t>
        </is>
      </c>
      <c r="W25" t="inlineStr">
        <is>
          <t>(7.28)%</t>
        </is>
      </c>
      <c r="X25" t="inlineStr">
        <is>
          <t>(4.23)%</t>
        </is>
      </c>
      <c r="Y25" t="inlineStr">
        <is>
          <t>(6.34)%</t>
        </is>
      </c>
    </row>
    <row r="26">
      <c r="A26" s="1" t="inlineStr">
        <is>
          <t>EPS</t>
        </is>
      </c>
      <c r="B26" t="inlineStr">
        <is>
          <t>- -</t>
        </is>
      </c>
      <c r="C26" t="inlineStr">
        <is>
          <t>(0.05)</t>
        </is>
      </c>
      <c r="D26" t="inlineStr">
        <is>
          <t>(0.17)</t>
        </is>
      </c>
      <c r="E26" t="inlineStr">
        <is>
          <t>0.10</t>
        </is>
      </c>
      <c r="F26" t="inlineStr">
        <is>
          <t>0.47</t>
        </is>
      </c>
      <c r="G26" t="inlineStr">
        <is>
          <t>0.56</t>
        </is>
      </c>
      <c r="H26" t="inlineStr">
        <is>
          <t>0.56</t>
        </is>
      </c>
      <c r="I26" t="inlineStr">
        <is>
          <t>0.87</t>
        </is>
      </c>
      <c r="J26" t="inlineStr">
        <is>
          <t>1.06</t>
        </is>
      </c>
      <c r="K26" t="inlineStr">
        <is>
          <t>1.82</t>
        </is>
      </c>
      <c r="L26" t="inlineStr">
        <is>
          <t>2.44</t>
        </is>
      </c>
      <c r="M26" t="inlineStr">
        <is>
          <t>2.29</t>
        </is>
      </c>
      <c r="N26" t="inlineStr">
        <is>
          <t>2.69</t>
        </is>
      </c>
      <c r="O26" t="inlineStr">
        <is>
          <t>2.43</t>
        </is>
      </c>
      <c r="P26" t="inlineStr">
        <is>
          <t>(2.13)</t>
        </is>
      </c>
      <c r="Q26" t="inlineStr">
        <is>
          <t>3.02</t>
        </is>
      </c>
      <c r="R26" t="inlineStr">
        <is>
          <t>3.50</t>
        </is>
      </c>
      <c r="S26" t="inlineStr">
        <is>
          <t>3.80</t>
        </is>
      </c>
      <c r="T26" t="inlineStr">
        <is>
          <t>3.42</t>
        </is>
      </c>
      <c r="U26" t="inlineStr">
        <is>
          <t>0.34</t>
        </is>
      </c>
      <c r="V26" t="inlineStr">
        <is>
          <t>(6.59)</t>
        </is>
      </c>
      <c r="W26" t="inlineStr">
        <is>
          <t>(5.38)</t>
        </is>
      </c>
      <c r="X26" t="inlineStr">
        <is>
          <t>(3.31)</t>
        </is>
      </c>
      <c r="Y26" t="inlineStr">
        <is>
          <t>(5.25)</t>
        </is>
      </c>
    </row>
    <row r="27">
      <c r="A27" s="1" t="inlineStr">
        <is>
          <t>EPS Diluted</t>
        </is>
      </c>
      <c r="B27" t="inlineStr">
        <is>
          <t>- -</t>
        </is>
      </c>
      <c r="C27" t="inlineStr">
        <is>
          <t>(0.01)</t>
        </is>
      </c>
      <c r="D27" t="inlineStr">
        <is>
          <t>(0.04)</t>
        </is>
      </c>
      <c r="E27" t="inlineStr">
        <is>
          <t>0.02</t>
        </is>
      </c>
      <c r="F27" t="inlineStr">
        <is>
          <t>0.11</t>
        </is>
      </c>
      <c r="G27" t="inlineStr">
        <is>
          <t>0.13</t>
        </is>
      </c>
      <c r="H27" t="inlineStr">
        <is>
          <t>0.13</t>
        </is>
      </c>
      <c r="I27" t="inlineStr">
        <is>
          <t>0.20</t>
        </is>
      </c>
      <c r="J27" t="inlineStr">
        <is>
          <t>0.25</t>
        </is>
      </c>
      <c r="K27" t="inlineStr">
        <is>
          <t>0.44</t>
        </is>
      </c>
      <c r="L27" t="inlineStr">
        <is>
          <t>0.59</t>
        </is>
      </c>
      <c r="M27" t="inlineStr">
        <is>
          <t>0.56</t>
        </is>
      </c>
      <c r="N27" t="inlineStr">
        <is>
          <t>0.66</t>
        </is>
      </c>
      <c r="O27" t="inlineStr">
        <is>
          <t>0.60</t>
        </is>
      </c>
      <c r="P27" t="inlineStr">
        <is>
          <t>(0.53)</t>
        </is>
      </c>
      <c r="Q27" t="inlineStr">
        <is>
          <t>0.75</t>
        </is>
      </c>
      <c r="R27" t="inlineStr">
        <is>
          <t>0.87</t>
        </is>
      </c>
      <c r="S27" t="inlineStr">
        <is>
          <t>0.94</t>
        </is>
      </c>
      <c r="T27" t="inlineStr">
        <is>
          <t>0.85</t>
        </is>
      </c>
      <c r="U27" t="inlineStr">
        <is>
          <t>0.09</t>
        </is>
      </c>
      <c r="V27" t="inlineStr">
        <is>
          <t>(1.65)</t>
        </is>
      </c>
      <c r="W27" t="inlineStr">
        <is>
          <t>(1.35)</t>
        </is>
      </c>
      <c r="X27" t="inlineStr">
        <is>
          <t>(0.83)</t>
        </is>
      </c>
      <c r="Y27" t="inlineStr">
        <is>
          <t>(1.31)</t>
        </is>
      </c>
    </row>
    <row r="28">
      <c r="A28" s="1" t="inlineStr">
        <is>
          <t>Weighted Avg. Shares Outs.</t>
        </is>
      </c>
      <c r="B28" t="inlineStr">
        <is>
          <t>- -</t>
        </is>
      </c>
      <c r="C28" t="inlineStr">
        <is>
          <t>288</t>
        </is>
      </c>
      <c r="D28" t="inlineStr">
        <is>
          <t>288</t>
        </is>
      </c>
      <c r="E28" t="inlineStr">
        <is>
          <t>288</t>
        </is>
      </c>
      <c r="F28" t="inlineStr">
        <is>
          <t>450</t>
        </is>
      </c>
      <c r="G28" t="inlineStr">
        <is>
          <t>451</t>
        </is>
      </c>
      <c r="H28" t="inlineStr">
        <is>
          <t>437</t>
        </is>
      </c>
      <c r="I28" t="inlineStr">
        <is>
          <t>463</t>
        </is>
      </c>
      <c r="J28" t="inlineStr">
        <is>
          <t>600</t>
        </is>
      </c>
      <c r="K28" t="inlineStr">
        <is>
          <t>633</t>
        </is>
      </c>
      <c r="L28" t="inlineStr">
        <is>
          <t>653</t>
        </is>
      </c>
      <c r="M28" t="inlineStr">
        <is>
          <t>658</t>
        </is>
      </c>
      <c r="N28" t="inlineStr">
        <is>
          <t>606</t>
        </is>
      </c>
      <c r="O28" t="inlineStr">
        <is>
          <t>560</t>
        </is>
      </c>
      <c r="P28" t="inlineStr">
        <is>
          <t>506</t>
        </is>
      </c>
      <c r="Q28" t="inlineStr">
        <is>
          <t>469</t>
        </is>
      </c>
      <c r="R28" t="inlineStr">
        <is>
          <t>449</t>
        </is>
      </c>
      <c r="S28" t="inlineStr">
        <is>
          <t>424</t>
        </is>
      </c>
      <c r="T28" t="inlineStr">
        <is>
          <t>414</t>
        </is>
      </c>
      <c r="U28" t="inlineStr">
        <is>
          <t>406</t>
        </is>
      </c>
      <c r="V28" t="inlineStr">
        <is>
          <t>408</t>
        </is>
      </c>
      <c r="W28" t="inlineStr">
        <is>
          <t>350</t>
        </is>
      </c>
      <c r="X28" t="inlineStr">
        <is>
          <t>260</t>
        </is>
      </c>
      <c r="Y28" t="inlineStr">
        <is>
          <t>290</t>
        </is>
      </c>
    </row>
    <row r="29">
      <c r="A29" s="1" t="inlineStr">
        <is>
          <t>Weighted Avg. Shares Outs. Dil.</t>
        </is>
      </c>
      <c r="B29" t="inlineStr">
        <is>
          <t>- -</t>
        </is>
      </c>
      <c r="C29" t="inlineStr">
        <is>
          <t>288</t>
        </is>
      </c>
      <c r="D29" t="inlineStr">
        <is>
          <t>290</t>
        </is>
      </c>
      <c r="E29" t="inlineStr">
        <is>
          <t>315</t>
        </is>
      </c>
      <c r="F29" t="inlineStr">
        <is>
          <t>483</t>
        </is>
      </c>
      <c r="G29" t="inlineStr">
        <is>
          <t>478</t>
        </is>
      </c>
      <c r="H29" t="inlineStr">
        <is>
          <t>462</t>
        </is>
      </c>
      <c r="I29" t="inlineStr">
        <is>
          <t>500</t>
        </is>
      </c>
      <c r="J29" t="inlineStr">
        <is>
          <t>633</t>
        </is>
      </c>
      <c r="K29" t="inlineStr">
        <is>
          <t>659</t>
        </is>
      </c>
      <c r="L29" t="inlineStr">
        <is>
          <t>671</t>
        </is>
      </c>
      <c r="M29" t="inlineStr">
        <is>
          <t>672</t>
        </is>
      </c>
      <c r="N29" t="inlineStr">
        <is>
          <t>616</t>
        </is>
      </c>
      <c r="O29" t="inlineStr">
        <is>
          <t>564</t>
        </is>
      </c>
      <c r="P29" t="inlineStr">
        <is>
          <t>506</t>
        </is>
      </c>
      <c r="Q29" t="inlineStr">
        <is>
          <t>474</t>
        </is>
      </c>
      <c r="R29" t="inlineStr">
        <is>
          <t>453</t>
        </is>
      </c>
      <c r="S29" t="inlineStr">
        <is>
          <t>427</t>
        </is>
      </c>
      <c r="T29" t="inlineStr">
        <is>
          <t>415</t>
        </is>
      </c>
      <c r="U29" t="inlineStr">
        <is>
          <t>406</t>
        </is>
      </c>
      <c r="V29" t="inlineStr">
        <is>
          <t>408</t>
        </is>
      </c>
      <c r="W29" t="inlineStr">
        <is>
          <t>350</t>
        </is>
      </c>
      <c r="X29" t="inlineStr">
        <is>
          <t>260</t>
        </is>
      </c>
      <c r="Y29" t="inlineStr">
        <is>
          <t>290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40"/>
  <sheetViews>
    <sheetView zoomScale="6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V32" sqref="V32"/>
    </sheetView>
  </sheetViews>
  <sheetFormatPr baseColWidth="8" defaultRowHeight="14.5"/>
  <cols>
    <col width="27.7265625" customWidth="1" style="21" min="1" max="1"/>
    <col width="10.6328125" customWidth="1" style="21" min="2" max="25"/>
  </cols>
  <sheetData>
    <row r="1">
      <c r="B1" s="1" t="n">
        <v>1999</v>
      </c>
      <c r="C1" s="1" t="inlineStr">
        <is>
          <t>2000</t>
        </is>
      </c>
      <c r="D1" s="1" t="inlineStr">
        <is>
          <t>2001</t>
        </is>
      </c>
      <c r="E1" s="1" t="inlineStr">
        <is>
          <t>2002</t>
        </is>
      </c>
      <c r="F1" s="1" t="inlineStr">
        <is>
          <t>2003</t>
        </is>
      </c>
      <c r="G1" s="1" t="inlineStr">
        <is>
          <t>2004</t>
        </is>
      </c>
      <c r="H1" s="1" t="inlineStr">
        <is>
          <t>2005</t>
        </is>
      </c>
      <c r="I1" s="1" t="inlineStr">
        <is>
          <t>2006</t>
        </is>
      </c>
      <c r="J1" s="1" t="inlineStr">
        <is>
          <t>2007</t>
        </is>
      </c>
      <c r="K1" s="1" t="inlineStr">
        <is>
          <t>2008</t>
        </is>
      </c>
      <c r="L1" s="1" t="inlineStr">
        <is>
          <t>2009</t>
        </is>
      </c>
      <c r="M1" s="1" t="inlineStr">
        <is>
          <t>2010</t>
        </is>
      </c>
      <c r="N1" s="1" t="inlineStr">
        <is>
          <t>2011</t>
        </is>
      </c>
      <c r="O1" s="1" t="inlineStr">
        <is>
          <t>2012</t>
        </is>
      </c>
      <c r="P1" s="1" t="inlineStr">
        <is>
          <t>2013</t>
        </is>
      </c>
      <c r="Q1" s="1" t="inlineStr">
        <is>
          <t>2014</t>
        </is>
      </c>
      <c r="R1" s="1" t="inlineStr">
        <is>
          <t>2015</t>
        </is>
      </c>
      <c r="S1" s="1" t="inlineStr">
        <is>
          <t>2016</t>
        </is>
      </c>
      <c r="T1" s="1" t="inlineStr">
        <is>
          <t>2017</t>
        </is>
      </c>
      <c r="U1" s="1" t="inlineStr">
        <is>
          <t>2018</t>
        </is>
      </c>
      <c r="V1" s="1" t="inlineStr">
        <is>
          <t>2019</t>
        </is>
      </c>
      <c r="W1" s="1" t="inlineStr">
        <is>
          <t>2020</t>
        </is>
      </c>
      <c r="X1" s="1" t="inlineStr">
        <is>
          <t>2021</t>
        </is>
      </c>
      <c r="Y1" s="1" t="inlineStr">
        <is>
          <t>2022</t>
        </is>
      </c>
    </row>
    <row r="2" customFormat="1" s="15">
      <c r="A2" s="1" t="inlineStr">
        <is>
          <t>Cash and Cash Equivalents</t>
        </is>
      </c>
      <c r="B2" s="15" t="inlineStr">
        <is>
          <t>- -</t>
        </is>
      </c>
      <c r="C2" s="15" t="inlineStr">
        <is>
          <t>- -</t>
        </is>
      </c>
      <c r="D2" s="15" t="inlineStr">
        <is>
          <t>- -</t>
        </is>
      </c>
      <c r="E2" s="15" t="inlineStr">
        <is>
          <t>81</t>
        </is>
      </c>
      <c r="F2" s="15" t="inlineStr">
        <is>
          <t>232</t>
        </is>
      </c>
      <c r="G2" s="15" t="inlineStr">
        <is>
          <t>205</t>
        </is>
      </c>
      <c r="H2" s="15" t="inlineStr">
        <is>
          <t>171</t>
        </is>
      </c>
      <c r="I2" s="15" t="inlineStr">
        <is>
          <t>402</t>
        </is>
      </c>
      <c r="J2" s="15" t="inlineStr">
        <is>
          <t>652</t>
        </is>
      </c>
      <c r="K2" s="15" t="inlineStr">
        <is>
          <t>857</t>
        </is>
      </c>
      <c r="L2" s="15" t="inlineStr">
        <is>
          <t>578</t>
        </is>
      </c>
      <c r="M2" s="15" t="inlineStr">
        <is>
          <t>905</t>
        </is>
      </c>
      <c r="N2" s="15" t="inlineStr">
        <is>
          <t>711</t>
        </is>
      </c>
      <c r="O2" s="15" t="inlineStr">
        <is>
          <t>655</t>
        </is>
      </c>
      <c r="P2" s="15" t="inlineStr">
        <is>
          <t>636</t>
        </is>
      </c>
      <c r="Q2" s="15" t="inlineStr">
        <is>
          <t>536</t>
        </is>
      </c>
      <c r="R2" s="15" t="inlineStr">
        <is>
          <t>610</t>
        </is>
      </c>
      <c r="S2" s="15" t="inlineStr">
        <is>
          <t>450</t>
        </is>
      </c>
      <c r="T2" s="15" t="inlineStr">
        <is>
          <t>669</t>
        </is>
      </c>
      <c r="U2" s="15" t="inlineStr">
        <is>
          <t>854</t>
        </is>
      </c>
      <c r="V2" s="15" t="inlineStr">
        <is>
          <t>1,624</t>
        </is>
      </c>
      <c r="W2" s="15" t="inlineStr">
        <is>
          <t>499</t>
        </is>
      </c>
      <c r="X2" s="15" t="inlineStr">
        <is>
          <t>509</t>
        </is>
      </c>
      <c r="Y2" s="15" t="inlineStr">
        <is>
          <t>1,271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81</t>
        </is>
      </c>
      <c r="F4" t="inlineStr">
        <is>
          <t>232</t>
        </is>
      </c>
      <c r="G4" t="inlineStr">
        <is>
          <t>205</t>
        </is>
      </c>
      <c r="H4" t="inlineStr">
        <is>
          <t>171</t>
        </is>
      </c>
      <c r="I4" t="inlineStr">
        <is>
          <t>402</t>
        </is>
      </c>
      <c r="J4" t="inlineStr">
        <is>
          <t>652</t>
        </is>
      </c>
      <c r="K4" t="inlineStr">
        <is>
          <t>857</t>
        </is>
      </c>
      <c r="L4" t="inlineStr">
        <is>
          <t>578</t>
        </is>
      </c>
      <c r="M4" t="inlineStr">
        <is>
          <t>905</t>
        </is>
      </c>
      <c r="N4" t="inlineStr">
        <is>
          <t>711</t>
        </is>
      </c>
      <c r="O4" t="inlineStr">
        <is>
          <t>655</t>
        </is>
      </c>
      <c r="P4" t="inlineStr">
        <is>
          <t>636</t>
        </is>
      </c>
      <c r="Q4" t="inlineStr">
        <is>
          <t>536</t>
        </is>
      </c>
      <c r="R4" t="inlineStr">
        <is>
          <t>610</t>
        </is>
      </c>
      <c r="S4" t="inlineStr">
        <is>
          <t>450</t>
        </is>
      </c>
      <c r="T4" t="inlineStr">
        <is>
          <t>669</t>
        </is>
      </c>
      <c r="U4" t="inlineStr">
        <is>
          <t>854</t>
        </is>
      </c>
      <c r="V4" t="inlineStr">
        <is>
          <t>1,624</t>
        </is>
      </c>
      <c r="W4" t="inlineStr">
        <is>
          <t>499</t>
        </is>
      </c>
      <c r="X4" t="inlineStr">
        <is>
          <t>509</t>
        </is>
      </c>
      <c r="Y4" t="inlineStr">
        <is>
          <t>1,271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6</t>
        </is>
      </c>
      <c r="F5" t="inlineStr">
        <is>
          <t>7</t>
        </is>
      </c>
      <c r="G5" t="inlineStr">
        <is>
          <t>10</t>
        </is>
      </c>
      <c r="H5" t="inlineStr">
        <is>
          <t>10</t>
        </is>
      </c>
      <c r="I5" t="inlineStr">
        <is>
          <t>39</t>
        </is>
      </c>
      <c r="J5" t="inlineStr">
        <is>
          <t>34</t>
        </is>
      </c>
      <c r="K5" t="inlineStr">
        <is>
          <t>56</t>
        </is>
      </c>
      <c r="L5" t="inlineStr">
        <is>
          <t>66</t>
        </is>
      </c>
      <c r="M5" t="inlineStr">
        <is>
          <t>64</t>
        </is>
      </c>
      <c r="N5" t="inlineStr">
        <is>
          <t>66</t>
        </is>
      </c>
      <c r="O5" t="inlineStr">
        <is>
          <t>64</t>
        </is>
      </c>
      <c r="P5" t="inlineStr">
        <is>
          <t>74</t>
        </is>
      </c>
      <c r="Q5" t="inlineStr">
        <is>
          <t>84</t>
        </is>
      </c>
      <c r="R5" t="inlineStr">
        <is>
          <t>114</t>
        </is>
      </c>
      <c r="S5" t="inlineStr">
        <is>
          <t>177</t>
        </is>
      </c>
      <c r="T5" t="inlineStr">
        <is>
          <t>221</t>
        </is>
      </c>
      <c r="U5" t="inlineStr">
        <is>
          <t>139</t>
        </is>
      </c>
      <c r="V5" t="inlineStr">
        <is>
          <t>134</t>
        </is>
      </c>
      <c r="W5" t="inlineStr">
        <is>
          <t>142</t>
        </is>
      </c>
      <c r="X5" t="inlineStr">
        <is>
          <t>105</t>
        </is>
      </c>
      <c r="Y5" t="inlineStr">
        <is>
          <t>141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138</t>
        </is>
      </c>
      <c r="F6" t="inlineStr">
        <is>
          <t>161</t>
        </is>
      </c>
      <c r="G6" t="inlineStr">
        <is>
          <t>224</t>
        </is>
      </c>
      <c r="H6" t="inlineStr">
        <is>
          <t>216</t>
        </is>
      </c>
      <c r="I6" t="inlineStr">
        <is>
          <t>603</t>
        </is>
      </c>
      <c r="J6" t="inlineStr">
        <is>
          <t>675</t>
        </is>
      </c>
      <c r="K6" t="inlineStr">
        <is>
          <t>801</t>
        </is>
      </c>
      <c r="L6" t="inlineStr">
        <is>
          <t>1,076</t>
        </is>
      </c>
      <c r="M6" t="inlineStr">
        <is>
          <t>1,054</t>
        </is>
      </c>
      <c r="N6" t="inlineStr">
        <is>
          <t>1,258</t>
        </is>
      </c>
      <c r="O6" t="inlineStr">
        <is>
          <t>1,138</t>
        </is>
      </c>
      <c r="P6" t="inlineStr">
        <is>
          <t>1,171</t>
        </is>
      </c>
      <c r="Q6" t="inlineStr">
        <is>
          <t>1,199</t>
        </is>
      </c>
      <c r="R6" t="inlineStr">
        <is>
          <t>1,145</t>
        </is>
      </c>
      <c r="S6" t="inlineStr">
        <is>
          <t>1,163</t>
        </is>
      </c>
      <c r="T6" t="inlineStr">
        <is>
          <t>1,122</t>
        </is>
      </c>
      <c r="U6" t="inlineStr">
        <is>
          <t>1,250</t>
        </is>
      </c>
      <c r="V6" t="inlineStr">
        <is>
          <t>1,251</t>
        </is>
      </c>
      <c r="W6" t="inlineStr">
        <is>
          <t>860</t>
        </is>
      </c>
      <c r="X6" t="inlineStr">
        <is>
          <t>603</t>
        </is>
      </c>
      <c r="Y6" t="inlineStr">
        <is>
          <t>915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12</t>
        </is>
      </c>
      <c r="F7" t="inlineStr">
        <is>
          <t>16</t>
        </is>
      </c>
      <c r="G7" t="inlineStr">
        <is>
          <t>35</t>
        </is>
      </c>
      <c r="H7" t="inlineStr">
        <is>
          <t>27</t>
        </is>
      </c>
      <c r="I7" t="inlineStr">
        <is>
          <t>78</t>
        </is>
      </c>
      <c r="J7" t="inlineStr">
        <is>
          <t>78</t>
        </is>
      </c>
      <c r="K7" t="inlineStr">
        <is>
          <t>80</t>
        </is>
      </c>
      <c r="L7" t="inlineStr">
        <is>
          <t>98</t>
        </is>
      </c>
      <c r="M7" t="inlineStr">
        <is>
          <t>104</t>
        </is>
      </c>
      <c r="N7" t="inlineStr">
        <is>
          <t>121</t>
        </is>
      </c>
      <c r="O7" t="inlineStr">
        <is>
          <t>140</t>
        </is>
      </c>
      <c r="P7" t="inlineStr">
        <is>
          <t>130</t>
        </is>
      </c>
      <c r="Q7" t="inlineStr">
        <is>
          <t>130</t>
        </is>
      </c>
      <c r="R7" t="inlineStr">
        <is>
          <t>194</t>
        </is>
      </c>
      <c r="S7" t="inlineStr">
        <is>
          <t>148</t>
        </is>
      </c>
      <c r="T7" t="inlineStr">
        <is>
          <t>129</t>
        </is>
      </c>
      <c r="U7" t="inlineStr">
        <is>
          <t>775</t>
        </is>
      </c>
      <c r="V7" t="inlineStr">
        <is>
          <t>119</t>
        </is>
      </c>
      <c r="W7" t="inlineStr">
        <is>
          <t>133</t>
        </is>
      </c>
      <c r="X7" t="inlineStr">
        <is>
          <t>335</t>
        </is>
      </c>
      <c r="Y7" t="inlineStr">
        <is>
          <t>271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237</t>
        </is>
      </c>
      <c r="F8" t="inlineStr">
        <is>
          <t>416</t>
        </is>
      </c>
      <c r="G8" t="inlineStr">
        <is>
          <t>473</t>
        </is>
      </c>
      <c r="H8" t="inlineStr">
        <is>
          <t>424</t>
        </is>
      </c>
      <c r="I8" t="inlineStr">
        <is>
          <t>1,121</t>
        </is>
      </c>
      <c r="J8" t="inlineStr">
        <is>
          <t>1,440</t>
        </is>
      </c>
      <c r="K8" t="inlineStr">
        <is>
          <t>1,795</t>
        </is>
      </c>
      <c r="L8" t="inlineStr">
        <is>
          <t>1,818</t>
        </is>
      </c>
      <c r="M8" t="inlineStr">
        <is>
          <t>2,127</t>
        </is>
      </c>
      <c r="N8" t="inlineStr">
        <is>
          <t>2,155</t>
        </is>
      </c>
      <c r="O8" t="inlineStr">
        <is>
          <t>1,997</t>
        </is>
      </c>
      <c r="P8" t="inlineStr">
        <is>
          <t>2,011</t>
        </is>
      </c>
      <c r="Q8" t="inlineStr">
        <is>
          <t>1,950</t>
        </is>
      </c>
      <c r="R8" t="inlineStr">
        <is>
          <t>2,063</t>
        </is>
      </c>
      <c r="S8" t="inlineStr">
        <is>
          <t>1,938</t>
        </is>
      </c>
      <c r="T8" t="inlineStr">
        <is>
          <t>2,141</t>
        </is>
      </c>
      <c r="U8" t="inlineStr">
        <is>
          <t>3,018</t>
        </is>
      </c>
      <c r="V8" t="inlineStr">
        <is>
          <t>3,128</t>
        </is>
      </c>
      <c r="W8" t="inlineStr">
        <is>
          <t>1,634</t>
        </is>
      </c>
      <c r="X8" t="inlineStr">
        <is>
          <t>1,551</t>
        </is>
      </c>
      <c r="Y8" t="inlineStr">
        <is>
          <t>2,599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52</t>
        </is>
      </c>
      <c r="F9" t="inlineStr">
        <is>
          <t>68</t>
        </is>
      </c>
      <c r="G9" t="inlineStr">
        <is>
          <t>104</t>
        </is>
      </c>
      <c r="H9" t="inlineStr">
        <is>
          <t>168</t>
        </is>
      </c>
      <c r="I9" t="inlineStr">
        <is>
          <t>432</t>
        </is>
      </c>
      <c r="J9" t="inlineStr">
        <is>
          <t>457</t>
        </is>
      </c>
      <c r="K9" t="inlineStr">
        <is>
          <t>512</t>
        </is>
      </c>
      <c r="L9" t="inlineStr">
        <is>
          <t>549</t>
        </is>
      </c>
      <c r="M9" t="inlineStr">
        <is>
          <t>584</t>
        </is>
      </c>
      <c r="N9" t="inlineStr">
        <is>
          <t>614</t>
        </is>
      </c>
      <c r="O9" t="inlineStr">
        <is>
          <t>573</t>
        </is>
      </c>
      <c r="P9" t="inlineStr">
        <is>
          <t>525</t>
        </is>
      </c>
      <c r="Q9" t="inlineStr">
        <is>
          <t>476</t>
        </is>
      </c>
      <c r="R9" t="inlineStr">
        <is>
          <t>454</t>
        </is>
      </c>
      <c r="S9" t="inlineStr">
        <is>
          <t>485</t>
        </is>
      </c>
      <c r="T9" t="inlineStr">
        <is>
          <t>471</t>
        </is>
      </c>
      <c r="U9" t="inlineStr">
        <is>
          <t>351</t>
        </is>
      </c>
      <c r="V9" t="inlineStr">
        <is>
          <t>321</t>
        </is>
      </c>
      <c r="W9" t="inlineStr">
        <is>
          <t>1,043</t>
        </is>
      </c>
      <c r="X9" t="inlineStr">
        <is>
          <t>863</t>
        </is>
      </c>
      <c r="Y9" t="inlineStr">
        <is>
          <t>750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1,392</t>
        </is>
      </c>
      <c r="J10" t="inlineStr">
        <is>
          <t>1,404</t>
        </is>
      </c>
      <c r="K10" t="inlineStr">
        <is>
          <t>1,402</t>
        </is>
      </c>
      <c r="L10" t="inlineStr">
        <is>
          <t>1,862</t>
        </is>
      </c>
      <c r="M10" t="inlineStr">
        <is>
          <t>1,947</t>
        </is>
      </c>
      <c r="N10" t="inlineStr">
        <is>
          <t>1,996</t>
        </is>
      </c>
      <c r="O10" t="inlineStr">
        <is>
          <t>2,019</t>
        </is>
      </c>
      <c r="P10" t="inlineStr">
        <is>
          <t>1,383</t>
        </is>
      </c>
      <c r="Q10" t="inlineStr">
        <is>
          <t>1,415</t>
        </is>
      </c>
      <c r="R10" t="inlineStr">
        <is>
          <t>1,390</t>
        </is>
      </c>
      <c r="S10" t="inlineStr">
        <is>
          <t>1,477</t>
        </is>
      </c>
      <c r="T10" t="inlineStr">
        <is>
          <t>1,725</t>
        </is>
      </c>
      <c r="U10" t="inlineStr">
        <is>
          <t>1,351</t>
        </is>
      </c>
      <c r="V10" t="inlineStr">
        <is>
          <t>364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318</t>
        </is>
      </c>
      <c r="F11" t="inlineStr">
        <is>
          <t>318</t>
        </is>
      </c>
      <c r="G11" t="inlineStr">
        <is>
          <t>321</t>
        </is>
      </c>
      <c r="H11" t="inlineStr">
        <is>
          <t>321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248</t>
        </is>
      </c>
      <c r="M11" t="inlineStr">
        <is>
          <t>260</t>
        </is>
      </c>
      <c r="N11" t="inlineStr">
        <is>
          <t>255</t>
        </is>
      </c>
      <c r="O11" t="inlineStr">
        <is>
          <t>209</t>
        </is>
      </c>
      <c r="P11" t="inlineStr">
        <is>
          <t>153</t>
        </is>
      </c>
      <c r="Q11" t="inlineStr">
        <is>
          <t>194</t>
        </is>
      </c>
      <c r="R11" t="inlineStr">
        <is>
          <t>238</t>
        </is>
      </c>
      <c r="S11" t="inlineStr">
        <is>
          <t>330</t>
        </is>
      </c>
      <c r="T11" t="inlineStr">
        <is>
          <t>507</t>
        </is>
      </c>
      <c r="U11" t="inlineStr">
        <is>
          <t>93</t>
        </is>
      </c>
      <c r="V11" t="inlineStr">
        <is>
          <t>34</t>
        </is>
      </c>
      <c r="W11" t="inlineStr">
        <is>
          <t>23</t>
        </is>
      </c>
      <c r="X11" t="inlineStr">
        <is>
          <t>19</t>
        </is>
      </c>
      <c r="Y11" t="inlineStr">
        <is>
          <t>12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318</t>
        </is>
      </c>
      <c r="F12" t="inlineStr">
        <is>
          <t>318</t>
        </is>
      </c>
      <c r="G12" t="inlineStr">
        <is>
          <t>321</t>
        </is>
      </c>
      <c r="H12" t="inlineStr">
        <is>
          <t>321</t>
        </is>
      </c>
      <c r="I12" t="inlineStr">
        <is>
          <t>1,392</t>
        </is>
      </c>
      <c r="J12" t="inlineStr">
        <is>
          <t>1,404</t>
        </is>
      </c>
      <c r="K12" t="inlineStr">
        <is>
          <t>1,402</t>
        </is>
      </c>
      <c r="L12" t="inlineStr">
        <is>
          <t>2,110</t>
        </is>
      </c>
      <c r="M12" t="inlineStr">
        <is>
          <t>2,206</t>
        </is>
      </c>
      <c r="N12" t="inlineStr">
        <is>
          <t>2,251</t>
        </is>
      </c>
      <c r="O12" t="inlineStr">
        <is>
          <t>2,228</t>
        </is>
      </c>
      <c r="P12" t="inlineStr">
        <is>
          <t>1,537</t>
        </is>
      </c>
      <c r="Q12" t="inlineStr">
        <is>
          <t>1,609</t>
        </is>
      </c>
      <c r="R12" t="inlineStr">
        <is>
          <t>1,628</t>
        </is>
      </c>
      <c r="S12" t="inlineStr">
        <is>
          <t>1,807</t>
        </is>
      </c>
      <c r="T12" t="inlineStr">
        <is>
          <t>2,232</t>
        </is>
      </c>
      <c r="U12" t="inlineStr">
        <is>
          <t>1,443</t>
        </is>
      </c>
      <c r="V12" t="inlineStr">
        <is>
          <t>397</t>
        </is>
      </c>
      <c r="W12" t="inlineStr">
        <is>
          <t>23</t>
        </is>
      </c>
      <c r="X12" t="inlineStr">
        <is>
          <t>19</t>
        </is>
      </c>
      <c r="Y12" t="inlineStr">
        <is>
          <t>12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13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26</t>
        </is>
      </c>
      <c r="N14" t="inlineStr">
        <is>
          <t>75</t>
        </is>
      </c>
      <c r="O14" t="inlineStr">
        <is>
          <t>67</t>
        </is>
      </c>
      <c r="P14" t="inlineStr">
        <is>
          <t>32</t>
        </is>
      </c>
      <c r="Q14" t="inlineStr">
        <is>
          <t>37</t>
        </is>
      </c>
      <c r="R14" t="inlineStr">
        <is>
          <t>- -</t>
        </is>
      </c>
      <c r="S14" t="inlineStr">
        <is>
          <t>30</t>
        </is>
      </c>
      <c r="T14" t="inlineStr">
        <is>
          <t>23</t>
        </is>
      </c>
      <c r="U14" t="inlineStr">
        <is>
          <t>5</t>
        </is>
      </c>
      <c r="V14" t="inlineStr">
        <is>
          <t>147</t>
        </is>
      </c>
      <c r="W14" t="inlineStr">
        <is>
          <t>83</t>
        </is>
      </c>
      <c r="X14" t="inlineStr">
        <is>
          <t>- -</t>
        </is>
      </c>
      <c r="Y14" t="inlineStr">
        <is>
          <t>16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1</t>
        </is>
      </c>
      <c r="F15" t="inlineStr">
        <is>
          <t>1</t>
        </is>
      </c>
      <c r="G15" t="inlineStr">
        <is>
          <t>1</t>
        </is>
      </c>
      <c r="H15" t="inlineStr">
        <is>
          <t>2</t>
        </is>
      </c>
      <c r="I15" t="inlineStr">
        <is>
          <t>56</t>
        </is>
      </c>
      <c r="J15" t="inlineStr">
        <is>
          <t>49</t>
        </is>
      </c>
      <c r="K15" t="inlineStr">
        <is>
          <t>67</t>
        </is>
      </c>
      <c r="L15" t="inlineStr">
        <is>
          <t>35</t>
        </is>
      </c>
      <c r="M15" t="inlineStr">
        <is>
          <t>12</t>
        </is>
      </c>
      <c r="N15" t="inlineStr">
        <is>
          <t>(31)</t>
        </is>
      </c>
      <c r="O15" t="inlineStr">
        <is>
          <t>(18)</t>
        </is>
      </c>
      <c r="P15" t="inlineStr">
        <is>
          <t>30</t>
        </is>
      </c>
      <c r="Q15" t="inlineStr">
        <is>
          <t>19</t>
        </is>
      </c>
      <c r="R15" t="inlineStr">
        <is>
          <t>101</t>
        </is>
      </c>
      <c r="S15" t="inlineStr">
        <is>
          <t>72</t>
        </is>
      </c>
      <c r="T15" t="inlineStr">
        <is>
          <t>109</t>
        </is>
      </c>
      <c r="U15" t="inlineStr">
        <is>
          <t>224</t>
        </is>
      </c>
      <c r="V15" t="inlineStr">
        <is>
          <t>51</t>
        </is>
      </c>
      <c r="W15" t="inlineStr">
        <is>
          <t>37</t>
        </is>
      </c>
      <c r="X15" t="inlineStr">
        <is>
          <t>40</t>
        </is>
      </c>
      <c r="Y15" t="inlineStr">
        <is>
          <t>122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370</t>
        </is>
      </c>
      <c r="F16" t="inlineStr">
        <is>
          <t>387</t>
        </is>
      </c>
      <c r="G16" t="inlineStr">
        <is>
          <t>426</t>
        </is>
      </c>
      <c r="H16" t="inlineStr">
        <is>
          <t>491</t>
        </is>
      </c>
      <c r="I16" t="inlineStr">
        <is>
          <t>1,894</t>
        </is>
      </c>
      <c r="J16" t="inlineStr">
        <is>
          <t>1,909</t>
        </is>
      </c>
      <c r="K16" t="inlineStr">
        <is>
          <t>1,981</t>
        </is>
      </c>
      <c r="L16" t="inlineStr">
        <is>
          <t>2,695</t>
        </is>
      </c>
      <c r="M16" t="inlineStr">
        <is>
          <t>2,828</t>
        </is>
      </c>
      <c r="N16" t="inlineStr">
        <is>
          <t>2,909</t>
        </is>
      </c>
      <c r="O16" t="inlineStr">
        <is>
          <t>2,850</t>
        </is>
      </c>
      <c r="P16" t="inlineStr">
        <is>
          <t>2,123</t>
        </is>
      </c>
      <c r="Q16" t="inlineStr">
        <is>
          <t>2,142</t>
        </is>
      </c>
      <c r="R16" t="inlineStr">
        <is>
          <t>2,184</t>
        </is>
      </c>
      <c r="S16" t="inlineStr">
        <is>
          <t>2,393</t>
        </is>
      </c>
      <c r="T16" t="inlineStr">
        <is>
          <t>2,835</t>
        </is>
      </c>
      <c r="U16" t="inlineStr">
        <is>
          <t>2,023</t>
        </is>
      </c>
      <c r="V16" t="inlineStr">
        <is>
          <t>917</t>
        </is>
      </c>
      <c r="W16" t="inlineStr">
        <is>
          <t>1,186</t>
        </is>
      </c>
      <c r="X16" t="inlineStr">
        <is>
          <t>921</t>
        </is>
      </c>
      <c r="Y16" t="inlineStr">
        <is>
          <t>901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432</t>
        </is>
      </c>
      <c r="D17" t="inlineStr">
        <is>
          <t>512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</row>
    <row r="18" customFormat="1" s="15">
      <c r="A18" s="1" t="inlineStr">
        <is>
          <t>Total Assets</t>
        </is>
      </c>
      <c r="B18" s="15" t="inlineStr">
        <is>
          <t>- -</t>
        </is>
      </c>
      <c r="C18" s="15" t="inlineStr">
        <is>
          <t>432</t>
        </is>
      </c>
      <c r="D18" s="15" t="inlineStr">
        <is>
          <t>512</t>
        </is>
      </c>
      <c r="E18" s="15" t="inlineStr">
        <is>
          <t>607</t>
        </is>
      </c>
      <c r="F18" s="15" t="inlineStr">
        <is>
          <t>804</t>
        </is>
      </c>
      <c r="G18" s="15" t="inlineStr">
        <is>
          <t>899</t>
        </is>
      </c>
      <c r="H18" s="15" t="inlineStr">
        <is>
          <t>915</t>
        </is>
      </c>
      <c r="I18" s="15" t="inlineStr">
        <is>
          <t>3,015</t>
        </is>
      </c>
      <c r="J18" s="15" t="inlineStr">
        <is>
          <t>3,350</t>
        </is>
      </c>
      <c r="K18" s="15" t="inlineStr">
        <is>
          <t>3,776</t>
        </is>
      </c>
      <c r="L18" s="15" t="inlineStr">
        <is>
          <t>4,513</t>
        </is>
      </c>
      <c r="M18" s="15" t="inlineStr">
        <is>
          <t>4,955</t>
        </is>
      </c>
      <c r="N18" s="15" t="inlineStr">
        <is>
          <t>5,064</t>
        </is>
      </c>
      <c r="O18" s="15" t="inlineStr">
        <is>
          <t>4,847</t>
        </is>
      </c>
      <c r="P18" s="15" t="inlineStr">
        <is>
          <t>4,134</t>
        </is>
      </c>
      <c r="Q18" s="15" t="inlineStr">
        <is>
          <t>4,091</t>
        </is>
      </c>
      <c r="R18" s="15" t="inlineStr">
        <is>
          <t>4,246</t>
        </is>
      </c>
      <c r="S18" s="15" t="inlineStr">
        <is>
          <t>4,330</t>
        </is>
      </c>
      <c r="T18" s="15" t="inlineStr">
        <is>
          <t>4,976</t>
        </is>
      </c>
      <c r="U18" s="15" t="inlineStr">
        <is>
          <t>5,042</t>
        </is>
      </c>
      <c r="V18" s="15" t="inlineStr">
        <is>
          <t>4,044</t>
        </is>
      </c>
      <c r="W18" s="15" t="inlineStr">
        <is>
          <t>2,820</t>
        </is>
      </c>
      <c r="X18" s="15" t="inlineStr">
        <is>
          <t>2,473</t>
        </is>
      </c>
      <c r="Y18" s="15" t="inlineStr">
        <is>
          <t>3,499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149</t>
        </is>
      </c>
      <c r="F19" t="inlineStr">
        <is>
          <t>160</t>
        </is>
      </c>
      <c r="G19" t="inlineStr">
        <is>
          <t>204</t>
        </is>
      </c>
      <c r="H19" t="inlineStr">
        <is>
          <t>207</t>
        </is>
      </c>
      <c r="I19" t="inlineStr">
        <is>
          <t>543</t>
        </is>
      </c>
      <c r="J19" t="inlineStr">
        <is>
          <t>718</t>
        </is>
      </c>
      <c r="K19" t="inlineStr">
        <is>
          <t>844</t>
        </is>
      </c>
      <c r="L19" t="inlineStr">
        <is>
          <t>1,048</t>
        </is>
      </c>
      <c r="M19" t="inlineStr">
        <is>
          <t>962</t>
        </is>
      </c>
      <c r="N19" t="inlineStr">
        <is>
          <t>1,028</t>
        </is>
      </c>
      <c r="O19" t="inlineStr">
        <is>
          <t>804</t>
        </is>
      </c>
      <c r="P19" t="inlineStr">
        <is>
          <t>871</t>
        </is>
      </c>
      <c r="Q19" t="inlineStr">
        <is>
          <t>784</t>
        </is>
      </c>
      <c r="R19" t="inlineStr">
        <is>
          <t>816</t>
        </is>
      </c>
      <c r="S19" t="inlineStr">
        <is>
          <t>632</t>
        </is>
      </c>
      <c r="T19" t="inlineStr">
        <is>
          <t>617</t>
        </is>
      </c>
      <c r="U19" t="inlineStr">
        <is>
          <t>892</t>
        </is>
      </c>
      <c r="V19" t="inlineStr">
        <is>
          <t>1,052</t>
        </is>
      </c>
      <c r="W19" t="inlineStr">
        <is>
          <t>381</t>
        </is>
      </c>
      <c r="X19" t="inlineStr">
        <is>
          <t>342</t>
        </is>
      </c>
      <c r="Y19" t="inlineStr">
        <is>
          <t>471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12</t>
        </is>
      </c>
      <c r="I20" t="inlineStr">
        <is>
          <t>13</t>
        </is>
      </c>
      <c r="J20" t="inlineStr">
        <is>
          <t>12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2</t>
        </is>
      </c>
      <c r="R20" t="inlineStr">
        <is>
          <t>5</t>
        </is>
      </c>
      <c r="S20" t="inlineStr">
        <is>
          <t>0</t>
        </is>
      </c>
      <c r="T20" t="inlineStr">
        <is>
          <t>- -</t>
        </is>
      </c>
      <c r="U20" t="inlineStr">
        <is>
          <t>- -</t>
        </is>
      </c>
      <c r="V20" t="inlineStr">
        <is>
          <t>349</t>
        </is>
      </c>
      <c r="W20" t="inlineStr">
        <is>
          <t>239</t>
        </is>
      </c>
      <c r="X20" t="inlineStr">
        <is>
          <t>374</t>
        </is>
      </c>
      <c r="Y20" t="inlineStr">
        <is>
          <t>215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62</t>
        </is>
      </c>
      <c r="N21" t="inlineStr">
        <is>
          <t>63</t>
        </is>
      </c>
      <c r="O21" t="inlineStr">
        <is>
          <t>80</t>
        </is>
      </c>
      <c r="P21" t="inlineStr">
        <is>
          <t>164</t>
        </is>
      </c>
      <c r="Q21" t="inlineStr">
        <is>
          <t>132</t>
        </is>
      </c>
      <c r="R21" t="inlineStr">
        <is>
          <t>65</t>
        </is>
      </c>
      <c r="S21" t="inlineStr">
        <is>
          <t>174</t>
        </is>
      </c>
      <c r="T21" t="inlineStr">
        <is>
          <t>106</t>
        </is>
      </c>
      <c r="U21" t="inlineStr">
        <is>
          <t>101</t>
        </is>
      </c>
      <c r="V21" t="inlineStr">
        <is>
          <t>73</t>
        </is>
      </c>
      <c r="W21" t="inlineStr">
        <is>
          <t>35</t>
        </is>
      </c>
      <c r="X21" t="inlineStr">
        <is>
          <t>47</t>
        </is>
      </c>
      <c r="Y21" t="inlineStr">
        <is>
          <t>31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57</t>
        </is>
      </c>
      <c r="F23" t="inlineStr">
        <is>
          <t>86</t>
        </is>
      </c>
      <c r="G23" t="inlineStr">
        <is>
          <t>80</t>
        </is>
      </c>
      <c r="H23" t="inlineStr">
        <is>
          <t>95</t>
        </is>
      </c>
      <c r="I23" t="inlineStr">
        <is>
          <t>332</t>
        </is>
      </c>
      <c r="J23" t="inlineStr">
        <is>
          <t>357</t>
        </is>
      </c>
      <c r="K23" t="inlineStr">
        <is>
          <t>416</t>
        </is>
      </c>
      <c r="L23" t="inlineStr">
        <is>
          <t>515</t>
        </is>
      </c>
      <c r="M23" t="inlineStr">
        <is>
          <t>673</t>
        </is>
      </c>
      <c r="N23" t="inlineStr">
        <is>
          <t>692</t>
        </is>
      </c>
      <c r="O23" t="inlineStr">
        <is>
          <t>745</t>
        </is>
      </c>
      <c r="P23" t="inlineStr">
        <is>
          <t>751</t>
        </is>
      </c>
      <c r="Q23" t="inlineStr">
        <is>
          <t>822</t>
        </is>
      </c>
      <c r="R23" t="inlineStr">
        <is>
          <t>351</t>
        </is>
      </c>
      <c r="S23" t="inlineStr">
        <is>
          <t>1,049</t>
        </is>
      </c>
      <c r="T23" t="inlineStr">
        <is>
          <t>1,013</t>
        </is>
      </c>
      <c r="U23" t="inlineStr">
        <is>
          <t>899</t>
        </is>
      </c>
      <c r="V23" t="inlineStr">
        <is>
          <t>387</t>
        </is>
      </c>
      <c r="W23" t="inlineStr">
        <is>
          <t>268</t>
        </is>
      </c>
      <c r="X23" t="inlineStr">
        <is>
          <t>255</t>
        </is>
      </c>
      <c r="Y23" t="inlineStr">
        <is>
          <t>279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206</t>
        </is>
      </c>
      <c r="F24" t="inlineStr">
        <is>
          <t>247</t>
        </is>
      </c>
      <c r="G24" t="inlineStr">
        <is>
          <t>284</t>
        </is>
      </c>
      <c r="H24" t="inlineStr">
        <is>
          <t>314</t>
        </is>
      </c>
      <c r="I24" t="inlineStr">
        <is>
          <t>888</t>
        </is>
      </c>
      <c r="J24" t="inlineStr">
        <is>
          <t>1,087</t>
        </is>
      </c>
      <c r="K24" t="inlineStr">
        <is>
          <t>1,261</t>
        </is>
      </c>
      <c r="L24" t="inlineStr">
        <is>
          <t>1,563</t>
        </is>
      </c>
      <c r="M24" t="inlineStr">
        <is>
          <t>1,656</t>
        </is>
      </c>
      <c r="N24" t="inlineStr">
        <is>
          <t>1,748</t>
        </is>
      </c>
      <c r="O24" t="inlineStr">
        <is>
          <t>1,634</t>
        </is>
      </c>
      <c r="P24" t="inlineStr">
        <is>
          <t>1,715</t>
        </is>
      </c>
      <c r="Q24" t="inlineStr">
        <is>
          <t>1,726</t>
        </is>
      </c>
      <c r="R24" t="inlineStr">
        <is>
          <t>1,640</t>
        </is>
      </c>
      <c r="S24" t="inlineStr">
        <is>
          <t>1,794</t>
        </is>
      </c>
      <c r="T24" t="inlineStr">
        <is>
          <t>1,762</t>
        </is>
      </c>
      <c r="U24" t="inlineStr">
        <is>
          <t>1,931</t>
        </is>
      </c>
      <c r="V24" t="inlineStr">
        <is>
          <t>2,181</t>
        </is>
      </c>
      <c r="W24" t="inlineStr">
        <is>
          <t>1,238</t>
        </is>
      </c>
      <c r="X24" t="inlineStr">
        <is>
          <t>1,343</t>
        </is>
      </c>
      <c r="Y24" t="inlineStr">
        <is>
          <t>1,355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24</t>
        </is>
      </c>
      <c r="I25" t="inlineStr">
        <is>
          <t>964</t>
        </is>
      </c>
      <c r="J25" t="inlineStr">
        <is>
          <t>844</t>
        </is>
      </c>
      <c r="K25" t="inlineStr">
        <is>
          <t>575</t>
        </is>
      </c>
      <c r="L25" t="inlineStr">
        <is>
          <t>546</t>
        </is>
      </c>
      <c r="M25" t="inlineStr">
        <is>
          <t>447</t>
        </is>
      </c>
      <c r="N25" t="inlineStr">
        <is>
          <t>249</t>
        </is>
      </c>
      <c r="O25" t="inlineStr">
        <is>
          <t>- -</t>
        </is>
      </c>
      <c r="P25" t="inlineStr">
        <is>
          <t>- -</t>
        </is>
      </c>
      <c r="Q25" t="inlineStr">
        <is>
          <t>2</t>
        </is>
      </c>
      <c r="R25" t="inlineStr">
        <is>
          <t>351</t>
        </is>
      </c>
      <c r="S25" t="inlineStr">
        <is>
          <t>345</t>
        </is>
      </c>
      <c r="T25" t="inlineStr">
        <is>
          <t>815</t>
        </is>
      </c>
      <c r="U25" t="inlineStr">
        <is>
          <t>818</t>
        </is>
      </c>
      <c r="V25" t="inlineStr">
        <is>
          <t>472</t>
        </is>
      </c>
      <c r="W25" t="inlineStr">
        <is>
          <t>949</t>
        </is>
      </c>
      <c r="X25" t="inlineStr">
        <is>
          <t>673</t>
        </is>
      </c>
      <c r="Y25" t="inlineStr">
        <is>
          <t>434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3</t>
        </is>
      </c>
      <c r="F26" t="inlineStr">
        <is>
          <t>6</t>
        </is>
      </c>
      <c r="G26" t="inlineStr">
        <is>
          <t>18</t>
        </is>
      </c>
      <c r="H26" t="inlineStr">
        <is>
          <t>20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67</t>
        </is>
      </c>
      <c r="P26" t="inlineStr">
        <is>
          <t>32</t>
        </is>
      </c>
      <c r="Q26" t="inlineStr">
        <is>
          <t>37</t>
        </is>
      </c>
      <c r="R26" t="inlineStr">
        <is>
          <t>96</t>
        </is>
      </c>
      <c r="S26" t="inlineStr">
        <is>
          <t>30</t>
        </is>
      </c>
      <c r="T26" t="inlineStr">
        <is>
          <t>23</t>
        </is>
      </c>
      <c r="U26" t="inlineStr">
        <is>
          <t>5</t>
        </is>
      </c>
      <c r="V26" t="inlineStr">
        <is>
          <t>0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402</t>
        </is>
      </c>
      <c r="F27" t="inlineStr">
        <is>
          <t>3</t>
        </is>
      </c>
      <c r="G27" t="inlineStr">
        <is>
          <t>3</t>
        </is>
      </c>
      <c r="H27" t="inlineStr">
        <is>
          <t>13</t>
        </is>
      </c>
      <c r="I27" t="inlineStr">
        <is>
          <t>49</t>
        </is>
      </c>
      <c r="J27" t="inlineStr">
        <is>
          <t>43</t>
        </is>
      </c>
      <c r="K27" t="inlineStr">
        <is>
          <t>78</t>
        </is>
      </c>
      <c r="L27" t="inlineStr">
        <is>
          <t>104</t>
        </is>
      </c>
      <c r="M27" t="inlineStr">
        <is>
          <t>129</t>
        </is>
      </c>
      <c r="N27" t="inlineStr">
        <is>
          <t>170</t>
        </is>
      </c>
      <c r="O27" t="inlineStr">
        <is>
          <t>104</t>
        </is>
      </c>
      <c r="P27" t="inlineStr">
        <is>
          <t>101</t>
        </is>
      </c>
      <c r="Q27" t="inlineStr">
        <is>
          <t>75</t>
        </is>
      </c>
      <c r="R27" t="inlineStr">
        <is>
          <t>92</t>
        </is>
      </c>
      <c r="S27" t="inlineStr">
        <is>
          <t>80</t>
        </is>
      </c>
      <c r="T27" t="inlineStr">
        <is>
          <t>122</t>
        </is>
      </c>
      <c r="U27" t="inlineStr">
        <is>
          <t>73</t>
        </is>
      </c>
      <c r="V27" t="inlineStr">
        <is>
          <t>55</t>
        </is>
      </c>
      <c r="W27" t="inlineStr">
        <is>
          <t>21</t>
        </is>
      </c>
      <c r="X27" t="inlineStr">
        <is>
          <t>21</t>
        </is>
      </c>
      <c r="Y27" t="inlineStr">
        <is>
          <t>108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405</t>
        </is>
      </c>
      <c r="F28" t="inlineStr">
        <is>
          <t>8</t>
        </is>
      </c>
      <c r="G28" t="inlineStr">
        <is>
          <t>21</t>
        </is>
      </c>
      <c r="H28" t="inlineStr">
        <is>
          <t>58</t>
        </is>
      </c>
      <c r="I28" t="inlineStr">
        <is>
          <t>1,013</t>
        </is>
      </c>
      <c r="J28" t="inlineStr">
        <is>
          <t>887</t>
        </is>
      </c>
      <c r="K28" t="inlineStr">
        <is>
          <t>653</t>
        </is>
      </c>
      <c r="L28" t="inlineStr">
        <is>
          <t>650</t>
        </is>
      </c>
      <c r="M28" t="inlineStr">
        <is>
          <t>577</t>
        </is>
      </c>
      <c r="N28" t="inlineStr">
        <is>
          <t>419</t>
        </is>
      </c>
      <c r="O28" t="inlineStr">
        <is>
          <t>171</t>
        </is>
      </c>
      <c r="P28" t="inlineStr">
        <is>
          <t>132</t>
        </is>
      </c>
      <c r="Q28" t="inlineStr">
        <is>
          <t>114</t>
        </is>
      </c>
      <c r="R28" t="inlineStr">
        <is>
          <t>539</t>
        </is>
      </c>
      <c r="S28" t="inlineStr">
        <is>
          <t>455</t>
        </is>
      </c>
      <c r="T28" t="inlineStr">
        <is>
          <t>960</t>
        </is>
      </c>
      <c r="U28" t="inlineStr">
        <is>
          <t>896</t>
        </is>
      </c>
      <c r="V28" t="inlineStr">
        <is>
          <t>527</t>
        </is>
      </c>
      <c r="W28" t="inlineStr">
        <is>
          <t>971</t>
        </is>
      </c>
      <c r="X28" t="inlineStr">
        <is>
          <t>693</t>
        </is>
      </c>
      <c r="Y28" t="inlineStr">
        <is>
          <t>542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457</t>
        </is>
      </c>
      <c r="D29" t="inlineStr">
        <is>
          <t>532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769</t>
        </is>
      </c>
      <c r="X30" t="inlineStr">
        <is>
          <t>684</t>
        </is>
      </c>
      <c r="Y30" t="inlineStr">
        <is>
          <t>604</t>
        </is>
      </c>
    </row>
    <row r="31" customFormat="1" s="15">
      <c r="A31" s="1" t="inlineStr">
        <is>
          <t>Total Liabilities</t>
        </is>
      </c>
      <c r="B31" s="15" t="inlineStr">
        <is>
          <t>- -</t>
        </is>
      </c>
      <c r="C31" s="15" t="inlineStr">
        <is>
          <t>457</t>
        </is>
      </c>
      <c r="D31" s="15" t="inlineStr">
        <is>
          <t>532</t>
        </is>
      </c>
      <c r="E31" s="15" t="inlineStr">
        <is>
          <t>611</t>
        </is>
      </c>
      <c r="F31" s="15" t="inlineStr">
        <is>
          <t>255</t>
        </is>
      </c>
      <c r="G31" s="15" t="inlineStr">
        <is>
          <t>305</t>
        </is>
      </c>
      <c r="H31" s="15" t="inlineStr">
        <is>
          <t>372</t>
        </is>
      </c>
      <c r="I31" s="15" t="inlineStr">
        <is>
          <t>1,900</t>
        </is>
      </c>
      <c r="J31" s="15" t="inlineStr">
        <is>
          <t>1,974</t>
        </is>
      </c>
      <c r="K31" s="15" t="inlineStr">
        <is>
          <t>1,913</t>
        </is>
      </c>
      <c r="L31" s="15" t="inlineStr">
        <is>
          <t>2,213</t>
        </is>
      </c>
      <c r="M31" s="15" t="inlineStr">
        <is>
          <t>2,232</t>
        </is>
      </c>
      <c r="N31" s="15" t="inlineStr">
        <is>
          <t>2,167</t>
        </is>
      </c>
      <c r="O31" s="15" t="inlineStr">
        <is>
          <t>1,805</t>
        </is>
      </c>
      <c r="P31" s="15" t="inlineStr">
        <is>
          <t>1,847</t>
        </is>
      </c>
      <c r="Q31" s="15" t="inlineStr">
        <is>
          <t>1,840</t>
        </is>
      </c>
      <c r="R31" s="15" t="inlineStr">
        <is>
          <t>2,179</t>
        </is>
      </c>
      <c r="S31" s="15" t="inlineStr">
        <is>
          <t>2,249</t>
        </is>
      </c>
      <c r="T31" s="15" t="inlineStr">
        <is>
          <t>2,722</t>
        </is>
      </c>
      <c r="U31" s="15" t="inlineStr">
        <is>
          <t>2,827</t>
        </is>
      </c>
      <c r="V31" s="15" t="inlineStr">
        <is>
          <t>2,708</t>
        </is>
      </c>
      <c r="W31" s="15" t="inlineStr">
        <is>
          <t>2,208</t>
        </is>
      </c>
      <c r="X31" s="15" t="inlineStr">
        <is>
          <t>2,036</t>
        </is>
      </c>
      <c r="Y31" s="15" t="inlineStr">
        <is>
          <t>1,897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2</t>
        </is>
      </c>
      <c r="F34" t="inlineStr">
        <is>
          <t>55</t>
        </is>
      </c>
      <c r="G34" t="inlineStr">
        <is>
          <t>118</t>
        </is>
      </c>
      <c r="H34" t="inlineStr">
        <is>
          <t>92</t>
        </is>
      </c>
      <c r="I34" t="inlineStr">
        <is>
          <t>192</t>
        </is>
      </c>
      <c r="J34" t="inlineStr">
        <is>
          <t>351</t>
        </is>
      </c>
      <c r="K34" t="inlineStr">
        <is>
          <t>622</t>
        </is>
      </c>
      <c r="L34" t="inlineStr">
        <is>
          <t>1,020</t>
        </is>
      </c>
      <c r="M34" t="inlineStr">
        <is>
          <t>1,398</t>
        </is>
      </c>
      <c r="N34" t="inlineStr">
        <is>
          <t>1,806</t>
        </is>
      </c>
      <c r="O34" t="inlineStr">
        <is>
          <t>2,146</t>
        </is>
      </c>
      <c r="P34" t="inlineStr">
        <is>
          <t>1,774</t>
        </is>
      </c>
      <c r="Q34" t="inlineStr">
        <is>
          <t>1,996</t>
        </is>
      </c>
      <c r="R34" t="inlineStr">
        <is>
          <t>2,093</t>
        </is>
      </c>
      <c r="S34" t="inlineStr">
        <is>
          <t>2,170</t>
        </is>
      </c>
      <c r="T34" t="inlineStr">
        <is>
          <t>2,301</t>
        </is>
      </c>
      <c r="U34" t="inlineStr">
        <is>
          <t>2,180</t>
        </is>
      </c>
      <c r="V34" t="inlineStr">
        <is>
          <t>1,363</t>
        </is>
      </c>
      <c r="W34" t="inlineStr">
        <is>
          <t>690</t>
        </is>
      </c>
      <c r="X34" t="inlineStr">
        <is>
          <t>475</t>
        </is>
      </c>
      <c r="Y34" t="inlineStr">
        <is>
          <t>94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(34)</t>
        </is>
      </c>
      <c r="F35" t="inlineStr">
        <is>
          <t>(56)</t>
        </is>
      </c>
      <c r="G35" t="inlineStr">
        <is>
          <t>0</t>
        </is>
      </c>
      <c r="H35" t="inlineStr">
        <is>
          <t>1</t>
        </is>
      </c>
      <c r="I35" t="inlineStr">
        <is>
          <t>1</t>
        </is>
      </c>
      <c r="J35" t="inlineStr">
        <is>
          <t>3</t>
        </is>
      </c>
      <c r="K35" t="inlineStr">
        <is>
          <t>32</t>
        </is>
      </c>
      <c r="L35" t="inlineStr">
        <is>
          <t>(28)</t>
        </is>
      </c>
      <c r="M35" t="inlineStr">
        <is>
          <t>115</t>
        </is>
      </c>
      <c r="N35" t="inlineStr">
        <is>
          <t>163</t>
        </is>
      </c>
      <c r="O35" t="inlineStr">
        <is>
          <t>170</t>
        </is>
      </c>
      <c r="P35" t="inlineStr">
        <is>
          <t>164</t>
        </is>
      </c>
      <c r="Q35" t="inlineStr">
        <is>
          <t>83</t>
        </is>
      </c>
      <c r="R35" t="inlineStr">
        <is>
          <t>(25)</t>
        </is>
      </c>
      <c r="S35" t="inlineStr">
        <is>
          <t>(89)</t>
        </is>
      </c>
      <c r="T35" t="inlineStr">
        <is>
          <t>(47)</t>
        </is>
      </c>
      <c r="U35" t="inlineStr">
        <is>
          <t>12</t>
        </is>
      </c>
      <c r="V35" t="inlineStr">
        <is>
          <t>(54)</t>
        </is>
      </c>
      <c r="W35" t="inlineStr">
        <is>
          <t>(79)</t>
        </is>
      </c>
      <c r="X35" t="inlineStr">
        <is>
          <t>(49)</t>
        </is>
      </c>
      <c r="Y35" t="inlineStr">
        <is>
          <t>(69)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28</t>
        </is>
      </c>
      <c r="F36" t="inlineStr">
        <is>
          <t>550</t>
        </is>
      </c>
      <c r="G36" t="inlineStr">
        <is>
          <t>476</t>
        </is>
      </c>
      <c r="H36" t="inlineStr">
        <is>
          <t>451</t>
        </is>
      </c>
      <c r="I36" t="inlineStr">
        <is>
          <t>921</t>
        </is>
      </c>
      <c r="J36" t="inlineStr">
        <is>
          <t>1,022</t>
        </is>
      </c>
      <c r="K36" t="inlineStr">
        <is>
          <t>1,208</t>
        </is>
      </c>
      <c r="L36" t="inlineStr">
        <is>
          <t>1,307</t>
        </is>
      </c>
      <c r="M36" t="inlineStr">
        <is>
          <t>1,210</t>
        </is>
      </c>
      <c r="N36" t="inlineStr">
        <is>
          <t>929</t>
        </is>
      </c>
      <c r="O36" t="inlineStr">
        <is>
          <t>727</t>
        </is>
      </c>
      <c r="P36" t="inlineStr">
        <is>
          <t>348</t>
        </is>
      </c>
      <c r="Q36" t="inlineStr">
        <is>
          <t>173</t>
        </is>
      </c>
      <c r="R36" t="inlineStr">
        <is>
          <t>- -</t>
        </is>
      </c>
      <c r="S36" t="inlineStr">
        <is>
          <t>- -</t>
        </is>
      </c>
      <c r="T36" t="inlineStr">
        <is>
          <t>- -</t>
        </is>
      </c>
      <c r="U36" t="inlineStr">
        <is>
          <t>22</t>
        </is>
      </c>
      <c r="V36" t="inlineStr">
        <is>
          <t>28</t>
        </is>
      </c>
      <c r="W36" t="inlineStr">
        <is>
          <t>- -</t>
        </is>
      </c>
      <c r="X36" t="inlineStr">
        <is>
          <t>11</t>
        </is>
      </c>
      <c r="Y36" t="inlineStr">
        <is>
          <t>1,578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(25)</t>
        </is>
      </c>
      <c r="D37" t="inlineStr">
        <is>
          <t>(21)</t>
        </is>
      </c>
      <c r="E37" t="inlineStr">
        <is>
          <t>(4)</t>
        </is>
      </c>
      <c r="F37" t="inlineStr">
        <is>
          <t>549</t>
        </is>
      </c>
      <c r="G37" t="inlineStr">
        <is>
          <t>594</t>
        </is>
      </c>
      <c r="H37" t="inlineStr">
        <is>
          <t>543</t>
        </is>
      </c>
      <c r="I37" t="inlineStr">
        <is>
          <t>1,115</t>
        </is>
      </c>
      <c r="J37" t="inlineStr">
        <is>
          <t>1,376</t>
        </is>
      </c>
      <c r="K37" t="inlineStr">
        <is>
          <t>1,862</t>
        </is>
      </c>
      <c r="L37" t="inlineStr">
        <is>
          <t>2,300</t>
        </is>
      </c>
      <c r="M37" t="inlineStr">
        <is>
          <t>2,723</t>
        </is>
      </c>
      <c r="N37" t="inlineStr">
        <is>
          <t>2,897</t>
        </is>
      </c>
      <c r="O37" t="inlineStr">
        <is>
          <t>3,042</t>
        </is>
      </c>
      <c r="P37" t="inlineStr">
        <is>
          <t>2,286</t>
        </is>
      </c>
      <c r="Q37" t="inlineStr">
        <is>
          <t>2,251</t>
        </is>
      </c>
      <c r="R37" t="inlineStr">
        <is>
          <t>2,068</t>
        </is>
      </c>
      <c r="S37" t="inlineStr">
        <is>
          <t>2,081</t>
        </is>
      </c>
      <c r="T37" t="inlineStr">
        <is>
          <t>2,254</t>
        </is>
      </c>
      <c r="U37" t="inlineStr">
        <is>
          <t>2,215</t>
        </is>
      </c>
      <c r="V37" t="inlineStr">
        <is>
          <t>1,336</t>
        </is>
      </c>
      <c r="W37" t="inlineStr">
        <is>
          <t>612</t>
        </is>
      </c>
      <c r="X37" t="inlineStr">
        <is>
          <t>437</t>
        </is>
      </c>
      <c r="Y37" t="inlineStr">
        <is>
          <t>1,603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432</t>
        </is>
      </c>
      <c r="D38" t="inlineStr">
        <is>
          <t>512</t>
        </is>
      </c>
      <c r="E38" t="inlineStr">
        <is>
          <t>607</t>
        </is>
      </c>
      <c r="F38" t="inlineStr">
        <is>
          <t>804</t>
        </is>
      </c>
      <c r="G38" t="inlineStr">
        <is>
          <t>899</t>
        </is>
      </c>
      <c r="H38" t="inlineStr">
        <is>
          <t>915</t>
        </is>
      </c>
      <c r="I38" t="inlineStr">
        <is>
          <t>3,015</t>
        </is>
      </c>
      <c r="J38" t="inlineStr">
        <is>
          <t>3,350</t>
        </is>
      </c>
      <c r="K38" t="inlineStr">
        <is>
          <t>3,776</t>
        </is>
      </c>
      <c r="L38" t="inlineStr">
        <is>
          <t>4,513</t>
        </is>
      </c>
      <c r="M38" t="inlineStr">
        <is>
          <t>4,955</t>
        </is>
      </c>
      <c r="N38" t="inlineStr">
        <is>
          <t>5,064</t>
        </is>
      </c>
      <c r="O38" t="inlineStr">
        <is>
          <t>4,847</t>
        </is>
      </c>
      <c r="P38" t="inlineStr">
        <is>
          <t>4,134</t>
        </is>
      </c>
      <c r="Q38" t="inlineStr">
        <is>
          <t>4,091</t>
        </is>
      </c>
      <c r="R38" t="inlineStr">
        <is>
          <t>4,246</t>
        </is>
      </c>
      <c r="S38" t="inlineStr">
        <is>
          <t>4,330</t>
        </is>
      </c>
      <c r="T38" t="inlineStr">
        <is>
          <t>4,976</t>
        </is>
      </c>
      <c r="U38" t="inlineStr">
        <is>
          <t>5,042</t>
        </is>
      </c>
      <c r="V38" t="inlineStr">
        <is>
          <t>4,044</t>
        </is>
      </c>
      <c r="W38" t="inlineStr">
        <is>
          <t>2,820</t>
        </is>
      </c>
      <c r="X38" t="inlineStr">
        <is>
          <t>2,473</t>
        </is>
      </c>
      <c r="Y38" t="inlineStr">
        <is>
          <t>3,499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(0)</t>
        </is>
      </c>
      <c r="J39" t="inlineStr">
        <is>
          <t>0</t>
        </is>
      </c>
      <c r="K39" t="inlineStr">
        <is>
          <t>0</t>
        </is>
      </c>
      <c r="L39" t="inlineStr">
        <is>
          <t>- -</t>
        </is>
      </c>
      <c r="M39" t="inlineStr">
        <is>
          <t>(0)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432</t>
        </is>
      </c>
      <c r="D40" t="inlineStr">
        <is>
          <t>512</t>
        </is>
      </c>
      <c r="E40" t="inlineStr">
        <is>
          <t>607</t>
        </is>
      </c>
      <c r="F40" t="inlineStr">
        <is>
          <t>804</t>
        </is>
      </c>
      <c r="G40" t="inlineStr">
        <is>
          <t>899</t>
        </is>
      </c>
      <c r="H40" t="inlineStr">
        <is>
          <t>915</t>
        </is>
      </c>
      <c r="I40" t="inlineStr">
        <is>
          <t>3,015</t>
        </is>
      </c>
      <c r="J40" t="inlineStr">
        <is>
          <t>3,350</t>
        </is>
      </c>
      <c r="K40" t="inlineStr">
        <is>
          <t>3,776</t>
        </is>
      </c>
      <c r="L40" t="inlineStr">
        <is>
          <t>4,513</t>
        </is>
      </c>
      <c r="M40" t="inlineStr">
        <is>
          <t>4,955</t>
        </is>
      </c>
      <c r="N40" t="inlineStr">
        <is>
          <t>5,064</t>
        </is>
      </c>
      <c r="O40" t="inlineStr">
        <is>
          <t>4,847</t>
        </is>
      </c>
      <c r="P40" t="inlineStr">
        <is>
          <t>4,134</t>
        </is>
      </c>
      <c r="Q40" t="inlineStr">
        <is>
          <t>4,091</t>
        </is>
      </c>
      <c r="R40" t="inlineStr">
        <is>
          <t>4,246</t>
        </is>
      </c>
      <c r="S40" t="inlineStr">
        <is>
          <t>4,330</t>
        </is>
      </c>
      <c r="T40" t="inlineStr">
        <is>
          <t>4,976</t>
        </is>
      </c>
      <c r="U40" t="inlineStr">
        <is>
          <t>5,042</t>
        </is>
      </c>
      <c r="V40" t="inlineStr">
        <is>
          <t>4,044</t>
        </is>
      </c>
      <c r="W40" t="inlineStr">
        <is>
          <t>2,820</t>
        </is>
      </c>
      <c r="X40" t="inlineStr">
        <is>
          <t>2,473</t>
        </is>
      </c>
      <c r="Y40" t="inlineStr">
        <is>
          <t>3,499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29"/>
  <sheetViews>
    <sheetView zoomScale="115" zoomScaleNormal="115" workbookViewId="0">
      <selection activeCell="F22" sqref="F22"/>
    </sheetView>
  </sheetViews>
  <sheetFormatPr baseColWidth="8" defaultRowHeight="14.5"/>
  <cols>
    <col width="24.6328125" customWidth="1" style="4" min="1" max="1"/>
    <col width="10.6328125" customWidth="1" style="21" min="2" max="25"/>
  </cols>
  <sheetData>
    <row r="1">
      <c r="A1" s="3" t="inlineStr">
        <is>
          <t>index</t>
        </is>
      </c>
      <c r="B1" s="1" t="inlineStr">
        <is>
          <t>1999</t>
        </is>
      </c>
      <c r="C1" s="1" t="inlineStr">
        <is>
          <t>2000</t>
        </is>
      </c>
      <c r="D1" s="1" t="inlineStr">
        <is>
          <t>2001</t>
        </is>
      </c>
      <c r="E1" s="1" t="inlineStr">
        <is>
          <t>2002</t>
        </is>
      </c>
      <c r="F1" s="1" t="inlineStr">
        <is>
          <t>2003</t>
        </is>
      </c>
      <c r="G1" s="1" t="inlineStr">
        <is>
          <t>2004</t>
        </is>
      </c>
      <c r="H1" s="1" t="inlineStr">
        <is>
          <t>2005</t>
        </is>
      </c>
      <c r="I1" s="1" t="inlineStr">
        <is>
          <t>2006</t>
        </is>
      </c>
      <c r="J1" s="1" t="inlineStr">
        <is>
          <t>2007</t>
        </is>
      </c>
      <c r="K1" s="1" t="inlineStr">
        <is>
          <t>2008</t>
        </is>
      </c>
      <c r="L1" s="1" t="inlineStr">
        <is>
          <t>2009</t>
        </is>
      </c>
      <c r="M1" s="1" t="inlineStr">
        <is>
          <t>2010</t>
        </is>
      </c>
      <c r="N1" s="1" t="inlineStr">
        <is>
          <t>2011</t>
        </is>
      </c>
      <c r="O1" s="1" t="inlineStr">
        <is>
          <t>2012</t>
        </is>
      </c>
      <c r="P1" s="1" t="inlineStr">
        <is>
          <t>2013</t>
        </is>
      </c>
      <c r="Q1" s="1" t="inlineStr">
        <is>
          <t>2014</t>
        </is>
      </c>
      <c r="R1" s="1" t="inlineStr">
        <is>
          <t>2015</t>
        </is>
      </c>
      <c r="S1" s="1" t="inlineStr">
        <is>
          <t>2016</t>
        </is>
      </c>
      <c r="T1" s="1" t="inlineStr">
        <is>
          <t>2017</t>
        </is>
      </c>
      <c r="U1" s="1" t="inlineStr">
        <is>
          <t>2018</t>
        </is>
      </c>
      <c r="V1" s="1" t="inlineStr">
        <is>
          <t>2019</t>
        </is>
      </c>
      <c r="W1" s="1" t="inlineStr">
        <is>
          <t>2020</t>
        </is>
      </c>
      <c r="X1" s="1" t="inlineStr">
        <is>
          <t>2021</t>
        </is>
      </c>
      <c r="Y1" s="1" t="inlineStr">
        <is>
          <t>2022</t>
        </is>
      </c>
    </row>
    <row r="2">
      <c r="A2" s="3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7</t>
        </is>
      </c>
      <c r="F2" t="inlineStr">
        <is>
          <t>52</t>
        </is>
      </c>
      <c r="G2" t="inlineStr">
        <is>
          <t>63</t>
        </is>
      </c>
      <c r="H2" t="inlineStr">
        <is>
          <t>61</t>
        </is>
      </c>
      <c r="I2" t="inlineStr">
        <is>
          <t>101</t>
        </is>
      </c>
      <c r="J2" t="inlineStr">
        <is>
          <t>158</t>
        </is>
      </c>
      <c r="K2" t="inlineStr">
        <is>
          <t>288</t>
        </is>
      </c>
      <c r="L2" t="inlineStr">
        <is>
          <t>398</t>
        </is>
      </c>
      <c r="M2" t="inlineStr">
        <is>
          <t>377</t>
        </is>
      </c>
      <c r="N2" t="inlineStr">
        <is>
          <t>408</t>
        </is>
      </c>
      <c r="O2" t="inlineStr">
        <is>
          <t>340</t>
        </is>
      </c>
      <c r="P2" t="inlineStr">
        <is>
          <t>(270)</t>
        </is>
      </c>
      <c r="Q2" t="inlineStr">
        <is>
          <t>354</t>
        </is>
      </c>
      <c r="R2" t="inlineStr">
        <is>
          <t>393</t>
        </is>
      </c>
      <c r="S2" t="inlineStr">
        <is>
          <t>403</t>
        </is>
      </c>
      <c r="T2" t="inlineStr">
        <is>
          <t>353</t>
        </is>
      </c>
      <c r="U2" t="inlineStr">
        <is>
          <t>35</t>
        </is>
      </c>
      <c r="V2" t="inlineStr">
        <is>
          <t>(673)</t>
        </is>
      </c>
      <c r="W2" t="inlineStr">
        <is>
          <t>(471)</t>
        </is>
      </c>
      <c r="X2" t="inlineStr">
        <is>
          <t>(215)</t>
        </is>
      </c>
      <c r="Y2" t="inlineStr">
        <is>
          <t>(381)</t>
        </is>
      </c>
    </row>
    <row r="3">
      <c r="A3" s="3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30</t>
        </is>
      </c>
      <c r="F3" t="inlineStr">
        <is>
          <t>23</t>
        </is>
      </c>
      <c r="G3" t="inlineStr">
        <is>
          <t>29</t>
        </is>
      </c>
      <c r="H3" t="inlineStr">
        <is>
          <t>37</t>
        </is>
      </c>
      <c r="I3" t="inlineStr">
        <is>
          <t>68</t>
        </is>
      </c>
      <c r="J3" t="inlineStr">
        <is>
          <t>116</t>
        </is>
      </c>
      <c r="K3" t="inlineStr">
        <is>
          <t>138</t>
        </is>
      </c>
      <c r="L3" t="inlineStr">
        <is>
          <t>150</t>
        </is>
      </c>
      <c r="M3" t="inlineStr">
        <is>
          <t>164</t>
        </is>
      </c>
      <c r="N3" t="inlineStr">
        <is>
          <t>177</t>
        </is>
      </c>
      <c r="O3" t="inlineStr">
        <is>
          <t>189</t>
        </is>
      </c>
      <c r="P3" t="inlineStr">
        <is>
          <t>179</t>
        </is>
      </c>
      <c r="Q3" t="inlineStr">
        <is>
          <t>169</t>
        </is>
      </c>
      <c r="R3" t="inlineStr">
        <is>
          <t>157</t>
        </is>
      </c>
      <c r="S3" t="inlineStr">
        <is>
          <t>158</t>
        </is>
      </c>
      <c r="T3" t="inlineStr">
        <is>
          <t>167</t>
        </is>
      </c>
      <c r="U3" t="inlineStr">
        <is>
          <t>152</t>
        </is>
      </c>
      <c r="V3" t="inlineStr">
        <is>
          <t>127</t>
        </is>
      </c>
      <c r="W3" t="inlineStr">
        <is>
          <t>96</t>
        </is>
      </c>
      <c r="X3" t="inlineStr">
        <is>
          <t>81</t>
        </is>
      </c>
      <c r="Y3" t="inlineStr">
        <is>
          <t>77</t>
        </is>
      </c>
    </row>
    <row r="4">
      <c r="A4" s="3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0</t>
        </is>
      </c>
      <c r="F4" t="inlineStr">
        <is>
          <t>(0)</t>
        </is>
      </c>
      <c r="G4" t="inlineStr">
        <is>
          <t>6</t>
        </is>
      </c>
      <c r="H4" t="inlineStr">
        <is>
          <t>5</t>
        </is>
      </c>
      <c r="I4" t="inlineStr">
        <is>
          <t>(8)</t>
        </is>
      </c>
      <c r="J4" t="inlineStr">
        <is>
          <t>(3)</t>
        </is>
      </c>
      <c r="K4" t="inlineStr">
        <is>
          <t>(13)</t>
        </is>
      </c>
      <c r="L4" t="inlineStr">
        <is>
          <t>(26)</t>
        </is>
      </c>
      <c r="M4" t="inlineStr">
        <is>
          <t>(1)</t>
        </is>
      </c>
      <c r="N4" t="inlineStr">
        <is>
          <t>38</t>
        </is>
      </c>
      <c r="O4" t="inlineStr">
        <is>
          <t>(25)</t>
        </is>
      </c>
      <c r="P4" t="inlineStr">
        <is>
          <t>(58)</t>
        </is>
      </c>
      <c r="Q4" t="inlineStr">
        <is>
          <t>(3)</t>
        </is>
      </c>
      <c r="R4" t="inlineStr">
        <is>
          <t>9</t>
        </is>
      </c>
      <c r="S4" t="inlineStr">
        <is>
          <t>(2)</t>
        </is>
      </c>
      <c r="T4" t="inlineStr">
        <is>
          <t>(37)</t>
        </is>
      </c>
      <c r="U4" t="inlineStr">
        <is>
          <t>(108)</t>
        </is>
      </c>
      <c r="V4" t="inlineStr">
        <is>
          <t>(4)</t>
        </is>
      </c>
      <c r="W4" t="inlineStr">
        <is>
          <t>61</t>
        </is>
      </c>
      <c r="X4" t="inlineStr">
        <is>
          <t>80</t>
        </is>
      </c>
      <c r="Y4" t="inlineStr">
        <is>
          <t>(16)</t>
        </is>
      </c>
    </row>
    <row r="5">
      <c r="A5" s="3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38</t>
        </is>
      </c>
      <c r="N5" t="inlineStr">
        <is>
          <t>30</t>
        </is>
      </c>
      <c r="O5" t="inlineStr">
        <is>
          <t>19</t>
        </is>
      </c>
      <c r="P5" t="inlineStr">
        <is>
          <t>20</t>
        </is>
      </c>
      <c r="Q5" t="inlineStr">
        <is>
          <t>19</t>
        </is>
      </c>
      <c r="R5" t="inlineStr">
        <is>
          <t>22</t>
        </is>
      </c>
      <c r="S5" t="inlineStr">
        <is>
          <t>30</t>
        </is>
      </c>
      <c r="T5" t="inlineStr">
        <is>
          <t>18</t>
        </is>
      </c>
      <c r="U5" t="inlineStr">
        <is>
          <t>26</t>
        </is>
      </c>
      <c r="V5" t="inlineStr">
        <is>
          <t>11</t>
        </is>
      </c>
      <c r="W5" t="inlineStr">
        <is>
          <t>9</t>
        </is>
      </c>
      <c r="X5" t="inlineStr">
        <is>
          <t>8</t>
        </is>
      </c>
      <c r="Y5" t="inlineStr">
        <is>
          <t>31</t>
        </is>
      </c>
    </row>
    <row r="6">
      <c r="A6" s="3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39</t>
        </is>
      </c>
      <c r="F6" t="inlineStr">
        <is>
          <t>15</t>
        </is>
      </c>
      <c r="G6" t="inlineStr">
        <is>
          <t>(39)</t>
        </is>
      </c>
      <c r="H6" t="inlineStr">
        <is>
          <t>13</t>
        </is>
      </c>
      <c r="I6" t="inlineStr">
        <is>
          <t>80</t>
        </is>
      </c>
      <c r="J6" t="inlineStr">
        <is>
          <t>69</t>
        </is>
      </c>
      <c r="K6" t="inlineStr">
        <is>
          <t>76</t>
        </is>
      </c>
      <c r="L6" t="inlineStr">
        <is>
          <t>(14)</t>
        </is>
      </c>
      <c r="M6" t="inlineStr">
        <is>
          <t>5</t>
        </is>
      </c>
      <c r="N6" t="inlineStr">
        <is>
          <t>(75)</t>
        </is>
      </c>
      <c r="O6" t="inlineStr">
        <is>
          <t>(25)</t>
        </is>
      </c>
      <c r="P6" t="inlineStr">
        <is>
          <t>25</t>
        </is>
      </c>
      <c r="Q6" t="inlineStr">
        <is>
          <t>159</t>
        </is>
      </c>
      <c r="R6" t="inlineStr">
        <is>
          <t>(85)</t>
        </is>
      </c>
      <c r="S6" t="inlineStr">
        <is>
          <t>68</t>
        </is>
      </c>
      <c r="T6" t="inlineStr">
        <is>
          <t>(24)</t>
        </is>
      </c>
      <c r="U6" t="inlineStr">
        <is>
          <t>(92)</t>
        </is>
      </c>
      <c r="V6" t="inlineStr">
        <is>
          <t>(74)</t>
        </is>
      </c>
      <c r="W6" t="inlineStr">
        <is>
          <t>(511)</t>
        </is>
      </c>
      <c r="X6" t="inlineStr">
        <is>
          <t>181</t>
        </is>
      </c>
      <c r="Y6" t="inlineStr">
        <is>
          <t>(171)</t>
        </is>
      </c>
    </row>
    <row r="7">
      <c r="A7" s="3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</row>
    <row r="8">
      <c r="A8" s="3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(29)</t>
        </is>
      </c>
      <c r="F8" t="inlineStr">
        <is>
          <t>(23)</t>
        </is>
      </c>
      <c r="G8" t="inlineStr">
        <is>
          <t>(60)</t>
        </is>
      </c>
      <c r="H8" t="inlineStr">
        <is>
          <t>(11)</t>
        </is>
      </c>
      <c r="I8" t="inlineStr">
        <is>
          <t>(91)</t>
        </is>
      </c>
      <c r="J8" t="inlineStr">
        <is>
          <t>(118)</t>
        </is>
      </c>
      <c r="K8" t="inlineStr">
        <is>
          <t>(178)</t>
        </is>
      </c>
      <c r="L8" t="inlineStr">
        <is>
          <t>(209)</t>
        </is>
      </c>
      <c r="M8" t="inlineStr">
        <is>
          <t>30</t>
        </is>
      </c>
      <c r="N8" t="inlineStr">
        <is>
          <t>(227)</t>
        </is>
      </c>
      <c r="O8" t="inlineStr">
        <is>
          <t>64</t>
        </is>
      </c>
      <c r="P8" t="inlineStr">
        <is>
          <t>(64)</t>
        </is>
      </c>
      <c r="Q8" t="inlineStr">
        <is>
          <t>(87)</t>
        </is>
      </c>
      <c r="R8" t="inlineStr">
        <is>
          <t>(25)</t>
        </is>
      </c>
      <c r="S8" t="inlineStr">
        <is>
          <t>(49)</t>
        </is>
      </c>
      <c r="T8" t="inlineStr">
        <is>
          <t>15</t>
        </is>
      </c>
      <c r="U8" t="inlineStr">
        <is>
          <t>(256)</t>
        </is>
      </c>
      <c r="V8" t="inlineStr">
        <is>
          <t>(45)</t>
        </is>
      </c>
      <c r="W8" t="inlineStr">
        <is>
          <t>361</t>
        </is>
      </c>
      <c r="X8" t="inlineStr">
        <is>
          <t>282</t>
        </is>
      </c>
      <c r="Y8" t="inlineStr">
        <is>
          <t>(330)</t>
        </is>
      </c>
    </row>
    <row r="9">
      <c r="A9" s="3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</row>
    <row r="10">
      <c r="A10" s="3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170</t>
        </is>
      </c>
      <c r="F10" t="inlineStr">
        <is>
          <t>189</t>
        </is>
      </c>
      <c r="G10" t="inlineStr">
        <is>
          <t>110</t>
        </is>
      </c>
      <c r="H10" t="inlineStr">
        <is>
          <t>234</t>
        </is>
      </c>
      <c r="I10" t="inlineStr">
        <is>
          <t>353</t>
        </is>
      </c>
      <c r="J10" t="inlineStr">
        <is>
          <t>(44)</t>
        </is>
      </c>
      <c r="K10" t="inlineStr">
        <is>
          <t>114</t>
        </is>
      </c>
      <c r="L10" t="inlineStr">
        <is>
          <t>472</t>
        </is>
      </c>
      <c r="M10" t="inlineStr">
        <is>
          <t>55</t>
        </is>
      </c>
      <c r="N10" t="inlineStr">
        <is>
          <t>22</t>
        </is>
      </c>
      <c r="O10" t="inlineStr">
        <is>
          <t>18</t>
        </is>
      </c>
      <c r="P10" t="inlineStr">
        <is>
          <t>26</t>
        </is>
      </c>
      <c r="Q10" t="inlineStr">
        <is>
          <t>(20)</t>
        </is>
      </c>
      <c r="R10" t="inlineStr">
        <is>
          <t>(82)</t>
        </is>
      </c>
      <c r="S10" t="inlineStr">
        <is>
          <t>96</t>
        </is>
      </c>
      <c r="T10" t="inlineStr">
        <is>
          <t>(49)</t>
        </is>
      </c>
      <c r="U10" t="inlineStr">
        <is>
          <t>(25)</t>
        </is>
      </c>
      <c r="V10" t="inlineStr">
        <is>
          <t>(19)</t>
        </is>
      </c>
      <c r="W10" t="inlineStr">
        <is>
          <t>(72)</t>
        </is>
      </c>
      <c r="X10" t="inlineStr">
        <is>
          <t>(68)</t>
        </is>
      </c>
      <c r="Y10" t="inlineStr">
        <is>
          <t>(23)</t>
        </is>
      </c>
    </row>
    <row r="11">
      <c r="A11" s="3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1</t>
        </is>
      </c>
      <c r="F11" t="inlineStr">
        <is>
          <t>2</t>
        </is>
      </c>
      <c r="G11" t="inlineStr">
        <is>
          <t>10</t>
        </is>
      </c>
      <c r="H11" t="inlineStr">
        <is>
          <t>30</t>
        </is>
      </c>
      <c r="I11" t="inlineStr">
        <is>
          <t>51</t>
        </is>
      </c>
      <c r="J11" t="inlineStr">
        <is>
          <t>83</t>
        </is>
      </c>
      <c r="K11" t="inlineStr">
        <is>
          <t>13</t>
        </is>
      </c>
      <c r="L11" t="inlineStr">
        <is>
          <t>40</t>
        </is>
      </c>
      <c r="M11" t="inlineStr">
        <is>
          <t>61</t>
        </is>
      </c>
      <c r="N11" t="inlineStr">
        <is>
          <t>13</t>
        </is>
      </c>
      <c r="O11" t="inlineStr">
        <is>
          <t>128</t>
        </is>
      </c>
      <c r="P11" t="inlineStr">
        <is>
          <t>737</t>
        </is>
      </c>
      <c r="Q11" t="inlineStr">
        <is>
          <t>63</t>
        </is>
      </c>
      <c r="R11" t="inlineStr">
        <is>
          <t>(15)</t>
        </is>
      </c>
      <c r="S11" t="inlineStr">
        <is>
          <t>(1)</t>
        </is>
      </c>
      <c r="T11" t="inlineStr">
        <is>
          <t>61</t>
        </is>
      </c>
      <c r="U11" t="inlineStr">
        <is>
          <t>422</t>
        </is>
      </c>
      <c r="V11" t="inlineStr">
        <is>
          <t>938</t>
        </is>
      </c>
      <c r="W11" t="inlineStr">
        <is>
          <t>401</t>
        </is>
      </c>
      <c r="X11" t="inlineStr">
        <is>
          <t>(11)</t>
        </is>
      </c>
      <c r="Y11" t="inlineStr">
        <is>
          <t>27</t>
        </is>
      </c>
    </row>
    <row r="12">
      <c r="A12" s="3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78</t>
        </is>
      </c>
      <c r="F12" t="inlineStr">
        <is>
          <t>93</t>
        </is>
      </c>
      <c r="G12" t="inlineStr">
        <is>
          <t>70</t>
        </is>
      </c>
      <c r="H12" t="inlineStr">
        <is>
          <t>146</t>
        </is>
      </c>
      <c r="I12" t="inlineStr">
        <is>
          <t>291</t>
        </is>
      </c>
      <c r="J12" t="inlineStr">
        <is>
          <t>424</t>
        </is>
      </c>
      <c r="K12" t="inlineStr">
        <is>
          <t>503</t>
        </is>
      </c>
      <c r="L12" t="inlineStr">
        <is>
          <t>549</t>
        </is>
      </c>
      <c r="M12" t="inlineStr">
        <is>
          <t>644</t>
        </is>
      </c>
      <c r="N12" t="inlineStr">
        <is>
          <t>591</t>
        </is>
      </c>
      <c r="O12" t="inlineStr">
        <is>
          <t>625</t>
        </is>
      </c>
      <c r="P12" t="inlineStr">
        <is>
          <t>632</t>
        </is>
      </c>
      <c r="Q12" t="inlineStr">
        <is>
          <t>763</t>
        </is>
      </c>
      <c r="R12" t="inlineStr">
        <is>
          <t>481</t>
        </is>
      </c>
      <c r="S12" t="inlineStr">
        <is>
          <t>657</t>
        </is>
      </c>
      <c r="T12" t="inlineStr">
        <is>
          <t>537</t>
        </is>
      </c>
      <c r="U12" t="inlineStr">
        <is>
          <t>435</t>
        </is>
      </c>
      <c r="V12" t="inlineStr">
        <is>
          <t>325</t>
        </is>
      </c>
      <c r="W12" t="inlineStr">
        <is>
          <t>(415)</t>
        </is>
      </c>
      <c r="X12" t="inlineStr">
        <is>
          <t>124</t>
        </is>
      </c>
      <c r="Y12" t="inlineStr">
        <is>
          <t>(434)</t>
        </is>
      </c>
    </row>
    <row r="13">
      <c r="A13" s="3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(20)</t>
        </is>
      </c>
      <c r="F13" t="inlineStr">
        <is>
          <t>(40)</t>
        </is>
      </c>
      <c r="G13" t="inlineStr">
        <is>
          <t>(63)</t>
        </is>
      </c>
      <c r="H13" t="inlineStr">
        <is>
          <t>(98)</t>
        </is>
      </c>
      <c r="I13" t="inlineStr">
        <is>
          <t>(111)</t>
        </is>
      </c>
      <c r="J13" t="inlineStr">
        <is>
          <t>(134)</t>
        </is>
      </c>
      <c r="K13" t="inlineStr">
        <is>
          <t>(176)</t>
        </is>
      </c>
      <c r="L13" t="inlineStr">
        <is>
          <t>(183)</t>
        </is>
      </c>
      <c r="M13" t="inlineStr">
        <is>
          <t>(164)</t>
        </is>
      </c>
      <c r="N13" t="inlineStr">
        <is>
          <t>(198)</t>
        </is>
      </c>
      <c r="O13" t="inlineStr">
        <is>
          <t>(165)</t>
        </is>
      </c>
      <c r="P13" t="inlineStr">
        <is>
          <t>(140)</t>
        </is>
      </c>
      <c r="Q13" t="inlineStr">
        <is>
          <t>(126)</t>
        </is>
      </c>
      <c r="R13" t="inlineStr">
        <is>
          <t>(160)</t>
        </is>
      </c>
      <c r="S13" t="inlineStr">
        <is>
          <t>(173)</t>
        </is>
      </c>
      <c r="T13" t="inlineStr">
        <is>
          <t>(143)</t>
        </is>
      </c>
      <c r="U13" t="inlineStr">
        <is>
          <t>(113)</t>
        </is>
      </c>
      <c r="V13" t="inlineStr">
        <is>
          <t>(94)</t>
        </is>
      </c>
      <c r="W13" t="inlineStr">
        <is>
          <t>(79)</t>
        </is>
      </c>
      <c r="X13" t="inlineStr">
        <is>
          <t>(60)</t>
        </is>
      </c>
      <c r="Y13" t="inlineStr">
        <is>
          <t>(62)</t>
        </is>
      </c>
    </row>
    <row r="14">
      <c r="A14" s="3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(3)</t>
        </is>
      </c>
      <c r="H14" t="inlineStr">
        <is>
          <t>(0)</t>
        </is>
      </c>
      <c r="I14" t="inlineStr">
        <is>
          <t>(886)</t>
        </is>
      </c>
      <c r="J14" t="inlineStr">
        <is>
          <t>(11)</t>
        </is>
      </c>
      <c r="K14" t="inlineStr">
        <is>
          <t>1</t>
        </is>
      </c>
      <c r="L14" t="inlineStr">
        <is>
          <t>(631)</t>
        </is>
      </c>
      <c r="M14" t="inlineStr">
        <is>
          <t>(8)</t>
        </is>
      </c>
      <c r="N14" t="inlineStr">
        <is>
          <t>(38)</t>
        </is>
      </c>
      <c r="O14" t="inlineStr">
        <is>
          <t>(30)</t>
        </is>
      </c>
      <c r="P14" t="inlineStr">
        <is>
          <t>(2)</t>
        </is>
      </c>
      <c r="Q14" t="inlineStr">
        <is>
          <t>(77)</t>
        </is>
      </c>
      <c r="R14" t="inlineStr">
        <is>
          <t>(77)</t>
        </is>
      </c>
      <c r="S14" t="inlineStr">
        <is>
          <t>(268)</t>
        </is>
      </c>
      <c r="T14" t="inlineStr">
        <is>
          <t>(441)</t>
        </is>
      </c>
      <c r="U14" t="inlineStr">
        <is>
          <t>47</t>
        </is>
      </c>
      <c r="V14" t="inlineStr">
        <is>
          <t>728</t>
        </is>
      </c>
      <c r="W14" t="inlineStr">
        <is>
          <t>5</t>
        </is>
      </c>
      <c r="X14" t="inlineStr">
        <is>
          <t>- -</t>
        </is>
      </c>
      <c r="Y14" t="inlineStr">
        <is>
          <t>- -</t>
        </is>
      </c>
    </row>
    <row r="15">
      <c r="A15" s="3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</row>
    <row r="16">
      <c r="A16" s="3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</row>
    <row r="17">
      <c r="A17" s="3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(0)</t>
        </is>
      </c>
      <c r="F17" t="inlineStr">
        <is>
          <t>(1)</t>
        </is>
      </c>
      <c r="G17" t="inlineStr">
        <is>
          <t>(1)</t>
        </is>
      </c>
      <c r="H17" t="inlineStr">
        <is>
          <t>(1)</t>
        </is>
      </c>
      <c r="I17" t="inlineStr">
        <is>
          <t>- -</t>
        </is>
      </c>
      <c r="J17" t="inlineStr">
        <is>
          <t>19</t>
        </is>
      </c>
      <c r="K17" t="inlineStr">
        <is>
          <t>- -</t>
        </is>
      </c>
      <c r="L17" t="inlineStr">
        <is>
          <t>- -</t>
        </is>
      </c>
      <c r="M17" t="inlineStr">
        <is>
          <t>(15)</t>
        </is>
      </c>
      <c r="N17" t="inlineStr">
        <is>
          <t>(4)</t>
        </is>
      </c>
      <c r="O17" t="inlineStr">
        <is>
          <t>(6)</t>
        </is>
      </c>
      <c r="P17" t="inlineStr">
        <is>
          <t>(12)</t>
        </is>
      </c>
      <c r="Q17" t="inlineStr">
        <is>
          <t>(5)</t>
        </is>
      </c>
      <c r="R17" t="inlineStr">
        <is>
          <t>1</t>
        </is>
      </c>
      <c r="S17" t="inlineStr">
        <is>
          <t>(4)</t>
        </is>
      </c>
      <c r="T17" t="inlineStr">
        <is>
          <t>6</t>
        </is>
      </c>
      <c r="U17" t="inlineStr">
        <is>
          <t>3</t>
        </is>
      </c>
      <c r="V17" t="inlineStr">
        <is>
          <t>1</t>
        </is>
      </c>
      <c r="W17" t="inlineStr">
        <is>
          <t>12</t>
        </is>
      </c>
      <c r="X17" t="inlineStr">
        <is>
          <t>97</t>
        </is>
      </c>
      <c r="Y17" t="inlineStr">
        <is>
          <t>(65)</t>
        </is>
      </c>
    </row>
    <row r="18">
      <c r="A18" s="3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(20)</t>
        </is>
      </c>
      <c r="F18" t="inlineStr">
        <is>
          <t>(40)</t>
        </is>
      </c>
      <c r="G18" t="inlineStr">
        <is>
          <t>(67)</t>
        </is>
      </c>
      <c r="H18" t="inlineStr">
        <is>
          <t>(99)</t>
        </is>
      </c>
      <c r="I18" t="inlineStr">
        <is>
          <t>(997)</t>
        </is>
      </c>
      <c r="J18" t="inlineStr">
        <is>
          <t>(126)</t>
        </is>
      </c>
      <c r="K18" t="inlineStr">
        <is>
          <t>(175)</t>
        </is>
      </c>
      <c r="L18" t="inlineStr">
        <is>
          <t>(814)</t>
        </is>
      </c>
      <c r="M18" t="inlineStr">
        <is>
          <t>(187)</t>
        </is>
      </c>
      <c r="N18" t="inlineStr">
        <is>
          <t>(240)</t>
        </is>
      </c>
      <c r="O18" t="inlineStr">
        <is>
          <t>(202)</t>
        </is>
      </c>
      <c r="P18" t="inlineStr">
        <is>
          <t>(153)</t>
        </is>
      </c>
      <c r="Q18" t="inlineStr">
        <is>
          <t>(208)</t>
        </is>
      </c>
      <c r="R18" t="inlineStr">
        <is>
          <t>(236)</t>
        </is>
      </c>
      <c r="S18" t="inlineStr">
        <is>
          <t>(445)</t>
        </is>
      </c>
      <c r="T18" t="inlineStr">
        <is>
          <t>(578)</t>
        </is>
      </c>
      <c r="U18" t="inlineStr">
        <is>
          <t>(64)</t>
        </is>
      </c>
      <c r="V18" t="inlineStr">
        <is>
          <t>636</t>
        </is>
      </c>
      <c r="W18" t="inlineStr">
        <is>
          <t>(61)</t>
        </is>
      </c>
      <c r="X18" t="inlineStr">
        <is>
          <t>37</t>
        </is>
      </c>
      <c r="Y18" t="inlineStr">
        <is>
          <t>(65)</t>
        </is>
      </c>
    </row>
    <row r="19">
      <c r="A19" s="3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(215)</t>
        </is>
      </c>
      <c r="N19" t="inlineStr">
        <is>
          <t>(320)</t>
        </is>
      </c>
      <c r="O19" t="inlineStr">
        <is>
          <t>(285)</t>
        </is>
      </c>
      <c r="P19" t="inlineStr">
        <is>
          <t>(81)</t>
        </is>
      </c>
      <c r="Q19" t="inlineStr">
        <is>
          <t>(162)</t>
        </is>
      </c>
      <c r="R19" t="inlineStr">
        <is>
          <t>(626)</t>
        </is>
      </c>
      <c r="S19" t="inlineStr">
        <is>
          <t>(465)</t>
        </is>
      </c>
      <c r="T19" t="inlineStr">
        <is>
          <t>(545)</t>
        </is>
      </c>
      <c r="U19" t="inlineStr">
        <is>
          <t>(395)</t>
        </is>
      </c>
      <c r="V19" t="inlineStr">
        <is>
          <t>(166)</t>
        </is>
      </c>
      <c r="W19" t="inlineStr">
        <is>
          <t>(405)</t>
        </is>
      </c>
      <c r="X19" t="inlineStr">
        <is>
          <t>(255)</t>
        </is>
      </c>
      <c r="Y19" t="inlineStr">
        <is>
          <t>(332)</t>
        </is>
      </c>
    </row>
    <row r="20">
      <c r="A20" s="3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348</t>
        </is>
      </c>
      <c r="G20" t="inlineStr">
        <is>
          <t>7</t>
        </is>
      </c>
      <c r="H20" t="inlineStr">
        <is>
          <t>9</t>
        </is>
      </c>
      <c r="I20" t="inlineStr">
        <is>
          <t>21</t>
        </is>
      </c>
      <c r="J20" t="inlineStr">
        <is>
          <t>34</t>
        </is>
      </c>
      <c r="K20" t="inlineStr">
        <is>
          <t>65</t>
        </is>
      </c>
      <c r="L20" t="inlineStr">
        <is>
          <t>29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1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3</t>
        </is>
      </c>
      <c r="Y20" t="inlineStr">
        <is>
          <t>1,673</t>
        </is>
      </c>
    </row>
    <row r="21">
      <c r="A21" s="3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(35)</t>
        </is>
      </c>
      <c r="H21" t="inlineStr">
        <is>
          <t>(127)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(58)</t>
        </is>
      </c>
      <c r="N21" t="inlineStr">
        <is>
          <t>(381)</t>
        </is>
      </c>
      <c r="O21" t="inlineStr">
        <is>
          <t>(262)</t>
        </is>
      </c>
      <c r="P21" t="inlineStr">
        <is>
          <t>(409)</t>
        </is>
      </c>
      <c r="Q21" t="inlineStr">
        <is>
          <t>(258)</t>
        </is>
      </c>
      <c r="R21" t="inlineStr">
        <is>
          <t>(331)</t>
        </is>
      </c>
      <c r="S21" t="inlineStr">
        <is>
          <t>(194)</t>
        </is>
      </c>
      <c r="T21" t="inlineStr">
        <is>
          <t>(72)</t>
        </is>
      </c>
      <c r="U21" t="inlineStr">
        <is>
          <t>(26)</t>
        </is>
      </c>
      <c r="V21" t="inlineStr">
        <is>
          <t>(5)</t>
        </is>
      </c>
      <c r="W21" t="inlineStr">
        <is>
          <t>(199)</t>
        </is>
      </c>
      <c r="X21" t="inlineStr">
        <is>
          <t>- -</t>
        </is>
      </c>
      <c r="Y21" t="inlineStr">
        <is>
          <t>- -</t>
        </is>
      </c>
    </row>
    <row r="22">
      <c r="A22" s="3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(102)</t>
        </is>
      </c>
      <c r="Q22" t="inlineStr">
        <is>
          <t>(131)</t>
        </is>
      </c>
      <c r="R22" t="inlineStr">
        <is>
          <t>(149)</t>
        </is>
      </c>
      <c r="S22" t="inlineStr">
        <is>
          <t>(154)</t>
        </is>
      </c>
      <c r="T22" t="inlineStr">
        <is>
          <t>(156)</t>
        </is>
      </c>
      <c r="U22" t="inlineStr">
        <is>
          <t>(155)</t>
        </is>
      </c>
      <c r="V22" t="inlineStr">
        <is>
          <t>(157)</t>
        </is>
      </c>
      <c r="W22" t="inlineStr">
        <is>
          <t>(41)</t>
        </is>
      </c>
      <c r="X22" t="inlineStr">
        <is>
          <t>(0)</t>
        </is>
      </c>
      <c r="Y22" t="inlineStr">
        <is>
          <t>- -</t>
        </is>
      </c>
    </row>
    <row r="23">
      <c r="A23" s="3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14</t>
        </is>
      </c>
      <c r="F23" t="inlineStr">
        <is>
          <t>(250)</t>
        </is>
      </c>
      <c r="G23" t="inlineStr">
        <is>
          <t>(2)</t>
        </is>
      </c>
      <c r="H23" t="inlineStr">
        <is>
          <t>37</t>
        </is>
      </c>
      <c r="I23" t="inlineStr">
        <is>
          <t>915</t>
        </is>
      </c>
      <c r="J23" t="inlineStr">
        <is>
          <t>(81)</t>
        </is>
      </c>
      <c r="K23" t="inlineStr">
        <is>
          <t>(197)</t>
        </is>
      </c>
      <c r="L23" t="inlineStr">
        <is>
          <t>(6)</t>
        </is>
      </c>
      <c r="M23" t="inlineStr">
        <is>
          <t>119</t>
        </is>
      </c>
      <c r="N23" t="inlineStr">
        <is>
          <t>146</t>
        </is>
      </c>
      <c r="O23" t="inlineStr">
        <is>
          <t>55</t>
        </is>
      </c>
      <c r="P23" t="inlineStr">
        <is>
          <t>94</t>
        </is>
      </c>
      <c r="Q23" t="inlineStr">
        <is>
          <t>200</t>
        </is>
      </c>
      <c r="R23" t="inlineStr">
        <is>
          <t>974</t>
        </is>
      </c>
      <c r="S23" t="inlineStr">
        <is>
          <t>467</t>
        </is>
      </c>
      <c r="T23" t="inlineStr">
        <is>
          <t>1,011</t>
        </is>
      </c>
      <c r="U23" t="inlineStr">
        <is>
          <t>373</t>
        </is>
      </c>
      <c r="V23" t="inlineStr">
        <is>
          <t>154</t>
        </is>
      </c>
      <c r="W23" t="inlineStr">
        <is>
          <t>(1)</t>
        </is>
      </c>
      <c r="X23" t="inlineStr">
        <is>
          <t>197</t>
        </is>
      </c>
      <c r="Y23" t="inlineStr">
        <is>
          <t>(140)</t>
        </is>
      </c>
    </row>
    <row r="24">
      <c r="A24" s="3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14</t>
        </is>
      </c>
      <c r="F24" t="inlineStr">
        <is>
          <t>99</t>
        </is>
      </c>
      <c r="G24" t="inlineStr">
        <is>
          <t>(30)</t>
        </is>
      </c>
      <c r="H24" t="inlineStr">
        <is>
          <t>(81)</t>
        </is>
      </c>
      <c r="I24" t="inlineStr">
        <is>
          <t>936</t>
        </is>
      </c>
      <c r="J24" t="inlineStr">
        <is>
          <t>(47)</t>
        </is>
      </c>
      <c r="K24" t="inlineStr">
        <is>
          <t>(132)</t>
        </is>
      </c>
      <c r="L24" t="inlineStr">
        <is>
          <t>23</t>
        </is>
      </c>
      <c r="M24" t="inlineStr">
        <is>
          <t>(154)</t>
        </is>
      </c>
      <c r="N24" t="inlineStr">
        <is>
          <t>(556)</t>
        </is>
      </c>
      <c r="O24" t="inlineStr">
        <is>
          <t>(493)</t>
        </is>
      </c>
      <c r="P24" t="inlineStr">
        <is>
          <t>(499)</t>
        </is>
      </c>
      <c r="Q24" t="inlineStr">
        <is>
          <t>(351)</t>
        </is>
      </c>
      <c r="R24" t="inlineStr">
        <is>
          <t>(131)</t>
        </is>
      </c>
      <c r="S24" t="inlineStr">
        <is>
          <t>(346)</t>
        </is>
      </c>
      <c r="T24" t="inlineStr">
        <is>
          <t>239</t>
        </is>
      </c>
      <c r="U24" t="inlineStr">
        <is>
          <t>(203)</t>
        </is>
      </c>
      <c r="V24" t="inlineStr">
        <is>
          <t>(175)</t>
        </is>
      </c>
      <c r="W24" t="inlineStr">
        <is>
          <t>(645)</t>
        </is>
      </c>
      <c r="X24" t="inlineStr">
        <is>
          <t>(55)</t>
        </is>
      </c>
      <c r="Y24" t="inlineStr">
        <is>
          <t>1,201</t>
        </is>
      </c>
    </row>
    <row r="25">
      <c r="A25" s="3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(0)</t>
        </is>
      </c>
      <c r="K25" t="inlineStr">
        <is>
          <t>9</t>
        </is>
      </c>
      <c r="L25" t="inlineStr">
        <is>
          <t>(37)</t>
        </is>
      </c>
      <c r="M25" t="inlineStr">
        <is>
          <t>25</t>
        </is>
      </c>
      <c r="N25" t="inlineStr">
        <is>
          <t>10</t>
        </is>
      </c>
      <c r="O25" t="inlineStr">
        <is>
          <t>14</t>
        </is>
      </c>
      <c r="P25" t="inlineStr">
        <is>
          <t>(0)</t>
        </is>
      </c>
      <c r="Q25" t="inlineStr">
        <is>
          <t>(43)</t>
        </is>
      </c>
      <c r="R25" t="inlineStr">
        <is>
          <t>(40)</t>
        </is>
      </c>
      <c r="S25" t="inlineStr">
        <is>
          <t>(26)</t>
        </is>
      </c>
      <c r="T25" t="inlineStr">
        <is>
          <t>21</t>
        </is>
      </c>
      <c r="U25" t="inlineStr">
        <is>
          <t>26</t>
        </is>
      </c>
      <c r="V25" t="inlineStr">
        <is>
          <t>(25)</t>
        </is>
      </c>
      <c r="W25" t="inlineStr">
        <is>
          <t>(7)</t>
        </is>
      </c>
      <c r="X25" t="inlineStr">
        <is>
          <t>16</t>
        </is>
      </c>
      <c r="Y25" t="inlineStr">
        <is>
          <t>(17)</t>
        </is>
      </c>
    </row>
    <row r="26">
      <c r="A26" s="3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72</t>
        </is>
      </c>
      <c r="F26" t="inlineStr">
        <is>
          <t>151</t>
        </is>
      </c>
      <c r="G26" t="inlineStr">
        <is>
          <t>(27)</t>
        </is>
      </c>
      <c r="H26" t="inlineStr">
        <is>
          <t>(34)</t>
        </is>
      </c>
      <c r="I26" t="inlineStr">
        <is>
          <t>231</t>
        </is>
      </c>
      <c r="J26" t="inlineStr">
        <is>
          <t>251</t>
        </is>
      </c>
      <c r="K26" t="inlineStr">
        <is>
          <t>205</t>
        </is>
      </c>
      <c r="L26" t="inlineStr">
        <is>
          <t>(279)</t>
        </is>
      </c>
      <c r="M26" t="inlineStr">
        <is>
          <t>327</t>
        </is>
      </c>
      <c r="N26" t="inlineStr">
        <is>
          <t>(195)</t>
        </is>
      </c>
      <c r="O26" t="inlineStr">
        <is>
          <t>(56)</t>
        </is>
      </c>
      <c r="P26" t="inlineStr">
        <is>
          <t>(19)</t>
        </is>
      </c>
      <c r="Q26" t="inlineStr">
        <is>
          <t>162</t>
        </is>
      </c>
      <c r="R26" t="inlineStr">
        <is>
          <t>74</t>
        </is>
      </c>
      <c r="S26" t="inlineStr">
        <is>
          <t>(160)</t>
        </is>
      </c>
      <c r="T26" t="inlineStr">
        <is>
          <t>219</t>
        </is>
      </c>
      <c r="U26" t="inlineStr">
        <is>
          <t>195</t>
        </is>
      </c>
      <c r="V26" t="inlineStr">
        <is>
          <t>771</t>
        </is>
      </c>
      <c r="W26" t="inlineStr">
        <is>
          <t>(1,127)</t>
        </is>
      </c>
      <c r="X26" t="inlineStr">
        <is>
          <t>122</t>
        </is>
      </c>
      <c r="Y26" t="inlineStr">
        <is>
          <t>685</t>
        </is>
      </c>
    </row>
    <row r="27">
      <c r="A27" s="3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81</t>
        </is>
      </c>
      <c r="F27" t="inlineStr">
        <is>
          <t>232</t>
        </is>
      </c>
      <c r="G27" t="inlineStr">
        <is>
          <t>205</t>
        </is>
      </c>
      <c r="H27" t="inlineStr">
        <is>
          <t>171</t>
        </is>
      </c>
      <c r="I27" t="inlineStr">
        <is>
          <t>402</t>
        </is>
      </c>
      <c r="J27" t="inlineStr">
        <is>
          <t>652</t>
        </is>
      </c>
      <c r="K27" t="inlineStr">
        <is>
          <t>857</t>
        </is>
      </c>
      <c r="L27" t="inlineStr">
        <is>
          <t>578</t>
        </is>
      </c>
      <c r="M27" t="inlineStr">
        <is>
          <t>905</t>
        </is>
      </c>
      <c r="N27" t="inlineStr">
        <is>
          <t>711</t>
        </is>
      </c>
      <c r="O27" t="inlineStr">
        <is>
          <t>655</t>
        </is>
      </c>
      <c r="P27" t="inlineStr">
        <is>
          <t>636</t>
        </is>
      </c>
      <c r="Q27" t="inlineStr">
        <is>
          <t>536</t>
        </is>
      </c>
      <c r="R27" t="inlineStr">
        <is>
          <t>610</t>
        </is>
      </c>
      <c r="S27" t="inlineStr">
        <is>
          <t>450</t>
        </is>
      </c>
      <c r="T27" t="inlineStr">
        <is>
          <t>669</t>
        </is>
      </c>
      <c r="U27" t="inlineStr">
        <is>
          <t>864</t>
        </is>
      </c>
      <c r="V27" t="inlineStr">
        <is>
          <t>1,641</t>
        </is>
      </c>
      <c r="W27" t="inlineStr">
        <is>
          <t>514</t>
        </is>
      </c>
      <c r="X27" t="inlineStr">
        <is>
          <t>635</t>
        </is>
      </c>
      <c r="Y27" t="inlineStr">
        <is>
          <t>1,320</t>
        </is>
      </c>
    </row>
    <row r="28">
      <c r="A28" s="3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9</t>
        </is>
      </c>
      <c r="F28" t="inlineStr">
        <is>
          <t>81</t>
        </is>
      </c>
      <c r="G28" t="inlineStr">
        <is>
          <t>232</t>
        </is>
      </c>
      <c r="H28" t="inlineStr">
        <is>
          <t>205</t>
        </is>
      </c>
      <c r="I28" t="inlineStr">
        <is>
          <t>171</t>
        </is>
      </c>
      <c r="J28" t="inlineStr">
        <is>
          <t>402</t>
        </is>
      </c>
      <c r="K28" t="inlineStr">
        <is>
          <t>652</t>
        </is>
      </c>
      <c r="L28" t="inlineStr">
        <is>
          <t>857</t>
        </is>
      </c>
      <c r="M28" t="inlineStr">
        <is>
          <t>578</t>
        </is>
      </c>
      <c r="N28" t="inlineStr">
        <is>
          <t>905</t>
        </is>
      </c>
      <c r="O28" t="inlineStr">
        <is>
          <t>711</t>
        </is>
      </c>
      <c r="P28" t="inlineStr">
        <is>
          <t>655</t>
        </is>
      </c>
      <c r="Q28" t="inlineStr">
        <is>
          <t>374</t>
        </is>
      </c>
      <c r="R28" t="inlineStr">
        <is>
          <t>536</t>
        </is>
      </c>
      <c r="S28" t="inlineStr">
        <is>
          <t>610</t>
        </is>
      </c>
      <c r="T28" t="inlineStr">
        <is>
          <t>450</t>
        </is>
      </c>
      <c r="U28" t="inlineStr">
        <is>
          <t>669</t>
        </is>
      </c>
      <c r="V28" t="inlineStr">
        <is>
          <t>869</t>
        </is>
      </c>
      <c r="W28" t="inlineStr">
        <is>
          <t>1,641</t>
        </is>
      </c>
      <c r="X28" t="inlineStr">
        <is>
          <t>514</t>
        </is>
      </c>
      <c r="Y28" t="n">
        <v>635</v>
      </c>
    </row>
    <row r="29">
      <c r="A29" s="3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58</t>
        </is>
      </c>
      <c r="F29" t="inlineStr">
        <is>
          <t>53</t>
        </is>
      </c>
      <c r="G29" t="inlineStr">
        <is>
          <t>7</t>
        </is>
      </c>
      <c r="H29" t="inlineStr">
        <is>
          <t>48</t>
        </is>
      </c>
      <c r="I29" t="inlineStr">
        <is>
          <t>181</t>
        </is>
      </c>
      <c r="J29" t="inlineStr">
        <is>
          <t>290</t>
        </is>
      </c>
      <c r="K29" t="inlineStr">
        <is>
          <t>327</t>
        </is>
      </c>
      <c r="L29" t="inlineStr">
        <is>
          <t>366</t>
        </is>
      </c>
      <c r="M29" t="inlineStr">
        <is>
          <t>480</t>
        </is>
      </c>
      <c r="N29" t="inlineStr">
        <is>
          <t>394</t>
        </is>
      </c>
      <c r="O29" t="inlineStr">
        <is>
          <t>460</t>
        </is>
      </c>
      <c r="P29" t="inlineStr">
        <is>
          <t>493</t>
        </is>
      </c>
      <c r="Q29" t="inlineStr">
        <is>
          <t>637</t>
        </is>
      </c>
      <c r="R29" t="inlineStr">
        <is>
          <t>321</t>
        </is>
      </c>
      <c r="S29" t="inlineStr">
        <is>
          <t>484</t>
        </is>
      </c>
      <c r="T29" t="inlineStr">
        <is>
          <t>394</t>
        </is>
      </c>
      <c r="U29" t="inlineStr">
        <is>
          <t>322</t>
        </is>
      </c>
      <c r="V29" t="inlineStr">
        <is>
          <t>231</t>
        </is>
      </c>
      <c r="W29" t="inlineStr">
        <is>
          <t>(493)</t>
        </is>
      </c>
      <c r="X29" t="inlineStr">
        <is>
          <t>64</t>
        </is>
      </c>
      <c r="Y29" t="inlineStr">
        <is>
          <t>(496)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2022-08-03T01:39:00Z</dcterms:created>
  <dcterms:modified xmlns:dcterms="http://purl.org/dc/terms/" xmlns:xsi="http://www.w3.org/2001/XMLSchema-instance" xsi:type="dcterms:W3CDTF">2023-03-21T03:05:08Z</dcterms:modified>
  <cp:lastModifiedBy>William Kruta</cp:lastModifiedBy>
</cp:coreProperties>
</file>