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&quot;$&quot;#,##0.00"/>
  </numFmts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0"/>
      <sz val="11"/>
      <scheme val="minor"/>
    </font>
    <font>
      <name val="Calibri"/>
      <family val="2"/>
      <i val="1"/>
      <color theme="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2" pivotButton="0" quotePrefix="0" xfId="0"/>
    <xf numFmtId="0" fontId="3" fillId="0" borderId="3" pivotButton="0" quotePrefix="0" xfId="0"/>
    <xf numFmtId="0" fontId="3" fillId="0" borderId="4" pivotButton="0" quotePrefix="0" xfId="0"/>
    <xf numFmtId="164" fontId="0" fillId="0" borderId="0" pivotButton="0" quotePrefix="0" xfId="0"/>
    <xf numFmtId="3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0" fontId="0" fillId="0" borderId="5" pivotButton="0" quotePrefix="0" xfId="0"/>
    <xf numFmtId="14" fontId="0" fillId="0" borderId="0" pivotButton="0" quotePrefix="0" xfId="0"/>
    <xf numFmtId="0" fontId="4" fillId="3" borderId="0" pivotButton="0" quotePrefix="0" xfId="0"/>
    <xf numFmtId="0" fontId="0" fillId="3" borderId="0" pivotButton="0" quotePrefix="0" xfId="0"/>
    <xf numFmtId="0" fontId="0" fillId="0" borderId="6" pivotButton="0" quotePrefix="0" xfId="0"/>
    <xf numFmtId="2" fontId="0" fillId="0" borderId="0" pivotButton="0" quotePrefix="0" xfId="0"/>
    <xf numFmtId="0" fontId="3" fillId="0" borderId="0" pivotButton="0" quotePrefix="0" xfId="0"/>
    <xf numFmtId="0" fontId="8" fillId="2" borderId="0" pivotButton="0" quotePrefix="0" xfId="0"/>
    <xf numFmtId="0" fontId="7" fillId="2" borderId="0" pivotButton="0" quotePrefix="0" xfId="0"/>
    <xf numFmtId="0" fontId="3" fillId="3" borderId="0" pivotButton="0" quotePrefix="0" xfId="0"/>
    <xf numFmtId="0" fontId="3" fillId="0" borderId="5" pivotButton="0" quotePrefix="0" xfId="0"/>
    <xf numFmtId="10" fontId="0" fillId="0" borderId="0" pivotButton="0" quotePrefix="0" xfId="0"/>
    <xf numFmtId="165" fontId="3" fillId="0" borderId="0" pivotButton="0" quotePrefix="0" xfId="0"/>
    <xf numFmtId="3" fontId="0" fillId="0" borderId="5" pivotButton="0" quotePrefix="0" xfId="0"/>
    <xf numFmtId="3" fontId="3" fillId="0" borderId="0" pivotButton="0" quotePrefix="0" xfId="0"/>
    <xf numFmtId="3" fontId="3" fillId="3" borderId="0" pivotButton="0" quotePrefix="0" xfId="0"/>
    <xf numFmtId="3" fontId="3" fillId="0" borderId="5" pivotButton="0" quotePrefix="0" xfId="0"/>
    <xf numFmtId="3" fontId="0" fillId="2" borderId="0" pivotButton="0" quotePrefix="0" xfId="0"/>
    <xf numFmtId="3" fontId="0" fillId="3" borderId="0" pivotButton="0" quotePrefix="0" xfId="0"/>
    <xf numFmtId="3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O97" authorId="0" shapeId="0">
      <text>
        <t xml:space="preserve">William:
Here the CapEx is only "Purchases of Property and equipment excluding financing leases"
</t>
      </text>
    </comment>
    <comment ref="R97" authorId="0" shapeId="0">
      <text>
        <t>William:
Sum of "Purchases of PP&amp;E"
"Purchases of solar energy systems"
"Purchases of digital assets"</t>
      </text>
    </comment>
    <comment ref="F108" authorId="0" shapeId="0">
      <text>
        <t xml:space="preserve">William:
Here the CapEx is only "Purchases of Property and equipment excluding financing leases"
</t>
      </text>
    </comment>
    <comment ref="I108" authorId="0" shapeId="0">
      <text>
        <t>William:
Sum of "Purchases of PP&amp;E"
"Purchases of solar energy systems"
"Purchases of digital assets"</t>
      </text>
    </comment>
    <comment ref="O108" authorId="0" shapeId="0">
      <text>
        <t xml:space="preserve">William:
Here the CapEx is only "Purchases of Property and equipment excluding financing leases"
</t>
      </text>
    </comment>
    <comment ref="R108" authorId="0" shapeId="0">
      <text>
        <t>William:
Sum of "Purchases of PP&amp;E"
"Purchases of solar energy systems"
"Purchases of digital assets"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5" sqref="B5"/>
    </sheetView>
  </sheetViews>
  <sheetFormatPr baseColWidth="8" defaultRowHeight="14.5"/>
  <cols>
    <col width="12.1796875" bestFit="1" customWidth="1" min="2" max="2"/>
  </cols>
  <sheetData>
    <row r="1" ht="15" customHeight="1" thickBot="1">
      <c r="A1" t="e">
        <v>#VALUE!</v>
      </c>
    </row>
    <row r="2">
      <c r="A2" s="3" t="inlineStr">
        <is>
          <t>Price</t>
        </is>
      </c>
      <c r="B2" s="6">
        <f t="array" ref="B2">_FV(A1,"Price")</f>
        <v/>
      </c>
    </row>
    <row r="3">
      <c r="A3" s="4" t="inlineStr">
        <is>
          <t>Shares</t>
        </is>
      </c>
      <c r="B3" s="7">
        <f t="array" ref="B3">_FV(A1,"Shares outstanding",TRUE)/1000000</f>
        <v/>
      </c>
    </row>
    <row r="4">
      <c r="A4" s="4" t="inlineStr">
        <is>
          <t>MC</t>
        </is>
      </c>
      <c r="B4" s="6">
        <f>B2*B3</f>
        <v/>
      </c>
    </row>
    <row r="5">
      <c r="A5" s="4" t="inlineStr">
        <is>
          <t>Cash</t>
        </is>
      </c>
    </row>
    <row r="6">
      <c r="A6" s="4" t="inlineStr">
        <is>
          <t>Debt</t>
        </is>
      </c>
    </row>
    <row r="7" ht="15" customHeight="1" thickBot="1">
      <c r="A7" s="5" t="inlineStr">
        <is>
          <t>EV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9" sqref="B9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Tesla, Inc.</t>
        </is>
      </c>
    </row>
    <row r="2">
      <c r="A2" t="inlineStr">
        <is>
          <t>Ticker</t>
        </is>
      </c>
      <c r="B2" t="inlineStr">
        <is>
          <t>TSLA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Consumer Cyclical</t>
        </is>
      </c>
    </row>
    <row r="5">
      <c r="A5" t="inlineStr">
        <is>
          <t>Industry</t>
        </is>
      </c>
      <c r="B5" t="inlineStr">
        <is>
          <t>Auto Manufacturer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tabSelected="1" zoomScale="70" zoomScaleNormal="70" workbookViewId="0">
      <pane xSplit="2" ySplit="4" topLeftCell="C17" activePane="bottomRight" state="frozen"/>
      <selection pane="topRight" activeCell="C1" sqref="C1"/>
      <selection pane="bottomLeft" activeCell="A5" sqref="A5"/>
      <selection pane="bottomRight" activeCell="M11" sqref="M11"/>
    </sheetView>
  </sheetViews>
  <sheetFormatPr baseColWidth="8" defaultRowHeight="14.5"/>
  <cols>
    <col width="22.90625" customWidth="1" min="2" max="2"/>
    <col width="9.453125" bestFit="1" customWidth="1" min="14" max="17"/>
  </cols>
  <sheetData>
    <row r="1">
      <c r="B1" t="inlineStr">
        <is>
          <t>Quarter</t>
        </is>
      </c>
    </row>
    <row r="2">
      <c r="B2" t="inlineStr">
        <is>
          <t>Filing Date</t>
        </is>
      </c>
      <c r="M2" s="11" t="n">
        <v>42795</v>
      </c>
      <c r="N2" s="11" t="n">
        <v>43154</v>
      </c>
      <c r="O2" s="11" t="n">
        <v>43515</v>
      </c>
      <c r="P2" s="11" t="n">
        <v>43874</v>
      </c>
      <c r="Q2" s="11" t="n">
        <v>44235</v>
      </c>
      <c r="R2" s="11" t="n">
        <v>44599</v>
      </c>
    </row>
    <row r="3">
      <c r="B3" t="inlineStr">
        <is>
          <t>Period of Report</t>
        </is>
      </c>
      <c r="M3" t="n">
        <v>2016</v>
      </c>
      <c r="N3" t="n">
        <v>2017</v>
      </c>
      <c r="O3" t="n">
        <v>2018</v>
      </c>
      <c r="P3" t="n">
        <v>2019</v>
      </c>
      <c r="Q3" t="n">
        <v>2020</v>
      </c>
      <c r="R3" t="n">
        <v>2021</v>
      </c>
    </row>
    <row r="4">
      <c r="B4" t="inlineStr">
        <is>
          <t>Price</t>
        </is>
      </c>
    </row>
    <row r="7" customFormat="1" s="18">
      <c r="B7" s="17" t="inlineStr">
        <is>
          <t>Profit Margins</t>
        </is>
      </c>
    </row>
    <row r="8" customFormat="1" s="13">
      <c r="B8" s="12" t="inlineStr">
        <is>
          <t>Automotive Revenues</t>
        </is>
      </c>
    </row>
    <row r="9">
      <c r="B9" t="inlineStr">
        <is>
          <t>Revenue</t>
        </is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>
        <f>5589+762</f>
        <v/>
      </c>
      <c r="N9" s="7" t="n">
        <v>9641</v>
      </c>
      <c r="O9" s="7" t="n">
        <v>18515</v>
      </c>
      <c r="P9" s="7" t="n">
        <v>20821</v>
      </c>
      <c r="Q9" s="7" t="n">
        <v>27236</v>
      </c>
      <c r="R9" s="7" t="n">
        <v>47232</v>
      </c>
      <c r="S9" s="7" t="n"/>
      <c r="T9" s="7" t="n"/>
      <c r="U9" s="7" t="n"/>
      <c r="V9" s="7" t="n"/>
      <c r="W9" s="7" t="n"/>
      <c r="X9" s="7" t="n"/>
    </row>
    <row r="10" customFormat="1" s="10">
      <c r="B10" s="10" t="inlineStr">
        <is>
          <t>COGs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>
        <v>4750</v>
      </c>
      <c r="N10" s="23" t="n">
        <v>7433</v>
      </c>
      <c r="O10" s="23" t="n">
        <v>14174</v>
      </c>
      <c r="P10" s="23" t="n">
        <v>16398</v>
      </c>
      <c r="Q10" s="23" t="n">
        <v>20259</v>
      </c>
      <c r="R10" s="23" t="n">
        <v>33393</v>
      </c>
      <c r="S10" s="23" t="n"/>
      <c r="T10" s="23" t="n"/>
      <c r="U10" s="23" t="n"/>
      <c r="V10" s="23" t="n"/>
      <c r="W10" s="23" t="n"/>
      <c r="X10" s="23" t="n"/>
    </row>
    <row r="11" customFormat="1" s="16">
      <c r="B11" s="16" t="inlineStr">
        <is>
          <t>Automotive Gross Profit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>
        <f>M9-M10</f>
        <v/>
      </c>
      <c r="N11" s="24">
        <f>N9-N10</f>
        <v/>
      </c>
      <c r="O11" s="24">
        <f>O9-O10</f>
        <v/>
      </c>
      <c r="P11" s="24">
        <f>P9-P10</f>
        <v/>
      </c>
      <c r="Q11" s="24">
        <f>Q9-Q10</f>
        <v/>
      </c>
      <c r="R11" s="24">
        <f>R9-R10</f>
        <v/>
      </c>
      <c r="S11" s="24" t="n"/>
      <c r="T11" s="24" t="n"/>
      <c r="U11" s="24" t="n"/>
      <c r="V11" s="24" t="n"/>
      <c r="W11" s="24" t="n"/>
      <c r="X11" s="24" t="n"/>
    </row>
    <row r="12" customFormat="1" s="16"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>
        <f>M11/M9</f>
        <v/>
      </c>
      <c r="N12" s="24">
        <f>N11/N9</f>
        <v/>
      </c>
      <c r="O12" s="24">
        <f>O11/O9</f>
        <v/>
      </c>
      <c r="P12" s="24">
        <f>P11/P9</f>
        <v/>
      </c>
      <c r="Q12" s="24">
        <f>Q11/Q9</f>
        <v/>
      </c>
      <c r="R12" s="24">
        <f>R11/R9</f>
        <v/>
      </c>
      <c r="S12" s="24" t="n"/>
      <c r="T12" s="24" t="n"/>
      <c r="U12" s="24" t="n"/>
      <c r="V12" s="24" t="n"/>
      <c r="W12" s="24" t="n"/>
      <c r="X12" s="24" t="n"/>
    </row>
    <row r="13" customFormat="1" s="19">
      <c r="B13" s="12" t="inlineStr">
        <is>
          <t>Energy Generation &amp; Storage</t>
        </is>
      </c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</row>
    <row r="14">
      <c r="B14" t="inlineStr">
        <is>
          <t xml:space="preserve">Revenue </t>
        </is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>
        <v>181</v>
      </c>
      <c r="N14" s="7" t="n">
        <v>1116</v>
      </c>
      <c r="O14" s="7" t="n">
        <v>1555</v>
      </c>
      <c r="P14" s="7" t="n">
        <v>1531</v>
      </c>
      <c r="Q14" s="7" t="n">
        <v>1994</v>
      </c>
      <c r="R14" s="7" t="n">
        <v>2789</v>
      </c>
      <c r="S14" s="7" t="n"/>
      <c r="T14" s="7" t="n"/>
      <c r="U14" s="7" t="n"/>
      <c r="V14" s="7" t="n"/>
      <c r="W14" s="7" t="n"/>
      <c r="X14" s="7" t="n"/>
    </row>
    <row r="15" customFormat="1" s="10">
      <c r="B15" s="10" t="inlineStr">
        <is>
          <t>COGs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>
        <v>178</v>
      </c>
      <c r="N15" s="23" t="n">
        <v>874.538</v>
      </c>
      <c r="O15" s="23" t="n">
        <v>1364.896</v>
      </c>
      <c r="P15" s="23" t="n">
        <v>1341</v>
      </c>
      <c r="Q15" s="23" t="n">
        <v>1976</v>
      </c>
      <c r="R15" s="23" t="n">
        <v>2918</v>
      </c>
      <c r="S15" s="23" t="n"/>
      <c r="T15" s="23" t="n"/>
      <c r="U15" s="23" t="n"/>
      <c r="V15" s="23" t="n"/>
      <c r="W15" s="23" t="n"/>
      <c r="X15" s="23" t="n"/>
    </row>
    <row r="16" customFormat="1" s="16">
      <c r="B16" s="16" t="inlineStr">
        <is>
          <t>Energy G&amp;S Gross Profit</t>
        </is>
      </c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>
        <f>M14-M15</f>
        <v/>
      </c>
      <c r="N16" s="24">
        <f>N14-N15</f>
        <v/>
      </c>
      <c r="O16" s="24">
        <f>O14-O15</f>
        <v/>
      </c>
      <c r="P16" s="24">
        <f>P14-P15</f>
        <v/>
      </c>
      <c r="Q16" s="24">
        <f>Q14-Q15</f>
        <v/>
      </c>
      <c r="R16" s="24">
        <f>R14-R15</f>
        <v/>
      </c>
      <c r="S16" s="24" t="n"/>
      <c r="T16" s="24" t="n"/>
      <c r="U16" s="24" t="n"/>
      <c r="V16" s="24" t="n"/>
      <c r="W16" s="24" t="n"/>
      <c r="X16" s="24" t="n"/>
    </row>
    <row r="17" customFormat="1" s="16"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>
        <f>M16/M14</f>
        <v/>
      </c>
      <c r="N17" s="24">
        <f>N16/N14</f>
        <v/>
      </c>
      <c r="O17" s="24">
        <f>O16/O14</f>
        <v/>
      </c>
      <c r="P17" s="24">
        <f>P16/P14</f>
        <v/>
      </c>
      <c r="Q17" s="24">
        <f>Q16/Q14</f>
        <v/>
      </c>
      <c r="R17" s="24">
        <f>R16/R14</f>
        <v/>
      </c>
      <c r="S17" s="24" t="n"/>
      <c r="T17" s="24" t="n"/>
      <c r="U17" s="24" t="n"/>
      <c r="V17" s="24" t="n"/>
      <c r="W17" s="24" t="n"/>
      <c r="X17" s="24" t="n"/>
    </row>
    <row r="18" customFormat="1" s="19">
      <c r="B18" s="12" t="inlineStr">
        <is>
          <t>Services &amp; Other</t>
        </is>
      </c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</row>
    <row r="19" customFormat="1" s="16">
      <c r="B19" t="inlineStr">
        <is>
          <t>Revenue</t>
        </is>
      </c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>
        <v>468</v>
      </c>
      <c r="N19" s="24" t="n">
        <v>1001</v>
      </c>
      <c r="O19" s="24" t="n">
        <v>1391</v>
      </c>
      <c r="P19" s="24" t="n">
        <v>2226</v>
      </c>
      <c r="Q19" s="24" t="n">
        <v>2306</v>
      </c>
      <c r="R19" s="24" t="n">
        <v>3802</v>
      </c>
      <c r="S19" s="24" t="n"/>
      <c r="T19" s="24" t="n"/>
      <c r="U19" s="24" t="n"/>
      <c r="V19" s="24" t="n"/>
      <c r="W19" s="24" t="n"/>
      <c r="X19" s="24" t="n"/>
    </row>
    <row r="20" customFormat="1" s="20">
      <c r="B20" s="10" t="inlineStr">
        <is>
          <t>COGs</t>
        </is>
      </c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>
        <v>472</v>
      </c>
      <c r="N20" s="26" t="n">
        <v>1229</v>
      </c>
      <c r="O20" s="26" t="n">
        <v>1880</v>
      </c>
      <c r="P20" s="26" t="n">
        <v>2770</v>
      </c>
      <c r="Q20" s="26" t="n">
        <v>2671</v>
      </c>
      <c r="R20" s="26" t="n">
        <v>3906</v>
      </c>
      <c r="S20" s="26" t="n"/>
      <c r="T20" s="26" t="n"/>
      <c r="U20" s="26" t="n"/>
      <c r="V20" s="26" t="n"/>
      <c r="W20" s="26" t="n"/>
      <c r="X20" s="26" t="n"/>
    </row>
    <row r="21" customFormat="1" s="16">
      <c r="B21" s="16" t="inlineStr">
        <is>
          <t>Services Gross Profit</t>
        </is>
      </c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>
        <f>M19-M20</f>
        <v/>
      </c>
      <c r="N21" s="24">
        <f>N19-N20</f>
        <v/>
      </c>
      <c r="O21" s="24">
        <f>O19-O20</f>
        <v/>
      </c>
      <c r="P21" s="24">
        <f>P19-P20</f>
        <v/>
      </c>
      <c r="Q21" s="24">
        <f>Q19-Q20</f>
        <v/>
      </c>
      <c r="R21" s="24">
        <f>R19-R20</f>
        <v/>
      </c>
      <c r="S21" s="24" t="n"/>
      <c r="T21" s="24" t="n"/>
      <c r="U21" s="24" t="n"/>
      <c r="V21" s="24" t="n"/>
      <c r="W21" s="24" t="n"/>
      <c r="X21" s="24" t="n"/>
    </row>
    <row r="22" customFormat="1" s="16">
      <c r="B22" t="inlineStr">
        <is>
          <t>Margin</t>
        </is>
      </c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>
        <f>M21/M19</f>
        <v/>
      </c>
      <c r="N22" s="24">
        <f>N21/N19</f>
        <v/>
      </c>
      <c r="O22" s="24">
        <f>O21/O19</f>
        <v/>
      </c>
      <c r="P22" s="24">
        <f>P21/P19</f>
        <v/>
      </c>
      <c r="Q22" s="24">
        <f>Q21/Q19</f>
        <v/>
      </c>
      <c r="R22" s="24">
        <f>R21/R19</f>
        <v/>
      </c>
      <c r="S22" s="24" t="n"/>
      <c r="T22" s="24" t="n"/>
      <c r="U22" s="24" t="n"/>
      <c r="V22" s="24" t="n"/>
      <c r="W22" s="24" t="n"/>
      <c r="X22" s="24" t="n"/>
    </row>
    <row r="23"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customFormat="1" s="8">
      <c r="B24" s="9" t="inlineStr">
        <is>
          <t>Income Statement</t>
        </is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</row>
    <row r="25">
      <c r="B25" t="inlineStr">
        <is>
          <t>Revenue</t>
        </is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>
        <f>+M19+M14+M9</f>
        <v/>
      </c>
      <c r="N25" s="7">
        <f>+N19+N14+N9</f>
        <v/>
      </c>
      <c r="O25" s="7">
        <f>+O19+O14+O9</f>
        <v/>
      </c>
      <c r="P25" s="7">
        <f>+P19+P14+P9</f>
        <v/>
      </c>
      <c r="Q25" s="7">
        <f>+Q19+Q14+Q9</f>
        <v/>
      </c>
      <c r="R25" s="7">
        <f>+R19+R14+R9</f>
        <v/>
      </c>
      <c r="S25" s="7" t="n"/>
      <c r="T25" s="7" t="n"/>
      <c r="U25" s="7" t="n"/>
      <c r="V25" s="7" t="n"/>
      <c r="W25" s="7" t="n"/>
      <c r="X25" s="7" t="n"/>
    </row>
    <row r="26" customFormat="1" s="10">
      <c r="B26" s="10" t="inlineStr">
        <is>
          <t>COGs</t>
        </is>
      </c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>
        <f>+M20+M15+M10</f>
        <v/>
      </c>
      <c r="N26" s="23">
        <f>+N20+N15+N10</f>
        <v/>
      </c>
      <c r="O26" s="23">
        <f>+O20+O15+O10</f>
        <v/>
      </c>
      <c r="P26" s="23">
        <f>+P20+P15+P10</f>
        <v/>
      </c>
      <c r="Q26" s="23">
        <f>+Q20+Q15+Q10</f>
        <v/>
      </c>
      <c r="R26" s="23">
        <f>+R20+R15+R10</f>
        <v/>
      </c>
      <c r="S26" s="23" t="n"/>
      <c r="T26" s="23" t="n"/>
      <c r="U26" s="23" t="n"/>
      <c r="V26" s="23" t="n"/>
      <c r="W26" s="23" t="n"/>
      <c r="X26" s="23" t="n"/>
    </row>
    <row r="27">
      <c r="B27" t="inlineStr">
        <is>
          <t>Gross Profit</t>
        </is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>
        <f>M25-M26</f>
        <v/>
      </c>
      <c r="N27" s="7">
        <f>N25-N26</f>
        <v/>
      </c>
      <c r="O27" s="7">
        <f>O25-O26</f>
        <v/>
      </c>
      <c r="P27" s="7">
        <f>P25-P26</f>
        <v/>
      </c>
      <c r="Q27" s="7">
        <f>Q25-Q26</f>
        <v/>
      </c>
      <c r="R27" s="7">
        <f>R25-R26</f>
        <v/>
      </c>
      <c r="S27" s="7" t="n"/>
      <c r="T27" s="7" t="n"/>
      <c r="U27" s="7" t="n"/>
      <c r="V27" s="7" t="n"/>
      <c r="W27" s="7" t="n"/>
      <c r="X27" s="7" t="n"/>
    </row>
    <row r="28" customFormat="1" s="13">
      <c r="B28" s="12" t="inlineStr">
        <is>
          <t>Operating Expenses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</row>
    <row r="29">
      <c r="B29" t="inlineStr">
        <is>
          <t>R&amp;D</t>
        </is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>
        <v>1378</v>
      </c>
      <c r="O29" s="7" t="n">
        <v>1460</v>
      </c>
      <c r="P29" s="7" t="n">
        <v>1343</v>
      </c>
      <c r="Q29" s="7" t="n">
        <v>1491</v>
      </c>
      <c r="R29" s="7" t="n">
        <v>2593</v>
      </c>
      <c r="S29" s="7" t="n"/>
      <c r="T29" s="7" t="n"/>
      <c r="U29" s="7" t="n"/>
      <c r="V29" s="7" t="n"/>
      <c r="W29" s="7" t="n"/>
      <c r="X29" s="7" t="n"/>
    </row>
    <row r="30">
      <c r="B30" t="inlineStr">
        <is>
          <t>SG&amp;A</t>
        </is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>
        <v>2477</v>
      </c>
      <c r="O30" s="7" t="n">
        <v>2835</v>
      </c>
      <c r="P30" s="7" t="n">
        <v>2646</v>
      </c>
      <c r="Q30" s="7" t="n">
        <v>3145</v>
      </c>
      <c r="R30" s="7" t="n">
        <v>4517</v>
      </c>
      <c r="S30" s="7" t="n"/>
      <c r="T30" s="7" t="n"/>
      <c r="U30" s="7" t="n"/>
      <c r="V30" s="7" t="n"/>
      <c r="W30" s="7" t="n"/>
      <c r="X30" s="7" t="n"/>
    </row>
    <row r="31" customFormat="1" s="10">
      <c r="B31" s="10" t="inlineStr">
        <is>
          <t>Restructuring and other</t>
        </is>
      </c>
      <c r="C31" s="23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23" t="n">
        <v>0</v>
      </c>
      <c r="O31" s="23" t="n">
        <v>135</v>
      </c>
      <c r="P31" s="23" t="n">
        <v>149</v>
      </c>
      <c r="Q31" s="23" t="n">
        <v>0</v>
      </c>
      <c r="R31" s="23" t="n">
        <v>-27</v>
      </c>
      <c r="S31" s="23" t="n"/>
      <c r="T31" s="23" t="n"/>
      <c r="U31" s="23" t="n"/>
      <c r="V31" s="23" t="n"/>
      <c r="W31" s="23" t="n"/>
      <c r="X31" s="23" t="n"/>
    </row>
    <row r="32" customFormat="1" s="14">
      <c r="B32" s="14" t="inlineStr">
        <is>
          <t>Total Operating Expenses</t>
        </is>
      </c>
      <c r="C32" s="29" t="n"/>
      <c r="D32" s="29" t="n"/>
      <c r="E32" s="29" t="n"/>
      <c r="F32" s="29" t="n"/>
      <c r="G32" s="29" t="n"/>
      <c r="H32" s="29" t="n"/>
      <c r="I32" s="29" t="n"/>
      <c r="J32" s="29" t="n"/>
      <c r="K32" s="29" t="n"/>
      <c r="L32" s="29" t="n"/>
      <c r="M32" s="29">
        <f>SUM(M29:M31)</f>
        <v/>
      </c>
      <c r="N32" s="29">
        <f>SUM(N29:N31)</f>
        <v/>
      </c>
      <c r="O32" s="29">
        <f>SUM(O29:O31)</f>
        <v/>
      </c>
      <c r="P32" s="29">
        <f>SUM(P29:P31)</f>
        <v/>
      </c>
      <c r="Q32" s="29">
        <f>SUM(Q29:Q31)</f>
        <v/>
      </c>
      <c r="R32" s="29">
        <f>SUM(R29:R31)</f>
        <v/>
      </c>
      <c r="S32" s="29" t="n"/>
      <c r="T32" s="29" t="n"/>
      <c r="U32" s="29" t="n"/>
      <c r="V32" s="29" t="n"/>
      <c r="W32" s="29" t="n"/>
      <c r="X32" s="29" t="n"/>
    </row>
    <row r="33">
      <c r="B33" t="inlineStr">
        <is>
          <t>Operating Income</t>
        </is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>
        <f>M27-M32</f>
        <v/>
      </c>
      <c r="N33" s="7">
        <f>N27-N32</f>
        <v/>
      </c>
      <c r="O33" s="7">
        <f>O27-O32</f>
        <v/>
      </c>
      <c r="P33" s="7">
        <f>P27-P32</f>
        <v/>
      </c>
      <c r="Q33" s="7">
        <f>Q27-Q32</f>
        <v/>
      </c>
      <c r="R33" s="7">
        <f>R27-R32</f>
        <v/>
      </c>
      <c r="S33" s="7" t="n"/>
      <c r="T33" s="7" t="n"/>
      <c r="U33" s="7" t="n"/>
      <c r="V33" s="7" t="n"/>
      <c r="W33" s="7" t="n"/>
      <c r="X33" s="7" t="n"/>
    </row>
    <row r="34">
      <c r="B34" t="inlineStr">
        <is>
          <t>Interest income</t>
        </is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>
        <v>19</v>
      </c>
      <c r="O34" s="7" t="n">
        <v>24</v>
      </c>
      <c r="P34" s="7" t="n">
        <v>44</v>
      </c>
      <c r="Q34" s="7" t="n">
        <v>30</v>
      </c>
      <c r="R34" s="7" t="n">
        <v>56</v>
      </c>
      <c r="S34" s="7" t="n"/>
      <c r="T34" s="7" t="n"/>
      <c r="U34" s="7" t="n"/>
      <c r="V34" s="7" t="n"/>
      <c r="W34" s="7" t="n"/>
      <c r="X34" s="7" t="n"/>
    </row>
    <row r="35">
      <c r="B35" t="inlineStr">
        <is>
          <t>Interest expense</t>
        </is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>
        <v>-471</v>
      </c>
      <c r="O35" s="7" t="n">
        <v>-663</v>
      </c>
      <c r="P35" s="7" t="n">
        <v>-685</v>
      </c>
      <c r="Q35" s="7" t="n">
        <v>-748</v>
      </c>
      <c r="R35" s="7" t="n">
        <v>-371</v>
      </c>
      <c r="S35" s="7" t="n"/>
      <c r="T35" s="7" t="n"/>
      <c r="U35" s="7" t="n"/>
      <c r="V35" s="7" t="n"/>
      <c r="W35" s="7" t="n"/>
      <c r="X35" s="7" t="n"/>
    </row>
    <row r="36" customFormat="1" s="10">
      <c r="B36" s="10" t="inlineStr">
        <is>
          <t>Other income</t>
        </is>
      </c>
      <c r="C36" s="23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23" t="n"/>
      <c r="N36" s="23" t="n">
        <v>-125</v>
      </c>
      <c r="O36" s="23" t="n">
        <v>22</v>
      </c>
      <c r="P36" s="23" t="n">
        <v>45</v>
      </c>
      <c r="Q36" s="23" t="n">
        <v>-122</v>
      </c>
      <c r="R36" s="23" t="n">
        <v>135</v>
      </c>
      <c r="S36" s="23" t="n"/>
      <c r="T36" s="23" t="n"/>
      <c r="U36" s="23" t="n"/>
      <c r="V36" s="23" t="n"/>
      <c r="W36" s="23" t="n"/>
      <c r="X36" s="23" t="n"/>
    </row>
    <row r="37">
      <c r="B37" t="inlineStr">
        <is>
          <t>Income before taxes</t>
        </is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>
        <f>SUM(M33:M36)</f>
        <v/>
      </c>
      <c r="N37" s="7">
        <f>SUM(N33:N36)</f>
        <v/>
      </c>
      <c r="O37" s="7">
        <f>SUM(O33:O36)</f>
        <v/>
      </c>
      <c r="P37" s="7">
        <f>SUM(P33:P36)</f>
        <v/>
      </c>
      <c r="Q37" s="7">
        <f>SUM(Q33:Q36)</f>
        <v/>
      </c>
      <c r="R37" s="7">
        <f>SUM(R33:R36)</f>
        <v/>
      </c>
      <c r="S37" s="7" t="n"/>
      <c r="T37" s="7" t="n"/>
      <c r="U37" s="7" t="n"/>
      <c r="V37" s="7" t="n"/>
      <c r="W37" s="7" t="n"/>
      <c r="X37" s="7" t="n"/>
    </row>
    <row r="38" customFormat="1" s="10">
      <c r="B38" s="10" t="inlineStr">
        <is>
          <t>Taxes</t>
        </is>
      </c>
      <c r="C38" s="23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23" t="n"/>
      <c r="N38" s="23" t="n">
        <v>32</v>
      </c>
      <c r="O38" s="23" t="n">
        <v>58</v>
      </c>
      <c r="P38" s="23" t="n">
        <v>110</v>
      </c>
      <c r="Q38" s="23" t="n">
        <v>292</v>
      </c>
      <c r="R38" s="23" t="n">
        <v>699</v>
      </c>
      <c r="S38" s="23" t="n"/>
      <c r="T38" s="23" t="n"/>
      <c r="U38" s="23" t="n"/>
      <c r="V38" s="23" t="n"/>
      <c r="W38" s="23" t="n"/>
      <c r="X38" s="23" t="n"/>
    </row>
    <row r="39">
      <c r="B39" t="inlineStr">
        <is>
          <t>Net Income</t>
        </is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>
        <f>M37-M38</f>
        <v/>
      </c>
      <c r="N39" s="7">
        <f>N37-N38</f>
        <v/>
      </c>
      <c r="O39" s="7">
        <f>O37-O38</f>
        <v/>
      </c>
      <c r="P39" s="7">
        <f>P37-P38</f>
        <v/>
      </c>
      <c r="Q39" s="7">
        <f>Q37-Q38</f>
        <v/>
      </c>
      <c r="R39" s="7">
        <f>R37-R38</f>
        <v/>
      </c>
      <c r="S39" s="7" t="n"/>
      <c r="T39" s="7" t="n"/>
      <c r="U39" s="7" t="n"/>
      <c r="V39" s="7" t="n"/>
      <c r="W39" s="7" t="n"/>
      <c r="X39" s="7" t="n"/>
    </row>
    <row r="40" customFormat="1" s="10">
      <c r="B40" s="10" t="inlineStr">
        <is>
          <t>Net Income attributable to noncontrolling interests and redeemable noncontrolling interests in subsidiaries</t>
        </is>
      </c>
      <c r="C40" s="23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23" t="n"/>
      <c r="N40" s="23" t="n">
        <v>-279</v>
      </c>
      <c r="O40" s="23" t="n">
        <v>-87</v>
      </c>
      <c r="P40" s="23" t="n">
        <v>87</v>
      </c>
      <c r="Q40" s="23" t="n">
        <v>141</v>
      </c>
      <c r="R40" s="23" t="n">
        <v>125</v>
      </c>
      <c r="S40" s="23" t="n"/>
      <c r="T40" s="23" t="n"/>
      <c r="U40" s="23" t="n"/>
      <c r="V40" s="23" t="n"/>
      <c r="W40" s="23" t="n"/>
      <c r="X40" s="23" t="n"/>
    </row>
    <row r="41">
      <c r="B41" t="inlineStr">
        <is>
          <t>Net Income attributable to common stockholders</t>
        </is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>
        <f>M39-M40</f>
        <v/>
      </c>
      <c r="N41" s="7">
        <f>N39-N40</f>
        <v/>
      </c>
      <c r="O41" s="7">
        <f>O39-O40</f>
        <v/>
      </c>
      <c r="P41" s="7">
        <f>P39-P40</f>
        <v/>
      </c>
      <c r="Q41" s="7">
        <f>Q39-Q40</f>
        <v/>
      </c>
      <c r="R41" s="7">
        <f>R39-R40</f>
        <v/>
      </c>
      <c r="S41" s="7" t="n"/>
      <c r="T41" s="7" t="n"/>
      <c r="U41" s="7" t="n"/>
      <c r="V41" s="7" t="n"/>
      <c r="W41" s="7" t="n"/>
      <c r="X41" s="7" t="n"/>
    </row>
    <row r="42">
      <c r="B42" t="inlineStr">
        <is>
          <t>EPS - Basic</t>
        </is>
      </c>
      <c r="M42" s="15">
        <f>M41/M44</f>
        <v/>
      </c>
      <c r="N42" s="15">
        <f>N41/N44</f>
        <v/>
      </c>
      <c r="O42" s="15">
        <f>O41/O44</f>
        <v/>
      </c>
      <c r="P42" s="15">
        <f>P41/P44</f>
        <v/>
      </c>
      <c r="Q42" s="15">
        <f>Q41/Q44</f>
        <v/>
      </c>
      <c r="R42" s="15">
        <f>R41/R44</f>
        <v/>
      </c>
    </row>
    <row r="43">
      <c r="B43" t="inlineStr">
        <is>
          <t>EPS - Diluted</t>
        </is>
      </c>
      <c r="M43" s="15">
        <f>M41/M45</f>
        <v/>
      </c>
      <c r="N43" s="15">
        <f>N41/N45</f>
        <v/>
      </c>
      <c r="O43" s="15">
        <f>O41/O45</f>
        <v/>
      </c>
      <c r="P43" s="15">
        <f>P41/P45</f>
        <v/>
      </c>
      <c r="Q43" s="15">
        <f>Q41/Q45</f>
        <v/>
      </c>
      <c r="R43" s="15">
        <f>R41/R45</f>
        <v/>
      </c>
    </row>
    <row r="44">
      <c r="B44" t="inlineStr">
        <is>
          <t>Shares - Basic</t>
        </is>
      </c>
      <c r="N44" t="n">
        <v>166</v>
      </c>
      <c r="O44" t="n">
        <v>171</v>
      </c>
      <c r="P44" t="n">
        <v>887</v>
      </c>
      <c r="Q44" t="n">
        <v>933</v>
      </c>
      <c r="R44" t="n">
        <v>986</v>
      </c>
    </row>
    <row r="45">
      <c r="B45" t="inlineStr">
        <is>
          <t>Shares - Diluted</t>
        </is>
      </c>
      <c r="N45" t="n">
        <v>166</v>
      </c>
      <c r="O45" t="n">
        <v>171</v>
      </c>
      <c r="P45" t="n">
        <v>887</v>
      </c>
      <c r="Q45" t="n">
        <v>1083</v>
      </c>
      <c r="R45" t="n">
        <v>1129</v>
      </c>
    </row>
    <row r="48" customFormat="1" s="8">
      <c r="B48" s="9" t="inlineStr">
        <is>
          <t>Balance Sheet</t>
        </is>
      </c>
    </row>
    <row r="49" customFormat="1" s="13">
      <c r="B49" s="12" t="inlineStr">
        <is>
          <t>Assets</t>
        </is>
      </c>
    </row>
    <row r="50">
      <c r="B50" t="inlineStr">
        <is>
          <t>Cash &amp; cash equivalents</t>
        </is>
      </c>
      <c r="O50" t="n">
        <v>3686</v>
      </c>
      <c r="P50" t="n">
        <v>6268</v>
      </c>
      <c r="Q50" t="n">
        <v>19384</v>
      </c>
      <c r="R50" t="n">
        <v>17576</v>
      </c>
    </row>
    <row r="51">
      <c r="B51" t="inlineStr">
        <is>
          <t>Short-term marketable securities</t>
        </is>
      </c>
      <c r="O51" t="n">
        <v>0</v>
      </c>
      <c r="P51" t="n">
        <v>0</v>
      </c>
      <c r="Q51" t="n">
        <v>0</v>
      </c>
      <c r="R51" t="n">
        <v>131</v>
      </c>
    </row>
    <row r="52">
      <c r="B52" t="inlineStr">
        <is>
          <t>Restricted Cash</t>
        </is>
      </c>
      <c r="O52" t="n">
        <v>193</v>
      </c>
      <c r="P52" t="n">
        <v>246</v>
      </c>
      <c r="Q52" t="n">
        <v>0</v>
      </c>
      <c r="R52" t="n">
        <v>0</v>
      </c>
    </row>
    <row r="53">
      <c r="B53" t="inlineStr">
        <is>
          <t>AR</t>
        </is>
      </c>
      <c r="O53" t="n">
        <v>949</v>
      </c>
      <c r="P53" t="n">
        <v>1324</v>
      </c>
      <c r="Q53" t="n">
        <v>1886</v>
      </c>
      <c r="R53" t="n">
        <v>1913</v>
      </c>
    </row>
    <row r="54">
      <c r="B54" t="inlineStr">
        <is>
          <t>Inventory</t>
        </is>
      </c>
      <c r="O54" t="n">
        <v>3113</v>
      </c>
      <c r="P54" t="n">
        <v>3552</v>
      </c>
      <c r="Q54" t="n">
        <v>4101</v>
      </c>
      <c r="R54" t="n">
        <v>5757</v>
      </c>
    </row>
    <row r="55" customFormat="1" s="10">
      <c r="B55" s="10" t="inlineStr">
        <is>
          <t>Prepaid expenses and other current assets</t>
        </is>
      </c>
      <c r="O55" s="10" t="n">
        <v>366</v>
      </c>
      <c r="P55" s="10" t="n">
        <v>713</v>
      </c>
      <c r="Q55" s="10" t="n">
        <v>1346</v>
      </c>
      <c r="R55" s="10" t="n">
        <v>1723</v>
      </c>
    </row>
    <row r="56">
      <c r="B56" t="inlineStr">
        <is>
          <t>Total Current Assets</t>
        </is>
      </c>
      <c r="L56">
        <f>SUM(L50:L55)</f>
        <v/>
      </c>
      <c r="M56">
        <f>SUM(M50:M55)</f>
        <v/>
      </c>
      <c r="N56">
        <f>SUM(N50:N55)</f>
        <v/>
      </c>
      <c r="O56">
        <f>SUM(O50:O55)</f>
        <v/>
      </c>
      <c r="P56">
        <f>SUM(P50:P55)</f>
        <v/>
      </c>
      <c r="Q56">
        <f>SUM(Q50:Q55)</f>
        <v/>
      </c>
      <c r="R56">
        <f>SUM(R50:R55)</f>
        <v/>
      </c>
    </row>
    <row r="57">
      <c r="B57" t="inlineStr">
        <is>
          <t>Operating lease vehicles</t>
        </is>
      </c>
      <c r="O57" t="n">
        <v>2090</v>
      </c>
      <c r="P57" t="n">
        <v>2447</v>
      </c>
      <c r="Q57" t="n">
        <v>3091</v>
      </c>
      <c r="R57" t="n">
        <v>4511</v>
      </c>
    </row>
    <row r="58">
      <c r="B58" t="inlineStr">
        <is>
          <t>Solar energy systems</t>
        </is>
      </c>
      <c r="O58" t="n">
        <v>6271</v>
      </c>
      <c r="P58" t="n">
        <v>6138</v>
      </c>
      <c r="Q58" t="n">
        <v>5979</v>
      </c>
      <c r="R58" t="n">
        <v>5765</v>
      </c>
    </row>
    <row r="59">
      <c r="B59" t="inlineStr">
        <is>
          <t>PP&amp;E</t>
        </is>
      </c>
      <c r="O59" t="n">
        <v>11330</v>
      </c>
      <c r="P59" t="n">
        <v>10396</v>
      </c>
      <c r="Q59" t="n">
        <v>12747</v>
      </c>
      <c r="R59" t="n">
        <v>18884</v>
      </c>
    </row>
    <row r="60">
      <c r="B60" t="inlineStr">
        <is>
          <t>Operating lease right-of-use assets</t>
        </is>
      </c>
      <c r="O60" t="n">
        <v>0</v>
      </c>
      <c r="P60" t="n">
        <v>1218</v>
      </c>
      <c r="Q60" t="n">
        <v>1558</v>
      </c>
      <c r="R60" t="n">
        <v>2016</v>
      </c>
    </row>
    <row r="61">
      <c r="B61" t="inlineStr">
        <is>
          <t>Digital assets</t>
        </is>
      </c>
      <c r="O61" t="n">
        <v>282</v>
      </c>
      <c r="P61" t="n">
        <v>339</v>
      </c>
      <c r="Q61" t="n">
        <v>0</v>
      </c>
      <c r="R61" t="n">
        <v>1260</v>
      </c>
    </row>
    <row r="62">
      <c r="B62" t="inlineStr">
        <is>
          <t>Intangible assets</t>
        </is>
      </c>
      <c r="O62" t="n">
        <v>68</v>
      </c>
      <c r="P62" t="n">
        <v>198</v>
      </c>
      <c r="Q62" t="n">
        <v>313</v>
      </c>
      <c r="R62" t="n">
        <v>257</v>
      </c>
    </row>
    <row r="63">
      <c r="B63" t="inlineStr">
        <is>
          <t xml:space="preserve">Goodwill </t>
        </is>
      </c>
      <c r="O63" t="n">
        <v>422</v>
      </c>
      <c r="P63" t="n">
        <v>393</v>
      </c>
      <c r="Q63" t="n">
        <v>207</v>
      </c>
      <c r="R63" t="n">
        <v>200</v>
      </c>
    </row>
    <row r="64">
      <c r="B64" t="inlineStr">
        <is>
          <t>Restricted cash, net of current portion</t>
        </is>
      </c>
      <c r="O64" t="n">
        <v>398</v>
      </c>
      <c r="P64" t="n">
        <v>269</v>
      </c>
      <c r="Q64" t="n">
        <v>0</v>
      </c>
      <c r="R64" t="n">
        <v>0</v>
      </c>
    </row>
    <row r="65" customFormat="1" s="10">
      <c r="B65" s="10" t="inlineStr">
        <is>
          <t>Other non-current assets</t>
        </is>
      </c>
      <c r="O65" s="10" t="n">
        <v>572</v>
      </c>
      <c r="P65" s="10" t="n">
        <v>808</v>
      </c>
      <c r="Q65" s="10" t="n">
        <v>1536</v>
      </c>
      <c r="R65" s="10" t="n">
        <v>2138</v>
      </c>
    </row>
    <row r="66">
      <c r="B66" t="inlineStr">
        <is>
          <t>Total Assets</t>
        </is>
      </c>
      <c r="L66">
        <f>SUM(L56:L65)</f>
        <v/>
      </c>
      <c r="M66">
        <f>SUM(M56:M65)</f>
        <v/>
      </c>
      <c r="N66">
        <f>SUM(N56:N65)</f>
        <v/>
      </c>
      <c r="O66">
        <f>SUM(O56:O65)</f>
        <v/>
      </c>
      <c r="P66">
        <f>SUM(P56:P65)</f>
        <v/>
      </c>
      <c r="Q66">
        <f>SUM(Q56:Q65)</f>
        <v/>
      </c>
      <c r="R66">
        <f>SUM(R56:R65)</f>
        <v/>
      </c>
    </row>
    <row r="67" customFormat="1" s="13">
      <c r="B67" s="12" t="inlineStr">
        <is>
          <t>Liabilities</t>
        </is>
      </c>
    </row>
    <row r="68">
      <c r="B68" t="inlineStr">
        <is>
          <t>AP</t>
        </is>
      </c>
      <c r="O68" t="n">
        <v>3405</v>
      </c>
      <c r="P68" t="n">
        <v>3771</v>
      </c>
      <c r="Q68" t="n">
        <v>6051</v>
      </c>
      <c r="R68" t="n">
        <v>10025</v>
      </c>
    </row>
    <row r="69">
      <c r="B69" t="inlineStr">
        <is>
          <t>Accrued liabilities and other</t>
        </is>
      </c>
      <c r="O69" t="n">
        <v>2094</v>
      </c>
      <c r="P69" t="n">
        <v>2905</v>
      </c>
      <c r="Q69" t="n">
        <v>3855</v>
      </c>
      <c r="R69" t="n">
        <v>5719</v>
      </c>
    </row>
    <row r="70">
      <c r="B70" t="inlineStr">
        <is>
          <t>Deferred revenue</t>
        </is>
      </c>
      <c r="O70" t="n">
        <v>630</v>
      </c>
      <c r="P70" t="n">
        <v>1163</v>
      </c>
      <c r="Q70" t="n">
        <v>1458</v>
      </c>
      <c r="R70" t="n">
        <v>1447</v>
      </c>
    </row>
    <row r="71">
      <c r="B71" t="inlineStr">
        <is>
          <t>Resale value guarantees</t>
        </is>
      </c>
      <c r="O71" t="n">
        <v>503</v>
      </c>
      <c r="P71" t="n">
        <v>317</v>
      </c>
      <c r="Q71" t="n">
        <v>0</v>
      </c>
      <c r="R71" t="n">
        <v>0</v>
      </c>
    </row>
    <row r="72">
      <c r="B72" t="inlineStr">
        <is>
          <t>Customer deposits</t>
        </is>
      </c>
      <c r="O72" t="n">
        <v>793</v>
      </c>
      <c r="P72" t="n">
        <v>726</v>
      </c>
      <c r="Q72" t="n">
        <v>752</v>
      </c>
      <c r="R72" t="n">
        <v>925</v>
      </c>
    </row>
    <row r="73" customFormat="1" s="10">
      <c r="B73" s="10" t="inlineStr">
        <is>
          <t>Current portion of debt and finance leases</t>
        </is>
      </c>
      <c r="O73" s="10" t="n">
        <v>2568</v>
      </c>
      <c r="P73" s="10" t="n">
        <v>1785</v>
      </c>
      <c r="Q73" s="10" t="n">
        <v>2132</v>
      </c>
      <c r="R73" s="10" t="n">
        <v>1589</v>
      </c>
    </row>
    <row r="74">
      <c r="B74" t="inlineStr">
        <is>
          <t>Total Current Liabilities</t>
        </is>
      </c>
      <c r="L74">
        <f>SUM(L68:L73)</f>
        <v/>
      </c>
      <c r="M74">
        <f>SUM(M68:M73)</f>
        <v/>
      </c>
      <c r="N74">
        <f>SUM(N68:N73)</f>
        <v/>
      </c>
      <c r="O74">
        <f>SUM(O68:O73)</f>
        <v/>
      </c>
      <c r="P74">
        <f>SUM(P68:P73)</f>
        <v/>
      </c>
      <c r="Q74">
        <f>SUM(Q68:Q73)</f>
        <v/>
      </c>
      <c r="R74">
        <f>SUM(R68:R73)</f>
        <v/>
      </c>
    </row>
    <row r="75">
      <c r="B75" t="inlineStr">
        <is>
          <t>Debt and finance leases</t>
        </is>
      </c>
      <c r="O75" t="n">
        <v>9404</v>
      </c>
      <c r="P75" t="n">
        <v>11634</v>
      </c>
      <c r="Q75" t="n">
        <v>9556</v>
      </c>
      <c r="R75" t="n">
        <v>5245</v>
      </c>
    </row>
    <row r="76">
      <c r="B76" t="inlineStr">
        <is>
          <t>Deferred revenue</t>
        </is>
      </c>
      <c r="O76" t="n">
        <v>991</v>
      </c>
      <c r="P76" t="n">
        <v>1207</v>
      </c>
      <c r="Q76" t="n">
        <v>1284</v>
      </c>
      <c r="R76" t="n">
        <v>2052</v>
      </c>
    </row>
    <row r="77">
      <c r="B77" t="inlineStr">
        <is>
          <t>Resale value guarantees</t>
        </is>
      </c>
      <c r="O77" t="n">
        <v>329</v>
      </c>
      <c r="P77" t="n">
        <v>36</v>
      </c>
      <c r="Q77" t="n">
        <v>0</v>
      </c>
      <c r="R77" t="n">
        <v>0</v>
      </c>
    </row>
    <row r="78" customFormat="1" s="10">
      <c r="B78" s="10" t="inlineStr">
        <is>
          <t>Other long-term liabilities</t>
        </is>
      </c>
      <c r="O78" s="10" t="n">
        <v>2710</v>
      </c>
      <c r="P78" s="10" t="n">
        <v>2655</v>
      </c>
      <c r="Q78" s="10" t="n">
        <v>3330</v>
      </c>
      <c r="R78" s="10" t="n">
        <v>3546</v>
      </c>
    </row>
    <row r="79">
      <c r="B79" t="inlineStr">
        <is>
          <t>Total Liabilities</t>
        </is>
      </c>
      <c r="L79">
        <f>SUM(L74:L78)</f>
        <v/>
      </c>
      <c r="M79">
        <f>SUM(M74:M78)</f>
        <v/>
      </c>
      <c r="N79">
        <f>SUM(N74:N78)</f>
        <v/>
      </c>
      <c r="O79">
        <f>SUM(O74:O78)</f>
        <v/>
      </c>
      <c r="P79">
        <f>SUM(P74:P78)</f>
        <v/>
      </c>
      <c r="Q79">
        <f>SUM(Q74:Q78)</f>
        <v/>
      </c>
      <c r="R79">
        <f>SUM(R74:R78)</f>
        <v/>
      </c>
    </row>
    <row r="80">
      <c r="B80" t="inlineStr">
        <is>
          <t>Redeemable noncontrolling interests in subsidiaries</t>
        </is>
      </c>
      <c r="O80" t="n">
        <v>556</v>
      </c>
      <c r="P80" t="n">
        <v>643</v>
      </c>
      <c r="Q80" t="n">
        <v>604</v>
      </c>
      <c r="R80" t="n">
        <v>568</v>
      </c>
    </row>
    <row r="81">
      <c r="B81" t="inlineStr">
        <is>
          <t>Convertible senior notes</t>
        </is>
      </c>
      <c r="O81" t="n">
        <v>0</v>
      </c>
      <c r="P81" t="n">
        <v>0</v>
      </c>
      <c r="Q81" t="n">
        <v>51</v>
      </c>
      <c r="R81" t="n">
        <v>0</v>
      </c>
    </row>
    <row r="82" customFormat="1" s="13">
      <c r="B82" s="12" t="inlineStr">
        <is>
          <t>Equity</t>
        </is>
      </c>
    </row>
    <row r="83">
      <c r="B83" t="inlineStr">
        <is>
          <t>Preferred stock</t>
        </is>
      </c>
      <c r="O83" t="n">
        <v>0</v>
      </c>
      <c r="P83" t="n">
        <v>0</v>
      </c>
      <c r="Q83" t="n">
        <v>0</v>
      </c>
      <c r="R83" t="n">
        <v>0</v>
      </c>
    </row>
    <row r="84">
      <c r="B84" t="inlineStr">
        <is>
          <t>Common stock</t>
        </is>
      </c>
      <c r="O84" t="n">
        <v>0</v>
      </c>
      <c r="P84" t="n">
        <v>0</v>
      </c>
      <c r="Q84" t="n">
        <v>1</v>
      </c>
      <c r="R84" t="n">
        <v>1</v>
      </c>
    </row>
    <row r="85">
      <c r="B85" t="inlineStr">
        <is>
          <t>Additional paid-in capital</t>
        </is>
      </c>
      <c r="O85" t="n">
        <v>10249</v>
      </c>
      <c r="P85" t="n">
        <v>12737</v>
      </c>
      <c r="Q85" t="n">
        <v>27260</v>
      </c>
      <c r="R85" t="n">
        <v>29803</v>
      </c>
    </row>
    <row r="86">
      <c r="B86" t="inlineStr">
        <is>
          <t>Accumulated other comprehensive income</t>
        </is>
      </c>
      <c r="O86" t="n">
        <v>-8</v>
      </c>
      <c r="P86" t="n">
        <v>-36</v>
      </c>
      <c r="Q86" t="n">
        <v>363</v>
      </c>
      <c r="R86" t="n">
        <v>54</v>
      </c>
    </row>
    <row r="87" customFormat="1" s="10">
      <c r="B87" s="10" t="inlineStr">
        <is>
          <t>Retained earnings</t>
        </is>
      </c>
      <c r="O87" s="10" t="n">
        <v>-5318</v>
      </c>
      <c r="P87" s="10" t="n">
        <v>-6083</v>
      </c>
      <c r="Q87" s="10" t="n">
        <v>-5399</v>
      </c>
      <c r="R87" s="10" t="n">
        <v>331</v>
      </c>
    </row>
    <row r="88">
      <c r="B88" t="inlineStr">
        <is>
          <t>Total Stockholders Equity</t>
        </is>
      </c>
      <c r="L88">
        <f>SUM(L83:L87)</f>
        <v/>
      </c>
      <c r="M88">
        <f>SUM(M83:M87)</f>
        <v/>
      </c>
      <c r="N88">
        <f>SUM(N83:N87)</f>
        <v/>
      </c>
      <c r="O88">
        <f>SUM(O83:O87)</f>
        <v/>
      </c>
      <c r="P88">
        <f>SUM(P83:P87)</f>
        <v/>
      </c>
      <c r="Q88">
        <f>SUM(Q83:Q87)</f>
        <v/>
      </c>
      <c r="R88">
        <f>SUM(R83:R87)</f>
        <v/>
      </c>
    </row>
    <row r="89" customFormat="1" s="10">
      <c r="B89" s="10" t="inlineStr">
        <is>
          <t>Noncontrolling interest in subsidiaries</t>
        </is>
      </c>
      <c r="O89" s="10" t="n">
        <v>834</v>
      </c>
      <c r="P89" s="10" t="n">
        <v>849</v>
      </c>
      <c r="Q89" s="10" t="n">
        <v>850</v>
      </c>
      <c r="R89" s="10" t="n">
        <v>826</v>
      </c>
    </row>
    <row r="90">
      <c r="B90" t="inlineStr">
        <is>
          <t>Total Liabilities and Equity</t>
        </is>
      </c>
      <c r="L90">
        <f>SUM(L88:L89)+SUM(L79:L81)</f>
        <v/>
      </c>
      <c r="M90">
        <f>SUM(M88:M89)+SUM(M79:M81)</f>
        <v/>
      </c>
      <c r="N90">
        <f>SUM(N88:N89)+SUM(N79:N81)</f>
        <v/>
      </c>
      <c r="O90">
        <f>SUM(O88:O89)+SUM(O79:O81)</f>
        <v/>
      </c>
      <c r="P90">
        <f>SUM(P88:P89)+SUM(P79:P81)</f>
        <v/>
      </c>
      <c r="Q90">
        <f>SUM(Q88:Q89)+SUM(Q79:Q81)</f>
        <v/>
      </c>
      <c r="R90">
        <f>SUM(R88:R89)+SUM(R79:R81)</f>
        <v/>
      </c>
    </row>
    <row r="94">
      <c r="L94">
        <f>2016</f>
        <v/>
      </c>
      <c r="M94">
        <f>L94+1</f>
        <v/>
      </c>
      <c r="N94">
        <f>M94+1</f>
        <v/>
      </c>
      <c r="O94">
        <f>N94+1</f>
        <v/>
      </c>
      <c r="P94">
        <f>O94+1</f>
        <v/>
      </c>
      <c r="Q94">
        <f>P94+1</f>
        <v/>
      </c>
      <c r="R94">
        <f>Q94+1</f>
        <v/>
      </c>
    </row>
    <row r="95" customFormat="1" s="8">
      <c r="B95" s="9" t="inlineStr">
        <is>
          <t>Cash Flow</t>
        </is>
      </c>
    </row>
    <row r="96">
      <c r="B96" t="inlineStr">
        <is>
          <t>Operating Cash Flow</t>
        </is>
      </c>
      <c r="L96" t="n">
        <v>-524</v>
      </c>
      <c r="M96" t="n">
        <v>-123</v>
      </c>
      <c r="N96" t="n">
        <v>-61</v>
      </c>
      <c r="O96" t="n">
        <v>2098</v>
      </c>
      <c r="P96" t="n">
        <v>2405</v>
      </c>
      <c r="Q96" t="n">
        <v>5943</v>
      </c>
      <c r="R96" t="n">
        <v>11497</v>
      </c>
    </row>
    <row r="97" customFormat="1" s="10">
      <c r="B97" s="10" t="inlineStr">
        <is>
          <t>CapEx</t>
        </is>
      </c>
      <c r="L97" s="10" t="n">
        <v>-1635</v>
      </c>
      <c r="M97" s="10" t="n">
        <v>-1281</v>
      </c>
      <c r="N97" s="10" t="n">
        <v>-3415</v>
      </c>
      <c r="O97" s="10" t="n">
        <v>-2101</v>
      </c>
      <c r="P97" s="10" t="n">
        <v>-1327</v>
      </c>
      <c r="Q97" s="10" t="n">
        <v>-3157</v>
      </c>
      <c r="R97" s="10">
        <f>-6482-1500-32</f>
        <v/>
      </c>
    </row>
    <row r="98">
      <c r="B98" t="inlineStr">
        <is>
          <t>FCF</t>
        </is>
      </c>
      <c r="G98">
        <f>SUM(G96:G97)</f>
        <v/>
      </c>
      <c r="H98">
        <f>SUM(H96:H97)</f>
        <v/>
      </c>
      <c r="I98">
        <f>SUM(I96:I97)</f>
        <v/>
      </c>
      <c r="J98">
        <f>SUM(J96:J97)</f>
        <v/>
      </c>
      <c r="K98">
        <f>SUM(K96:K97)</f>
        <v/>
      </c>
      <c r="L98">
        <f>SUM(L96:L97)</f>
        <v/>
      </c>
      <c r="M98">
        <f>SUM(M96:M97)</f>
        <v/>
      </c>
      <c r="N98">
        <f>SUM(N96:N97)</f>
        <v/>
      </c>
      <c r="O98">
        <f>SUM(O96:O97)</f>
        <v/>
      </c>
      <c r="P98">
        <f>SUM(P96:P97)</f>
        <v/>
      </c>
      <c r="Q98">
        <f>SUM(Q96:Q97)</f>
        <v/>
      </c>
      <c r="R98">
        <f>SUM(R96:R97)</f>
        <v/>
      </c>
    </row>
    <row r="100">
      <c r="B100" t="inlineStr">
        <is>
          <t>Price</t>
        </is>
      </c>
    </row>
    <row r="105">
      <c r="B105" t="inlineStr">
        <is>
          <t>TSLA</t>
        </is>
      </c>
      <c r="C105">
        <f>2016</f>
        <v/>
      </c>
      <c r="D105">
        <f>C105+1</f>
        <v/>
      </c>
      <c r="E105">
        <f>D105+1</f>
        <v/>
      </c>
      <c r="F105">
        <f>E105+1</f>
        <v/>
      </c>
      <c r="G105">
        <f>F105+1</f>
        <v/>
      </c>
      <c r="H105">
        <f>G105+1</f>
        <v/>
      </c>
      <c r="I105">
        <f>H105+1</f>
        <v/>
      </c>
    </row>
    <row r="106">
      <c r="A106" s="8" t="n"/>
      <c r="B106" s="9" t="inlineStr">
        <is>
          <t>Cash Flow</t>
        </is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</row>
    <row r="107">
      <c r="B107" t="inlineStr">
        <is>
          <t>Operating Cash Flow</t>
        </is>
      </c>
      <c r="C107" t="n">
        <v>-524</v>
      </c>
      <c r="D107" t="n">
        <v>-123</v>
      </c>
      <c r="E107" t="n">
        <v>-61</v>
      </c>
      <c r="F107" t="n">
        <v>2098</v>
      </c>
      <c r="G107" t="n">
        <v>2405</v>
      </c>
      <c r="H107" t="n">
        <v>5943</v>
      </c>
      <c r="I107" t="n">
        <v>11497</v>
      </c>
    </row>
    <row r="108">
      <c r="A108" s="10" t="n"/>
      <c r="B108" s="10" t="inlineStr">
        <is>
          <t>CapEx</t>
        </is>
      </c>
      <c r="C108" s="10" t="n">
        <v>-1635</v>
      </c>
      <c r="D108" s="10" t="n">
        <v>-1281</v>
      </c>
      <c r="E108" s="10" t="n">
        <v>-3415</v>
      </c>
      <c r="F108" s="10" t="n">
        <v>-2101</v>
      </c>
      <c r="G108" s="10" t="n">
        <v>-1327</v>
      </c>
      <c r="H108" s="10" t="n">
        <v>-3157</v>
      </c>
      <c r="I108" s="10">
        <f>-6482-1500-32</f>
        <v/>
      </c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</row>
    <row r="109" customFormat="1" s="16">
      <c r="B109" s="16" t="inlineStr">
        <is>
          <t>FCF</t>
        </is>
      </c>
      <c r="C109" s="16">
        <f>SUM(C107:C108)</f>
        <v/>
      </c>
      <c r="D109" s="16">
        <f>SUM(D107:D108)</f>
        <v/>
      </c>
      <c r="E109" s="16">
        <f>SUM(E107:E108)</f>
        <v/>
      </c>
      <c r="F109" s="16">
        <f>SUM(F107:F108)</f>
        <v/>
      </c>
      <c r="G109" s="16">
        <f>SUM(G107:G108)</f>
        <v/>
      </c>
      <c r="H109" s="16">
        <f>SUM(H107:H108)</f>
        <v/>
      </c>
      <c r="I109" s="16">
        <f>SUM(I107:I108)</f>
        <v/>
      </c>
    </row>
    <row r="111" customFormat="1" s="16">
      <c r="B111" s="16" t="inlineStr">
        <is>
          <t>Price</t>
        </is>
      </c>
      <c r="C111" s="22">
        <f>Summary!L28</f>
        <v/>
      </c>
      <c r="D111" s="22">
        <f>Summary!M28</f>
        <v/>
      </c>
      <c r="E111" s="22">
        <f>Summary!N28</f>
        <v/>
      </c>
      <c r="F111" s="22">
        <f>Summary!O28</f>
        <v/>
      </c>
      <c r="G111" s="22">
        <f>Summary!P28</f>
        <v/>
      </c>
      <c r="H111" s="22">
        <f>Summary!Q28</f>
        <v/>
      </c>
      <c r="I111" s="22">
        <f>Summary!R28</f>
        <v/>
      </c>
    </row>
    <row r="112">
      <c r="D112" s="21">
        <f>(D111-C111)/C111</f>
        <v/>
      </c>
      <c r="E112" s="21">
        <f>(E111-D111)/D111</f>
        <v/>
      </c>
      <c r="F112" s="21">
        <f>(F111-E111)/E111</f>
        <v/>
      </c>
      <c r="G112" s="21">
        <f>(G111-F111)/F111</f>
        <v/>
      </c>
      <c r="H112" s="21">
        <f>(H111-G111)/G111</f>
        <v/>
      </c>
      <c r="I112" s="21">
        <f>(I111-H111)/H111</f>
        <v/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8" sqref="F28"/>
    </sheetView>
  </sheetViews>
  <sheetFormatPr baseColWidth="8" defaultRowHeight="14.5"/>
  <cols>
    <col width="24.26953125" customWidth="1" min="1" max="1"/>
  </cols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0.00</t>
        </is>
      </c>
      <c r="D2" t="inlineStr">
        <is>
          <t>0.04</t>
        </is>
      </c>
      <c r="E2" t="inlineStr">
        <is>
          <t>0.29</t>
        </is>
      </c>
      <c r="F2" t="inlineStr">
        <is>
          <t>0.46</t>
        </is>
      </c>
      <c r="G2" t="inlineStr">
        <is>
          <t>0.41</t>
        </is>
      </c>
      <c r="H2" t="inlineStr">
        <is>
          <t>0.77</t>
        </is>
      </c>
      <c r="I2" t="inlineStr">
        <is>
          <t>3.37</t>
        </is>
      </c>
      <c r="J2" t="inlineStr">
        <is>
          <t>5.13</t>
        </is>
      </c>
      <c r="K2" t="inlineStr">
        <is>
          <t>6.31</t>
        </is>
      </c>
      <c r="L2" t="inlineStr">
        <is>
          <t>9.71</t>
        </is>
      </c>
      <c r="M2" t="inlineStr">
        <is>
          <t>14.19</t>
        </is>
      </c>
      <c r="N2" t="inlineStr">
        <is>
          <t>25.17</t>
        </is>
      </c>
      <c r="O2" t="inlineStr">
        <is>
          <t>27.77</t>
        </is>
      </c>
      <c r="P2" t="inlineStr">
        <is>
          <t>32.85</t>
        </is>
      </c>
      <c r="Q2" t="inlineStr">
        <is>
          <t>54.59</t>
        </is>
      </c>
      <c r="R2" t="inlineStr">
        <is>
          <t>65.78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(0.20)</t>
        </is>
      </c>
      <c r="D3" t="inlineStr">
        <is>
          <t>(0.21)</t>
        </is>
      </c>
      <c r="E3" t="inlineStr">
        <is>
          <t>(0.14)</t>
        </is>
      </c>
      <c r="F3" t="inlineStr">
        <is>
          <t>(0.61)</t>
        </is>
      </c>
      <c r="G3" t="inlineStr">
        <is>
          <t>(0.51)</t>
        </is>
      </c>
      <c r="H3" t="inlineStr">
        <is>
          <t>(0.74)</t>
        </is>
      </c>
      <c r="I3" t="inlineStr">
        <is>
          <t>(0.12)</t>
        </is>
      </c>
      <c r="J3" t="inlineStr">
        <is>
          <t>(0.47)</t>
        </is>
      </c>
      <c r="K3" t="inlineStr">
        <is>
          <t>(1.39)</t>
        </is>
      </c>
      <c r="L3" t="inlineStr">
        <is>
          <t>(0.94)</t>
        </is>
      </c>
      <c r="M3" t="inlineStr">
        <is>
          <t>(2.37)</t>
        </is>
      </c>
      <c r="N3" t="inlineStr">
        <is>
          <t>(1.14)</t>
        </is>
      </c>
      <c r="O3" t="inlineStr">
        <is>
          <t>(0.97)</t>
        </is>
      </c>
      <c r="P3" t="inlineStr">
        <is>
          <t>0.72</t>
        </is>
      </c>
      <c r="Q3" t="inlineStr">
        <is>
          <t>5.60</t>
        </is>
      </c>
      <c r="R3" t="inlineStr">
        <is>
          <t>9.29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(0.16)</t>
        </is>
      </c>
      <c r="D4" t="inlineStr">
        <is>
          <t>(0.16)</t>
        </is>
      </c>
      <c r="E4" t="inlineStr">
        <is>
          <t>(0.24)</t>
        </is>
      </c>
      <c r="F4" t="inlineStr">
        <is>
          <t>(0.66)</t>
        </is>
      </c>
      <c r="G4" t="inlineStr">
        <is>
          <t>(0.62)</t>
        </is>
      </c>
      <c r="H4" t="inlineStr">
        <is>
          <t>(0.94)</t>
        </is>
      </c>
      <c r="I4" t="inlineStr">
        <is>
          <t>(0.01)</t>
        </is>
      </c>
      <c r="J4" t="inlineStr">
        <is>
          <t>(1.65)</t>
        </is>
      </c>
      <c r="K4" t="inlineStr">
        <is>
          <t>(3.37)</t>
        </is>
      </c>
      <c r="L4" t="inlineStr">
        <is>
          <t>(2.17)</t>
        </is>
      </c>
      <c r="M4" t="inlineStr">
        <is>
          <t>(5.00)</t>
        </is>
      </c>
      <c r="N4" t="inlineStr">
        <is>
          <t>(0.26)</t>
        </is>
      </c>
      <c r="O4" t="inlineStr">
        <is>
          <t>1.09</t>
        </is>
      </c>
      <c r="P4" t="inlineStr">
        <is>
          <t>2.81</t>
        </is>
      </c>
      <c r="Q4" t="inlineStr">
        <is>
          <t>3.53</t>
        </is>
      </c>
      <c r="R4" t="inlineStr">
        <is>
          <t>6.79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0.03</t>
        </is>
      </c>
      <c r="D6" t="inlineStr">
        <is>
          <t>0.02</t>
        </is>
      </c>
      <c r="E6" t="inlineStr">
        <is>
          <t>0.03</t>
        </is>
      </c>
      <c r="F6" t="inlineStr">
        <is>
          <t>0.16</t>
        </is>
      </c>
      <c r="G6" t="inlineStr">
        <is>
          <t>0.39</t>
        </is>
      </c>
      <c r="H6" t="inlineStr">
        <is>
          <t>0.45</t>
        </is>
      </c>
      <c r="I6" t="inlineStr">
        <is>
          <t>0.44</t>
        </is>
      </c>
      <c r="J6" t="inlineStr">
        <is>
          <t>1.56</t>
        </is>
      </c>
      <c r="K6" t="inlineStr">
        <is>
          <t>2.55</t>
        </is>
      </c>
      <c r="L6" t="inlineStr">
        <is>
          <t>2.00</t>
        </is>
      </c>
      <c r="M6" t="inlineStr">
        <is>
          <t>4.92</t>
        </is>
      </c>
      <c r="N6" t="inlineStr">
        <is>
          <t>2.72</t>
        </is>
      </c>
      <c r="O6" t="inlineStr">
        <is>
          <t>1.62</t>
        </is>
      </c>
      <c r="P6" t="inlineStr">
        <is>
          <t>3.38</t>
        </is>
      </c>
      <c r="Q6" t="inlineStr">
        <is>
          <t>8.13</t>
        </is>
      </c>
      <c r="R6" t="inlineStr">
        <is>
          <t>6.99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(0.30)</t>
        </is>
      </c>
      <c r="D7" t="inlineStr">
        <is>
          <t>(0.51)</t>
        </is>
      </c>
      <c r="E7" t="inlineStr">
        <is>
          <t>(0.65)</t>
        </is>
      </c>
      <c r="F7" t="inlineStr">
        <is>
          <t>0.82</t>
        </is>
      </c>
      <c r="G7" t="inlineStr">
        <is>
          <t>0.45</t>
        </is>
      </c>
      <c r="H7" t="inlineStr">
        <is>
          <t>0.23</t>
        </is>
      </c>
      <c r="I7" t="inlineStr">
        <is>
          <t>1.12</t>
        </is>
      </c>
      <c r="J7" t="inlineStr">
        <is>
          <t>1.46</t>
        </is>
      </c>
      <c r="K7" t="inlineStr">
        <is>
          <t>1.70</t>
        </is>
      </c>
      <c r="L7" t="inlineStr">
        <is>
          <t>6.59</t>
        </is>
      </c>
      <c r="M7" t="inlineStr">
        <is>
          <t>5.11</t>
        </is>
      </c>
      <c r="N7" t="inlineStr">
        <is>
          <t>5.77</t>
        </is>
      </c>
      <c r="O7" t="inlineStr">
        <is>
          <t>7.48</t>
        </is>
      </c>
      <c r="P7" t="inlineStr">
        <is>
          <t>23.15</t>
        </is>
      </c>
      <c r="Q7" t="inlineStr">
        <is>
          <t>30.62</t>
        </is>
      </c>
      <c r="R7" t="inlineStr">
        <is>
          <t>31.27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390</t>
        </is>
      </c>
      <c r="D8" t="inlineStr">
        <is>
          <t>390</t>
        </is>
      </c>
      <c r="E8" t="inlineStr">
        <is>
          <t>388</t>
        </is>
      </c>
      <c r="F8" t="inlineStr">
        <is>
          <t>254</t>
        </is>
      </c>
      <c r="G8" t="inlineStr">
        <is>
          <t>502</t>
        </is>
      </c>
      <c r="H8" t="inlineStr">
        <is>
          <t>537</t>
        </is>
      </c>
      <c r="I8" t="inlineStr">
        <is>
          <t>597</t>
        </is>
      </c>
      <c r="J8" t="inlineStr">
        <is>
          <t>623</t>
        </is>
      </c>
      <c r="K8" t="inlineStr">
        <is>
          <t>641</t>
        </is>
      </c>
      <c r="L8" t="inlineStr">
        <is>
          <t>721</t>
        </is>
      </c>
      <c r="M8" t="inlineStr">
        <is>
          <t>829</t>
        </is>
      </c>
      <c r="N8" t="inlineStr">
        <is>
          <t>853</t>
        </is>
      </c>
      <c r="O8" t="inlineStr">
        <is>
          <t>885</t>
        </is>
      </c>
      <c r="P8" t="inlineStr">
        <is>
          <t>960</t>
        </is>
      </c>
      <c r="Q8" t="inlineStr">
        <is>
          <t>986</t>
        </is>
      </c>
      <c r="R8" t="inlineStr">
        <is>
          <t>1,021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(2.6)</t>
        </is>
      </c>
      <c r="G9" t="inlineStr">
        <is>
          <t>(3.6)</t>
        </is>
      </c>
      <c r="H9" t="inlineStr">
        <is>
          <t>(2.8)</t>
        </is>
      </c>
      <c r="I9" t="inlineStr">
        <is>
          <t>(56.2)</t>
        </is>
      </c>
      <c r="J9" t="inlineStr">
        <is>
          <t>(31.6)</t>
        </is>
      </c>
      <c r="K9" t="inlineStr">
        <is>
          <t>(11.0)</t>
        </is>
      </c>
      <c r="L9" t="inlineStr">
        <is>
          <t>(14.9)</t>
        </is>
      </c>
      <c r="M9" t="inlineStr">
        <is>
          <t>(8.8)</t>
        </is>
      </c>
      <c r="N9" t="inlineStr">
        <is>
          <t>(18.4)</t>
        </is>
      </c>
      <c r="O9" t="inlineStr">
        <is>
          <t>(18.8)</t>
        </is>
      </c>
      <c r="P9" t="inlineStr">
        <is>
          <t>135.4</t>
        </is>
      </c>
      <c r="Q9" t="inlineStr">
        <is>
          <t>46.8</t>
        </is>
      </c>
      <c r="R9" t="inlineStr">
        <is>
          <t>107.4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(0.1)</t>
        </is>
      </c>
      <c r="G10" t="inlineStr">
        <is>
          <t>(0.2)</t>
        </is>
      </c>
      <c r="H10" t="inlineStr">
        <is>
          <t>(0.2)</t>
        </is>
      </c>
      <c r="I10" t="inlineStr">
        <is>
          <t>(3.3)</t>
        </is>
      </c>
      <c r="J10" t="inlineStr">
        <is>
          <t>(1.7)</t>
        </is>
      </c>
      <c r="K10" t="inlineStr">
        <is>
          <t>(0.5)</t>
        </is>
      </c>
      <c r="L10" t="inlineStr">
        <is>
          <t>(0.7)</t>
        </is>
      </c>
      <c r="M10" t="inlineStr">
        <is>
          <t>(0.4)</t>
        </is>
      </c>
      <c r="N10" t="inlineStr">
        <is>
          <t>(0.7)</t>
        </is>
      </c>
      <c r="O10" t="inlineStr">
        <is>
          <t>(0.8)</t>
        </is>
      </c>
      <c r="P10" t="inlineStr">
        <is>
          <t>3.6</t>
        </is>
      </c>
      <c r="Q10" t="inlineStr">
        <is>
          <t>1.6</t>
        </is>
      </c>
      <c r="R10" t="inlineStr">
        <is>
          <t>5.4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0</t>
        </is>
      </c>
      <c r="D12" t="inlineStr">
        <is>
          <t>15</t>
        </is>
      </c>
      <c r="E12" t="inlineStr">
        <is>
          <t>112</t>
        </is>
      </c>
      <c r="F12" t="inlineStr">
        <is>
          <t>117</t>
        </is>
      </c>
      <c r="G12" t="inlineStr">
        <is>
          <t>204</t>
        </is>
      </c>
      <c r="H12" t="inlineStr">
        <is>
          <t>413</t>
        </is>
      </c>
      <c r="I12" t="inlineStr">
        <is>
          <t>2,013</t>
        </is>
      </c>
      <c r="J12" t="inlineStr">
        <is>
          <t>3,198</t>
        </is>
      </c>
      <c r="K12" t="inlineStr">
        <is>
          <t>4,046</t>
        </is>
      </c>
      <c r="L12" t="inlineStr">
        <is>
          <t>7,000</t>
        </is>
      </c>
      <c r="M12" t="inlineStr">
        <is>
          <t>11,759</t>
        </is>
      </c>
      <c r="N12" t="inlineStr">
        <is>
          <t>21,461</t>
        </is>
      </c>
      <c r="O12" t="inlineStr">
        <is>
          <t>24,578</t>
        </is>
      </c>
      <c r="P12" t="inlineStr">
        <is>
          <t>31,536</t>
        </is>
      </c>
      <c r="Q12" t="inlineStr">
        <is>
          <t>53,823</t>
        </is>
      </c>
      <c r="R12" t="inlineStr">
        <is>
          <t>67,166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(109,497.3)%</t>
        </is>
      </c>
      <c r="D13" t="inlineStr">
        <is>
          <t>(532.5)%</t>
        </is>
      </c>
      <c r="E13" t="inlineStr">
        <is>
          <t>(46.4)%</t>
        </is>
      </c>
      <c r="F13" t="inlineStr">
        <is>
          <t>(125.8)%</t>
        </is>
      </c>
      <c r="G13" t="inlineStr">
        <is>
          <t>(123.1)%</t>
        </is>
      </c>
      <c r="H13" t="inlineStr">
        <is>
          <t>(95.4)%</t>
        </is>
      </c>
      <c r="I13" t="inlineStr">
        <is>
          <t>(3.0)%</t>
        </is>
      </c>
      <c r="J13" t="inlineStr">
        <is>
          <t>(5.8)%</t>
        </is>
      </c>
      <c r="K13" t="inlineStr">
        <is>
          <t>(17.7)%</t>
        </is>
      </c>
      <c r="L13" t="inlineStr">
        <is>
          <t>(9.5)%</t>
        </is>
      </c>
      <c r="M13" t="inlineStr">
        <is>
          <t>(13.9)%</t>
        </is>
      </c>
      <c r="N13" t="inlineStr">
        <is>
          <t>(1.8)%</t>
        </is>
      </c>
      <c r="O13" t="inlineStr">
        <is>
          <t>(0.3)%</t>
        </is>
      </c>
      <c r="P13" t="inlineStr">
        <is>
          <t>6.3%</t>
        </is>
      </c>
      <c r="Q13" t="inlineStr">
        <is>
          <t>12.1%</t>
        </is>
      </c>
      <c r="R13" t="inlineStr">
        <is>
          <t>15.8%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3</t>
        </is>
      </c>
      <c r="D14" t="inlineStr">
        <is>
          <t>4</t>
        </is>
      </c>
      <c r="E14" t="inlineStr">
        <is>
          <t>7</t>
        </is>
      </c>
      <c r="F14" t="inlineStr">
        <is>
          <t>11</t>
        </is>
      </c>
      <c r="G14" t="inlineStr">
        <is>
          <t>17</t>
        </is>
      </c>
      <c r="H14" t="inlineStr">
        <is>
          <t>29</t>
        </is>
      </c>
      <c r="I14" t="inlineStr">
        <is>
          <t>106</t>
        </is>
      </c>
      <c r="J14" t="inlineStr">
        <is>
          <t>232</t>
        </is>
      </c>
      <c r="K14" t="inlineStr">
        <is>
          <t>423</t>
        </is>
      </c>
      <c r="L14" t="inlineStr">
        <is>
          <t>947</t>
        </is>
      </c>
      <c r="M14" t="inlineStr">
        <is>
          <t>1,636</t>
        </is>
      </c>
      <c r="N14" t="inlineStr">
        <is>
          <t>1,901</t>
        </is>
      </c>
      <c r="O14" t="inlineStr">
        <is>
          <t>2,154</t>
        </is>
      </c>
      <c r="P14" t="inlineStr">
        <is>
          <t>2,322</t>
        </is>
      </c>
      <c r="Q14" t="inlineStr">
        <is>
          <t>2,911</t>
        </is>
      </c>
      <c r="R14" t="inlineStr">
        <is>
          <t>3,411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(78)</t>
        </is>
      </c>
      <c r="D15" t="inlineStr">
        <is>
          <t>(83)</t>
        </is>
      </c>
      <c r="E15" t="inlineStr">
        <is>
          <t>(56)</t>
        </is>
      </c>
      <c r="F15" t="inlineStr">
        <is>
          <t>(154)</t>
        </is>
      </c>
      <c r="G15" t="inlineStr">
        <is>
          <t>(254)</t>
        </is>
      </c>
      <c r="H15" t="inlineStr">
        <is>
          <t>(396)</t>
        </is>
      </c>
      <c r="I15" t="inlineStr">
        <is>
          <t>(74)</t>
        </is>
      </c>
      <c r="J15" t="inlineStr">
        <is>
          <t>(294)</t>
        </is>
      </c>
      <c r="K15" t="inlineStr">
        <is>
          <t>(889)</t>
        </is>
      </c>
      <c r="L15" t="inlineStr">
        <is>
          <t>(675)</t>
        </is>
      </c>
      <c r="M15" t="inlineStr">
        <is>
          <t>(1,961)</t>
        </is>
      </c>
      <c r="N15" t="inlineStr">
        <is>
          <t>(976)</t>
        </is>
      </c>
      <c r="O15" t="inlineStr">
        <is>
          <t>(862)</t>
        </is>
      </c>
      <c r="P15" t="inlineStr">
        <is>
          <t>690</t>
        </is>
      </c>
      <c r="Q15" t="inlineStr">
        <is>
          <t>5,519</t>
        </is>
      </c>
      <c r="R15" t="inlineStr">
        <is>
          <t>9,516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(0.1)%</t>
        </is>
      </c>
      <c r="D16" t="inlineStr">
        <is>
          <t>(0.1)%</t>
        </is>
      </c>
      <c r="E16" t="inlineStr">
        <is>
          <t>(0.0)%</t>
        </is>
      </c>
      <c r="F16" t="inlineStr">
        <is>
          <t>(0.1)%</t>
        </is>
      </c>
      <c r="G16" t="inlineStr">
        <is>
          <t>(0.2)%</t>
        </is>
      </c>
      <c r="H16" t="inlineStr">
        <is>
          <t>(0.0)%</t>
        </is>
      </c>
      <c r="I16" t="inlineStr">
        <is>
          <t>(3.6)%</t>
        </is>
      </c>
      <c r="J16" t="inlineStr">
        <is>
          <t>(3.3)%</t>
        </is>
      </c>
      <c r="K16" t="inlineStr">
        <is>
          <t>(1.5)%</t>
        </is>
      </c>
      <c r="L16" t="inlineStr">
        <is>
          <t>(3.6)%</t>
        </is>
      </c>
      <c r="M16" t="inlineStr">
        <is>
          <t>(1.4)%</t>
        </is>
      </c>
      <c r="N16" t="inlineStr">
        <is>
          <t>(5.8)%</t>
        </is>
      </c>
      <c r="O16" t="inlineStr">
        <is>
          <t>(16.5)%</t>
        </is>
      </c>
      <c r="P16" t="inlineStr">
        <is>
          <t>25.3%</t>
        </is>
      </c>
      <c r="Q16" t="inlineStr">
        <is>
          <t>11.0%</t>
        </is>
      </c>
      <c r="R16" t="inlineStr">
        <is>
          <t>10.2%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(107,064.4)%</t>
        </is>
      </c>
      <c r="D17" t="inlineStr">
        <is>
          <t>(561.5)%</t>
        </is>
      </c>
      <c r="E17" t="inlineStr">
        <is>
          <t>(49.8)%</t>
        </is>
      </c>
      <c r="F17" t="inlineStr">
        <is>
          <t>(132.2)%</t>
        </is>
      </c>
      <c r="G17" t="inlineStr">
        <is>
          <t>(124.6)%</t>
        </is>
      </c>
      <c r="H17" t="inlineStr">
        <is>
          <t>(95.9)%</t>
        </is>
      </c>
      <c r="I17" t="inlineStr">
        <is>
          <t>(3.7)%</t>
        </is>
      </c>
      <c r="J17" t="inlineStr">
        <is>
          <t>(9.2)%</t>
        </is>
      </c>
      <c r="K17" t="inlineStr">
        <is>
          <t>(22.0)%</t>
        </is>
      </c>
      <c r="L17" t="inlineStr">
        <is>
          <t>(9.6)%</t>
        </is>
      </c>
      <c r="M17" t="inlineStr">
        <is>
          <t>(16.7)%</t>
        </is>
      </c>
      <c r="N17" t="inlineStr">
        <is>
          <t>(4.5)%</t>
        </is>
      </c>
      <c r="O17" t="inlineStr">
        <is>
          <t>(3.5)%</t>
        </is>
      </c>
      <c r="P17" t="inlineStr">
        <is>
          <t>2.2%</t>
        </is>
      </c>
      <c r="Q17" t="inlineStr">
        <is>
          <t>10.3%</t>
        </is>
      </c>
      <c r="R17" t="inlineStr">
        <is>
          <t>14.0%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(29)</t>
        </is>
      </c>
      <c r="D18" t="inlineStr">
        <is>
          <t>(57)</t>
        </is>
      </c>
      <c r="E18" t="inlineStr">
        <is>
          <t>43</t>
        </is>
      </c>
      <c r="F18" t="inlineStr">
        <is>
          <t>150</t>
        </is>
      </c>
      <c r="G18" t="inlineStr">
        <is>
          <t>181</t>
        </is>
      </c>
      <c r="H18" t="inlineStr">
        <is>
          <t>(14)</t>
        </is>
      </c>
      <c r="I18" t="inlineStr">
        <is>
          <t>591</t>
        </is>
      </c>
      <c r="J18" t="inlineStr">
        <is>
          <t>1,091</t>
        </is>
      </c>
      <c r="K18" t="inlineStr">
        <is>
          <t>(25)</t>
        </is>
      </c>
      <c r="L18" t="inlineStr">
        <is>
          <t>433</t>
        </is>
      </c>
      <c r="M18" t="inlineStr">
        <is>
          <t>(1,104)</t>
        </is>
      </c>
      <c r="N18" t="inlineStr">
        <is>
          <t>(1,686)</t>
        </is>
      </c>
      <c r="O18" t="inlineStr">
        <is>
          <t>1,436</t>
        </is>
      </c>
      <c r="P18" t="inlineStr">
        <is>
          <t>12,469</t>
        </is>
      </c>
      <c r="Q18" t="inlineStr">
        <is>
          <t>7,395</t>
        </is>
      </c>
      <c r="R18" t="inlineStr">
        <is>
          <t>9,401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55</t>
        </is>
      </c>
      <c r="E19" t="inlineStr">
        <is>
          <t>- -</t>
        </is>
      </c>
      <c r="F19" t="inlineStr">
        <is>
          <t>72</t>
        </is>
      </c>
      <c r="G19" t="inlineStr">
        <is>
          <t>268</t>
        </is>
      </c>
      <c r="H19" t="inlineStr">
        <is>
          <t>401</t>
        </is>
      </c>
      <c r="I19" t="inlineStr">
        <is>
          <t>586</t>
        </is>
      </c>
      <c r="J19" t="inlineStr">
        <is>
          <t>1,865</t>
        </is>
      </c>
      <c r="K19" t="inlineStr">
        <is>
          <t>2,082</t>
        </is>
      </c>
      <c r="L19" t="inlineStr">
        <is>
          <t>5,978</t>
        </is>
      </c>
      <c r="M19" t="inlineStr">
        <is>
          <t>9,418</t>
        </is>
      </c>
      <c r="N19" t="inlineStr">
        <is>
          <t>9,404</t>
        </is>
      </c>
      <c r="O19" t="inlineStr">
        <is>
          <t>11,634</t>
        </is>
      </c>
      <c r="P19" t="inlineStr">
        <is>
          <t>9,556</t>
        </is>
      </c>
      <c r="Q19" t="inlineStr">
        <is>
          <t>5,245</t>
        </is>
      </c>
      <c r="R19" t="inlineStr">
        <is>
          <t>2,898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(118)</t>
        </is>
      </c>
      <c r="D20" t="inlineStr">
        <is>
          <t>(200)</t>
        </is>
      </c>
      <c r="E20" t="inlineStr">
        <is>
          <t>(254)</t>
        </is>
      </c>
      <c r="F20" t="inlineStr">
        <is>
          <t>207</t>
        </is>
      </c>
      <c r="G20" t="inlineStr">
        <is>
          <t>224</t>
        </is>
      </c>
      <c r="H20" t="inlineStr">
        <is>
          <t>125</t>
        </is>
      </c>
      <c r="I20" t="inlineStr">
        <is>
          <t>667</t>
        </is>
      </c>
      <c r="J20" t="inlineStr">
        <is>
          <t>912</t>
        </is>
      </c>
      <c r="K20" t="inlineStr">
        <is>
          <t>1,089</t>
        </is>
      </c>
      <c r="L20" t="inlineStr">
        <is>
          <t>4,753</t>
        </is>
      </c>
      <c r="M20" t="inlineStr">
        <is>
          <t>4,237</t>
        </is>
      </c>
      <c r="N20" t="inlineStr">
        <is>
          <t>4,923</t>
        </is>
      </c>
      <c r="O20" t="inlineStr">
        <is>
          <t>6,618</t>
        </is>
      </c>
      <c r="P20" t="inlineStr">
        <is>
          <t>22,225</t>
        </is>
      </c>
      <c r="Q20" t="inlineStr">
        <is>
          <t>30,189</t>
        </is>
      </c>
      <c r="R20" t="inlineStr">
        <is>
          <t>36,376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474.9%</t>
        </is>
      </c>
      <c r="D21" t="inlineStr">
        <is>
          <t>218.1%</t>
        </is>
      </c>
      <c r="E21" t="inlineStr">
        <is>
          <t>(73.0)%</t>
        </is>
      </c>
      <c r="F21" t="inlineStr">
        <is>
          <t>(51.0)%</t>
        </is>
      </c>
      <c r="G21" t="inlineStr">
        <is>
          <t>(48.7)%</t>
        </is>
      </c>
      <c r="H21" t="inlineStr">
        <is>
          <t>(68.9)%</t>
        </is>
      </c>
      <c r="I21" t="inlineStr">
        <is>
          <t>(2.3)%</t>
        </is>
      </c>
      <c r="J21" t="inlineStr">
        <is>
          <t>(5.1)%</t>
        </is>
      </c>
      <c r="K21" t="inlineStr">
        <is>
          <t>(14.6)%</t>
        </is>
      </c>
      <c r="L21" t="inlineStr">
        <is>
          <t>(2.9)%</t>
        </is>
      </c>
      <c r="M21" t="inlineStr">
        <is>
          <t>(7.4)%</t>
        </is>
      </c>
      <c r="N21" t="inlineStr">
        <is>
          <t>(1.4)%</t>
        </is>
      </c>
      <c r="O21" t="inlineStr">
        <is>
          <t>(0.3)%</t>
        </is>
      </c>
      <c r="P21" t="inlineStr">
        <is>
          <t>3.5%</t>
        </is>
      </c>
      <c r="Q21" t="inlineStr">
        <is>
          <t>14.1%</t>
        </is>
      </c>
      <c r="R21" t="inlineStr">
        <is>
          <t>21.1%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(224.0)%</t>
        </is>
      </c>
      <c r="D22" t="inlineStr">
        <is>
          <t>(152.7)%</t>
        </is>
      </c>
      <c r="E22" t="inlineStr">
        <is>
          <t>(40.8)%</t>
        </is>
      </c>
      <c r="F22" t="inlineStr">
        <is>
          <t>(39.7)%</t>
        </is>
      </c>
      <c r="G22" t="inlineStr">
        <is>
          <t>(35.6)%</t>
        </is>
      </c>
      <c r="H22" t="inlineStr">
        <is>
          <t>(35.5)%</t>
        </is>
      </c>
      <c r="I22" t="inlineStr">
        <is>
          <t>(1.6)%</t>
        </is>
      </c>
      <c r="J22" t="inlineStr">
        <is>
          <t>(3.1)%</t>
        </is>
      </c>
      <c r="K22" t="inlineStr">
        <is>
          <t>(9.4)%</t>
        </is>
      </c>
      <c r="L22" t="inlineStr">
        <is>
          <t>(2.1)%</t>
        </is>
      </c>
      <c r="M22" t="inlineStr">
        <is>
          <t>(5.3)%</t>
        </is>
      </c>
      <c r="N22" t="inlineStr">
        <is>
          <t>(0.9)%</t>
        </is>
      </c>
      <c r="O22" t="inlineStr">
        <is>
          <t>(0.2)%</t>
        </is>
      </c>
      <c r="P22" t="inlineStr">
        <is>
          <t>3.4%</t>
        </is>
      </c>
      <c r="Q22" t="inlineStr">
        <is>
          <t>10.7%</t>
        </is>
      </c>
      <c r="R22" t="inlineStr">
        <is>
          <t>16.0%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66.3%</t>
        </is>
      </c>
      <c r="D23" t="inlineStr">
        <is>
          <t>41.5%</t>
        </is>
      </c>
      <c r="E23" t="inlineStr">
        <is>
          <t>22.0%</t>
        </is>
      </c>
      <c r="F23" t="inlineStr">
        <is>
          <t>(74.5)%</t>
        </is>
      </c>
      <c r="G23" t="inlineStr">
        <is>
          <t>(113.6)%</t>
        </is>
      </c>
      <c r="H23" t="inlineStr">
        <is>
          <t>(317.7)%</t>
        </is>
      </c>
      <c r="I23" t="inlineStr">
        <is>
          <t>(11.1)%</t>
        </is>
      </c>
      <c r="J23" t="inlineStr">
        <is>
          <t>(32.3)%</t>
        </is>
      </c>
      <c r="K23" t="inlineStr">
        <is>
          <t>(81.6)%</t>
        </is>
      </c>
      <c r="L23" t="inlineStr">
        <is>
          <t>(14.2)%</t>
        </is>
      </c>
      <c r="M23" t="inlineStr">
        <is>
          <t>(46.3)%</t>
        </is>
      </c>
      <c r="N23" t="inlineStr">
        <is>
          <t>(19.8)%</t>
        </is>
      </c>
      <c r="O23" t="inlineStr">
        <is>
          <t>(13.0)%</t>
        </is>
      </c>
      <c r="P23" t="inlineStr">
        <is>
          <t>3.1%</t>
        </is>
      </c>
      <c r="Q23" t="inlineStr">
        <is>
          <t>18.3%</t>
        </is>
      </c>
      <c r="R23" t="inlineStr">
        <is>
          <t>26.2%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(454.2)%</t>
        </is>
      </c>
      <c r="Q25" t="inlineStr">
        <is>
          <t>- -</t>
        </is>
      </c>
      <c r="R25" t="inlineStr">
        <is>
          <t>- -</t>
        </is>
      </c>
    </row>
    <row r="27">
      <c r="B27" s="1" t="n">
        <v>2006</v>
      </c>
      <c r="C27" s="1" t="n">
        <v>2007</v>
      </c>
      <c r="D27" s="1" t="n">
        <v>2008</v>
      </c>
      <c r="E27" s="1" t="n">
        <v>2009</v>
      </c>
      <c r="F27" s="1" t="n">
        <v>2010</v>
      </c>
      <c r="G27" s="1" t="n">
        <v>2011</v>
      </c>
      <c r="H27" s="1" t="n">
        <v>2012</v>
      </c>
      <c r="I27" s="1" t="n">
        <v>2013</v>
      </c>
      <c r="J27" s="1" t="n">
        <v>2014</v>
      </c>
      <c r="K27" s="1" t="n">
        <v>2015</v>
      </c>
      <c r="L27" s="1" t="n">
        <v>2016</v>
      </c>
      <c r="M27" s="1" t="n">
        <v>2017</v>
      </c>
      <c r="N27" s="1" t="n">
        <v>2018</v>
      </c>
      <c r="O27" s="1" t="n">
        <v>2019</v>
      </c>
      <c r="P27" s="1" t="n">
        <v>2020</v>
      </c>
      <c r="Q27" s="1" t="n">
        <v>2021</v>
      </c>
      <c r="R27" s="1" t="n">
        <v>2022</v>
      </c>
    </row>
    <row r="28">
      <c r="C28">
        <f>C3*C9</f>
        <v/>
      </c>
      <c r="D28">
        <f>D3*D9</f>
        <v/>
      </c>
      <c r="E28">
        <f>E3*E9</f>
        <v/>
      </c>
      <c r="F28">
        <f>F3*F9</f>
        <v/>
      </c>
      <c r="G28">
        <f>G3*G9</f>
        <v/>
      </c>
      <c r="H28">
        <f>H3*H9</f>
        <v/>
      </c>
      <c r="I28">
        <f>I3*I9</f>
        <v/>
      </c>
      <c r="J28">
        <f>J3*J9</f>
        <v/>
      </c>
      <c r="K28">
        <f>K3*K9</f>
        <v/>
      </c>
      <c r="L28">
        <f>L3*L9</f>
        <v/>
      </c>
      <c r="M28">
        <f>M3*M9</f>
        <v/>
      </c>
      <c r="N28">
        <f>N3*N9</f>
        <v/>
      </c>
      <c r="O28">
        <f>O3*O9</f>
        <v/>
      </c>
      <c r="P28">
        <f>P3*P9</f>
        <v/>
      </c>
      <c r="Q28">
        <f>Q3*Q9</f>
        <v/>
      </c>
      <c r="R28">
        <f>R3*R9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O26" sqref="O26"/>
    </sheetView>
  </sheetViews>
  <sheetFormatPr baseColWidth="8" defaultRowHeight="14.5"/>
  <cols>
    <col width="24.1796875" customWidth="1" min="1" max="1"/>
  </cols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Revenue</t>
        </is>
      </c>
      <c r="B2" t="inlineStr">
        <is>
          <t>0</t>
        </is>
      </c>
      <c r="C2" t="inlineStr">
        <is>
          <t>15</t>
        </is>
      </c>
      <c r="D2" t="inlineStr">
        <is>
          <t>112</t>
        </is>
      </c>
      <c r="E2" t="inlineStr">
        <is>
          <t>117</t>
        </is>
      </c>
      <c r="F2" t="inlineStr">
        <is>
          <t>204</t>
        </is>
      </c>
      <c r="G2" t="inlineStr">
        <is>
          <t>413</t>
        </is>
      </c>
      <c r="H2" t="inlineStr">
        <is>
          <t>2,013</t>
        </is>
      </c>
      <c r="I2" t="inlineStr">
        <is>
          <t>3,198</t>
        </is>
      </c>
      <c r="J2" t="inlineStr">
        <is>
          <t>4,046</t>
        </is>
      </c>
      <c r="K2" t="inlineStr">
        <is>
          <t>7,000</t>
        </is>
      </c>
      <c r="L2" t="inlineStr">
        <is>
          <t>11,759</t>
        </is>
      </c>
      <c r="M2" t="inlineStr">
        <is>
          <t>21,461</t>
        </is>
      </c>
      <c r="N2" t="inlineStr">
        <is>
          <t>24,578</t>
        </is>
      </c>
      <c r="O2" t="inlineStr">
        <is>
          <t>31,536</t>
        </is>
      </c>
      <c r="P2" t="inlineStr">
        <is>
          <t>53,823</t>
        </is>
      </c>
    </row>
    <row r="3">
      <c r="A3" s="1" t="inlineStr">
        <is>
          <t>COGS</t>
        </is>
      </c>
      <c r="B3" t="inlineStr">
        <is>
          <t>0</t>
        </is>
      </c>
      <c r="C3" t="inlineStr">
        <is>
          <t>16</t>
        </is>
      </c>
      <c r="D3" t="inlineStr">
        <is>
          <t>102</t>
        </is>
      </c>
      <c r="E3" t="inlineStr">
        <is>
          <t>86</t>
        </is>
      </c>
      <c r="F3" t="inlineStr">
        <is>
          <t>143</t>
        </is>
      </c>
      <c r="G3" t="inlineStr">
        <is>
          <t>383</t>
        </is>
      </c>
      <c r="H3" t="inlineStr">
        <is>
          <t>1,557</t>
        </is>
      </c>
      <c r="I3" t="inlineStr">
        <is>
          <t>2,317</t>
        </is>
      </c>
      <c r="J3" t="inlineStr">
        <is>
          <t>3,123</t>
        </is>
      </c>
      <c r="K3" t="inlineStr">
        <is>
          <t>5,401</t>
        </is>
      </c>
      <c r="L3" t="inlineStr">
        <is>
          <t>9,536</t>
        </is>
      </c>
      <c r="M3" t="inlineStr">
        <is>
          <t>17,419</t>
        </is>
      </c>
      <c r="N3" t="inlineStr">
        <is>
          <t>20,509</t>
        </is>
      </c>
      <c r="O3" t="inlineStr">
        <is>
          <t>24,906</t>
        </is>
      </c>
      <c r="P3" t="inlineStr">
        <is>
          <t>40,217</t>
        </is>
      </c>
    </row>
    <row r="4">
      <c r="A4" s="1" t="inlineStr">
        <is>
          <t>Gross Profit</t>
        </is>
      </c>
      <c r="B4" t="inlineStr">
        <is>
          <t>0</t>
        </is>
      </c>
      <c r="C4" t="inlineStr">
        <is>
          <t>(1)</t>
        </is>
      </c>
      <c r="D4" t="inlineStr">
        <is>
          <t>10</t>
        </is>
      </c>
      <c r="E4" t="inlineStr">
        <is>
          <t>31</t>
        </is>
      </c>
      <c r="F4" t="inlineStr">
        <is>
          <t>62</t>
        </is>
      </c>
      <c r="G4" t="inlineStr">
        <is>
          <t>30</t>
        </is>
      </c>
      <c r="H4" t="inlineStr">
        <is>
          <t>456</t>
        </is>
      </c>
      <c r="I4" t="inlineStr">
        <is>
          <t>882</t>
        </is>
      </c>
      <c r="J4" t="inlineStr">
        <is>
          <t>924</t>
        </is>
      </c>
      <c r="K4" t="inlineStr">
        <is>
          <t>1,599</t>
        </is>
      </c>
      <c r="L4" t="inlineStr">
        <is>
          <t>2,222</t>
        </is>
      </c>
      <c r="M4" t="inlineStr">
        <is>
          <t>4,042</t>
        </is>
      </c>
      <c r="N4" t="inlineStr">
        <is>
          <t>4,069</t>
        </is>
      </c>
      <c r="O4" t="inlineStr">
        <is>
          <t>6,630</t>
        </is>
      </c>
      <c r="P4" t="inlineStr">
        <is>
          <t>13,606</t>
        </is>
      </c>
    </row>
    <row r="5">
      <c r="A5" s="1" t="inlineStr">
        <is>
          <t>Gross Profit Ratio</t>
        </is>
      </c>
      <c r="B5" t="inlineStr">
        <is>
          <t>87.67%</t>
        </is>
      </c>
      <c r="C5" t="inlineStr">
        <is>
          <t>(7.74)%</t>
        </is>
      </c>
      <c r="D5" t="inlineStr">
        <is>
          <t>8.52%</t>
        </is>
      </c>
      <c r="E5" t="inlineStr">
        <is>
          <t>26.32%</t>
        </is>
      </c>
      <c r="F5" t="inlineStr">
        <is>
          <t>30.16%</t>
        </is>
      </c>
      <c r="G5" t="inlineStr">
        <is>
          <t>7.28%</t>
        </is>
      </c>
      <c r="H5" t="inlineStr">
        <is>
          <t>22.66%</t>
        </is>
      </c>
      <c r="I5" t="inlineStr">
        <is>
          <t>27.57%</t>
        </is>
      </c>
      <c r="J5" t="inlineStr">
        <is>
          <t>22.82%</t>
        </is>
      </c>
      <c r="K5" t="inlineStr">
        <is>
          <t>22.85%</t>
        </is>
      </c>
      <c r="L5" t="inlineStr">
        <is>
          <t>18.90%</t>
        </is>
      </c>
      <c r="M5" t="inlineStr">
        <is>
          <t>18.83%</t>
        </is>
      </c>
      <c r="N5" t="inlineStr">
        <is>
          <t>16.56%</t>
        </is>
      </c>
      <c r="O5" t="inlineStr">
        <is>
          <t>21.02%</t>
        </is>
      </c>
      <c r="P5" t="inlineStr">
        <is>
          <t>25.28%</t>
        </is>
      </c>
    </row>
    <row r="6">
      <c r="A6" s="1" t="inlineStr">
        <is>
          <t>Operating Expenses</t>
        </is>
      </c>
      <c r="B6" t="inlineStr">
        <is>
          <t>80</t>
        </is>
      </c>
      <c r="C6" t="inlineStr">
        <is>
          <t>77</t>
        </is>
      </c>
      <c r="D6" t="inlineStr">
        <is>
          <t>61</t>
        </is>
      </c>
      <c r="E6" t="inlineStr">
        <is>
          <t>178</t>
        </is>
      </c>
      <c r="F6" t="inlineStr">
        <is>
          <t>313</t>
        </is>
      </c>
      <c r="G6" t="inlineStr">
        <is>
          <t>424</t>
        </is>
      </c>
      <c r="H6" t="inlineStr">
        <is>
          <t>518</t>
        </is>
      </c>
      <c r="I6" t="inlineStr">
        <is>
          <t>1,068</t>
        </is>
      </c>
      <c r="J6" t="inlineStr">
        <is>
          <t>1,640</t>
        </is>
      </c>
      <c r="K6" t="inlineStr">
        <is>
          <t>2,267</t>
        </is>
      </c>
      <c r="L6" t="inlineStr">
        <is>
          <t>3,855</t>
        </is>
      </c>
      <c r="M6" t="inlineStr">
        <is>
          <t>4,295</t>
        </is>
      </c>
      <c r="N6" t="inlineStr">
        <is>
          <t>3,989</t>
        </is>
      </c>
      <c r="O6" t="inlineStr">
        <is>
          <t>4,636</t>
        </is>
      </c>
      <c r="P6" t="inlineStr">
        <is>
          <t>7,110</t>
        </is>
      </c>
    </row>
    <row r="7">
      <c r="A7" s="1" t="inlineStr">
        <is>
          <t>R&amp;D Expenses</t>
        </is>
      </c>
      <c r="B7" t="inlineStr">
        <is>
          <t>63</t>
        </is>
      </c>
      <c r="C7" t="inlineStr">
        <is>
          <t>54</t>
        </is>
      </c>
      <c r="D7" t="inlineStr">
        <is>
          <t>19</t>
        </is>
      </c>
      <c r="E7" t="inlineStr">
        <is>
          <t>93</t>
        </is>
      </c>
      <c r="F7" t="inlineStr">
        <is>
          <t>209</t>
        </is>
      </c>
      <c r="G7" t="inlineStr">
        <is>
          <t>274</t>
        </is>
      </c>
      <c r="H7" t="inlineStr">
        <is>
          <t>232</t>
        </is>
      </c>
      <c r="I7" t="inlineStr">
        <is>
          <t>465</t>
        </is>
      </c>
      <c r="J7" t="inlineStr">
        <is>
          <t>718</t>
        </is>
      </c>
      <c r="K7" t="inlineStr">
        <is>
          <t>834</t>
        </is>
      </c>
      <c r="L7" t="inlineStr">
        <is>
          <t>1,378</t>
        </is>
      </c>
      <c r="M7" t="inlineStr">
        <is>
          <t>1,460</t>
        </is>
      </c>
      <c r="N7" t="inlineStr">
        <is>
          <t>1,343</t>
        </is>
      </c>
      <c r="O7" t="inlineStr">
        <is>
          <t>1,491</t>
        </is>
      </c>
      <c r="P7" t="inlineStr">
        <is>
          <t>2,593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85</t>
        </is>
      </c>
      <c r="F8" t="inlineStr">
        <is>
          <t>104</t>
        </is>
      </c>
      <c r="G8" t="inlineStr">
        <is>
          <t>150</t>
        </is>
      </c>
      <c r="H8" t="inlineStr">
        <is>
          <t>286</t>
        </is>
      </c>
      <c r="I8" t="inlineStr">
        <is>
          <t>604</t>
        </is>
      </c>
      <c r="J8" t="inlineStr">
        <is>
          <t>922</t>
        </is>
      </c>
      <c r="K8" t="inlineStr">
        <is>
          <t>1,432</t>
        </is>
      </c>
      <c r="L8" t="inlineStr">
        <is>
          <t>2,477</t>
        </is>
      </c>
      <c r="M8" t="inlineStr">
        <is>
          <t>2,834</t>
        </is>
      </c>
      <c r="N8" t="inlineStr">
        <is>
          <t>2,646</t>
        </is>
      </c>
      <c r="O8" t="inlineStr">
        <is>
          <t>3,145</t>
        </is>
      </c>
      <c r="P8" t="inlineStr">
        <is>
          <t>4,517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85</t>
        </is>
      </c>
      <c r="F9" t="inlineStr">
        <is>
          <t>104</t>
        </is>
      </c>
      <c r="G9" t="inlineStr">
        <is>
          <t>150</t>
        </is>
      </c>
      <c r="H9" t="inlineStr">
        <is>
          <t>286</t>
        </is>
      </c>
      <c r="I9" t="inlineStr">
        <is>
          <t>604</t>
        </is>
      </c>
      <c r="J9" t="inlineStr">
        <is>
          <t>922</t>
        </is>
      </c>
      <c r="K9" t="inlineStr">
        <is>
          <t>1,432</t>
        </is>
      </c>
      <c r="L9" t="inlineStr">
        <is>
          <t>2,477</t>
        </is>
      </c>
      <c r="M9" t="inlineStr">
        <is>
          <t>2,834</t>
        </is>
      </c>
      <c r="N9" t="inlineStr">
        <is>
          <t>2,646</t>
        </is>
      </c>
      <c r="O9" t="inlineStr">
        <is>
          <t>3,145</t>
        </is>
      </c>
      <c r="P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</row>
    <row r="11">
      <c r="A11" s="1" t="inlineStr">
        <is>
          <t>Other Expenses</t>
        </is>
      </c>
      <c r="B11" t="inlineStr">
        <is>
          <t>17</t>
        </is>
      </c>
      <c r="C11" t="inlineStr">
        <is>
          <t>24</t>
        </is>
      </c>
      <c r="D11" t="inlineStr">
        <is>
          <t>42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</row>
    <row r="12">
      <c r="A12" s="1" t="inlineStr">
        <is>
          <t>COGS and Expenses</t>
        </is>
      </c>
      <c r="B12" t="inlineStr">
        <is>
          <t>80</t>
        </is>
      </c>
      <c r="C12" t="inlineStr">
        <is>
          <t>93</t>
        </is>
      </c>
      <c r="D12" t="inlineStr">
        <is>
          <t>164</t>
        </is>
      </c>
      <c r="E12" t="inlineStr">
        <is>
          <t>264</t>
        </is>
      </c>
      <c r="F12" t="inlineStr">
        <is>
          <t>456</t>
        </is>
      </c>
      <c r="G12" t="inlineStr">
        <is>
          <t>808</t>
        </is>
      </c>
      <c r="H12" t="inlineStr">
        <is>
          <t>2,075</t>
        </is>
      </c>
      <c r="I12" t="inlineStr">
        <is>
          <t>3,385</t>
        </is>
      </c>
      <c r="J12" t="inlineStr">
        <is>
          <t>4,763</t>
        </is>
      </c>
      <c r="K12" t="inlineStr">
        <is>
          <t>7,667</t>
        </is>
      </c>
      <c r="L12" t="inlineStr">
        <is>
          <t>13,391</t>
        </is>
      </c>
      <c r="M12" t="inlineStr">
        <is>
          <t>21,714</t>
        </is>
      </c>
      <c r="N12" t="inlineStr">
        <is>
          <t>24,498</t>
        </is>
      </c>
      <c r="O12" t="inlineStr">
        <is>
          <t>29,542</t>
        </is>
      </c>
      <c r="P12" t="inlineStr">
        <is>
          <t>47,327</t>
        </is>
      </c>
    </row>
    <row r="13">
      <c r="A13" s="1" t="inlineStr">
        <is>
          <t>Interest Income</t>
        </is>
      </c>
      <c r="B13" t="inlineStr">
        <is>
          <t>2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9</t>
        </is>
      </c>
      <c r="L13" t="inlineStr">
        <is>
          <t>20</t>
        </is>
      </c>
      <c r="M13" t="inlineStr">
        <is>
          <t>25</t>
        </is>
      </c>
      <c r="N13" t="inlineStr">
        <is>
          <t>44</t>
        </is>
      </c>
      <c r="O13" t="inlineStr">
        <is>
          <t>30</t>
        </is>
      </c>
      <c r="P13" t="inlineStr">
        <is>
          <t>56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4</t>
        </is>
      </c>
      <c r="D14" t="inlineStr">
        <is>
          <t>3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33</t>
        </is>
      </c>
      <c r="I14" t="inlineStr">
        <is>
          <t>101</t>
        </is>
      </c>
      <c r="J14" t="inlineStr">
        <is>
          <t>119</t>
        </is>
      </c>
      <c r="K14" t="inlineStr">
        <is>
          <t>199</t>
        </is>
      </c>
      <c r="L14" t="inlineStr">
        <is>
          <t>471</t>
        </is>
      </c>
      <c r="M14" t="inlineStr">
        <is>
          <t>663</t>
        </is>
      </c>
      <c r="N14" t="inlineStr">
        <is>
          <t>685</t>
        </is>
      </c>
      <c r="O14" t="inlineStr">
        <is>
          <t>748</t>
        </is>
      </c>
      <c r="P14" t="inlineStr">
        <is>
          <t>371</t>
        </is>
      </c>
    </row>
    <row r="15">
      <c r="A15" s="1" t="inlineStr">
        <is>
          <t>Depreciation and Amortization</t>
        </is>
      </c>
      <c r="B15" t="inlineStr">
        <is>
          <t>3</t>
        </is>
      </c>
      <c r="C15" t="inlineStr">
        <is>
          <t>4</t>
        </is>
      </c>
      <c r="D15" t="inlineStr">
        <is>
          <t>7</t>
        </is>
      </c>
      <c r="E15" t="inlineStr">
        <is>
          <t>11</t>
        </is>
      </c>
      <c r="F15" t="inlineStr">
        <is>
          <t>17</t>
        </is>
      </c>
      <c r="G15" t="inlineStr">
        <is>
          <t>29</t>
        </is>
      </c>
      <c r="H15" t="inlineStr">
        <is>
          <t>106</t>
        </is>
      </c>
      <c r="I15" t="inlineStr">
        <is>
          <t>232</t>
        </is>
      </c>
      <c r="J15" t="inlineStr">
        <is>
          <t>423</t>
        </is>
      </c>
      <c r="K15" t="inlineStr">
        <is>
          <t>947</t>
        </is>
      </c>
      <c r="L15" t="inlineStr">
        <is>
          <t>1,636</t>
        </is>
      </c>
      <c r="M15" t="inlineStr">
        <is>
          <t>1,901</t>
        </is>
      </c>
      <c r="N15" t="inlineStr">
        <is>
          <t>2,154</t>
        </is>
      </c>
      <c r="O15" t="inlineStr">
        <is>
          <t>2,322</t>
        </is>
      </c>
      <c r="P15" t="inlineStr">
        <is>
          <t>2,911</t>
        </is>
      </c>
    </row>
    <row r="16">
      <c r="A16" s="1" t="inlineStr">
        <is>
          <t>EBITDA</t>
        </is>
      </c>
      <c r="B16" t="inlineStr">
        <is>
          <t>(75)</t>
        </is>
      </c>
      <c r="C16" t="inlineStr">
        <is>
          <t>(75)</t>
        </is>
      </c>
      <c r="D16" t="inlineStr">
        <is>
          <t>(46)</t>
        </is>
      </c>
      <c r="E16" t="inlineStr">
        <is>
          <t>(143)</t>
        </is>
      </c>
      <c r="F16" t="inlineStr">
        <is>
          <t>(237)</t>
        </is>
      </c>
      <c r="G16" t="inlineStr">
        <is>
          <t>(367)</t>
        </is>
      </c>
      <c r="H16" t="inlineStr">
        <is>
          <t>68</t>
        </is>
      </c>
      <c r="I16" t="inlineStr">
        <is>
          <t>48</t>
        </is>
      </c>
      <c r="J16" t="inlineStr">
        <is>
          <t>(334)</t>
        </is>
      </c>
      <c r="K16" t="inlineStr">
        <is>
          <t>498</t>
        </is>
      </c>
      <c r="L16" t="inlineStr">
        <is>
          <t>177</t>
        </is>
      </c>
      <c r="M16" t="inlineStr">
        <is>
          <t>1,646</t>
        </is>
      </c>
      <c r="N16" t="inlineStr">
        <is>
          <t>2,087</t>
        </is>
      </c>
      <c r="O16" t="inlineStr">
        <is>
          <t>4,052</t>
        </is>
      </c>
      <c r="P16" t="inlineStr">
        <is>
          <t>9,500</t>
        </is>
      </c>
    </row>
    <row r="17">
      <c r="A17" s="1" t="inlineStr">
        <is>
          <t>EBITDA ratio</t>
        </is>
      </c>
      <c r="B17" t="inlineStr">
        <is>
          <t>(102,947.95)%</t>
        </is>
      </c>
      <c r="C17" t="inlineStr">
        <is>
          <t>(507.26)%</t>
        </is>
      </c>
      <c r="D17" t="inlineStr">
        <is>
          <t>(41.31)%</t>
        </is>
      </c>
      <c r="E17" t="inlineStr">
        <is>
          <t>(122.10)%</t>
        </is>
      </c>
      <c r="F17" t="inlineStr">
        <is>
          <t>(116.02)%</t>
        </is>
      </c>
      <c r="G17" t="inlineStr">
        <is>
          <t>(88.81)%</t>
        </is>
      </c>
      <c r="H17" t="inlineStr">
        <is>
          <t>3.36%</t>
        </is>
      </c>
      <c r="I17" t="inlineStr">
        <is>
          <t>1.51%</t>
        </is>
      </c>
      <c r="J17" t="inlineStr">
        <is>
          <t>(8.26)%</t>
        </is>
      </c>
      <c r="K17" t="inlineStr">
        <is>
          <t>7.11%</t>
        </is>
      </c>
      <c r="L17" t="inlineStr">
        <is>
          <t>1.51%</t>
        </is>
      </c>
      <c r="M17" t="inlineStr">
        <is>
          <t>7.67%</t>
        </is>
      </c>
      <c r="N17" t="inlineStr">
        <is>
          <t>8.49%</t>
        </is>
      </c>
      <c r="O17" t="inlineStr">
        <is>
          <t>12.85%</t>
        </is>
      </c>
      <c r="P17" t="inlineStr">
        <is>
          <t>17.65%</t>
        </is>
      </c>
    </row>
    <row r="18">
      <c r="A18" s="1" t="inlineStr">
        <is>
          <t>Operating Income</t>
        </is>
      </c>
      <c r="B18" t="inlineStr">
        <is>
          <t>(80)</t>
        </is>
      </c>
      <c r="C18" t="inlineStr">
        <is>
          <t>(79)</t>
        </is>
      </c>
      <c r="D18" t="inlineStr">
        <is>
          <t>(52)</t>
        </is>
      </c>
      <c r="E18" t="inlineStr">
        <is>
          <t>(147)</t>
        </is>
      </c>
      <c r="F18" t="inlineStr">
        <is>
          <t>(251)</t>
        </is>
      </c>
      <c r="G18" t="inlineStr">
        <is>
          <t>(394)</t>
        </is>
      </c>
      <c r="H18" t="inlineStr">
        <is>
          <t>(61)</t>
        </is>
      </c>
      <c r="I18" t="inlineStr">
        <is>
          <t>(187)</t>
        </is>
      </c>
      <c r="J18" t="inlineStr">
        <is>
          <t>(717)</t>
        </is>
      </c>
      <c r="K18" t="inlineStr">
        <is>
          <t>(667)</t>
        </is>
      </c>
      <c r="L18" t="inlineStr">
        <is>
          <t>(1,632)</t>
        </is>
      </c>
      <c r="M18" t="inlineStr">
        <is>
          <t>(388)</t>
        </is>
      </c>
      <c r="N18" t="inlineStr">
        <is>
          <t>(69)</t>
        </is>
      </c>
      <c r="O18" t="inlineStr">
        <is>
          <t>1,994</t>
        </is>
      </c>
      <c r="P18" t="inlineStr">
        <is>
          <t>6,523</t>
        </is>
      </c>
    </row>
    <row r="19">
      <c r="A19" s="1" t="inlineStr">
        <is>
          <t>Operating Income ratio</t>
        </is>
      </c>
      <c r="B19" t="inlineStr">
        <is>
          <t>(109,497.26)%</t>
        </is>
      </c>
      <c r="C19" t="inlineStr">
        <is>
          <t>(532.52)%</t>
        </is>
      </c>
      <c r="D19" t="inlineStr">
        <is>
          <t>(46.36)%</t>
        </is>
      </c>
      <c r="E19" t="inlineStr">
        <is>
          <t>(125.78)%</t>
        </is>
      </c>
      <c r="F19" t="inlineStr">
        <is>
          <t>(123.13)%</t>
        </is>
      </c>
      <c r="G19" t="inlineStr">
        <is>
          <t>(95.41)%</t>
        </is>
      </c>
      <c r="H19" t="inlineStr">
        <is>
          <t>(3.04)%</t>
        </is>
      </c>
      <c r="I19" t="inlineStr">
        <is>
          <t>(5.84)%</t>
        </is>
      </c>
      <c r="J19" t="inlineStr">
        <is>
          <t>(17.71)%</t>
        </is>
      </c>
      <c r="K19" t="inlineStr">
        <is>
          <t>(9.53)%</t>
        </is>
      </c>
      <c r="L19" t="inlineStr">
        <is>
          <t>(13.88)%</t>
        </is>
      </c>
      <c r="M19" t="inlineStr">
        <is>
          <t>(1.81)%</t>
        </is>
      </c>
      <c r="N19" t="inlineStr">
        <is>
          <t>(0.28)%</t>
        </is>
      </c>
      <c r="O19" t="inlineStr">
        <is>
          <t>6.32%</t>
        </is>
      </c>
      <c r="P19" t="inlineStr">
        <is>
          <t>12.12%</t>
        </is>
      </c>
    </row>
    <row r="20">
      <c r="A20" s="1" t="inlineStr">
        <is>
          <t>Total Other Income Exp.(Gains)</t>
        </is>
      </c>
      <c r="B20" t="inlineStr">
        <is>
          <t>2</t>
        </is>
      </c>
      <c r="C20" t="inlineStr">
        <is>
          <t>(4)</t>
        </is>
      </c>
      <c r="D20" t="inlineStr">
        <is>
          <t>(4)</t>
        </is>
      </c>
      <c r="E20" t="inlineStr">
        <is>
          <t>(7)</t>
        </is>
      </c>
      <c r="F20" t="inlineStr">
        <is>
          <t>(2)</t>
        </is>
      </c>
      <c r="G20" t="inlineStr">
        <is>
          <t>(2)</t>
        </is>
      </c>
      <c r="H20" t="inlineStr">
        <is>
          <t>(10)</t>
        </is>
      </c>
      <c r="I20" t="inlineStr">
        <is>
          <t>(98)</t>
        </is>
      </c>
      <c r="J20" t="inlineStr">
        <is>
          <t>(159)</t>
        </is>
      </c>
      <c r="K20" t="inlineStr">
        <is>
          <t>(79)</t>
        </is>
      </c>
      <c r="L20" t="inlineStr">
        <is>
          <t>(577)</t>
        </is>
      </c>
      <c r="M20" t="inlineStr">
        <is>
          <t>(617)</t>
        </is>
      </c>
      <c r="N20" t="inlineStr">
        <is>
          <t>(596)</t>
        </is>
      </c>
      <c r="O20" t="inlineStr">
        <is>
          <t>(840)</t>
        </is>
      </c>
      <c r="P20" t="inlineStr">
        <is>
          <t>(180)</t>
        </is>
      </c>
    </row>
    <row r="21">
      <c r="A21" s="1" t="inlineStr">
        <is>
          <t>Income Before Tax</t>
        </is>
      </c>
      <c r="B21" t="inlineStr">
        <is>
          <t>(78)</t>
        </is>
      </c>
      <c r="C21" t="inlineStr">
        <is>
          <t>(83)</t>
        </is>
      </c>
      <c r="D21" t="inlineStr">
        <is>
          <t>(56)</t>
        </is>
      </c>
      <c r="E21" t="inlineStr">
        <is>
          <t>(154)</t>
        </is>
      </c>
      <c r="F21" t="inlineStr">
        <is>
          <t>(254)</t>
        </is>
      </c>
      <c r="G21" t="inlineStr">
        <is>
          <t>(396)</t>
        </is>
      </c>
      <c r="H21" t="inlineStr">
        <is>
          <t>(71)</t>
        </is>
      </c>
      <c r="I21" t="inlineStr">
        <is>
          <t>(285)</t>
        </is>
      </c>
      <c r="J21" t="inlineStr">
        <is>
          <t>(876)</t>
        </is>
      </c>
      <c r="K21" t="inlineStr">
        <is>
          <t>(746)</t>
        </is>
      </c>
      <c r="L21" t="inlineStr">
        <is>
          <t>(2,209)</t>
        </is>
      </c>
      <c r="M21" t="inlineStr">
        <is>
          <t>(1,005)</t>
        </is>
      </c>
      <c r="N21" t="inlineStr">
        <is>
          <t>(665)</t>
        </is>
      </c>
      <c r="O21" t="inlineStr">
        <is>
          <t>1,154</t>
        </is>
      </c>
      <c r="P21" t="inlineStr">
        <is>
          <t>6,343</t>
        </is>
      </c>
    </row>
    <row r="22">
      <c r="A22" s="1" t="inlineStr">
        <is>
          <t>Income Before Tax ratio</t>
        </is>
      </c>
      <c r="B22" t="inlineStr">
        <is>
          <t>(106,913.70)%</t>
        </is>
      </c>
      <c r="C22" t="inlineStr">
        <is>
          <t>(560.88)%</t>
        </is>
      </c>
      <c r="D22" t="inlineStr">
        <is>
          <t>(49.77)%</t>
        </is>
      </c>
      <c r="E22" t="inlineStr">
        <is>
          <t>(132.05)%</t>
        </is>
      </c>
      <c r="F22" t="inlineStr">
        <is>
          <t>(124.32)%</t>
        </is>
      </c>
      <c r="G22" t="inlineStr">
        <is>
          <t>(95.84)%</t>
        </is>
      </c>
      <c r="H22" t="inlineStr">
        <is>
          <t>(3.55)%</t>
        </is>
      </c>
      <c r="I22" t="inlineStr">
        <is>
          <t>(8.90)%</t>
        </is>
      </c>
      <c r="J22" t="inlineStr">
        <is>
          <t>(21.64)%</t>
        </is>
      </c>
      <c r="K22" t="inlineStr">
        <is>
          <t>(10.66)%</t>
        </is>
      </c>
      <c r="L22" t="inlineStr">
        <is>
          <t>(18.79)%</t>
        </is>
      </c>
      <c r="M22" t="inlineStr">
        <is>
          <t>(4.68)%</t>
        </is>
      </c>
      <c r="N22" t="inlineStr">
        <is>
          <t>(2.71)%</t>
        </is>
      </c>
      <c r="O22" t="inlineStr">
        <is>
          <t>3.66%</t>
        </is>
      </c>
      <c r="P22" t="inlineStr">
        <is>
          <t>11.78%</t>
        </is>
      </c>
    </row>
    <row r="23">
      <c r="A23" s="1" t="inlineStr">
        <is>
          <t>Income Tax Expense (Gain)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9</t>
        </is>
      </c>
      <c r="J23" t="inlineStr">
        <is>
          <t>13</t>
        </is>
      </c>
      <c r="K23" t="inlineStr">
        <is>
          <t>27</t>
        </is>
      </c>
      <c r="L23" t="inlineStr">
        <is>
          <t>32</t>
        </is>
      </c>
      <c r="M23" t="inlineStr">
        <is>
          <t>58</t>
        </is>
      </c>
      <c r="N23" t="inlineStr">
        <is>
          <t>110</t>
        </is>
      </c>
      <c r="O23" t="inlineStr">
        <is>
          <t>292</t>
        </is>
      </c>
      <c r="P23" t="inlineStr">
        <is>
          <t>699</t>
        </is>
      </c>
    </row>
    <row r="24">
      <c r="A24" s="1" t="inlineStr">
        <is>
          <t>Net Income</t>
        </is>
      </c>
      <c r="B24" t="inlineStr">
        <is>
          <t>(78)</t>
        </is>
      </c>
      <c r="C24" t="inlineStr">
        <is>
          <t>(83)</t>
        </is>
      </c>
      <c r="D24" t="inlineStr">
        <is>
          <t>(56)</t>
        </is>
      </c>
      <c r="E24" t="inlineStr">
        <is>
          <t>(154)</t>
        </is>
      </c>
      <c r="F24" t="inlineStr">
        <is>
          <t>(254)</t>
        </is>
      </c>
      <c r="G24" t="inlineStr">
        <is>
          <t>(396)</t>
        </is>
      </c>
      <c r="H24" t="inlineStr">
        <is>
          <t>(74)</t>
        </is>
      </c>
      <c r="I24" t="inlineStr">
        <is>
          <t>(294)</t>
        </is>
      </c>
      <c r="J24" t="inlineStr">
        <is>
          <t>(889)</t>
        </is>
      </c>
      <c r="K24" t="inlineStr">
        <is>
          <t>(675)</t>
        </is>
      </c>
      <c r="L24" t="inlineStr">
        <is>
          <t>(1,961)</t>
        </is>
      </c>
      <c r="M24" t="inlineStr">
        <is>
          <t>(976)</t>
        </is>
      </c>
      <c r="N24" t="inlineStr">
        <is>
          <t>(862)</t>
        </is>
      </c>
      <c r="O24" t="inlineStr">
        <is>
          <t>690</t>
        </is>
      </c>
      <c r="P24" t="inlineStr">
        <is>
          <t>5,519</t>
        </is>
      </c>
    </row>
    <row r="25">
      <c r="A25" s="1" t="inlineStr">
        <is>
          <t>Net Income Ratio</t>
        </is>
      </c>
      <c r="B25" t="inlineStr">
        <is>
          <t>(107,064.38)%</t>
        </is>
      </c>
      <c r="C25" t="inlineStr">
        <is>
          <t>(561.54)%</t>
        </is>
      </c>
      <c r="D25" t="inlineStr">
        <is>
          <t>(49.79)%</t>
        </is>
      </c>
      <c r="E25" t="inlineStr">
        <is>
          <t>(132.19)%</t>
        </is>
      </c>
      <c r="F25" t="inlineStr">
        <is>
          <t>(124.56)%</t>
        </is>
      </c>
      <c r="G25" t="inlineStr">
        <is>
          <t>(95.88)%</t>
        </is>
      </c>
      <c r="H25" t="inlineStr">
        <is>
          <t>(3.68)%</t>
        </is>
      </c>
      <c r="I25" t="inlineStr">
        <is>
          <t>(9.19)%</t>
        </is>
      </c>
      <c r="J25" t="inlineStr">
        <is>
          <t>(21.96)%</t>
        </is>
      </c>
      <c r="K25" t="inlineStr">
        <is>
          <t>(9.64)%</t>
        </is>
      </c>
      <c r="L25" t="inlineStr">
        <is>
          <t>(16.68)%</t>
        </is>
      </c>
      <c r="M25" t="inlineStr">
        <is>
          <t>(4.55)%</t>
        </is>
      </c>
      <c r="N25" t="inlineStr">
        <is>
          <t>(3.51)%</t>
        </is>
      </c>
      <c r="O25" t="inlineStr">
        <is>
          <t>2.19%</t>
        </is>
      </c>
      <c r="P25" t="inlineStr">
        <is>
          <t>10.25%</t>
        </is>
      </c>
    </row>
    <row r="26">
      <c r="A26" s="1" t="inlineStr">
        <is>
          <t>EPS</t>
        </is>
      </c>
      <c r="B26" t="inlineStr">
        <is>
          <t>(0.20)</t>
        </is>
      </c>
      <c r="C26" t="inlineStr">
        <is>
          <t>(0.21)</t>
        </is>
      </c>
      <c r="D26" t="inlineStr">
        <is>
          <t>(0.14)</t>
        </is>
      </c>
      <c r="E26" t="inlineStr">
        <is>
          <t>(0.61)</t>
        </is>
      </c>
      <c r="F26" t="inlineStr">
        <is>
          <t>(0.51)</t>
        </is>
      </c>
      <c r="G26" t="inlineStr">
        <is>
          <t>(0.74)</t>
        </is>
      </c>
      <c r="H26" t="inlineStr">
        <is>
          <t>(0.12)</t>
        </is>
      </c>
      <c r="I26" t="inlineStr">
        <is>
          <t>(0.47)</t>
        </is>
      </c>
      <c r="J26" t="inlineStr">
        <is>
          <t>(1.39)</t>
        </is>
      </c>
      <c r="K26" t="inlineStr">
        <is>
          <t>(0.94)</t>
        </is>
      </c>
      <c r="L26" t="inlineStr">
        <is>
          <t>(2.37)</t>
        </is>
      </c>
      <c r="M26" t="inlineStr">
        <is>
          <t>(1.14)</t>
        </is>
      </c>
      <c r="N26" t="inlineStr">
        <is>
          <t>(0.98)</t>
        </is>
      </c>
      <c r="O26" t="inlineStr">
        <is>
          <t>0.74</t>
        </is>
      </c>
      <c r="P26" t="inlineStr">
        <is>
          <t>5.60</t>
        </is>
      </c>
    </row>
    <row r="27">
      <c r="A27" s="1" t="inlineStr">
        <is>
          <t>EPS Diluted</t>
        </is>
      </c>
      <c r="B27" t="inlineStr">
        <is>
          <t>(0.20)</t>
        </is>
      </c>
      <c r="C27" t="inlineStr">
        <is>
          <t>(0.21)</t>
        </is>
      </c>
      <c r="D27" t="inlineStr">
        <is>
          <t>(0.14)</t>
        </is>
      </c>
      <c r="E27" t="inlineStr">
        <is>
          <t>(0.61)</t>
        </is>
      </c>
      <c r="F27" t="inlineStr">
        <is>
          <t>(0.51)</t>
        </is>
      </c>
      <c r="G27" t="inlineStr">
        <is>
          <t>(0.74)</t>
        </is>
      </c>
      <c r="H27" t="inlineStr">
        <is>
          <t>(0.12)</t>
        </is>
      </c>
      <c r="I27" t="inlineStr">
        <is>
          <t>(0.47)</t>
        </is>
      </c>
      <c r="J27" t="inlineStr">
        <is>
          <t>(1.39)</t>
        </is>
      </c>
      <c r="K27" t="inlineStr">
        <is>
          <t>(0.94)</t>
        </is>
      </c>
      <c r="L27" t="inlineStr">
        <is>
          <t>(2.37)</t>
        </is>
      </c>
      <c r="M27" t="inlineStr">
        <is>
          <t>(1.14)</t>
        </is>
      </c>
      <c r="N27" t="inlineStr">
        <is>
          <t>(0.98)</t>
        </is>
      </c>
      <c r="O27" t="inlineStr">
        <is>
          <t>0.64</t>
        </is>
      </c>
      <c r="P27" t="inlineStr">
        <is>
          <t>4.90</t>
        </is>
      </c>
    </row>
    <row r="28">
      <c r="A28" s="1" t="inlineStr">
        <is>
          <t>Weighted Avg. Shares Outs.</t>
        </is>
      </c>
      <c r="B28" t="inlineStr">
        <is>
          <t>390</t>
        </is>
      </c>
      <c r="C28" t="inlineStr">
        <is>
          <t>390</t>
        </is>
      </c>
      <c r="D28" t="inlineStr">
        <is>
          <t>388</t>
        </is>
      </c>
      <c r="E28" t="inlineStr">
        <is>
          <t>254</t>
        </is>
      </c>
      <c r="F28" t="inlineStr">
        <is>
          <t>502</t>
        </is>
      </c>
      <c r="G28" t="inlineStr">
        <is>
          <t>537</t>
        </is>
      </c>
      <c r="H28" t="inlineStr">
        <is>
          <t>597</t>
        </is>
      </c>
      <c r="I28" t="inlineStr">
        <is>
          <t>623</t>
        </is>
      </c>
      <c r="J28" t="inlineStr">
        <is>
          <t>641</t>
        </is>
      </c>
      <c r="K28" t="inlineStr">
        <is>
          <t>721</t>
        </is>
      </c>
      <c r="L28" t="inlineStr">
        <is>
          <t>829</t>
        </is>
      </c>
      <c r="M28" t="inlineStr">
        <is>
          <t>853</t>
        </is>
      </c>
      <c r="N28" t="inlineStr">
        <is>
          <t>885</t>
        </is>
      </c>
      <c r="O28" t="inlineStr">
        <is>
          <t>960</t>
        </is>
      </c>
      <c r="P28" t="inlineStr">
        <is>
          <t>986</t>
        </is>
      </c>
    </row>
    <row r="29">
      <c r="A29" s="1" t="inlineStr">
        <is>
          <t>Weighted Avg. Shares Outs. Dil.</t>
        </is>
      </c>
      <c r="B29" t="inlineStr">
        <is>
          <t>390</t>
        </is>
      </c>
      <c r="C29" t="inlineStr">
        <is>
          <t>390</t>
        </is>
      </c>
      <c r="D29" t="inlineStr">
        <is>
          <t>388</t>
        </is>
      </c>
      <c r="E29" t="inlineStr">
        <is>
          <t>254</t>
        </is>
      </c>
      <c r="F29" t="inlineStr">
        <is>
          <t>502</t>
        </is>
      </c>
      <c r="G29" t="inlineStr">
        <is>
          <t>537</t>
        </is>
      </c>
      <c r="H29" t="inlineStr">
        <is>
          <t>597</t>
        </is>
      </c>
      <c r="I29" t="inlineStr">
        <is>
          <t>623</t>
        </is>
      </c>
      <c r="J29" t="inlineStr">
        <is>
          <t>641</t>
        </is>
      </c>
      <c r="K29" t="inlineStr">
        <is>
          <t>721</t>
        </is>
      </c>
      <c r="L29" t="inlineStr">
        <is>
          <t>829</t>
        </is>
      </c>
      <c r="M29" t="inlineStr">
        <is>
          <t>853</t>
        </is>
      </c>
      <c r="N29" t="inlineStr">
        <is>
          <t>885</t>
        </is>
      </c>
      <c r="O29" t="inlineStr">
        <is>
          <t>960</t>
        </is>
      </c>
      <c r="P29" t="inlineStr">
        <is>
          <t>1,129</t>
        </is>
      </c>
    </row>
    <row r="32">
      <c r="A32" s="2" t="inlineStr">
        <is>
          <t>Share Price</t>
        </is>
      </c>
      <c r="B32">
        <f>Summary!C3*Summary!C9</f>
        <v/>
      </c>
      <c r="C32">
        <f>Summary!D3*Summary!D9</f>
        <v/>
      </c>
      <c r="D32">
        <f>Summary!E3*Summary!E9</f>
        <v/>
      </c>
      <c r="E32">
        <f>Summary!F3*Summary!F9</f>
        <v/>
      </c>
      <c r="F32">
        <f>Summary!G3*Summary!G9</f>
        <v/>
      </c>
      <c r="G32">
        <f>Summary!H3*Summary!H9</f>
        <v/>
      </c>
      <c r="H32">
        <f>Summary!I3*Summary!I9</f>
        <v/>
      </c>
      <c r="I32">
        <f>Summary!J3*Summary!J9</f>
        <v/>
      </c>
      <c r="J32">
        <f>Summary!K3*Summary!K9</f>
        <v/>
      </c>
      <c r="K32">
        <f>Summary!L3*Summary!L9</f>
        <v/>
      </c>
      <c r="L32">
        <f>Summary!M3*Summary!M9</f>
        <v/>
      </c>
      <c r="M32">
        <f>Summary!N3*Summary!N9</f>
        <v/>
      </c>
      <c r="N32">
        <f>Summary!O3*Summary!O9</f>
        <v/>
      </c>
      <c r="O32">
        <f>Summary!P3*Summary!P9</f>
        <v/>
      </c>
      <c r="P32">
        <f>Summary!Q3*Summary!Q9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17</t>
        </is>
      </c>
      <c r="C2" t="inlineStr">
        <is>
          <t>9</t>
        </is>
      </c>
      <c r="D2" t="inlineStr">
        <is>
          <t>70</t>
        </is>
      </c>
      <c r="E2" t="inlineStr">
        <is>
          <t>100</t>
        </is>
      </c>
      <c r="F2" t="inlineStr">
        <is>
          <t>255</t>
        </is>
      </c>
      <c r="G2" t="inlineStr">
        <is>
          <t>202</t>
        </is>
      </c>
      <c r="H2" t="inlineStr">
        <is>
          <t>846</t>
        </is>
      </c>
      <c r="I2" t="inlineStr">
        <is>
          <t>1,906</t>
        </is>
      </c>
      <c r="J2" t="inlineStr">
        <is>
          <t>1,197</t>
        </is>
      </c>
      <c r="K2" t="inlineStr">
        <is>
          <t>3,393</t>
        </is>
      </c>
      <c r="L2" t="inlineStr">
        <is>
          <t>3,368</t>
        </is>
      </c>
      <c r="M2" t="inlineStr">
        <is>
          <t>3,686</t>
        </is>
      </c>
      <c r="N2" t="inlineStr">
        <is>
          <t>6,268</t>
        </is>
      </c>
      <c r="O2" t="inlineStr">
        <is>
          <t>19,384</t>
        </is>
      </c>
      <c r="P2" t="inlineStr">
        <is>
          <t>17,576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25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131</t>
        </is>
      </c>
    </row>
    <row r="4">
      <c r="A4" s="1" t="inlineStr">
        <is>
          <t>Cash &amp; Short-Term Investments</t>
        </is>
      </c>
      <c r="B4" t="inlineStr">
        <is>
          <t>17</t>
        </is>
      </c>
      <c r="C4" t="inlineStr">
        <is>
          <t>9</t>
        </is>
      </c>
      <c r="D4" t="inlineStr">
        <is>
          <t>70</t>
        </is>
      </c>
      <c r="E4" t="inlineStr">
        <is>
          <t>100</t>
        </is>
      </c>
      <c r="F4" t="inlineStr">
        <is>
          <t>280</t>
        </is>
      </c>
      <c r="G4" t="inlineStr">
        <is>
          <t>202</t>
        </is>
      </c>
      <c r="H4" t="inlineStr">
        <is>
          <t>846</t>
        </is>
      </c>
      <c r="I4" t="inlineStr">
        <is>
          <t>1,906</t>
        </is>
      </c>
      <c r="J4" t="inlineStr">
        <is>
          <t>1,197</t>
        </is>
      </c>
      <c r="K4" t="inlineStr">
        <is>
          <t>3,393</t>
        </is>
      </c>
      <c r="L4" t="inlineStr">
        <is>
          <t>3,368</t>
        </is>
      </c>
      <c r="M4" t="inlineStr">
        <is>
          <t>3,686</t>
        </is>
      </c>
      <c r="N4" t="inlineStr">
        <is>
          <t>6,268</t>
        </is>
      </c>
      <c r="O4" t="inlineStr">
        <is>
          <t>19,384</t>
        </is>
      </c>
      <c r="P4" t="inlineStr">
        <is>
          <t>17,707</t>
        </is>
      </c>
    </row>
    <row r="5">
      <c r="A5" s="1" t="inlineStr">
        <is>
          <t>Net Receivables</t>
        </is>
      </c>
      <c r="B5" t="inlineStr">
        <is>
          <t>0</t>
        </is>
      </c>
      <c r="C5" t="inlineStr">
        <is>
          <t>3</t>
        </is>
      </c>
      <c r="D5" t="inlineStr">
        <is>
          <t>3</t>
        </is>
      </c>
      <c r="E5" t="inlineStr">
        <is>
          <t>7</t>
        </is>
      </c>
      <c r="F5" t="inlineStr">
        <is>
          <t>10</t>
        </is>
      </c>
      <c r="G5" t="inlineStr">
        <is>
          <t>27</t>
        </is>
      </c>
      <c r="H5" t="inlineStr">
        <is>
          <t>49</t>
        </is>
      </c>
      <c r="I5" t="inlineStr">
        <is>
          <t>227</t>
        </is>
      </c>
      <c r="J5" t="inlineStr">
        <is>
          <t>169</t>
        </is>
      </c>
      <c r="K5" t="inlineStr">
        <is>
          <t>499</t>
        </is>
      </c>
      <c r="L5" t="inlineStr">
        <is>
          <t>515</t>
        </is>
      </c>
      <c r="M5" t="inlineStr">
        <is>
          <t>949</t>
        </is>
      </c>
      <c r="N5" t="inlineStr">
        <is>
          <t>1,324</t>
        </is>
      </c>
      <c r="O5" t="inlineStr">
        <is>
          <t>1,886</t>
        </is>
      </c>
      <c r="P5" t="inlineStr">
        <is>
          <t>1,913</t>
        </is>
      </c>
    </row>
    <row r="6">
      <c r="A6" s="1" t="inlineStr">
        <is>
          <t>Inventory</t>
        </is>
      </c>
      <c r="B6" t="inlineStr">
        <is>
          <t>2</t>
        </is>
      </c>
      <c r="C6" t="inlineStr">
        <is>
          <t>17</t>
        </is>
      </c>
      <c r="D6" t="inlineStr">
        <is>
          <t>23</t>
        </is>
      </c>
      <c r="E6" t="inlineStr">
        <is>
          <t>45</t>
        </is>
      </c>
      <c r="F6" t="inlineStr">
        <is>
          <t>50</t>
        </is>
      </c>
      <c r="G6" t="inlineStr">
        <is>
          <t>269</t>
        </is>
      </c>
      <c r="H6" t="inlineStr">
        <is>
          <t>340</t>
        </is>
      </c>
      <c r="I6" t="inlineStr">
        <is>
          <t>954</t>
        </is>
      </c>
      <c r="J6" t="inlineStr">
        <is>
          <t>1,278</t>
        </is>
      </c>
      <c r="K6" t="inlineStr">
        <is>
          <t>2,067</t>
        </is>
      </c>
      <c r="L6" t="inlineStr">
        <is>
          <t>2,264</t>
        </is>
      </c>
      <c r="M6" t="inlineStr">
        <is>
          <t>3,113</t>
        </is>
      </c>
      <c r="N6" t="inlineStr">
        <is>
          <t>3,552</t>
        </is>
      </c>
      <c r="O6" t="inlineStr">
        <is>
          <t>4,101</t>
        </is>
      </c>
      <c r="P6" t="inlineStr">
        <is>
          <t>5,757</t>
        </is>
      </c>
    </row>
    <row r="7">
      <c r="A7" s="1" t="inlineStr">
        <is>
          <t>Other Current Assets</t>
        </is>
      </c>
      <c r="B7" t="inlineStr">
        <is>
          <t>3</t>
        </is>
      </c>
      <c r="C7" t="inlineStr">
        <is>
          <t>2</t>
        </is>
      </c>
      <c r="D7" t="inlineStr">
        <is>
          <t>4</t>
        </is>
      </c>
      <c r="E7" t="inlineStr">
        <is>
          <t>84</t>
        </is>
      </c>
      <c r="F7" t="inlineStr">
        <is>
          <t>33</t>
        </is>
      </c>
      <c r="G7" t="inlineStr">
        <is>
          <t>28</t>
        </is>
      </c>
      <c r="H7" t="inlineStr">
        <is>
          <t>31</t>
        </is>
      </c>
      <c r="I7" t="inlineStr">
        <is>
          <t>113</t>
        </is>
      </c>
      <c r="J7" t="inlineStr">
        <is>
          <t>148</t>
        </is>
      </c>
      <c r="K7" t="inlineStr">
        <is>
          <t>300</t>
        </is>
      </c>
      <c r="L7" t="inlineStr">
        <is>
          <t>424</t>
        </is>
      </c>
      <c r="M7" t="inlineStr">
        <is>
          <t>558</t>
        </is>
      </c>
      <c r="N7" t="inlineStr">
        <is>
          <t>959</t>
        </is>
      </c>
      <c r="O7" t="inlineStr">
        <is>
          <t>1,346</t>
        </is>
      </c>
      <c r="P7" t="inlineStr">
        <is>
          <t>1,723</t>
        </is>
      </c>
    </row>
    <row r="8">
      <c r="A8" s="1" t="inlineStr">
        <is>
          <t>Total Current Assets</t>
        </is>
      </c>
      <c r="B8" t="inlineStr">
        <is>
          <t>22</t>
        </is>
      </c>
      <c r="C8" t="inlineStr">
        <is>
          <t>31</t>
        </is>
      </c>
      <c r="D8" t="inlineStr">
        <is>
          <t>101</t>
        </is>
      </c>
      <c r="E8" t="inlineStr">
        <is>
          <t>236</t>
        </is>
      </c>
      <c r="F8" t="inlineStr">
        <is>
          <t>373</t>
        </is>
      </c>
      <c r="G8" t="inlineStr">
        <is>
          <t>525</t>
        </is>
      </c>
      <c r="H8" t="inlineStr">
        <is>
          <t>1,266</t>
        </is>
      </c>
      <c r="I8" t="inlineStr">
        <is>
          <t>3,199</t>
        </is>
      </c>
      <c r="J8" t="inlineStr">
        <is>
          <t>2,792</t>
        </is>
      </c>
      <c r="K8" t="inlineStr">
        <is>
          <t>6,260</t>
        </is>
      </c>
      <c r="L8" t="inlineStr">
        <is>
          <t>6,571</t>
        </is>
      </c>
      <c r="M8" t="inlineStr">
        <is>
          <t>8,306</t>
        </is>
      </c>
      <c r="N8" t="inlineStr">
        <is>
          <t>12,103</t>
        </is>
      </c>
      <c r="O8" t="inlineStr">
        <is>
          <t>26,717</t>
        </is>
      </c>
      <c r="P8" t="inlineStr">
        <is>
          <t>27,100</t>
        </is>
      </c>
    </row>
    <row r="9">
      <c r="A9" s="1" t="inlineStr">
        <is>
          <t>PP&amp;E</t>
        </is>
      </c>
      <c r="B9" t="inlineStr">
        <is>
          <t>12</t>
        </is>
      </c>
      <c r="C9" t="inlineStr">
        <is>
          <t>19</t>
        </is>
      </c>
      <c r="D9" t="inlineStr">
        <is>
          <t>24</t>
        </is>
      </c>
      <c r="E9" t="inlineStr">
        <is>
          <t>123</t>
        </is>
      </c>
      <c r="F9" t="inlineStr">
        <is>
          <t>310</t>
        </is>
      </c>
      <c r="G9" t="inlineStr">
        <is>
          <t>562</t>
        </is>
      </c>
      <c r="H9" t="inlineStr">
        <is>
          <t>1,121</t>
        </is>
      </c>
      <c r="I9" t="inlineStr">
        <is>
          <t>2,596</t>
        </is>
      </c>
      <c r="J9" t="inlineStr">
        <is>
          <t>5,195</t>
        </is>
      </c>
      <c r="K9" t="inlineStr">
        <is>
          <t>15,037</t>
        </is>
      </c>
      <c r="L9" t="inlineStr">
        <is>
          <t>20,492</t>
        </is>
      </c>
      <c r="M9" t="inlineStr">
        <is>
          <t>19,691</t>
        </is>
      </c>
      <c r="N9" t="inlineStr">
        <is>
          <t>20,199</t>
        </is>
      </c>
      <c r="O9" t="inlineStr">
        <is>
          <t>23,375</t>
        </is>
      </c>
      <c r="P9" t="inlineStr">
        <is>
          <t>31,176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60</t>
        </is>
      </c>
      <c r="M10" t="inlineStr">
        <is>
          <t>68</t>
        </is>
      </c>
      <c r="N10" t="inlineStr">
        <is>
          <t>198</t>
        </is>
      </c>
      <c r="O10" t="inlineStr">
        <is>
          <t>207</t>
        </is>
      </c>
      <c r="P10" t="inlineStr">
        <is>
          <t>200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14</t>
        </is>
      </c>
      <c r="H11" t="inlineStr">
        <is>
          <t>14</t>
        </is>
      </c>
      <c r="I11" t="inlineStr">
        <is>
          <t>- -</t>
        </is>
      </c>
      <c r="J11" t="inlineStr">
        <is>
          <t>- -</t>
        </is>
      </c>
      <c r="K11" t="inlineStr">
        <is>
          <t>376</t>
        </is>
      </c>
      <c r="L11" t="inlineStr">
        <is>
          <t>362</t>
        </is>
      </c>
      <c r="M11" t="inlineStr">
        <is>
          <t>282</t>
        </is>
      </c>
      <c r="N11" t="inlineStr">
        <is>
          <t>339</t>
        </is>
      </c>
      <c r="O11" t="inlineStr">
        <is>
          <t>313</t>
        </is>
      </c>
      <c r="P11" t="inlineStr">
        <is>
          <t>1,517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14</t>
        </is>
      </c>
      <c r="H12" t="inlineStr">
        <is>
          <t>14</t>
        </is>
      </c>
      <c r="I12" t="inlineStr">
        <is>
          <t>- -</t>
        </is>
      </c>
      <c r="J12" t="inlineStr">
        <is>
          <t>- -</t>
        </is>
      </c>
      <c r="K12" t="inlineStr">
        <is>
          <t>376</t>
        </is>
      </c>
      <c r="L12" t="inlineStr">
        <is>
          <t>422</t>
        </is>
      </c>
      <c r="M12" t="inlineStr">
        <is>
          <t>351</t>
        </is>
      </c>
      <c r="N12" t="inlineStr">
        <is>
          <t>537</t>
        </is>
      </c>
      <c r="O12" t="inlineStr">
        <is>
          <t>520</t>
        </is>
      </c>
      <c r="P12" t="inlineStr">
        <is>
          <t>1,717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1</t>
        </is>
      </c>
      <c r="C15" t="inlineStr">
        <is>
          <t>1</t>
        </is>
      </c>
      <c r="D15" t="inlineStr">
        <is>
          <t>6</t>
        </is>
      </c>
      <c r="E15" t="inlineStr">
        <is>
          <t>28</t>
        </is>
      </c>
      <c r="F15" t="inlineStr">
        <is>
          <t>30</t>
        </is>
      </c>
      <c r="G15" t="inlineStr">
        <is>
          <t>13</t>
        </is>
      </c>
      <c r="H15" t="inlineStr">
        <is>
          <t>16</t>
        </is>
      </c>
      <c r="I15" t="inlineStr">
        <is>
          <t>55</t>
        </is>
      </c>
      <c r="J15" t="inlineStr">
        <is>
          <t>106</t>
        </is>
      </c>
      <c r="K15" t="inlineStr">
        <is>
          <t>991</t>
        </is>
      </c>
      <c r="L15" t="inlineStr">
        <is>
          <t>1,171</t>
        </is>
      </c>
      <c r="M15" t="inlineStr">
        <is>
          <t>1,391</t>
        </is>
      </c>
      <c r="N15" t="inlineStr">
        <is>
          <t>1,470</t>
        </is>
      </c>
      <c r="O15" t="inlineStr">
        <is>
          <t>1,536</t>
        </is>
      </c>
      <c r="P15" t="inlineStr">
        <is>
          <t>2,138</t>
        </is>
      </c>
    </row>
    <row r="16">
      <c r="A16" s="1" t="inlineStr">
        <is>
          <t>Total Non-Current Assets</t>
        </is>
      </c>
      <c r="B16" t="inlineStr">
        <is>
          <t>13</t>
        </is>
      </c>
      <c r="C16" t="inlineStr">
        <is>
          <t>20</t>
        </is>
      </c>
      <c r="D16" t="inlineStr">
        <is>
          <t>30</t>
        </is>
      </c>
      <c r="E16" t="inlineStr">
        <is>
          <t>150</t>
        </is>
      </c>
      <c r="F16" t="inlineStr">
        <is>
          <t>341</t>
        </is>
      </c>
      <c r="G16" t="inlineStr">
        <is>
          <t>589</t>
        </is>
      </c>
      <c r="H16" t="inlineStr">
        <is>
          <t>1,151</t>
        </is>
      </c>
      <c r="I16" t="inlineStr">
        <is>
          <t>2,651</t>
        </is>
      </c>
      <c r="J16" t="inlineStr">
        <is>
          <t>5,301</t>
        </is>
      </c>
      <c r="K16" t="inlineStr">
        <is>
          <t>16,404</t>
        </is>
      </c>
      <c r="L16" t="inlineStr">
        <is>
          <t>22,085</t>
        </is>
      </c>
      <c r="M16" t="inlineStr">
        <is>
          <t>21,433</t>
        </is>
      </c>
      <c r="N16" t="inlineStr">
        <is>
          <t>22,206</t>
        </is>
      </c>
      <c r="O16" t="inlineStr">
        <is>
          <t>25,431</t>
        </is>
      </c>
      <c r="P16" t="inlineStr">
        <is>
          <t>35,031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</row>
    <row r="18">
      <c r="A18" s="1" t="inlineStr">
        <is>
          <t>Total Assets</t>
        </is>
      </c>
      <c r="B18" t="inlineStr">
        <is>
          <t>35</t>
        </is>
      </c>
      <c r="C18" t="inlineStr">
        <is>
          <t>52</t>
        </is>
      </c>
      <c r="D18" t="inlineStr">
        <is>
          <t>130</t>
        </is>
      </c>
      <c r="E18" t="inlineStr">
        <is>
          <t>386</t>
        </is>
      </c>
      <c r="F18" t="inlineStr">
        <is>
          <t>713</t>
        </is>
      </c>
      <c r="G18" t="inlineStr">
        <is>
          <t>1,114</t>
        </is>
      </c>
      <c r="H18" t="inlineStr">
        <is>
          <t>2,417</t>
        </is>
      </c>
      <c r="I18" t="inlineStr">
        <is>
          <t>5,849</t>
        </is>
      </c>
      <c r="J18" t="inlineStr">
        <is>
          <t>8,092</t>
        </is>
      </c>
      <c r="K18" t="inlineStr">
        <is>
          <t>22,664</t>
        </is>
      </c>
      <c r="L18" t="inlineStr">
        <is>
          <t>28,655</t>
        </is>
      </c>
      <c r="M18" t="inlineStr">
        <is>
          <t>29,740</t>
        </is>
      </c>
      <c r="N18" t="inlineStr">
        <is>
          <t>34,309</t>
        </is>
      </c>
      <c r="O18" t="inlineStr">
        <is>
          <t>52,148</t>
        </is>
      </c>
      <c r="P18" t="inlineStr">
        <is>
          <t>62,131</t>
        </is>
      </c>
    </row>
    <row r="19">
      <c r="A19" s="1" t="inlineStr">
        <is>
          <t>Accounts Payable</t>
        </is>
      </c>
      <c r="B19" t="inlineStr">
        <is>
          <t>5</t>
        </is>
      </c>
      <c r="C19" t="inlineStr">
        <is>
          <t>14</t>
        </is>
      </c>
      <c r="D19" t="inlineStr">
        <is>
          <t>15</t>
        </is>
      </c>
      <c r="E19" t="inlineStr">
        <is>
          <t>29</t>
        </is>
      </c>
      <c r="F19" t="inlineStr">
        <is>
          <t>56</t>
        </is>
      </c>
      <c r="G19" t="inlineStr">
        <is>
          <t>303</t>
        </is>
      </c>
      <c r="H19" t="inlineStr">
        <is>
          <t>304</t>
        </is>
      </c>
      <c r="I19" t="inlineStr">
        <is>
          <t>778</t>
        </is>
      </c>
      <c r="J19" t="inlineStr">
        <is>
          <t>916</t>
        </is>
      </c>
      <c r="K19" t="inlineStr">
        <is>
          <t>1,860</t>
        </is>
      </c>
      <c r="L19" t="inlineStr">
        <is>
          <t>2,390</t>
        </is>
      </c>
      <c r="M19" t="inlineStr">
        <is>
          <t>3,404</t>
        </is>
      </c>
      <c r="N19" t="inlineStr">
        <is>
          <t>3,771</t>
        </is>
      </c>
      <c r="O19" t="inlineStr">
        <is>
          <t>6,051</t>
        </is>
      </c>
      <c r="P19" t="inlineStr">
        <is>
          <t>10,025</t>
        </is>
      </c>
    </row>
    <row r="20">
      <c r="A20" s="1" t="inlineStr">
        <is>
          <t>Short-Term Debt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9</t>
        </is>
      </c>
      <c r="G20" t="inlineStr">
        <is>
          <t>55</t>
        </is>
      </c>
      <c r="H20" t="inlineStr">
        <is>
          <t>8</t>
        </is>
      </c>
      <c r="I20" t="inlineStr">
        <is>
          <t>632</t>
        </is>
      </c>
      <c r="J20" t="inlineStr">
        <is>
          <t>633</t>
        </is>
      </c>
      <c r="K20" t="inlineStr">
        <is>
          <t>1,202</t>
        </is>
      </c>
      <c r="L20" t="inlineStr">
        <is>
          <t>964</t>
        </is>
      </c>
      <c r="M20" t="inlineStr">
        <is>
          <t>2,711</t>
        </is>
      </c>
      <c r="N20" t="inlineStr">
        <is>
          <t>2,070</t>
        </is>
      </c>
      <c r="O20" t="inlineStr">
        <is>
          <t>2,132</t>
        </is>
      </c>
      <c r="P20" t="inlineStr">
        <is>
          <t>1,589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3</t>
        </is>
      </c>
      <c r="F21" t="inlineStr">
        <is>
          <t>1</t>
        </is>
      </c>
      <c r="G21" t="inlineStr">
        <is>
          <t>10</t>
        </is>
      </c>
      <c r="H21" t="inlineStr">
        <is>
          <t>38</t>
        </is>
      </c>
      <c r="I21" t="inlineStr">
        <is>
          <t>71</t>
        </is>
      </c>
      <c r="J21" t="inlineStr">
        <is>
          <t>101</t>
        </is>
      </c>
      <c r="K21" t="inlineStr">
        <is>
          <t>153</t>
        </is>
      </c>
      <c r="L21" t="inlineStr">
        <is>
          <t>186</t>
        </is>
      </c>
      <c r="M21" t="inlineStr">
        <is>
          <t>349</t>
        </is>
      </c>
      <c r="N21" t="inlineStr">
        <is>
          <t>611</t>
        </is>
      </c>
      <c r="O21" t="inlineStr">
        <is>
          <t>777</t>
        </is>
      </c>
      <c r="P21" t="inlineStr">
        <is>
          <t>1,122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1</t>
        </is>
      </c>
      <c r="E22" t="inlineStr">
        <is>
          <t>3</t>
        </is>
      </c>
      <c r="F22" t="inlineStr">
        <is>
          <t>3</t>
        </is>
      </c>
      <c r="G22" t="inlineStr">
        <is>
          <t>3</t>
        </is>
      </c>
      <c r="H22" t="inlineStr">
        <is>
          <t>181</t>
        </is>
      </c>
      <c r="I22" t="inlineStr">
        <is>
          <t>292</t>
        </is>
      </c>
      <c r="J22" t="inlineStr">
        <is>
          <t>446</t>
        </is>
      </c>
      <c r="K22" t="inlineStr">
        <is>
          <t>852</t>
        </is>
      </c>
      <c r="L22" t="inlineStr">
        <is>
          <t>1,178</t>
        </is>
      </c>
      <c r="M22" t="inlineStr">
        <is>
          <t>991</t>
        </is>
      </c>
      <c r="N22" t="inlineStr">
        <is>
          <t>1,207</t>
        </is>
      </c>
      <c r="O22" t="inlineStr">
        <is>
          <t>1,284</t>
        </is>
      </c>
      <c r="P22" t="inlineStr">
        <is>
          <t>2,052</t>
        </is>
      </c>
    </row>
    <row r="23">
      <c r="A23" s="1" t="inlineStr">
        <is>
          <t>Other Current Liabilities</t>
        </is>
      </c>
      <c r="B23" t="inlineStr">
        <is>
          <t>46</t>
        </is>
      </c>
      <c r="C23" t="inlineStr">
        <is>
          <t>69</t>
        </is>
      </c>
      <c r="D23" t="inlineStr">
        <is>
          <t>41</t>
        </is>
      </c>
      <c r="E23" t="inlineStr">
        <is>
          <t>52</t>
        </is>
      </c>
      <c r="F23" t="inlineStr">
        <is>
          <t>124</t>
        </is>
      </c>
      <c r="G23" t="inlineStr">
        <is>
          <t>40</t>
        </is>
      </c>
      <c r="H23" t="inlineStr">
        <is>
          <t>108</t>
        </is>
      </c>
      <c r="I23" t="inlineStr">
        <is>
          <t>248</t>
        </is>
      </c>
      <c r="J23" t="inlineStr">
        <is>
          <t>560</t>
        </is>
      </c>
      <c r="K23" t="inlineStr">
        <is>
          <t>1,338</t>
        </is>
      </c>
      <c r="L23" t="inlineStr">
        <is>
          <t>2,451</t>
        </is>
      </c>
      <c r="M23" t="inlineStr">
        <is>
          <t>2,454</t>
        </is>
      </c>
      <c r="N23" t="inlineStr">
        <is>
          <t>2,937</t>
        </is>
      </c>
      <c r="O23" t="inlineStr">
        <is>
          <t>3,855</t>
        </is>
      </c>
      <c r="P23" t="inlineStr">
        <is>
          <t>5,719</t>
        </is>
      </c>
    </row>
    <row r="24">
      <c r="A24" s="1" t="inlineStr">
        <is>
          <t>Total Current Liabilities</t>
        </is>
      </c>
      <c r="B24" t="inlineStr">
        <is>
          <t>51</t>
        </is>
      </c>
      <c r="C24" t="inlineStr">
        <is>
          <t>88</t>
        </is>
      </c>
      <c r="D24" t="inlineStr">
        <is>
          <t>57</t>
        </is>
      </c>
      <c r="E24" t="inlineStr">
        <is>
          <t>86</t>
        </is>
      </c>
      <c r="F24" t="inlineStr">
        <is>
          <t>191</t>
        </is>
      </c>
      <c r="G24" t="inlineStr">
        <is>
          <t>539</t>
        </is>
      </c>
      <c r="H24" t="inlineStr">
        <is>
          <t>675</t>
        </is>
      </c>
      <c r="I24" t="inlineStr">
        <is>
          <t>2,107</t>
        </is>
      </c>
      <c r="J24" t="inlineStr">
        <is>
          <t>2,816</t>
        </is>
      </c>
      <c r="K24" t="inlineStr">
        <is>
          <t>5,827</t>
        </is>
      </c>
      <c r="L24" t="inlineStr">
        <is>
          <t>7,675</t>
        </is>
      </c>
      <c r="M24" t="inlineStr">
        <is>
          <t>9,992</t>
        </is>
      </c>
      <c r="N24" t="inlineStr">
        <is>
          <t>10,667</t>
        </is>
      </c>
      <c r="O24" t="inlineStr">
        <is>
          <t>14,248</t>
        </is>
      </c>
      <c r="P24" t="inlineStr">
        <is>
          <t>19,705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55</t>
        </is>
      </c>
      <c r="D25" t="inlineStr">
        <is>
          <t>- -</t>
        </is>
      </c>
      <c r="E25" t="inlineStr">
        <is>
          <t>72</t>
        </is>
      </c>
      <c r="F25" t="inlineStr">
        <is>
          <t>268</t>
        </is>
      </c>
      <c r="G25" t="inlineStr">
        <is>
          <t>401</t>
        </is>
      </c>
      <c r="H25" t="inlineStr">
        <is>
          <t>586</t>
        </is>
      </c>
      <c r="I25" t="inlineStr">
        <is>
          <t>1,865</t>
        </is>
      </c>
      <c r="J25" t="inlineStr">
        <is>
          <t>2,082</t>
        </is>
      </c>
      <c r="K25" t="inlineStr">
        <is>
          <t>5,978</t>
        </is>
      </c>
      <c r="L25" t="inlineStr">
        <is>
          <t>9,418</t>
        </is>
      </c>
      <c r="M25" t="inlineStr">
        <is>
          <t>9,404</t>
        </is>
      </c>
      <c r="N25" t="inlineStr">
        <is>
          <t>11,634</t>
        </is>
      </c>
      <c r="O25" t="inlineStr">
        <is>
          <t>9,556</t>
        </is>
      </c>
      <c r="P25" t="inlineStr">
        <is>
          <t>5,245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7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151</t>
        </is>
      </c>
      <c r="P26" t="inlineStr">
        <is>
          <t>24</t>
        </is>
      </c>
    </row>
    <row r="27">
      <c r="A27" s="1" t="inlineStr">
        <is>
          <t>Other Non-Current Liabilities</t>
        </is>
      </c>
      <c r="B27" t="inlineStr">
        <is>
          <t>101</t>
        </is>
      </c>
      <c r="C27" t="inlineStr">
        <is>
          <t>109</t>
        </is>
      </c>
      <c r="D27" t="inlineStr">
        <is>
          <t>325</t>
        </is>
      </c>
      <c r="E27" t="inlineStr">
        <is>
          <t>19</t>
        </is>
      </c>
      <c r="F27" t="inlineStr">
        <is>
          <t>27</t>
        </is>
      </c>
      <c r="G27" t="inlineStr">
        <is>
          <t>46</t>
        </is>
      </c>
      <c r="H27" t="inlineStr">
        <is>
          <t>301</t>
        </is>
      </c>
      <c r="I27" t="inlineStr">
        <is>
          <t>673</t>
        </is>
      </c>
      <c r="J27" t="inlineStr">
        <is>
          <t>1,659</t>
        </is>
      </c>
      <c r="K27" t="inlineStr">
        <is>
          <t>4,469</t>
        </is>
      </c>
      <c r="L27" t="inlineStr">
        <is>
          <t>5,150</t>
        </is>
      </c>
      <c r="M27" t="inlineStr">
        <is>
          <t>3,595</t>
        </is>
      </c>
      <c r="N27" t="inlineStr">
        <is>
          <t>3,334</t>
        </is>
      </c>
      <c r="O27" t="inlineStr">
        <is>
          <t>3,834</t>
        </is>
      </c>
      <c r="P27" t="inlineStr">
        <is>
          <t>4,090</t>
        </is>
      </c>
    </row>
    <row r="28">
      <c r="A28" s="1" t="inlineStr">
        <is>
          <t>Total Non-Current Liabilities</t>
        </is>
      </c>
      <c r="B28" t="inlineStr">
        <is>
          <t>101</t>
        </is>
      </c>
      <c r="C28" t="inlineStr">
        <is>
          <t>163</t>
        </is>
      </c>
      <c r="D28" t="inlineStr">
        <is>
          <t>326</t>
        </is>
      </c>
      <c r="E28" t="inlineStr">
        <is>
          <t>93</t>
        </is>
      </c>
      <c r="F28" t="inlineStr">
        <is>
          <t>298</t>
        </is>
      </c>
      <c r="G28" t="inlineStr">
        <is>
          <t>450</t>
        </is>
      </c>
      <c r="H28" t="inlineStr">
        <is>
          <t>1,075</t>
        </is>
      </c>
      <c r="I28" t="inlineStr">
        <is>
          <t>2,830</t>
        </is>
      </c>
      <c r="J28" t="inlineStr">
        <is>
          <t>4,187</t>
        </is>
      </c>
      <c r="K28" t="inlineStr">
        <is>
          <t>11,299</t>
        </is>
      </c>
      <c r="L28" t="inlineStr">
        <is>
          <t>15,746</t>
        </is>
      </c>
      <c r="M28" t="inlineStr">
        <is>
          <t>13,990</t>
        </is>
      </c>
      <c r="N28" t="inlineStr">
        <is>
          <t>16,175</t>
        </is>
      </c>
      <c r="O28" t="inlineStr">
        <is>
          <t>14,825</t>
        </is>
      </c>
      <c r="P28" t="inlineStr">
        <is>
          <t>11,411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4</t>
        </is>
      </c>
      <c r="G30" t="inlineStr">
        <is>
          <t>14</t>
        </is>
      </c>
      <c r="H30" t="inlineStr">
        <is>
          <t>21</t>
        </is>
      </c>
      <c r="I30" t="inlineStr">
        <is>
          <t>43</t>
        </is>
      </c>
      <c r="J30" t="inlineStr">
        <is>
          <t>33</t>
        </is>
      </c>
      <c r="K30" t="inlineStr">
        <is>
          <t>1,460</t>
        </is>
      </c>
      <c r="L30" t="inlineStr">
        <is>
          <t>1,801</t>
        </is>
      </c>
      <c r="M30" t="inlineStr">
        <is>
          <t>3,195</t>
        </is>
      </c>
      <c r="N30" t="inlineStr">
        <is>
          <t>2,896</t>
        </is>
      </c>
      <c r="O30" t="inlineStr">
        <is>
          <t>3,008</t>
        </is>
      </c>
      <c r="P30" t="inlineStr">
        <is>
          <t>3,531</t>
        </is>
      </c>
    </row>
    <row r="31">
      <c r="A31" s="1" t="inlineStr">
        <is>
          <t>Total Liabilities</t>
        </is>
      </c>
      <c r="B31" t="inlineStr">
        <is>
          <t>153</t>
        </is>
      </c>
      <c r="C31" t="inlineStr">
        <is>
          <t>251</t>
        </is>
      </c>
      <c r="D31" t="inlineStr">
        <is>
          <t>384</t>
        </is>
      </c>
      <c r="E31" t="inlineStr">
        <is>
          <t>179</t>
        </is>
      </c>
      <c r="F31" t="inlineStr">
        <is>
          <t>489</t>
        </is>
      </c>
      <c r="G31" t="inlineStr">
        <is>
          <t>989</t>
        </is>
      </c>
      <c r="H31" t="inlineStr">
        <is>
          <t>1,750</t>
        </is>
      </c>
      <c r="I31" t="inlineStr">
        <is>
          <t>4,938</t>
        </is>
      </c>
      <c r="J31" t="inlineStr">
        <is>
          <t>7,004</t>
        </is>
      </c>
      <c r="K31" t="inlineStr">
        <is>
          <t>17,126</t>
        </is>
      </c>
      <c r="L31" t="inlineStr">
        <is>
          <t>23,421</t>
        </is>
      </c>
      <c r="M31" t="inlineStr">
        <is>
          <t>23,982</t>
        </is>
      </c>
      <c r="N31" t="inlineStr">
        <is>
          <t>26,842</t>
        </is>
      </c>
      <c r="O31" t="inlineStr">
        <is>
          <t>29,073</t>
        </is>
      </c>
      <c r="P31" t="inlineStr">
        <is>
          <t>31,116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 -</t>
        </is>
      </c>
      <c r="O33" t="inlineStr">
        <is>
          <t>1</t>
        </is>
      </c>
      <c r="P33" t="inlineStr">
        <is>
          <t>1</t>
        </is>
      </c>
    </row>
    <row r="34">
      <c r="A34" s="1" t="inlineStr">
        <is>
          <t>Retained Earnings</t>
        </is>
      </c>
      <c r="B34" t="inlineStr">
        <is>
          <t>(122)</t>
        </is>
      </c>
      <c r="C34" t="inlineStr">
        <is>
          <t>(205)</t>
        </is>
      </c>
      <c r="D34" t="inlineStr">
        <is>
          <t>(261)</t>
        </is>
      </c>
      <c r="E34" t="inlineStr">
        <is>
          <t>(415)</t>
        </is>
      </c>
      <c r="F34" t="inlineStr">
        <is>
          <t>(669)</t>
        </is>
      </c>
      <c r="G34" t="inlineStr">
        <is>
          <t>(1,066)</t>
        </is>
      </c>
      <c r="H34" t="inlineStr">
        <is>
          <t>(1,140)</t>
        </is>
      </c>
      <c r="I34" t="inlineStr">
        <is>
          <t>(1,434)</t>
        </is>
      </c>
      <c r="J34" t="inlineStr">
        <is>
          <t>(2,322)</t>
        </is>
      </c>
      <c r="K34" t="inlineStr">
        <is>
          <t>(2,997)</t>
        </is>
      </c>
      <c r="L34" t="inlineStr">
        <is>
          <t>(4,974)</t>
        </is>
      </c>
      <c r="M34" t="inlineStr">
        <is>
          <t>(5,318)</t>
        </is>
      </c>
      <c r="N34" t="inlineStr">
        <is>
          <t>(6,083)</t>
        </is>
      </c>
      <c r="O34" t="inlineStr">
        <is>
          <t>(5,399)</t>
        </is>
      </c>
      <c r="P34" t="inlineStr">
        <is>
          <t>331</t>
        </is>
      </c>
    </row>
    <row r="35">
      <c r="A35" s="1" t="inlineStr">
        <is>
          <t>Other Compreh. Income(Loss)</t>
        </is>
      </c>
      <c r="B35" t="inlineStr">
        <is>
          <t>(3)</t>
        </is>
      </c>
      <c r="C35" t="inlineStr">
        <is>
          <t>(7)</t>
        </is>
      </c>
      <c r="D35" t="inlineStr">
        <is>
          <t>(13)</t>
        </is>
      </c>
      <c r="E35" t="inlineStr">
        <is>
          <t>(22)</t>
        </is>
      </c>
      <c r="F35" t="inlineStr">
        <is>
          <t>(0)</t>
        </is>
      </c>
      <c r="G35" t="inlineStr">
        <is>
          <t>- -</t>
        </is>
      </c>
      <c r="H35" t="inlineStr">
        <is>
          <t>(140)</t>
        </is>
      </c>
      <c r="I35" t="inlineStr">
        <is>
          <t>(293)</t>
        </is>
      </c>
      <c r="J35" t="inlineStr">
        <is>
          <t>(4)</t>
        </is>
      </c>
      <c r="K35" t="inlineStr">
        <is>
          <t>(24)</t>
        </is>
      </c>
      <c r="L35" t="inlineStr">
        <is>
          <t>33</t>
        </is>
      </c>
      <c r="M35" t="inlineStr">
        <is>
          <t>(8)</t>
        </is>
      </c>
      <c r="N35" t="inlineStr">
        <is>
          <t>(36)</t>
        </is>
      </c>
      <c r="O35" t="inlineStr">
        <is>
          <t>363</t>
        </is>
      </c>
      <c r="P35" t="inlineStr">
        <is>
          <t>54</t>
        </is>
      </c>
    </row>
    <row r="36">
      <c r="A36" s="1" t="inlineStr">
        <is>
          <t>Other Total Stockhold. Equity</t>
        </is>
      </c>
      <c r="B36" t="inlineStr">
        <is>
          <t>7</t>
        </is>
      </c>
      <c r="C36" t="inlineStr">
        <is>
          <t>12</t>
        </is>
      </c>
      <c r="D36" t="inlineStr">
        <is>
          <t>20</t>
        </is>
      </c>
      <c r="E36" t="inlineStr">
        <is>
          <t>644</t>
        </is>
      </c>
      <c r="F36" t="inlineStr">
        <is>
          <t>893</t>
        </is>
      </c>
      <c r="G36" t="inlineStr">
        <is>
          <t>1,190</t>
        </is>
      </c>
      <c r="H36" t="inlineStr">
        <is>
          <t>1,947</t>
        </is>
      </c>
      <c r="I36" t="inlineStr">
        <is>
          <t>2,638</t>
        </is>
      </c>
      <c r="J36" t="inlineStr">
        <is>
          <t>3,415</t>
        </is>
      </c>
      <c r="K36" t="inlineStr">
        <is>
          <t>7,774</t>
        </is>
      </c>
      <c r="L36" t="inlineStr">
        <is>
          <t>9,178</t>
        </is>
      </c>
      <c r="M36" t="inlineStr">
        <is>
          <t>10,249</t>
        </is>
      </c>
      <c r="N36" t="inlineStr">
        <is>
          <t>12,737</t>
        </is>
      </c>
      <c r="O36" t="inlineStr">
        <is>
          <t>27,260</t>
        </is>
      </c>
      <c r="P36" t="inlineStr">
        <is>
          <t>29,803</t>
        </is>
      </c>
    </row>
    <row r="37">
      <c r="A37" s="1" t="inlineStr">
        <is>
          <t>Total Stockholders Equity</t>
        </is>
      </c>
      <c r="B37" t="inlineStr">
        <is>
          <t>(118)</t>
        </is>
      </c>
      <c r="C37" t="inlineStr">
        <is>
          <t>(200)</t>
        </is>
      </c>
      <c r="D37" t="inlineStr">
        <is>
          <t>(254)</t>
        </is>
      </c>
      <c r="E37" t="inlineStr">
        <is>
          <t>207</t>
        </is>
      </c>
      <c r="F37" t="inlineStr">
        <is>
          <t>224</t>
        </is>
      </c>
      <c r="G37" t="inlineStr">
        <is>
          <t>125</t>
        </is>
      </c>
      <c r="H37" t="inlineStr">
        <is>
          <t>667</t>
        </is>
      </c>
      <c r="I37" t="inlineStr">
        <is>
          <t>912</t>
        </is>
      </c>
      <c r="J37" t="inlineStr">
        <is>
          <t>1,089</t>
        </is>
      </c>
      <c r="K37" t="inlineStr">
        <is>
          <t>4,753</t>
        </is>
      </c>
      <c r="L37" t="inlineStr">
        <is>
          <t>4,237</t>
        </is>
      </c>
      <c r="M37" t="inlineStr">
        <is>
          <t>4,923</t>
        </is>
      </c>
      <c r="N37" t="inlineStr">
        <is>
          <t>6,618</t>
        </is>
      </c>
      <c r="O37" t="inlineStr">
        <is>
          <t>22,225</t>
        </is>
      </c>
      <c r="P37" t="inlineStr">
        <is>
          <t>30,189</t>
        </is>
      </c>
    </row>
    <row r="38">
      <c r="A38" s="1" t="inlineStr">
        <is>
          <t>Total Liab.&amp;Stockhold. Equity</t>
        </is>
      </c>
      <c r="B38" t="inlineStr">
        <is>
          <t>35</t>
        </is>
      </c>
      <c r="C38" t="inlineStr">
        <is>
          <t>52</t>
        </is>
      </c>
      <c r="D38" t="inlineStr">
        <is>
          <t>130</t>
        </is>
      </c>
      <c r="E38" t="inlineStr">
        <is>
          <t>386</t>
        </is>
      </c>
      <c r="F38" t="inlineStr">
        <is>
          <t>713</t>
        </is>
      </c>
      <c r="G38" t="inlineStr">
        <is>
          <t>1,114</t>
        </is>
      </c>
      <c r="H38" t="inlineStr">
        <is>
          <t>2,417</t>
        </is>
      </c>
      <c r="I38" t="inlineStr">
        <is>
          <t>5,849</t>
        </is>
      </c>
      <c r="J38" t="inlineStr">
        <is>
          <t>8,092</t>
        </is>
      </c>
      <c r="K38" t="inlineStr">
        <is>
          <t>21,879</t>
        </is>
      </c>
      <c r="L38" t="inlineStr">
        <is>
          <t>27,658</t>
        </is>
      </c>
      <c r="M38" t="inlineStr">
        <is>
          <t>28,905</t>
        </is>
      </c>
      <c r="N38" t="inlineStr">
        <is>
          <t>33,460</t>
        </is>
      </c>
      <c r="O38" t="inlineStr">
        <is>
          <t>51,298</t>
        </is>
      </c>
      <c r="P38" t="inlineStr">
        <is>
          <t>61,305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(0)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785</t>
        </is>
      </c>
      <c r="L39" t="inlineStr">
        <is>
          <t>997</t>
        </is>
      </c>
      <c r="M39" t="inlineStr">
        <is>
          <t>834</t>
        </is>
      </c>
      <c r="N39" t="inlineStr">
        <is>
          <t>849</t>
        </is>
      </c>
      <c r="O39" t="inlineStr">
        <is>
          <t>850</t>
        </is>
      </c>
      <c r="P39" t="inlineStr">
        <is>
          <t>826</t>
        </is>
      </c>
    </row>
    <row r="40">
      <c r="A40" s="1" t="inlineStr">
        <is>
          <t>Total Liabilities &amp; Equity</t>
        </is>
      </c>
      <c r="B40" t="inlineStr">
        <is>
          <t>35</t>
        </is>
      </c>
      <c r="C40" t="inlineStr">
        <is>
          <t>52</t>
        </is>
      </c>
      <c r="D40" t="inlineStr">
        <is>
          <t>130</t>
        </is>
      </c>
      <c r="E40" t="inlineStr">
        <is>
          <t>386</t>
        </is>
      </c>
      <c r="F40" t="inlineStr">
        <is>
          <t>713</t>
        </is>
      </c>
      <c r="G40" t="inlineStr">
        <is>
          <t>1,114</t>
        </is>
      </c>
      <c r="H40" t="inlineStr">
        <is>
          <t>2,417</t>
        </is>
      </c>
      <c r="I40" t="inlineStr">
        <is>
          <t>5,849</t>
        </is>
      </c>
      <c r="J40" t="inlineStr">
        <is>
          <t>8,092</t>
        </is>
      </c>
      <c r="K40" t="inlineStr">
        <is>
          <t>22,664</t>
        </is>
      </c>
      <c r="L40" t="inlineStr">
        <is>
          <t>28,655</t>
        </is>
      </c>
      <c r="M40" t="inlineStr">
        <is>
          <t>29,740</t>
        </is>
      </c>
      <c r="N40" t="inlineStr">
        <is>
          <t>34,309</t>
        </is>
      </c>
      <c r="O40" t="inlineStr">
        <is>
          <t>52,148</t>
        </is>
      </c>
      <c r="P40" t="inlineStr">
        <is>
          <t>62,131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C39" sqref="C39"/>
    </sheetView>
  </sheetViews>
  <sheetFormatPr baseColWidth="8" defaultRowHeight="14.5"/>
  <cols>
    <col width="22.7265625" customWidth="1" min="1" max="1"/>
  </cols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Net Income</t>
        </is>
      </c>
      <c r="B2" t="inlineStr">
        <is>
          <t>(78)</t>
        </is>
      </c>
      <c r="C2" t="inlineStr">
        <is>
          <t>(83)</t>
        </is>
      </c>
      <c r="D2" t="inlineStr">
        <is>
          <t>(56)</t>
        </is>
      </c>
      <c r="E2" t="inlineStr">
        <is>
          <t>(154)</t>
        </is>
      </c>
      <c r="F2" t="inlineStr">
        <is>
          <t>(254)</t>
        </is>
      </c>
      <c r="G2" t="inlineStr">
        <is>
          <t>(396)</t>
        </is>
      </c>
      <c r="H2" t="inlineStr">
        <is>
          <t>(74)</t>
        </is>
      </c>
      <c r="I2" t="inlineStr">
        <is>
          <t>(294)</t>
        </is>
      </c>
      <c r="J2" t="inlineStr">
        <is>
          <t>(889)</t>
        </is>
      </c>
      <c r="K2" t="inlineStr">
        <is>
          <t>(675)</t>
        </is>
      </c>
      <c r="L2" t="inlineStr">
        <is>
          <t>(1,961)</t>
        </is>
      </c>
      <c r="M2" t="inlineStr">
        <is>
          <t>(976)</t>
        </is>
      </c>
      <c r="N2" t="inlineStr">
        <is>
          <t>(862)</t>
        </is>
      </c>
      <c r="O2" t="inlineStr">
        <is>
          <t>690</t>
        </is>
      </c>
      <c r="P2" t="inlineStr">
        <is>
          <t>5,519</t>
        </is>
      </c>
    </row>
    <row r="3">
      <c r="A3" s="1" t="inlineStr">
        <is>
          <t>Depreciation and Amortization</t>
        </is>
      </c>
      <c r="B3" t="inlineStr">
        <is>
          <t>3</t>
        </is>
      </c>
      <c r="C3" t="inlineStr">
        <is>
          <t>4</t>
        </is>
      </c>
      <c r="D3" t="inlineStr">
        <is>
          <t>7</t>
        </is>
      </c>
      <c r="E3" t="inlineStr">
        <is>
          <t>11</t>
        </is>
      </c>
      <c r="F3" t="inlineStr">
        <is>
          <t>17</t>
        </is>
      </c>
      <c r="G3" t="inlineStr">
        <is>
          <t>29</t>
        </is>
      </c>
      <c r="H3" t="inlineStr">
        <is>
          <t>106</t>
        </is>
      </c>
      <c r="I3" t="inlineStr">
        <is>
          <t>232</t>
        </is>
      </c>
      <c r="J3" t="inlineStr">
        <is>
          <t>423</t>
        </is>
      </c>
      <c r="K3" t="inlineStr">
        <is>
          <t>947</t>
        </is>
      </c>
      <c r="L3" t="inlineStr">
        <is>
          <t>1,636</t>
        </is>
      </c>
      <c r="M3" t="inlineStr">
        <is>
          <t>1,901</t>
        </is>
      </c>
      <c r="N3" t="inlineStr">
        <is>
          <t>2,154</t>
        </is>
      </c>
      <c r="O3" t="inlineStr">
        <is>
          <t>2,322</t>
        </is>
      </c>
      <c r="P3" t="inlineStr">
        <is>
          <t>2,911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</row>
    <row r="5">
      <c r="A5" s="1" t="inlineStr">
        <is>
          <t>Stock Based Compensation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21</t>
        </is>
      </c>
      <c r="F5" t="inlineStr">
        <is>
          <t>29</t>
        </is>
      </c>
      <c r="G5" t="inlineStr">
        <is>
          <t>50</t>
        </is>
      </c>
      <c r="H5" t="inlineStr">
        <is>
          <t>81</t>
        </is>
      </c>
      <c r="I5" t="inlineStr">
        <is>
          <t>156</t>
        </is>
      </c>
      <c r="J5" t="inlineStr">
        <is>
          <t>198</t>
        </is>
      </c>
      <c r="K5" t="inlineStr">
        <is>
          <t>334</t>
        </is>
      </c>
      <c r="L5" t="inlineStr">
        <is>
          <t>467</t>
        </is>
      </c>
      <c r="M5" t="inlineStr">
        <is>
          <t>749</t>
        </is>
      </c>
      <c r="N5" t="inlineStr">
        <is>
          <t>898</t>
        </is>
      </c>
      <c r="O5" t="inlineStr">
        <is>
          <t>1,734</t>
        </is>
      </c>
      <c r="P5" t="inlineStr">
        <is>
          <t>2,121</t>
        </is>
      </c>
    </row>
    <row r="6">
      <c r="A6" s="1" t="inlineStr">
        <is>
          <t>Change in Working Capital</t>
        </is>
      </c>
      <c r="B6" t="inlineStr">
        <is>
          <t>19</t>
        </is>
      </c>
      <c r="C6" t="inlineStr">
        <is>
          <t>21</t>
        </is>
      </c>
      <c r="D6" t="inlineStr">
        <is>
          <t>(38)</t>
        </is>
      </c>
      <c r="E6" t="inlineStr">
        <is>
          <t>(11)</t>
        </is>
      </c>
      <c r="F6" t="inlineStr">
        <is>
          <t>89</t>
        </is>
      </c>
      <c r="G6" t="inlineStr">
        <is>
          <t>43</t>
        </is>
      </c>
      <c r="H6" t="inlineStr">
        <is>
          <t>125</t>
        </is>
      </c>
      <c r="I6" t="inlineStr">
        <is>
          <t>(257)</t>
        </is>
      </c>
      <c r="J6" t="inlineStr">
        <is>
          <t>(493)</t>
        </is>
      </c>
      <c r="K6" t="inlineStr">
        <is>
          <t>(694)</t>
        </is>
      </c>
      <c r="L6" t="inlineStr">
        <is>
          <t>(497)</t>
        </is>
      </c>
      <c r="M6" t="inlineStr">
        <is>
          <t>58</t>
        </is>
      </c>
      <c r="N6" t="inlineStr">
        <is>
          <t>(349)</t>
        </is>
      </c>
      <c r="O6" t="inlineStr">
        <is>
          <t>184</t>
        </is>
      </c>
      <c r="P6" t="inlineStr">
        <is>
          <t>518</t>
        </is>
      </c>
    </row>
    <row r="7">
      <c r="A7" s="1" t="inlineStr">
        <is>
          <t>Accounts Receivable</t>
        </is>
      </c>
      <c r="B7" t="inlineStr">
        <is>
          <t>(0)</t>
        </is>
      </c>
      <c r="C7" t="inlineStr">
        <is>
          <t>(3)</t>
        </is>
      </c>
      <c r="D7" t="inlineStr">
        <is>
          <t>(0)</t>
        </is>
      </c>
      <c r="E7" t="inlineStr">
        <is>
          <t>(3)</t>
        </is>
      </c>
      <c r="F7" t="inlineStr">
        <is>
          <t>(3)</t>
        </is>
      </c>
      <c r="G7" t="inlineStr">
        <is>
          <t>(17)</t>
        </is>
      </c>
      <c r="H7" t="inlineStr">
        <is>
          <t>(22)</t>
        </is>
      </c>
      <c r="I7" t="inlineStr">
        <is>
          <t>(184)</t>
        </is>
      </c>
      <c r="J7" t="inlineStr">
        <is>
          <t>46</t>
        </is>
      </c>
      <c r="K7" t="inlineStr">
        <is>
          <t>(217)</t>
        </is>
      </c>
      <c r="L7" t="inlineStr">
        <is>
          <t>(25)</t>
        </is>
      </c>
      <c r="M7" t="inlineStr">
        <is>
          <t>(497)</t>
        </is>
      </c>
      <c r="N7" t="inlineStr">
        <is>
          <t>(367)</t>
        </is>
      </c>
      <c r="O7" t="inlineStr">
        <is>
          <t>(652)</t>
        </is>
      </c>
      <c r="P7" t="inlineStr">
        <is>
          <t>(130)</t>
        </is>
      </c>
    </row>
    <row r="8">
      <c r="A8" s="1" t="inlineStr">
        <is>
          <t>Inventory</t>
        </is>
      </c>
      <c r="B8" t="inlineStr">
        <is>
          <t>(2)</t>
        </is>
      </c>
      <c r="C8" t="inlineStr">
        <is>
          <t>(15)</t>
        </is>
      </c>
      <c r="D8" t="inlineStr">
        <is>
          <t>(8)</t>
        </is>
      </c>
      <c r="E8" t="inlineStr">
        <is>
          <t>(20)</t>
        </is>
      </c>
      <c r="F8" t="inlineStr">
        <is>
          <t>(14)</t>
        </is>
      </c>
      <c r="G8" t="inlineStr">
        <is>
          <t>(195)</t>
        </is>
      </c>
      <c r="H8" t="inlineStr">
        <is>
          <t>(463)</t>
        </is>
      </c>
      <c r="I8" t="inlineStr">
        <is>
          <t>(1,050)</t>
        </is>
      </c>
      <c r="J8" t="inlineStr">
        <is>
          <t>(1,574)</t>
        </is>
      </c>
      <c r="K8" t="inlineStr">
        <is>
          <t>(2,466)</t>
        </is>
      </c>
      <c r="L8" t="inlineStr">
        <is>
          <t>(179)</t>
        </is>
      </c>
      <c r="M8" t="inlineStr">
        <is>
          <t>(1,023)</t>
        </is>
      </c>
      <c r="N8" t="inlineStr">
        <is>
          <t>(429)</t>
        </is>
      </c>
      <c r="O8" t="inlineStr">
        <is>
          <t>(422)</t>
        </is>
      </c>
      <c r="P8" t="inlineStr">
        <is>
          <t>(1,709)</t>
        </is>
      </c>
    </row>
    <row r="9">
      <c r="A9" s="1" t="inlineStr">
        <is>
          <t>Accounts Payable</t>
        </is>
      </c>
      <c r="B9" t="inlineStr">
        <is>
          <t>1</t>
        </is>
      </c>
      <c r="C9" t="inlineStr">
        <is>
          <t>9</t>
        </is>
      </c>
      <c r="D9" t="inlineStr">
        <is>
          <t>1</t>
        </is>
      </c>
      <c r="E9" t="inlineStr">
        <is>
          <t>(0)</t>
        </is>
      </c>
      <c r="F9" t="inlineStr">
        <is>
          <t>32</t>
        </is>
      </c>
      <c r="G9" t="inlineStr">
        <is>
          <t>188</t>
        </is>
      </c>
      <c r="H9" t="inlineStr">
        <is>
          <t>(0)</t>
        </is>
      </c>
      <c r="I9" t="inlineStr">
        <is>
          <t>253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</row>
    <row r="10">
      <c r="A10" s="1" t="inlineStr">
        <is>
          <t>Other Working Capital</t>
        </is>
      </c>
      <c r="B10" t="inlineStr">
        <is>
          <t>(0)</t>
        </is>
      </c>
      <c r="C10" t="inlineStr">
        <is>
          <t>5</t>
        </is>
      </c>
      <c r="D10" t="inlineStr">
        <is>
          <t>0</t>
        </is>
      </c>
      <c r="E10" t="inlineStr">
        <is>
          <t>4</t>
        </is>
      </c>
      <c r="F10" t="inlineStr">
        <is>
          <t>61</t>
        </is>
      </c>
      <c r="G10" t="inlineStr">
        <is>
          <t>47</t>
        </is>
      </c>
      <c r="H10" t="inlineStr">
        <is>
          <t>292</t>
        </is>
      </c>
      <c r="I10" t="inlineStr">
        <is>
          <t>316</t>
        </is>
      </c>
      <c r="J10" t="inlineStr">
        <is>
          <t>359</t>
        </is>
      </c>
      <c r="K10" t="inlineStr">
        <is>
          <t>775</t>
        </is>
      </c>
      <c r="L10" t="inlineStr">
        <is>
          <t>623</t>
        </is>
      </c>
      <c r="M10" t="inlineStr">
        <is>
          <t>103</t>
        </is>
      </c>
      <c r="N10" t="inlineStr">
        <is>
          <t>743</t>
        </is>
      </c>
      <c r="O10" t="inlineStr">
        <is>
          <t>328</t>
        </is>
      </c>
      <c r="P10" t="inlineStr">
        <is>
          <t>979</t>
        </is>
      </c>
    </row>
    <row r="11">
      <c r="A11" s="1" t="inlineStr">
        <is>
          <t>Other Non-Cash Items</t>
        </is>
      </c>
      <c r="B11" t="inlineStr">
        <is>
          <t>2</t>
        </is>
      </c>
      <c r="C11" t="inlineStr">
        <is>
          <t>5</t>
        </is>
      </c>
      <c r="D11" t="inlineStr">
        <is>
          <t>4</t>
        </is>
      </c>
      <c r="E11" t="inlineStr">
        <is>
          <t>6</t>
        </is>
      </c>
      <c r="F11" t="inlineStr">
        <is>
          <t>5</t>
        </is>
      </c>
      <c r="G11" t="inlineStr">
        <is>
          <t>8</t>
        </is>
      </c>
      <c r="H11" t="inlineStr">
        <is>
          <t>20</t>
        </is>
      </c>
      <c r="I11" t="inlineStr">
        <is>
          <t>105</t>
        </is>
      </c>
      <c r="J11" t="inlineStr">
        <is>
          <t>237</t>
        </is>
      </c>
      <c r="K11" t="inlineStr">
        <is>
          <t>(36)</t>
        </is>
      </c>
      <c r="L11" t="inlineStr">
        <is>
          <t>295</t>
        </is>
      </c>
      <c r="M11" t="inlineStr">
        <is>
          <t>366</t>
        </is>
      </c>
      <c r="N11" t="inlineStr">
        <is>
          <t>564</t>
        </is>
      </c>
      <c r="O11" t="inlineStr">
        <is>
          <t>1,013</t>
        </is>
      </c>
      <c r="P11" t="inlineStr">
        <is>
          <t>428</t>
        </is>
      </c>
    </row>
    <row r="12">
      <c r="A12" s="1" t="inlineStr">
        <is>
          <t>Cash Provided by Operating Activities</t>
        </is>
      </c>
      <c r="B12" t="inlineStr">
        <is>
          <t>(53)</t>
        </is>
      </c>
      <c r="C12" t="inlineStr">
        <is>
          <t>(52)</t>
        </is>
      </c>
      <c r="D12" t="inlineStr">
        <is>
          <t>(81)</t>
        </is>
      </c>
      <c r="E12" t="inlineStr">
        <is>
          <t>(128)</t>
        </is>
      </c>
      <c r="F12" t="inlineStr">
        <is>
          <t>(114)</t>
        </is>
      </c>
      <c r="G12" t="inlineStr">
        <is>
          <t>(266)</t>
        </is>
      </c>
      <c r="H12" t="inlineStr">
        <is>
          <t>258</t>
        </is>
      </c>
      <c r="I12" t="inlineStr">
        <is>
          <t>(57)</t>
        </is>
      </c>
      <c r="J12" t="inlineStr">
        <is>
          <t>(524)</t>
        </is>
      </c>
      <c r="K12" t="inlineStr">
        <is>
          <t>(124)</t>
        </is>
      </c>
      <c r="L12" t="inlineStr">
        <is>
          <t>(61)</t>
        </is>
      </c>
      <c r="M12" t="inlineStr">
        <is>
          <t>2,098</t>
        </is>
      </c>
      <c r="N12" t="inlineStr">
        <is>
          <t>2,405</t>
        </is>
      </c>
      <c r="O12" t="inlineStr">
        <is>
          <t>5,943</t>
        </is>
      </c>
      <c r="P12" t="inlineStr">
        <is>
          <t>11,497</t>
        </is>
      </c>
    </row>
    <row r="13">
      <c r="A13" s="1" t="inlineStr">
        <is>
          <t>CAPEX</t>
        </is>
      </c>
      <c r="B13" t="inlineStr">
        <is>
          <t>(10)</t>
        </is>
      </c>
      <c r="C13" t="inlineStr">
        <is>
          <t>(10)</t>
        </is>
      </c>
      <c r="D13" t="inlineStr">
        <is>
          <t>(12)</t>
        </is>
      </c>
      <c r="E13" t="inlineStr">
        <is>
          <t>(40)</t>
        </is>
      </c>
      <c r="F13" t="inlineStr">
        <is>
          <t>(198)</t>
        </is>
      </c>
      <c r="G13" t="inlineStr">
        <is>
          <t>(239)</t>
        </is>
      </c>
      <c r="H13" t="inlineStr">
        <is>
          <t>(264)</t>
        </is>
      </c>
      <c r="I13" t="inlineStr">
        <is>
          <t>(970)</t>
        </is>
      </c>
      <c r="J13" t="inlineStr">
        <is>
          <t>(1,635)</t>
        </is>
      </c>
      <c r="K13" t="inlineStr">
        <is>
          <t>(1,440)</t>
        </is>
      </c>
      <c r="L13" t="inlineStr">
        <is>
          <t>(4,081)</t>
        </is>
      </c>
      <c r="M13" t="inlineStr">
        <is>
          <t>(2,320)</t>
        </is>
      </c>
      <c r="N13" t="inlineStr">
        <is>
          <t>(1,437)</t>
        </is>
      </c>
      <c r="O13" t="inlineStr">
        <is>
          <t>(3,242)</t>
        </is>
      </c>
      <c r="P13" t="inlineStr">
        <is>
          <t>(8,014)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(12)</t>
        </is>
      </c>
      <c r="K14" t="inlineStr">
        <is>
          <t>214</t>
        </is>
      </c>
      <c r="L14" t="inlineStr">
        <is>
          <t>(115)</t>
        </is>
      </c>
      <c r="M14" t="inlineStr">
        <is>
          <t>(18)</t>
        </is>
      </c>
      <c r="N14" t="inlineStr">
        <is>
          <t>(45)</t>
        </is>
      </c>
      <c r="O14" t="inlineStr">
        <is>
          <t>(13)</t>
        </is>
      </c>
      <c r="P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(65)</t>
        </is>
      </c>
      <c r="G15" t="inlineStr">
        <is>
          <t>(15)</t>
        </is>
      </c>
      <c r="H15" t="inlineStr">
        <is>
          <t>- -</t>
        </is>
      </c>
      <c r="I15" t="inlineStr">
        <is>
          <t>(206)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(132)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40</t>
        </is>
      </c>
      <c r="G16" t="inlineStr">
        <is>
          <t>40</t>
        </is>
      </c>
      <c r="H16" t="inlineStr">
        <is>
          <t>- -</t>
        </is>
      </c>
      <c r="I16" t="inlineStr">
        <is>
          <t>189</t>
        </is>
      </c>
      <c r="J16" t="inlineStr">
        <is>
          <t>- -</t>
        </is>
      </c>
      <c r="K16" t="inlineStr">
        <is>
          <t>17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0</t>
        </is>
      </c>
      <c r="C17" t="inlineStr">
        <is>
          <t>(1)</t>
        </is>
      </c>
      <c r="D17" t="inlineStr">
        <is>
          <t>(2)</t>
        </is>
      </c>
      <c r="E17" t="inlineStr">
        <is>
          <t>(140)</t>
        </is>
      </c>
      <c r="F17" t="inlineStr">
        <is>
          <t>47</t>
        </is>
      </c>
      <c r="G17" t="inlineStr">
        <is>
          <t>7</t>
        </is>
      </c>
      <c r="H17" t="inlineStr">
        <is>
          <t>15</t>
        </is>
      </c>
      <c r="I17" t="inlineStr">
        <is>
          <t>(4)</t>
        </is>
      </c>
      <c r="J17" t="inlineStr">
        <is>
          <t>(26)</t>
        </is>
      </c>
      <c r="K17" t="inlineStr">
        <is>
          <t>(206)</t>
        </is>
      </c>
      <c r="L17" t="inlineStr">
        <is>
          <t>(223)</t>
        </is>
      </c>
      <c r="M17" t="inlineStr">
        <is>
          <t>- -</t>
        </is>
      </c>
      <c r="N17" t="inlineStr">
        <is>
          <t>46</t>
        </is>
      </c>
      <c r="O17" t="inlineStr">
        <is>
          <t>113</t>
        </is>
      </c>
      <c r="P17" t="inlineStr">
        <is>
          <t>(1,222)</t>
        </is>
      </c>
    </row>
    <row r="18">
      <c r="A18" s="1" t="inlineStr">
        <is>
          <t>Cash Used for Investing Activities</t>
        </is>
      </c>
      <c r="B18" t="inlineStr">
        <is>
          <t>(10)</t>
        </is>
      </c>
      <c r="C18" t="inlineStr">
        <is>
          <t>(11)</t>
        </is>
      </c>
      <c r="D18" t="inlineStr">
        <is>
          <t>(14)</t>
        </is>
      </c>
      <c r="E18" t="inlineStr">
        <is>
          <t>(180)</t>
        </is>
      </c>
      <c r="F18" t="inlineStr">
        <is>
          <t>(176)</t>
        </is>
      </c>
      <c r="G18" t="inlineStr">
        <is>
          <t>(207)</t>
        </is>
      </c>
      <c r="H18" t="inlineStr">
        <is>
          <t>(249)</t>
        </is>
      </c>
      <c r="I18" t="inlineStr">
        <is>
          <t>(990)</t>
        </is>
      </c>
      <c r="J18" t="inlineStr">
        <is>
          <t>(1,674)</t>
        </is>
      </c>
      <c r="K18" t="inlineStr">
        <is>
          <t>(1,416)</t>
        </is>
      </c>
      <c r="L18" t="inlineStr">
        <is>
          <t>(4,419)</t>
        </is>
      </c>
      <c r="M18" t="inlineStr">
        <is>
          <t>(2,337)</t>
        </is>
      </c>
      <c r="N18" t="inlineStr">
        <is>
          <t>(1,436)</t>
        </is>
      </c>
      <c r="O18" t="inlineStr">
        <is>
          <t>(3,132)</t>
        </is>
      </c>
      <c r="P18" t="inlineStr">
        <is>
          <t>(7,868)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(0)</t>
        </is>
      </c>
      <c r="D19" t="inlineStr">
        <is>
          <t>(0)</t>
        </is>
      </c>
      <c r="E19" t="inlineStr">
        <is>
          <t>(0)</t>
        </is>
      </c>
      <c r="F19" t="inlineStr">
        <is>
          <t>(0)</t>
        </is>
      </c>
      <c r="G19" t="inlineStr">
        <is>
          <t>(16)</t>
        </is>
      </c>
      <c r="H19" t="inlineStr">
        <is>
          <t>(461)</t>
        </is>
      </c>
      <c r="I19" t="inlineStr">
        <is>
          <t>(11)</t>
        </is>
      </c>
      <c r="J19" t="inlineStr">
        <is>
          <t>(204)</t>
        </is>
      </c>
      <c r="K19" t="inlineStr">
        <is>
          <t>(1,904)</t>
        </is>
      </c>
      <c r="L19" t="inlineStr">
        <is>
          <t>(4,264)</t>
        </is>
      </c>
      <c r="M19" t="inlineStr">
        <is>
          <t>(6,087)</t>
        </is>
      </c>
      <c r="N19" t="inlineStr">
        <is>
          <t>(9,871)</t>
        </is>
      </c>
      <c r="O19" t="inlineStr">
        <is>
          <t>(12,201)</t>
        </is>
      </c>
      <c r="P19" t="inlineStr">
        <is>
          <t>(14,615)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0</t>
        </is>
      </c>
      <c r="D20" t="inlineStr">
        <is>
          <t>- -</t>
        </is>
      </c>
      <c r="E20" t="inlineStr">
        <is>
          <t>269</t>
        </is>
      </c>
      <c r="F20" t="inlineStr">
        <is>
          <t>231</t>
        </is>
      </c>
      <c r="G20" t="inlineStr">
        <is>
          <t>221</t>
        </is>
      </c>
      <c r="H20" t="inlineStr">
        <is>
          <t>415</t>
        </is>
      </c>
      <c r="I20" t="inlineStr">
        <is>
          <t>- -</t>
        </is>
      </c>
      <c r="J20" t="inlineStr">
        <is>
          <t>750</t>
        </is>
      </c>
      <c r="K20" t="inlineStr">
        <is>
          <t>1,702</t>
        </is>
      </c>
      <c r="L20" t="inlineStr">
        <is>
          <t>400</t>
        </is>
      </c>
      <c r="M20" t="inlineStr">
        <is>
          <t>- -</t>
        </is>
      </c>
      <c r="N20" t="inlineStr">
        <is>
          <t>848</t>
        </is>
      </c>
      <c r="O20" t="inlineStr">
        <is>
          <t>12,269</t>
        </is>
      </c>
      <c r="P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45</t>
        </is>
      </c>
      <c r="C23" t="inlineStr">
        <is>
          <t>55</t>
        </is>
      </c>
      <c r="D23" t="inlineStr">
        <is>
          <t>156</t>
        </is>
      </c>
      <c r="E23" t="inlineStr">
        <is>
          <t>70</t>
        </is>
      </c>
      <c r="F23" t="inlineStr">
        <is>
          <t>215</t>
        </is>
      </c>
      <c r="G23" t="inlineStr">
        <is>
          <t>214</t>
        </is>
      </c>
      <c r="H23" t="inlineStr">
        <is>
          <t>681</t>
        </is>
      </c>
      <c r="I23" t="inlineStr">
        <is>
          <t>2,154</t>
        </is>
      </c>
      <c r="J23" t="inlineStr">
        <is>
          <t>977</t>
        </is>
      </c>
      <c r="K23" t="inlineStr">
        <is>
          <t>3,947</t>
        </is>
      </c>
      <c r="L23" t="inlineStr">
        <is>
          <t>8,278</t>
        </is>
      </c>
      <c r="M23" t="inlineStr">
        <is>
          <t>6,661</t>
        </is>
      </c>
      <c r="N23" t="inlineStr">
        <is>
          <t>10,552</t>
        </is>
      </c>
      <c r="O23" t="inlineStr">
        <is>
          <t>9,905</t>
        </is>
      </c>
      <c r="P23" t="inlineStr">
        <is>
          <t>9,412</t>
        </is>
      </c>
    </row>
    <row r="24">
      <c r="A24" s="1" t="inlineStr">
        <is>
          <t>Cash Used/Provided by Financing Activities</t>
        </is>
      </c>
      <c r="B24" t="inlineStr">
        <is>
          <t>45</t>
        </is>
      </c>
      <c r="C24" t="inlineStr">
        <is>
          <t>55</t>
        </is>
      </c>
      <c r="D24" t="inlineStr">
        <is>
          <t>155</t>
        </is>
      </c>
      <c r="E24" t="inlineStr">
        <is>
          <t>338</t>
        </is>
      </c>
      <c r="F24" t="inlineStr">
        <is>
          <t>446</t>
        </is>
      </c>
      <c r="G24" t="inlineStr">
        <is>
          <t>420</t>
        </is>
      </c>
      <c r="H24" t="inlineStr">
        <is>
          <t>635</t>
        </is>
      </c>
      <c r="I24" t="inlineStr">
        <is>
          <t>2,143</t>
        </is>
      </c>
      <c r="J24" t="inlineStr">
        <is>
          <t>1,524</t>
        </is>
      </c>
      <c r="K24" t="inlineStr">
        <is>
          <t>3,744</t>
        </is>
      </c>
      <c r="L24" t="inlineStr">
        <is>
          <t>4,415</t>
        </is>
      </c>
      <c r="M24" t="inlineStr">
        <is>
          <t>574</t>
        </is>
      </c>
      <c r="N24" t="inlineStr">
        <is>
          <t>1,529</t>
        </is>
      </c>
      <c r="O24" t="inlineStr">
        <is>
          <t>9,973</t>
        </is>
      </c>
      <c r="P24" t="inlineStr">
        <is>
          <t>(5,203)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(36)</t>
        </is>
      </c>
      <c r="J25" t="inlineStr">
        <is>
          <t>(34)</t>
        </is>
      </c>
      <c r="K25" t="inlineStr">
        <is>
          <t>(7)</t>
        </is>
      </c>
      <c r="L25" t="inlineStr">
        <is>
          <t>39</t>
        </is>
      </c>
      <c r="M25" t="inlineStr">
        <is>
          <t>(23)</t>
        </is>
      </c>
      <c r="N25" t="inlineStr">
        <is>
          <t>8</t>
        </is>
      </c>
      <c r="O25" t="inlineStr">
        <is>
          <t>334</t>
        </is>
      </c>
      <c r="P25" t="inlineStr">
        <is>
          <t>(183)</t>
        </is>
      </c>
    </row>
    <row r="26">
      <c r="A26" s="1" t="inlineStr">
        <is>
          <t>Net Change In Cash</t>
        </is>
      </c>
      <c r="B26" t="inlineStr">
        <is>
          <t>(18)</t>
        </is>
      </c>
      <c r="C26" t="inlineStr">
        <is>
          <t>(8)</t>
        </is>
      </c>
      <c r="D26" t="inlineStr">
        <is>
          <t>60</t>
        </is>
      </c>
      <c r="E26" t="inlineStr">
        <is>
          <t>30</t>
        </is>
      </c>
      <c r="F26" t="inlineStr">
        <is>
          <t>156</t>
        </is>
      </c>
      <c r="G26" t="inlineStr">
        <is>
          <t>(53)</t>
        </is>
      </c>
      <c r="H26" t="inlineStr">
        <is>
          <t>644</t>
        </is>
      </c>
      <c r="I26" t="inlineStr">
        <is>
          <t>1,060</t>
        </is>
      </c>
      <c r="J26" t="inlineStr">
        <is>
          <t>(709)</t>
        </is>
      </c>
      <c r="K26" t="inlineStr">
        <is>
          <t>2,196</t>
        </is>
      </c>
      <c r="L26" t="inlineStr">
        <is>
          <t>(25)</t>
        </is>
      </c>
      <c r="M26" t="inlineStr">
        <is>
          <t>311</t>
        </is>
      </c>
      <c r="N26" t="inlineStr">
        <is>
          <t>2,506</t>
        </is>
      </c>
      <c r="O26" t="inlineStr">
        <is>
          <t>13,118</t>
        </is>
      </c>
      <c r="P26" t="inlineStr">
        <is>
          <t>(1,757)</t>
        </is>
      </c>
    </row>
    <row r="27">
      <c r="A27" s="1" t="inlineStr">
        <is>
          <t>Cash at the End of Period</t>
        </is>
      </c>
      <c r="B27" t="inlineStr">
        <is>
          <t>17</t>
        </is>
      </c>
      <c r="C27" t="inlineStr">
        <is>
          <t>9</t>
        </is>
      </c>
      <c r="D27" t="inlineStr">
        <is>
          <t>70</t>
        </is>
      </c>
      <c r="E27" t="inlineStr">
        <is>
          <t>100</t>
        </is>
      </c>
      <c r="F27" t="inlineStr">
        <is>
          <t>255</t>
        </is>
      </c>
      <c r="G27" t="inlineStr">
        <is>
          <t>202</t>
        </is>
      </c>
      <c r="H27" t="inlineStr">
        <is>
          <t>846</t>
        </is>
      </c>
      <c r="I27" t="inlineStr">
        <is>
          <t>1,906</t>
        </is>
      </c>
      <c r="J27" t="inlineStr">
        <is>
          <t>1,197</t>
        </is>
      </c>
      <c r="K27" t="inlineStr">
        <is>
          <t>3,393</t>
        </is>
      </c>
      <c r="L27" t="inlineStr">
        <is>
          <t>3,368</t>
        </is>
      </c>
      <c r="M27" t="inlineStr">
        <is>
          <t>4,276</t>
        </is>
      </c>
      <c r="N27" t="inlineStr">
        <is>
          <t>6,783</t>
        </is>
      </c>
      <c r="O27" t="inlineStr">
        <is>
          <t>19,901</t>
        </is>
      </c>
      <c r="P27" t="inlineStr">
        <is>
          <t>18,144</t>
        </is>
      </c>
    </row>
    <row r="28">
      <c r="A28" s="1" t="inlineStr">
        <is>
          <t>Cash at the Beginning of Period</t>
        </is>
      </c>
      <c r="B28" t="inlineStr">
        <is>
          <t>35</t>
        </is>
      </c>
      <c r="C28" t="inlineStr">
        <is>
          <t>17</t>
        </is>
      </c>
      <c r="D28" t="inlineStr">
        <is>
          <t>9</t>
        </is>
      </c>
      <c r="E28" t="inlineStr">
        <is>
          <t>70</t>
        </is>
      </c>
      <c r="F28" t="inlineStr">
        <is>
          <t>100</t>
        </is>
      </c>
      <c r="G28" t="inlineStr">
        <is>
          <t>255</t>
        </is>
      </c>
      <c r="H28" t="inlineStr">
        <is>
          <t>202</t>
        </is>
      </c>
      <c r="I28" t="inlineStr">
        <is>
          <t>846</t>
        </is>
      </c>
      <c r="J28" t="inlineStr">
        <is>
          <t>1,906</t>
        </is>
      </c>
      <c r="K28" t="inlineStr">
        <is>
          <t>1,197</t>
        </is>
      </c>
      <c r="L28" t="inlineStr">
        <is>
          <t>3,393</t>
        </is>
      </c>
      <c r="M28" t="inlineStr">
        <is>
          <t>3,965</t>
        </is>
      </c>
      <c r="N28" t="inlineStr">
        <is>
          <t>4,277</t>
        </is>
      </c>
      <c r="O28" t="inlineStr">
        <is>
          <t>6,783</t>
        </is>
      </c>
      <c r="P28" t="inlineStr">
        <is>
          <t>19,901</t>
        </is>
      </c>
    </row>
    <row r="29">
      <c r="A29" s="1" t="inlineStr">
        <is>
          <t>Free Cash Flow</t>
        </is>
      </c>
      <c r="B29" t="inlineStr">
        <is>
          <t>(63)</t>
        </is>
      </c>
      <c r="C29" t="inlineStr">
        <is>
          <t>(62)</t>
        </is>
      </c>
      <c r="D29" t="inlineStr">
        <is>
          <t>(93)</t>
        </is>
      </c>
      <c r="E29" t="inlineStr">
        <is>
          <t>(168)</t>
        </is>
      </c>
      <c r="F29" t="inlineStr">
        <is>
          <t>(312)</t>
        </is>
      </c>
      <c r="G29" t="inlineStr">
        <is>
          <t>(505)</t>
        </is>
      </c>
      <c r="H29" t="inlineStr">
        <is>
          <t>(6)</t>
        </is>
      </c>
      <c r="I29" t="inlineStr">
        <is>
          <t>(1,027)</t>
        </is>
      </c>
      <c r="J29" t="inlineStr">
        <is>
          <t>(2,159)</t>
        </is>
      </c>
      <c r="K29" t="inlineStr">
        <is>
          <t>(1,564)</t>
        </is>
      </c>
      <c r="L29" t="inlineStr">
        <is>
          <t>(4,142)</t>
        </is>
      </c>
      <c r="M29" t="inlineStr">
        <is>
          <t>(222)</t>
        </is>
      </c>
      <c r="N29" t="inlineStr">
        <is>
          <t>968</t>
        </is>
      </c>
      <c r="O29" t="inlineStr">
        <is>
          <t>2,701</t>
        </is>
      </c>
      <c r="P29" t="inlineStr">
        <is>
          <t>3,483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2022-09-11T00:34:19Z</dcterms:created>
  <dcterms:modified xmlns:dcterms="http://purl.org/dc/terms/" xmlns:xsi="http://www.w3.org/2001/XMLSchema-instance" xsi:type="dcterms:W3CDTF">2023-03-21T03:05:38Z</dcterms:modified>
  <cp:lastModifiedBy>William Kruta</cp:lastModifiedBy>
</cp:coreProperties>
</file>