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7260" windowWidth="29040" windowHeight="1584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0.0000%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pivotButton="0" quotePrefix="0" xfId="0"/>
    <xf numFmtId="164" fontId="0" fillId="0" borderId="0" pivotButton="0" quotePrefix="0" xfId="0"/>
    <xf numFmtId="0" fontId="1" fillId="0" borderId="3" pivotButton="0" quotePrefix="0" xfId="0"/>
    <xf numFmtId="3" fontId="0" fillId="0" borderId="0" pivotButton="0" quotePrefix="0" xfId="0"/>
    <xf numFmtId="0" fontId="1" fillId="0" borderId="4" pivotButton="0" quotePrefix="0" xfId="0"/>
    <xf numFmtId="165" fontId="0" fillId="0" borderId="0" pivotButton="0" quotePrefix="0" xfId="0"/>
    <xf numFmtId="0" fontId="2" fillId="2" borderId="0" pivotButton="0" quotePrefix="0" xfId="0"/>
    <xf numFmtId="0" fontId="0" fillId="0" borderId="5" pivotButton="0" quotePrefix="0" xfId="0"/>
    <xf numFmtId="0" fontId="1" fillId="0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1" fillId="0" borderId="6" pivotButton="0" quotePrefix="0" xfId="0"/>
    <xf numFmtId="3" fontId="0" fillId="0" borderId="5" pivotButton="0" quotePrefix="0" xfId="0"/>
    <xf numFmtId="3" fontId="1" fillId="0" borderId="0" pivotButton="0" quotePrefix="0" xfId="0"/>
    <xf numFmtId="3" fontId="3" fillId="3" borderId="0" pivotButton="0" quotePrefix="0" xfId="0"/>
    <xf numFmtId="3" fontId="0" fillId="3" borderId="0" pivotButton="0" quotePrefix="0" xfId="0"/>
    <xf numFmtId="3" fontId="1" fillId="0" borderId="6" pivotButton="0" quotePrefix="0" xfId="0"/>
    <xf numFmtId="3" fontId="2" fillId="2" borderId="0" pivotButton="0" quotePrefix="0" xfId="0"/>
    <xf numFmtId="2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B48" authorId="0" shapeId="0">
      <text>
        <t xml:space="preserve">William:
Includes:
"Receivables, less allowance"
"Receivables from related parties"
</t>
      </text>
    </comment>
    <comment ref="T60" authorId="0" shapeId="0">
      <text>
        <t xml:space="preserve">William:
This year, and previous years group Goodwill into "Other non-current assets". 
</t>
      </text>
    </comment>
    <comment ref="B63" authorId="0" shapeId="0">
      <text>
        <t>William:
Includes:
"Accounts payable and other accurued liabilities"
"Accounts payable to related parties"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C21" sqref="C21"/>
    </sheetView>
  </sheetViews>
  <sheetFormatPr baseColWidth="8" defaultRowHeight="14.5"/>
  <cols>
    <col width="10.08984375" bestFit="1" customWidth="1" min="2" max="2"/>
  </cols>
  <sheetData>
    <row r="1" ht="15" customHeight="1" thickBot="1">
      <c r="A1" t="e">
        <v>#VALUE!</v>
      </c>
    </row>
    <row r="2">
      <c r="A2" s="2" t="inlineStr">
        <is>
          <t>Price</t>
        </is>
      </c>
      <c r="B2" s="3">
        <f t="array" ref="B2">_FV(A1,"Price")</f>
        <v/>
      </c>
      <c r="E2" t="n">
        <v>100</v>
      </c>
    </row>
    <row r="3">
      <c r="A3" s="4" t="inlineStr">
        <is>
          <t>Shares</t>
        </is>
      </c>
      <c r="B3" s="5">
        <f t="array" ref="B3">_FV(A1,"Shares outstanding",TRUE)/1000000</f>
        <v/>
      </c>
    </row>
    <row r="4">
      <c r="A4" s="4" t="inlineStr">
        <is>
          <t>MC</t>
        </is>
      </c>
      <c r="B4" s="3">
        <f>B2*B3</f>
        <v/>
      </c>
      <c r="E4" s="7">
        <f>E2/B4</f>
        <v/>
      </c>
      <c r="G4" t="inlineStr">
        <is>
          <t>$100 million would get you 1.57% of the company</t>
        </is>
      </c>
    </row>
    <row r="5">
      <c r="A5" s="4" t="inlineStr">
        <is>
          <t>Cash</t>
        </is>
      </c>
      <c r="B5" s="5">
        <f>Model!W47</f>
        <v/>
      </c>
    </row>
    <row r="6">
      <c r="A6" s="4" t="inlineStr">
        <is>
          <t>Debt</t>
        </is>
      </c>
      <c r="B6" s="5">
        <f>Model!W72+Model!W68+Model!W71</f>
        <v/>
      </c>
    </row>
    <row r="7" ht="15" customHeight="1" thickBot="1">
      <c r="A7" s="6" t="inlineStr">
        <is>
          <t>EV</t>
        </is>
      </c>
      <c r="B7" s="3">
        <f>B4-B5+B6</f>
        <v/>
      </c>
    </row>
    <row r="8">
      <c r="A8" s="21" t="inlineStr">
        <is>
          <t>EV/Share</t>
        </is>
      </c>
      <c r="B8" s="3">
        <f>B7/B3</f>
        <v/>
      </c>
    </row>
    <row r="9">
      <c r="B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D9" sqref="D9"/>
    </sheetView>
  </sheetViews>
  <sheetFormatPr baseColWidth="8" defaultRowHeight="14.5"/>
  <cols>
    <col width="16.26953125" customWidth="1" min="1" max="1"/>
  </cols>
  <sheetData>
    <row r="1">
      <c r="A1" t="inlineStr">
        <is>
          <t>Company Name</t>
        </is>
      </c>
      <c r="B1" t="inlineStr">
        <is>
          <t>United States Steel Corporation</t>
        </is>
      </c>
    </row>
    <row r="2">
      <c r="A2" t="inlineStr">
        <is>
          <t>Ticker</t>
        </is>
      </c>
      <c r="B2" t="inlineStr">
        <is>
          <t>X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Basic Materials</t>
        </is>
      </c>
    </row>
    <row r="5">
      <c r="A5" t="inlineStr">
        <is>
          <t>Industry</t>
        </is>
      </c>
      <c r="B5" t="inlineStr">
        <is>
          <t>Steel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B93"/>
  <sheetViews>
    <sheetView workbookViewId="0">
      <pane xSplit="2" ySplit="3" topLeftCell="C43" activePane="bottomRight" state="frozen"/>
      <selection pane="topRight" activeCell="C1" sqref="C1"/>
      <selection pane="bottomLeft" activeCell="A4" sqref="A4"/>
      <selection pane="bottomRight" activeCell="AB15" sqref="AB15"/>
    </sheetView>
  </sheetViews>
  <sheetFormatPr baseColWidth="8" defaultRowHeight="14.5"/>
  <sheetData>
    <row r="1">
      <c r="B1" t="inlineStr">
        <is>
          <t>Quarter</t>
        </is>
      </c>
      <c r="S1" t="inlineStr">
        <is>
          <t>FY18</t>
        </is>
      </c>
      <c r="T1" t="inlineStr">
        <is>
          <t>FY19</t>
        </is>
      </c>
      <c r="U1" t="inlineStr">
        <is>
          <t>FY20</t>
        </is>
      </c>
      <c r="V1" t="inlineStr">
        <is>
          <t>FY21</t>
        </is>
      </c>
      <c r="W1" t="inlineStr">
        <is>
          <t>FY22</t>
        </is>
      </c>
    </row>
    <row r="2">
      <c r="B2" t="inlineStr">
        <is>
          <t>Period of Report</t>
        </is>
      </c>
      <c r="Q2" t="n">
        <v>2016</v>
      </c>
      <c r="R2" t="n">
        <v>2017</v>
      </c>
      <c r="S2" t="n">
        <v>2018</v>
      </c>
      <c r="T2" t="n">
        <v>2019</v>
      </c>
      <c r="U2" t="n">
        <v>2020</v>
      </c>
      <c r="V2" t="n">
        <v>2021</v>
      </c>
      <c r="W2" t="n">
        <v>2022</v>
      </c>
    </row>
    <row r="4" customFormat="1" s="8">
      <c r="B4" s="8" t="inlineStr">
        <is>
          <t>Revenue Breakdown</t>
        </is>
      </c>
      <c r="C4" s="19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</row>
    <row r="5">
      <c r="B5" t="inlineStr">
        <is>
          <t>Flat-rolled</t>
        </is>
      </c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>
        <v>7507</v>
      </c>
      <c r="R5" s="5" t="n">
        <v>8297</v>
      </c>
      <c r="S5" s="5" t="n">
        <v>9681</v>
      </c>
      <c r="T5" s="5" t="n">
        <v>9279</v>
      </c>
      <c r="U5" s="5" t="n">
        <v>7071</v>
      </c>
      <c r="V5" s="5" t="n">
        <v>12180</v>
      </c>
      <c r="W5" s="5" t="n">
        <v>12522</v>
      </c>
      <c r="X5" s="5" t="n"/>
    </row>
    <row r="6">
      <c r="B6" t="inlineStr">
        <is>
          <t>Mini mill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3008</v>
      </c>
      <c r="W6" s="5" t="n">
        <v>2681</v>
      </c>
      <c r="X6" s="5" t="n"/>
    </row>
    <row r="7">
      <c r="B7" t="inlineStr">
        <is>
          <t>USSE</t>
        </is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>
        <v>2243</v>
      </c>
      <c r="R7" s="5" t="n">
        <v>2949</v>
      </c>
      <c r="S7" s="5" t="n">
        <v>3205</v>
      </c>
      <c r="T7" s="5" t="n">
        <v>2417</v>
      </c>
      <c r="U7" s="5" t="n">
        <v>1967</v>
      </c>
      <c r="V7" s="5" t="n">
        <v>4262</v>
      </c>
      <c r="W7" s="5" t="n">
        <v>4243</v>
      </c>
      <c r="X7" s="5" t="n"/>
    </row>
    <row r="8">
      <c r="B8" t="inlineStr">
        <is>
          <t>Tubular</t>
        </is>
      </c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449</v>
      </c>
      <c r="R8" s="5" t="n">
        <v>944</v>
      </c>
      <c r="S8" s="5" t="n">
        <v>1231</v>
      </c>
      <c r="T8" s="5" t="n">
        <v>1188</v>
      </c>
      <c r="U8" s="5" t="n">
        <v>639</v>
      </c>
      <c r="V8" s="5" t="n">
        <v>789</v>
      </c>
      <c r="W8" s="5" t="n">
        <v>1611</v>
      </c>
      <c r="X8" s="5" t="n"/>
    </row>
    <row r="9" customFormat="1" s="9">
      <c r="B9" s="9" t="inlineStr">
        <is>
          <t xml:space="preserve">Other </t>
        </is>
      </c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>
        <v>62</v>
      </c>
      <c r="R9" s="14" t="n">
        <v>60</v>
      </c>
      <c r="S9" s="14" t="n">
        <v>61</v>
      </c>
      <c r="T9" s="14" t="n">
        <v>53</v>
      </c>
      <c r="U9" s="14" t="n">
        <v>64</v>
      </c>
      <c r="V9" s="14" t="n">
        <v>36</v>
      </c>
      <c r="W9" s="14" t="n">
        <v>8</v>
      </c>
      <c r="X9" s="14" t="n"/>
    </row>
    <row r="10" customFormat="1" s="21">
      <c r="B10" s="21" t="inlineStr">
        <is>
          <t>Total Revenue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>
        <f>SUM(Q5:Q9)</f>
        <v/>
      </c>
      <c r="R10" s="15">
        <f>SUM(R5:R9)</f>
        <v/>
      </c>
      <c r="S10" s="15">
        <f>SUM(S5:S9)</f>
        <v/>
      </c>
      <c r="T10" s="15">
        <f>SUM(T5:T9)</f>
        <v/>
      </c>
      <c r="U10" s="15">
        <f>SUM(U5:U9)</f>
        <v/>
      </c>
      <c r="V10" s="15">
        <f>SUM(V5:V9)</f>
        <v/>
      </c>
      <c r="W10" s="15">
        <f>SUM(W5:W9)</f>
        <v/>
      </c>
      <c r="X10" s="15" t="n"/>
    </row>
    <row r="11"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</row>
    <row r="12"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</row>
    <row r="13" customFormat="1" s="8">
      <c r="B13" s="8" t="inlineStr">
        <is>
          <t>Income Statement *in millions</t>
        </is>
      </c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</row>
    <row r="14">
      <c r="B14" t="inlineStr">
        <is>
          <t>Revenue</t>
        </is>
      </c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>
        <v>10261</v>
      </c>
      <c r="R14" s="5" t="n">
        <v>12250</v>
      </c>
      <c r="S14" s="5" t="n">
        <v>14178</v>
      </c>
      <c r="T14" s="5" t="n">
        <v>12937</v>
      </c>
      <c r="U14" s="5" t="n">
        <v>9741</v>
      </c>
      <c r="V14" s="5" t="n">
        <v>20275</v>
      </c>
      <c r="W14" s="5" t="n">
        <v>21065</v>
      </c>
      <c r="X14" s="5" t="n"/>
    </row>
    <row r="15" customFormat="1" s="9">
      <c r="B15" s="9" t="inlineStr">
        <is>
          <t>COGs</t>
        </is>
      </c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>
        <v>-9608</v>
      </c>
      <c r="R15" s="14" t="n">
        <v>-10858</v>
      </c>
      <c r="S15" s="14" t="n">
        <v>-12305</v>
      </c>
      <c r="T15" s="14" t="n">
        <v>-12082</v>
      </c>
      <c r="U15" s="14" t="n">
        <v>-9555</v>
      </c>
      <c r="V15" s="14" t="n">
        <v>-14533</v>
      </c>
      <c r="W15" s="14" t="n">
        <v>-16777</v>
      </c>
      <c r="X15" s="14" t="n"/>
      <c r="AB15" s="9" t="inlineStr">
        <is>
          <t xml:space="preserve"> </t>
        </is>
      </c>
    </row>
    <row r="16">
      <c r="B16" t="inlineStr">
        <is>
          <t>Gross Profit</t>
        </is>
      </c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>
        <f>SUM(O14:O15)</f>
        <v/>
      </c>
      <c r="P16" s="5">
        <f>SUM(P14:P15)</f>
        <v/>
      </c>
      <c r="Q16" s="5">
        <f>SUM(Q14:Q15)</f>
        <v/>
      </c>
      <c r="R16" s="5">
        <f>SUM(R14:R15)</f>
        <v/>
      </c>
      <c r="S16" s="5">
        <f>SUM(S14:S15)</f>
        <v/>
      </c>
      <c r="T16" s="5">
        <f>SUM(T14:T15)</f>
        <v/>
      </c>
      <c r="U16" s="5">
        <f>SUM(U14:U15)</f>
        <v/>
      </c>
      <c r="V16" s="5">
        <f>SUM(V14:V15)</f>
        <v/>
      </c>
      <c r="W16" s="5">
        <f>SUM(W14:W15)</f>
        <v/>
      </c>
      <c r="X16" s="5" t="n"/>
    </row>
    <row r="17" customFormat="1" s="12">
      <c r="B17" s="12" t="inlineStr">
        <is>
          <t>Operating Expenses</t>
        </is>
      </c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</row>
    <row r="18">
      <c r="B18" t="inlineStr">
        <is>
          <t>SG&amp;A</t>
        </is>
      </c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>
        <v>306</v>
      </c>
      <c r="R18" s="5" t="n">
        <v>320</v>
      </c>
      <c r="S18" s="5" t="n">
        <v>336</v>
      </c>
      <c r="T18" s="5" t="n">
        <v>289</v>
      </c>
      <c r="U18" s="5" t="n">
        <v>277</v>
      </c>
      <c r="V18" s="5" t="n">
        <v>426</v>
      </c>
      <c r="W18" s="5" t="n">
        <v>422</v>
      </c>
      <c r="X18" s="5" t="n"/>
    </row>
    <row r="19">
      <c r="B19" t="inlineStr">
        <is>
          <t>Depreciation, depletion, and amortization</t>
        </is>
      </c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>
        <v>507</v>
      </c>
      <c r="R19" s="5" t="n">
        <v>501</v>
      </c>
      <c r="S19" s="5" t="n">
        <v>521</v>
      </c>
      <c r="T19" s="5" t="n">
        <v>616</v>
      </c>
      <c r="U19" s="5" t="n">
        <v>643</v>
      </c>
      <c r="V19" s="5" t="n">
        <v>791</v>
      </c>
      <c r="W19" s="5" t="n">
        <v>791</v>
      </c>
      <c r="X19" s="5" t="n"/>
    </row>
    <row r="20">
      <c r="B20" t="inlineStr">
        <is>
          <t>(Earnings) Loss from investees</t>
        </is>
      </c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>
        <v>-98</v>
      </c>
      <c r="R20" s="5" t="n">
        <v>-44</v>
      </c>
      <c r="S20" s="5" t="n">
        <v>-61</v>
      </c>
      <c r="T20" s="5" t="n">
        <v>-79</v>
      </c>
      <c r="U20" s="5" t="n">
        <v>117</v>
      </c>
      <c r="V20" s="5" t="n">
        <v>-170</v>
      </c>
      <c r="W20" s="5" t="n">
        <v>-243</v>
      </c>
      <c r="X20" s="5" t="n"/>
    </row>
    <row r="21">
      <c r="B21" t="inlineStr">
        <is>
          <t>Gain on sale of Transtar</t>
        </is>
      </c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-506</v>
      </c>
      <c r="W21" s="5" t="n">
        <v>0</v>
      </c>
      <c r="X21" s="5" t="n"/>
    </row>
    <row r="22">
      <c r="B22" t="inlineStr">
        <is>
          <t>Asset impairment charges</t>
        </is>
      </c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>
        <v>14</v>
      </c>
      <c r="R22" s="5" t="n">
        <v>0</v>
      </c>
      <c r="S22" s="5" t="n">
        <v>0</v>
      </c>
      <c r="T22" s="5" t="n">
        <v>0</v>
      </c>
      <c r="U22" s="5" t="n">
        <v>263</v>
      </c>
      <c r="V22" s="5" t="n">
        <v>273</v>
      </c>
      <c r="W22" s="5" t="n">
        <v>163</v>
      </c>
      <c r="X22" s="5" t="n"/>
    </row>
    <row r="23">
      <c r="B23" t="inlineStr">
        <is>
          <t>Restrucuring and other charges</t>
        </is>
      </c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>
        <v>122</v>
      </c>
      <c r="R23" s="5" t="n">
        <v>31</v>
      </c>
      <c r="S23" s="5" t="n">
        <v>0</v>
      </c>
      <c r="T23" s="5" t="n">
        <v>275</v>
      </c>
      <c r="U23" s="5" t="n">
        <v>138</v>
      </c>
      <c r="V23" s="5" t="n">
        <v>128</v>
      </c>
      <c r="W23" s="5" t="n">
        <v>48</v>
      </c>
      <c r="X23" s="5" t="n"/>
    </row>
    <row r="24">
      <c r="B24" t="inlineStr">
        <is>
          <t>Gain on equity investee transactions</t>
        </is>
      </c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>
        <v>0</v>
      </c>
      <c r="R24" s="5">
        <f>-2-72</f>
        <v/>
      </c>
      <c r="S24" s="5" t="n">
        <v>-38</v>
      </c>
      <c r="T24" s="5" t="n">
        <v>0</v>
      </c>
      <c r="U24" s="5" t="n">
        <v>-31</v>
      </c>
      <c r="V24" s="5" t="n">
        <v>-111</v>
      </c>
      <c r="W24" s="5" t="n">
        <v>-6</v>
      </c>
      <c r="X24" s="5" t="n"/>
    </row>
    <row r="25">
      <c r="B25" t="inlineStr">
        <is>
          <t>Net gain on sale of assets</t>
        </is>
      </c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>
        <v>5</v>
      </c>
      <c r="R25" s="5" t="n">
        <v>-5</v>
      </c>
      <c r="S25" s="5" t="n">
        <v>-6</v>
      </c>
      <c r="T25" s="5" t="n">
        <v>-1</v>
      </c>
      <c r="U25" s="5" t="n">
        <v>-149</v>
      </c>
      <c r="V25" s="5" t="n">
        <v>-7</v>
      </c>
      <c r="W25" s="5" t="n">
        <v>-12</v>
      </c>
      <c r="X25" s="5" t="n"/>
    </row>
    <row r="26" customFormat="1" s="9">
      <c r="B26" s="9" t="inlineStr">
        <is>
          <t>Other (gains) losses</t>
        </is>
      </c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>
        <v>-2</v>
      </c>
      <c r="R26" s="14" t="n">
        <v>-6</v>
      </c>
      <c r="S26" s="14" t="n">
        <v>-3</v>
      </c>
      <c r="T26" s="14" t="n">
        <v>-15</v>
      </c>
      <c r="U26" s="14" t="n">
        <v>3</v>
      </c>
      <c r="V26" s="14" t="n">
        <v>-28</v>
      </c>
      <c r="W26" s="14" t="n">
        <v>-35</v>
      </c>
      <c r="X26" s="14" t="n"/>
    </row>
    <row r="27" customFormat="1" s="13">
      <c r="B27" s="13" t="inlineStr">
        <is>
          <t>Total Operating Expenses</t>
        </is>
      </c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>
        <f>SUM(O18:O26)</f>
        <v/>
      </c>
      <c r="P27" s="18">
        <f>SUM(P18:P26)</f>
        <v/>
      </c>
      <c r="Q27" s="18">
        <f>SUM(Q18:Q26)</f>
        <v/>
      </c>
      <c r="R27" s="18">
        <f>SUM(R18:R26)</f>
        <v/>
      </c>
      <c r="S27" s="18">
        <f>SUM(S18:S26)</f>
        <v/>
      </c>
      <c r="T27" s="18">
        <f>SUM(T18:T26)</f>
        <v/>
      </c>
      <c r="U27" s="18">
        <f>SUM(U18:U26)</f>
        <v/>
      </c>
      <c r="V27" s="18">
        <f>SUM(V18:V26)</f>
        <v/>
      </c>
      <c r="W27" s="18">
        <f>SUM(W18:W26)</f>
        <v/>
      </c>
      <c r="X27" s="18" t="n"/>
    </row>
    <row r="28" customFormat="1" s="21">
      <c r="B28" s="21" t="inlineStr">
        <is>
          <t>Operating Income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>
        <f>O16-O27</f>
        <v/>
      </c>
      <c r="P28" s="15">
        <f>P16-P27</f>
        <v/>
      </c>
      <c r="Q28" s="15">
        <f>Q16-Q27</f>
        <v/>
      </c>
      <c r="R28" s="15">
        <f>R16-R27</f>
        <v/>
      </c>
      <c r="S28" s="15">
        <f>S16-S27</f>
        <v/>
      </c>
      <c r="T28" s="15">
        <f>T16-T27</f>
        <v/>
      </c>
      <c r="U28" s="15">
        <f>U16-U27</f>
        <v/>
      </c>
      <c r="V28" s="15">
        <f>V16-V27</f>
        <v/>
      </c>
      <c r="W28" s="15">
        <f>W16-W27</f>
        <v/>
      </c>
      <c r="X28" s="15" t="n"/>
    </row>
    <row r="29">
      <c r="B29" t="inlineStr">
        <is>
          <t>Interest expense</t>
        </is>
      </c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>
        <v>230</v>
      </c>
      <c r="R29" s="5" t="n">
        <v>226</v>
      </c>
      <c r="S29" s="5" t="n">
        <v>168</v>
      </c>
      <c r="T29" s="5" t="n">
        <v>142</v>
      </c>
      <c r="U29" s="5" t="n">
        <v>280</v>
      </c>
      <c r="V29" s="5" t="n">
        <v>313</v>
      </c>
      <c r="W29" s="5" t="n">
        <v>159</v>
      </c>
      <c r="X29" s="5" t="n"/>
    </row>
    <row r="30">
      <c r="B30" t="inlineStr">
        <is>
          <t>Interest income</t>
        </is>
      </c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>
        <v>-5</v>
      </c>
      <c r="R30" s="5" t="n">
        <v>-17</v>
      </c>
      <c r="S30" s="5" t="n">
        <v>-23</v>
      </c>
      <c r="T30" s="5" t="n">
        <v>-17</v>
      </c>
      <c r="U30" s="5" t="n">
        <v>-7</v>
      </c>
      <c r="V30" s="5" t="n">
        <v>-4</v>
      </c>
      <c r="W30" s="5" t="n">
        <v>-44</v>
      </c>
      <c r="X30" s="5" t="n"/>
    </row>
    <row r="31">
      <c r="B31" t="inlineStr">
        <is>
          <t>Loss on debt extinguisment</t>
        </is>
      </c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>
        <v>22</v>
      </c>
      <c r="R31" s="5" t="n">
        <v>54</v>
      </c>
      <c r="S31" s="5" t="n">
        <v>98</v>
      </c>
      <c r="T31" s="5" t="n">
        <v>0</v>
      </c>
      <c r="U31" s="5" t="n">
        <v>0</v>
      </c>
      <c r="V31" s="5" t="n">
        <v>292</v>
      </c>
      <c r="W31" s="5" t="n">
        <v>0</v>
      </c>
      <c r="X31" s="5" t="n"/>
    </row>
    <row r="32">
      <c r="B32" t="inlineStr">
        <is>
          <t>Other financial costs (benefits)</t>
        </is>
      </c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>
        <v>4</v>
      </c>
      <c r="R32" s="5" t="n">
        <v>44</v>
      </c>
      <c r="S32" s="5" t="n">
        <v>0</v>
      </c>
      <c r="T32" s="5" t="n">
        <v>6</v>
      </c>
      <c r="U32" s="5" t="n">
        <v>-16</v>
      </c>
      <c r="V32" s="5" t="n">
        <v>46</v>
      </c>
      <c r="W32" s="5" t="n">
        <v>32</v>
      </c>
      <c r="X32" s="5" t="n"/>
    </row>
    <row r="33" customFormat="1" s="9">
      <c r="B33" s="9" t="inlineStr">
        <is>
          <t>Net periodic benefit income</t>
        </is>
      </c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>
        <v>-36</v>
      </c>
      <c r="R33" s="14" t="n">
        <v>61</v>
      </c>
      <c r="S33" s="14" t="n">
        <v>69</v>
      </c>
      <c r="T33" s="14" t="n">
        <v>91</v>
      </c>
      <c r="U33" s="14" t="n">
        <v>-25</v>
      </c>
      <c r="V33" s="14" t="n">
        <v>-45</v>
      </c>
      <c r="W33" s="14" t="n">
        <v>-246</v>
      </c>
      <c r="X33" s="14" t="n"/>
    </row>
    <row r="34" customFormat="1" s="13">
      <c r="B34" s="13" t="inlineStr">
        <is>
          <t>Net Interest and other Financial (benefits) Costs</t>
        </is>
      </c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>
        <f>SUM(O29:O33)</f>
        <v/>
      </c>
      <c r="P34" s="18">
        <f>SUM(P29:P33)</f>
        <v/>
      </c>
      <c r="Q34" s="18">
        <f>SUM(Q29:Q33)</f>
        <v/>
      </c>
      <c r="R34" s="18">
        <f>SUM(R29:R33)</f>
        <v/>
      </c>
      <c r="S34" s="18">
        <f>SUM(S29:S33)</f>
        <v/>
      </c>
      <c r="T34" s="18">
        <f>SUM(T29:T33)</f>
        <v/>
      </c>
      <c r="U34" s="18">
        <f>SUM(U29:U33)</f>
        <v/>
      </c>
      <c r="V34" s="18">
        <f>SUM(V29:V33)</f>
        <v/>
      </c>
      <c r="W34" s="18">
        <f>SUM(W29:W33)</f>
        <v/>
      </c>
      <c r="X34" s="18" t="n"/>
    </row>
    <row r="35" customFormat="1" s="21">
      <c r="B35" s="21" t="inlineStr">
        <is>
          <t>Earnings Before Taxes</t>
        </is>
      </c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>
        <f>O28-O34</f>
        <v/>
      </c>
      <c r="P35" s="15">
        <f>P28-P34</f>
        <v/>
      </c>
      <c r="Q35" s="15">
        <f>Q28-Q34</f>
        <v/>
      </c>
      <c r="R35" s="15">
        <f>R28-R34</f>
        <v/>
      </c>
      <c r="S35" s="15">
        <f>S28-S34</f>
        <v/>
      </c>
      <c r="T35" s="15">
        <f>T28-T34</f>
        <v/>
      </c>
      <c r="U35" s="15">
        <f>U28-U34</f>
        <v/>
      </c>
      <c r="V35" s="15">
        <f>V28-V34</f>
        <v/>
      </c>
      <c r="W35" s="15">
        <f>W28-W34</f>
        <v/>
      </c>
      <c r="X35" s="15" t="n"/>
    </row>
    <row r="36" customFormat="1" s="9">
      <c r="B36" s="9" t="inlineStr">
        <is>
          <t>Taxes</t>
        </is>
      </c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>
        <v>24</v>
      </c>
      <c r="R36" s="14" t="n">
        <v>-86</v>
      </c>
      <c r="S36" s="14" t="n">
        <v>-303</v>
      </c>
      <c r="T36" s="14" t="n">
        <v>178</v>
      </c>
      <c r="U36" s="14" t="n">
        <v>-142</v>
      </c>
      <c r="V36" s="14" t="n">
        <v>170</v>
      </c>
      <c r="W36" s="14" t="n">
        <v>735</v>
      </c>
      <c r="X36" s="14" t="n"/>
    </row>
    <row r="37" customFormat="1" s="21">
      <c r="B37" s="21" t="inlineStr">
        <is>
          <t>Net Income</t>
        </is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>
        <f>O35-O36</f>
        <v/>
      </c>
      <c r="P37" s="15">
        <f>P35-P36</f>
        <v/>
      </c>
      <c r="Q37" s="15">
        <f>Q35-Q36</f>
        <v/>
      </c>
      <c r="R37" s="15">
        <f>R35-R36</f>
        <v/>
      </c>
      <c r="S37" s="15">
        <f>S35-S36</f>
        <v/>
      </c>
      <c r="T37" s="15">
        <f>T35-T36</f>
        <v/>
      </c>
      <c r="U37" s="15">
        <f>U35-U36</f>
        <v/>
      </c>
      <c r="V37" s="15">
        <f>V35-V36</f>
        <v/>
      </c>
      <c r="W37" s="15">
        <f>W35-W36</f>
        <v/>
      </c>
      <c r="X37" s="15" t="n"/>
    </row>
    <row r="38" customFormat="1" s="9">
      <c r="B38" s="9" t="inlineStr">
        <is>
          <t>Income attributable to noncontrolling interests</t>
        </is>
      </c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/>
    </row>
    <row r="39" customFormat="1" s="21">
      <c r="B39" s="21" t="inlineStr">
        <is>
          <t>Net Income attributale to United States Steel Corporations</t>
        </is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>
        <f>SUM(O37:O38)</f>
        <v/>
      </c>
      <c r="P39" s="15">
        <f>SUM(P37:P38)</f>
        <v/>
      </c>
      <c r="Q39" s="15">
        <f>SUM(Q37:Q38)</f>
        <v/>
      </c>
      <c r="R39" s="15">
        <f>SUM(R37:R38)</f>
        <v/>
      </c>
      <c r="S39" s="15">
        <f>SUM(S37:S38)</f>
        <v/>
      </c>
      <c r="T39" s="15">
        <f>SUM(T37:T38)</f>
        <v/>
      </c>
      <c r="U39" s="15">
        <f>SUM(U37:U38)</f>
        <v/>
      </c>
      <c r="V39" s="15">
        <f>SUM(V37:V38)</f>
        <v/>
      </c>
      <c r="W39" s="15">
        <f>SUM(W37:W38)</f>
        <v/>
      </c>
      <c r="X39" s="15" t="n"/>
    </row>
    <row r="40"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</row>
    <row r="41" customFormat="1" s="20">
      <c r="B41" s="20" t="inlineStr">
        <is>
          <t>EPS - Basic</t>
        </is>
      </c>
      <c r="Q41" s="20" t="n">
        <v>-2.81</v>
      </c>
      <c r="R41" s="20" t="n">
        <v>2.21</v>
      </c>
      <c r="S41" s="20" t="n">
        <v>6.31</v>
      </c>
      <c r="T41" s="20" t="n">
        <v>-3.67</v>
      </c>
      <c r="U41" s="20" t="n">
        <v>-5.92</v>
      </c>
      <c r="V41" s="20" t="n">
        <v>15.77</v>
      </c>
      <c r="W41" s="20" t="n">
        <v>10.22</v>
      </c>
    </row>
    <row r="42" customFormat="1" s="20">
      <c r="B42" s="20" t="inlineStr">
        <is>
          <t>EPS - Diluted</t>
        </is>
      </c>
      <c r="Q42" s="20" t="n">
        <v>-2.81</v>
      </c>
      <c r="R42" s="20" t="n">
        <v>2.19</v>
      </c>
      <c r="S42" s="20" t="n">
        <v>6.25</v>
      </c>
      <c r="T42" s="20" t="n">
        <v>-3.67</v>
      </c>
      <c r="U42" s="20" t="n">
        <v>-5.92</v>
      </c>
      <c r="V42" s="20" t="n">
        <v>14.88</v>
      </c>
      <c r="W42" s="20" t="n">
        <v>9.16</v>
      </c>
    </row>
    <row r="43"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</row>
    <row r="44"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</row>
    <row r="45" customFormat="1" s="8">
      <c r="B45" s="8" t="inlineStr">
        <is>
          <t>Balance Sheet *in million</t>
        </is>
      </c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</row>
    <row r="46" customFormat="1" s="12">
      <c r="B46" s="12" t="inlineStr">
        <is>
          <t>Current Assets</t>
        </is>
      </c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</row>
    <row r="47">
      <c r="B47" t="inlineStr">
        <is>
          <t>Cash &amp; cash equivalents</t>
        </is>
      </c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>
        <v>1553</v>
      </c>
      <c r="S47" s="5" t="n">
        <v>1000</v>
      </c>
      <c r="T47" s="5" t="n">
        <v>749</v>
      </c>
      <c r="U47" s="5" t="n">
        <v>1985</v>
      </c>
      <c r="V47" s="5" t="n">
        <v>2522</v>
      </c>
      <c r="W47" s="5" t="n">
        <v>3504</v>
      </c>
      <c r="X47" s="5" t="n"/>
    </row>
    <row r="48">
      <c r="B48" t="inlineStr">
        <is>
          <t>AR</t>
        </is>
      </c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>
        <f>1173+206</f>
        <v/>
      </c>
      <c r="S48" s="5">
        <f>1435+224</f>
        <v/>
      </c>
      <c r="T48" s="5">
        <f>956+221</f>
        <v/>
      </c>
      <c r="U48" s="5">
        <f>914+80</f>
        <v/>
      </c>
      <c r="V48" s="5">
        <f>1968+121</f>
        <v/>
      </c>
      <c r="W48" s="5">
        <f>1485+150</f>
        <v/>
      </c>
      <c r="X48" s="5" t="n"/>
    </row>
    <row r="49">
      <c r="B49" t="inlineStr">
        <is>
          <t>Inventories</t>
        </is>
      </c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>
        <v>1738</v>
      </c>
      <c r="S49" s="5" t="n">
        <v>2092</v>
      </c>
      <c r="T49" s="5" t="n">
        <v>1785</v>
      </c>
      <c r="U49" s="5" t="n">
        <v>1402</v>
      </c>
      <c r="V49" s="5" t="n">
        <v>2210</v>
      </c>
      <c r="W49" s="5" t="n">
        <v>2359</v>
      </c>
      <c r="X49" s="5" t="n"/>
    </row>
    <row r="50" customFormat="1" s="9">
      <c r="B50" s="9" t="inlineStr">
        <is>
          <t>Other current assets</t>
        </is>
      </c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>
        <v>85</v>
      </c>
      <c r="S50" s="14" t="n">
        <v>79</v>
      </c>
      <c r="T50" s="14" t="n">
        <v>102</v>
      </c>
      <c r="U50" s="14" t="n">
        <v>51</v>
      </c>
      <c r="V50" s="14" t="n">
        <v>331</v>
      </c>
      <c r="W50" s="14" t="n">
        <v>368</v>
      </c>
      <c r="X50" s="14" t="n"/>
    </row>
    <row r="51" customFormat="1" s="21">
      <c r="B51" s="21" t="inlineStr">
        <is>
          <t>Total Current Assets</t>
        </is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>
        <f>SUM(R47:R50)</f>
        <v/>
      </c>
      <c r="S51" s="15">
        <f>SUM(S47:S50)</f>
        <v/>
      </c>
      <c r="T51" s="15">
        <f>SUM(T47:T50)</f>
        <v/>
      </c>
      <c r="U51" s="15">
        <f>SUM(U47:U50)</f>
        <v/>
      </c>
      <c r="V51" s="15">
        <f>SUM(V47:V50)</f>
        <v/>
      </c>
      <c r="W51" s="15">
        <f>SUM(W47:W50)</f>
        <v/>
      </c>
      <c r="X51" s="15" t="n"/>
    </row>
    <row r="52" customFormat="1" s="12">
      <c r="B52" s="12" t="inlineStr">
        <is>
          <t>Non-current Assets</t>
        </is>
      </c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</row>
    <row r="53">
      <c r="B53" t="inlineStr">
        <is>
          <t>Long-term restricted cash</t>
        </is>
      </c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>
        <v>0</v>
      </c>
      <c r="S53" s="5" t="n">
        <v>0</v>
      </c>
      <c r="T53" s="5" t="n">
        <v>188</v>
      </c>
      <c r="U53" s="5" t="n">
        <v>130</v>
      </c>
      <c r="V53" s="5" t="n">
        <v>76</v>
      </c>
      <c r="W53" s="5" t="n">
        <v>31</v>
      </c>
      <c r="X53" s="5" t="n"/>
    </row>
    <row r="54">
      <c r="B54" t="inlineStr">
        <is>
          <t>Investment and long-term receivables</t>
        </is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>
        <v>480</v>
      </c>
      <c r="S54" s="5" t="n">
        <v>513</v>
      </c>
      <c r="T54" s="5" t="n">
        <v>1466</v>
      </c>
      <c r="U54" s="5" t="n">
        <v>1177</v>
      </c>
      <c r="V54" s="5" t="n">
        <v>694</v>
      </c>
      <c r="W54" s="5" t="n">
        <v>840</v>
      </c>
      <c r="X54" s="5" t="n"/>
    </row>
    <row r="55">
      <c r="B55" t="inlineStr">
        <is>
          <t>Operating lease assets</t>
        </is>
      </c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>
        <v>0</v>
      </c>
      <c r="S55" s="5" t="n">
        <v>0</v>
      </c>
      <c r="T55" s="5" t="n">
        <v>230</v>
      </c>
      <c r="U55" s="5" t="n">
        <v>214</v>
      </c>
      <c r="V55" s="5" t="n">
        <v>185</v>
      </c>
      <c r="W55" s="5" t="n">
        <v>146</v>
      </c>
      <c r="X55" s="5" t="n"/>
    </row>
    <row r="56">
      <c r="B56" t="inlineStr">
        <is>
          <t>PP&amp;E</t>
        </is>
      </c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>
        <v>4280</v>
      </c>
      <c r="S56" s="5" t="n">
        <v>4865</v>
      </c>
      <c r="T56" s="5" t="n">
        <v>5447</v>
      </c>
      <c r="U56" s="5" t="n">
        <v>5444</v>
      </c>
      <c r="V56" s="5" t="n">
        <v>7254</v>
      </c>
      <c r="W56" s="5" t="n">
        <v>8492</v>
      </c>
      <c r="X56" s="5" t="n"/>
    </row>
    <row r="57">
      <c r="B57" t="inlineStr">
        <is>
          <t>Intangibles</t>
        </is>
      </c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>
        <v>167</v>
      </c>
      <c r="S57" s="5" t="n">
        <v>158</v>
      </c>
      <c r="T57" s="5" t="n">
        <v>150</v>
      </c>
      <c r="U57" s="5" t="n">
        <v>129</v>
      </c>
      <c r="V57" s="5" t="n">
        <v>519</v>
      </c>
      <c r="W57" s="5" t="n">
        <v>478</v>
      </c>
      <c r="X57" s="5" t="n"/>
    </row>
    <row r="58">
      <c r="B58" t="inlineStr">
        <is>
          <t>Deferred income tax benefits</t>
        </is>
      </c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>
        <v>56</v>
      </c>
      <c r="S58" s="5" t="n">
        <v>445</v>
      </c>
      <c r="T58" s="5" t="n">
        <v>19</v>
      </c>
      <c r="U58" s="5" t="n">
        <v>22</v>
      </c>
      <c r="V58" s="5" t="n">
        <v>32</v>
      </c>
      <c r="W58" s="5" t="n">
        <v>10</v>
      </c>
      <c r="X58" s="5" t="n"/>
    </row>
    <row r="59">
      <c r="B59" t="inlineStr">
        <is>
          <t>Goodwill</t>
        </is>
      </c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>
        <v>0</v>
      </c>
      <c r="S59" s="5" t="n">
        <v>0</v>
      </c>
      <c r="T59" s="5" t="n">
        <v>0</v>
      </c>
      <c r="U59" s="5" t="n">
        <v>4</v>
      </c>
      <c r="V59" s="5" t="n">
        <v>920</v>
      </c>
      <c r="W59" s="5" t="n">
        <v>920</v>
      </c>
      <c r="X59" s="5" t="n"/>
    </row>
    <row r="60" customFormat="1" s="9">
      <c r="B60" s="9" t="inlineStr">
        <is>
          <t>Other non-current assets</t>
        </is>
      </c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>
        <v>124</v>
      </c>
      <c r="S60" s="14" t="n">
        <v>171</v>
      </c>
      <c r="T60" s="14" t="n">
        <v>295</v>
      </c>
      <c r="U60" s="14" t="n">
        <v>507</v>
      </c>
      <c r="V60" s="14" t="n">
        <v>984</v>
      </c>
      <c r="W60" s="14" t="n">
        <v>675</v>
      </c>
      <c r="X60" s="14" t="n"/>
    </row>
    <row r="61" customFormat="1" s="21">
      <c r="B61" s="21" t="inlineStr">
        <is>
          <t>Total Assets</t>
        </is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>
        <f>SUM(R53:R60)+R51</f>
        <v/>
      </c>
      <c r="S61" s="15">
        <f>SUM(S53:S60)+S51</f>
        <v/>
      </c>
      <c r="T61" s="15">
        <f>SUM(T53:T60)+T51</f>
        <v/>
      </c>
      <c r="U61" s="15">
        <f>SUM(U53:U60)+U51</f>
        <v/>
      </c>
      <c r="V61" s="15">
        <f>SUM(V53:V60)+V51</f>
        <v/>
      </c>
      <c r="W61" s="15">
        <f>SUM(W53:W60)+W51</f>
        <v/>
      </c>
      <c r="X61" s="15" t="n"/>
    </row>
    <row r="62" customFormat="1" s="12">
      <c r="B62" s="12" t="inlineStr">
        <is>
          <t>Current Liabilities</t>
        </is>
      </c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</row>
    <row r="63">
      <c r="B63" t="inlineStr">
        <is>
          <t>AP &amp; other accrued liabilities</t>
        </is>
      </c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>
        <f>2148+74</f>
        <v/>
      </c>
      <c r="S63" s="5">
        <f>2454+81</f>
        <v/>
      </c>
      <c r="T63" s="5">
        <f>1970+84</f>
        <v/>
      </c>
      <c r="U63" s="5">
        <f>1779+105</f>
        <v/>
      </c>
      <c r="V63" s="5">
        <f>2809+99</f>
        <v/>
      </c>
      <c r="W63" s="5">
        <f>2873+143</f>
        <v/>
      </c>
      <c r="X63" s="5" t="n"/>
    </row>
    <row r="64">
      <c r="B64" t="inlineStr">
        <is>
          <t>Payroll and benefits payable</t>
        </is>
      </c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>
        <v>347</v>
      </c>
      <c r="S64" s="5" t="n">
        <v>440</v>
      </c>
      <c r="T64" s="5" t="n">
        <v>336</v>
      </c>
      <c r="U64" s="5" t="n">
        <v>308</v>
      </c>
      <c r="V64" s="5" t="n">
        <v>425</v>
      </c>
      <c r="W64" s="5" t="n">
        <v>493</v>
      </c>
      <c r="X64" s="5" t="n"/>
    </row>
    <row r="65">
      <c r="B65" t="inlineStr">
        <is>
          <t>Accrued taxes</t>
        </is>
      </c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>
        <v>132</v>
      </c>
      <c r="S65" s="5" t="n">
        <v>118</v>
      </c>
      <c r="T65" s="5" t="n">
        <v>116</v>
      </c>
      <c r="U65" s="5" t="n">
        <v>154</v>
      </c>
      <c r="V65" s="5" t="n">
        <v>365</v>
      </c>
      <c r="W65" s="5" t="n">
        <v>271</v>
      </c>
      <c r="X65" s="5" t="n"/>
    </row>
    <row r="66">
      <c r="B66" t="inlineStr">
        <is>
          <t>Accrued interest</t>
        </is>
      </c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>
        <v>69</v>
      </c>
      <c r="S66" s="5" t="n">
        <v>39</v>
      </c>
      <c r="T66" s="5" t="n">
        <v>45</v>
      </c>
      <c r="U66" s="5" t="n">
        <v>59</v>
      </c>
      <c r="V66" s="5" t="n">
        <v>68</v>
      </c>
      <c r="W66" s="5" t="n">
        <v>67</v>
      </c>
      <c r="X66" s="5" t="n"/>
    </row>
    <row r="67">
      <c r="B67" t="inlineStr">
        <is>
          <t>Current operating lease liabilities</t>
        </is>
      </c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>
        <v>0</v>
      </c>
      <c r="S67" s="5" t="n">
        <v>0</v>
      </c>
      <c r="T67" s="5" t="n">
        <v>60</v>
      </c>
      <c r="U67" s="5" t="n">
        <v>59</v>
      </c>
      <c r="V67" s="5" t="n">
        <v>58</v>
      </c>
      <c r="W67" s="5" t="n">
        <v>49</v>
      </c>
      <c r="X67" s="5" t="n"/>
    </row>
    <row r="68" customFormat="1" s="9">
      <c r="B68" s="9" t="inlineStr">
        <is>
          <t>Short-term debt and current maturities of long-term debt</t>
        </is>
      </c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>
        <v>3</v>
      </c>
      <c r="S68" s="14" t="n">
        <v>65</v>
      </c>
      <c r="T68" s="14" t="n">
        <v>14</v>
      </c>
      <c r="U68" s="14" t="n">
        <v>192</v>
      </c>
      <c r="V68" s="14" t="n">
        <v>28</v>
      </c>
      <c r="W68" s="14" t="n">
        <v>63</v>
      </c>
      <c r="X68" s="14" t="n"/>
    </row>
    <row r="69" customFormat="1" s="21">
      <c r="B69" s="21" t="inlineStr">
        <is>
          <t>Total Current Liabilities</t>
        </is>
      </c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>
        <f>SUM(R63:R68)</f>
        <v/>
      </c>
      <c r="S69" s="15">
        <f>SUM(S63:S68)</f>
        <v/>
      </c>
      <c r="T69" s="15">
        <f>SUM(T63:T68)</f>
        <v/>
      </c>
      <c r="U69" s="15">
        <f>SUM(U63:U68)</f>
        <v/>
      </c>
      <c r="V69" s="15">
        <f>SUM(V63:V68)</f>
        <v/>
      </c>
      <c r="W69" s="15">
        <f>SUM(W63:W68)</f>
        <v/>
      </c>
      <c r="X69" s="15" t="n"/>
    </row>
    <row r="70" customFormat="1" s="12">
      <c r="B70" s="12" t="inlineStr">
        <is>
          <t>Non-current Liabilities</t>
        </is>
      </c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</row>
    <row r="71">
      <c r="B71" t="inlineStr">
        <is>
          <t>Noncurrent operating lease liabilities</t>
        </is>
      </c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>
        <v>0</v>
      </c>
      <c r="S71" s="5" t="n">
        <v>0</v>
      </c>
      <c r="T71" s="5" t="n">
        <v>177</v>
      </c>
      <c r="U71" s="5" t="n">
        <v>163</v>
      </c>
      <c r="V71" s="5" t="n">
        <v>136</v>
      </c>
      <c r="W71" s="5" t="n">
        <v>105</v>
      </c>
      <c r="X71" s="5" t="n"/>
    </row>
    <row r="72">
      <c r="B72" t="inlineStr">
        <is>
          <t>Long-term debt, less unamortized discount and debt issuance costs</t>
        </is>
      </c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>
        <v>2700</v>
      </c>
      <c r="S72" s="5" t="n">
        <v>2316</v>
      </c>
      <c r="T72" s="5" t="n">
        <v>3627</v>
      </c>
      <c r="U72" s="5" t="n">
        <v>4695</v>
      </c>
      <c r="V72" s="5" t="n">
        <v>3863</v>
      </c>
      <c r="W72" s="5" t="n">
        <v>3914</v>
      </c>
      <c r="X72" s="5" t="n"/>
    </row>
    <row r="73">
      <c r="B73" t="inlineStr">
        <is>
          <t>Employee benefits</t>
        </is>
      </c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>
        <v>759</v>
      </c>
      <c r="S73" s="5" t="n">
        <v>980</v>
      </c>
      <c r="T73" s="5" t="n">
        <v>532</v>
      </c>
      <c r="U73" s="5" t="n">
        <v>322</v>
      </c>
      <c r="V73" s="5" t="n">
        <v>235</v>
      </c>
      <c r="W73" s="5" t="n">
        <v>209</v>
      </c>
      <c r="X73" s="5" t="n"/>
    </row>
    <row r="74">
      <c r="B74" t="inlineStr">
        <is>
          <t>Deferred income tax liabilities</t>
        </is>
      </c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>
        <v>6</v>
      </c>
      <c r="S74" s="5" t="n">
        <v>14</v>
      </c>
      <c r="T74" s="5" t="n">
        <v>4</v>
      </c>
      <c r="U74" s="5" t="n">
        <v>11</v>
      </c>
      <c r="V74" s="5" t="n">
        <v>122</v>
      </c>
      <c r="W74" s="5" t="n">
        <v>456</v>
      </c>
      <c r="X74" s="5" t="n"/>
    </row>
    <row r="75" customFormat="1" s="9">
      <c r="B75" s="9" t="inlineStr">
        <is>
          <t>Deferred credits and other non-current liabilities</t>
        </is>
      </c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>
        <v>303</v>
      </c>
      <c r="S75" s="14" t="n">
        <v>272</v>
      </c>
      <c r="T75" s="14" t="n">
        <v>550</v>
      </c>
      <c r="U75" s="14" t="n">
        <v>333</v>
      </c>
      <c r="V75" s="14" t="n">
        <v>505</v>
      </c>
      <c r="W75" s="14" t="n">
        <v>504</v>
      </c>
      <c r="X75" s="14" t="n"/>
    </row>
    <row r="76" customFormat="1" s="21">
      <c r="B76" s="21" t="inlineStr">
        <is>
          <t>Total Liabilities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>
        <f>SUM(R71:R75)+R69</f>
        <v/>
      </c>
      <c r="S76" s="15">
        <f>SUM(S71:S75)+S69</f>
        <v/>
      </c>
      <c r="T76" s="15">
        <f>SUM(T71:T75)+T69</f>
        <v/>
      </c>
      <c r="U76" s="15">
        <f>SUM(U71:U75)+U69</f>
        <v/>
      </c>
      <c r="V76" s="15">
        <f>SUM(V71:V75)+V69</f>
        <v/>
      </c>
      <c r="W76" s="15">
        <f>SUM(W71:W75)+W69</f>
        <v/>
      </c>
      <c r="X76" s="15" t="n"/>
    </row>
    <row r="77" customFormat="1" s="11">
      <c r="B77" s="12" t="inlineStr">
        <is>
          <t>Equity</t>
        </is>
      </c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</row>
    <row r="78">
      <c r="B78" t="inlineStr">
        <is>
          <t>Common stock issued</t>
        </is>
      </c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>
        <v>176</v>
      </c>
      <c r="S78" s="5" t="n">
        <v>177</v>
      </c>
      <c r="T78" s="5" t="n">
        <v>179</v>
      </c>
      <c r="U78" s="5" t="n">
        <v>229</v>
      </c>
      <c r="V78" s="5" t="n">
        <v>280</v>
      </c>
      <c r="W78" s="5" t="n">
        <v>283</v>
      </c>
      <c r="X78" s="5" t="n"/>
    </row>
    <row r="79">
      <c r="B79" t="inlineStr">
        <is>
          <t>Treasury stock</t>
        </is>
      </c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>
        <v>-76</v>
      </c>
      <c r="S79" s="5" t="n">
        <v>-78</v>
      </c>
      <c r="T79" s="5" t="n">
        <v>-173</v>
      </c>
      <c r="U79" s="5" t="n">
        <v>-175</v>
      </c>
      <c r="V79" s="5" t="n">
        <v>-334</v>
      </c>
      <c r="W79" s="5" t="n">
        <v>-1204</v>
      </c>
      <c r="X79" s="5" t="n"/>
    </row>
    <row r="80">
      <c r="B80" t="inlineStr">
        <is>
          <t>Additional paid-in capital</t>
        </is>
      </c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>
        <v>3932</v>
      </c>
      <c r="S80" s="5" t="n">
        <v>3917</v>
      </c>
      <c r="T80" s="5" t="n">
        <v>4020</v>
      </c>
      <c r="U80" s="5" t="n">
        <v>4402</v>
      </c>
      <c r="V80" s="5" t="n">
        <v>5199</v>
      </c>
      <c r="W80" s="5" t="n">
        <v>5194</v>
      </c>
      <c r="X80" s="5" t="n"/>
    </row>
    <row r="81">
      <c r="B81" t="inlineStr">
        <is>
          <t>Retained earnings</t>
        </is>
      </c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>
        <v>133</v>
      </c>
      <c r="S81" s="5" t="n">
        <v>1212</v>
      </c>
      <c r="T81" s="5" t="n">
        <v>544</v>
      </c>
      <c r="U81" s="5" t="n">
        <v>-623</v>
      </c>
      <c r="V81" s="5" t="n">
        <v>3534</v>
      </c>
      <c r="W81" s="5" t="n">
        <v>6030</v>
      </c>
      <c r="X81" s="5" t="n"/>
    </row>
    <row r="82" customFormat="1" s="9">
      <c r="B82" s="9" t="inlineStr">
        <is>
          <t>Accumulated toher comprehensive (loss) income</t>
        </is>
      </c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>
        <v>-845</v>
      </c>
      <c r="S82" s="14" t="n">
        <v>-1026</v>
      </c>
      <c r="T82" s="14" t="n">
        <v>-478</v>
      </c>
      <c r="U82" s="14" t="n">
        <v>-47</v>
      </c>
      <c r="V82" s="14" t="n">
        <v>331</v>
      </c>
      <c r="W82" s="14" t="n">
        <v>-85</v>
      </c>
      <c r="X82" s="14" t="n"/>
    </row>
    <row r="83" customFormat="1" s="21">
      <c r="B83" s="21" t="inlineStr">
        <is>
          <t>Total United States Steel Corporation stockholders' equity</t>
        </is>
      </c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>
        <f>SUM(R78:R82)</f>
        <v/>
      </c>
      <c r="S83" s="15">
        <f>SUM(S78:S82)</f>
        <v/>
      </c>
      <c r="T83" s="15">
        <f>SUM(T78:T82)</f>
        <v/>
      </c>
      <c r="U83" s="15">
        <f>SUM(U78:U82)</f>
        <v/>
      </c>
      <c r="V83" s="15">
        <f>SUM(V78:V82)</f>
        <v/>
      </c>
      <c r="W83" s="15">
        <f>SUM(W78:W82)</f>
        <v/>
      </c>
      <c r="X83" s="15" t="n"/>
    </row>
    <row r="84" customFormat="1" s="9">
      <c r="B84" s="9" t="inlineStr">
        <is>
          <t>Noncontrolling interests</t>
        </is>
      </c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>
        <v>1</v>
      </c>
      <c r="S84" s="14" t="n">
        <v>1</v>
      </c>
      <c r="T84" s="14" t="n">
        <v>1</v>
      </c>
      <c r="U84" s="14" t="n">
        <v>93</v>
      </c>
      <c r="V84" s="14" t="n">
        <v>93</v>
      </c>
      <c r="W84" s="14" t="n">
        <v>93</v>
      </c>
      <c r="X84" s="14" t="n"/>
    </row>
    <row r="85" customFormat="1" s="13">
      <c r="B85" s="13" t="inlineStr">
        <is>
          <t>Total Equity</t>
        </is>
      </c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>
        <f>SUM(R83:R84)</f>
        <v/>
      </c>
      <c r="S85" s="18">
        <f>SUM(S83:S84)</f>
        <v/>
      </c>
      <c r="T85" s="18">
        <f>SUM(T83:T84)</f>
        <v/>
      </c>
      <c r="U85" s="18">
        <f>SUM(U83:U84)</f>
        <v/>
      </c>
      <c r="V85" s="18">
        <f>SUM(V83:V84)</f>
        <v/>
      </c>
      <c r="W85" s="18">
        <f>SUM(W83:W84)</f>
        <v/>
      </c>
      <c r="X85" s="18" t="n"/>
    </row>
    <row r="86" customFormat="1" s="21">
      <c r="B86" s="21" t="inlineStr">
        <is>
          <t>Total Liabilities &amp; Equity</t>
        </is>
      </c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>
        <f>R85+R76</f>
        <v/>
      </c>
      <c r="S86" s="15">
        <f>S85+S76</f>
        <v/>
      </c>
      <c r="T86" s="15">
        <f>T85+T76</f>
        <v/>
      </c>
      <c r="U86" s="15">
        <f>U85+U76</f>
        <v/>
      </c>
      <c r="V86" s="15">
        <f>V85+V76</f>
        <v/>
      </c>
      <c r="W86" s="15">
        <f>W85+W76</f>
        <v/>
      </c>
      <c r="X86" s="15" t="n"/>
    </row>
    <row r="87"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</row>
    <row r="88" customFormat="1" s="8">
      <c r="B88" s="8" t="inlineStr">
        <is>
          <t>Cash Flow *in millions</t>
        </is>
      </c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</row>
    <row r="89">
      <c r="B89" t="inlineStr">
        <is>
          <t>CFFO</t>
        </is>
      </c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>
        <v>754</v>
      </c>
      <c r="R89" s="5" t="n">
        <v>826</v>
      </c>
      <c r="S89" s="5" t="n">
        <v>938</v>
      </c>
      <c r="T89" s="5" t="n">
        <v>682</v>
      </c>
      <c r="U89" s="5" t="n">
        <v>138</v>
      </c>
      <c r="V89" s="5" t="n">
        <v>4090</v>
      </c>
      <c r="W89" s="5" t="n">
        <v>3505</v>
      </c>
      <c r="X89" s="5" t="n"/>
    </row>
    <row r="90" customFormat="1" s="9">
      <c r="B90" s="9" t="inlineStr">
        <is>
          <t>CapEx</t>
        </is>
      </c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>
        <v>-306</v>
      </c>
      <c r="R90" s="14" t="n">
        <v>-505</v>
      </c>
      <c r="S90" s="14" t="n">
        <v>-1001</v>
      </c>
      <c r="T90" s="14" t="n">
        <v>-1252</v>
      </c>
      <c r="U90" s="14" t="n">
        <v>-725</v>
      </c>
      <c r="V90" s="14" t="n">
        <v>-863</v>
      </c>
      <c r="W90" s="14" t="n">
        <v>-1769</v>
      </c>
      <c r="X90" s="14" t="n"/>
    </row>
    <row r="91" customFormat="1" s="21">
      <c r="B91" s="21" t="inlineStr">
        <is>
          <t>FCF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>
        <f>SUM(Q89:Q90)</f>
        <v/>
      </c>
      <c r="R91" s="15">
        <f>SUM(R89:R90)</f>
        <v/>
      </c>
      <c r="S91" s="15">
        <f>SUM(S89:S90)</f>
        <v/>
      </c>
      <c r="T91" s="15">
        <f>SUM(T89:T90)</f>
        <v/>
      </c>
      <c r="U91" s="15">
        <f>SUM(U89:U90)</f>
        <v/>
      </c>
      <c r="V91" s="15">
        <f>SUM(V89:V90)</f>
        <v/>
      </c>
      <c r="W91" s="15">
        <f>SUM(W89:W90)</f>
        <v/>
      </c>
      <c r="X91" s="15" t="n"/>
    </row>
    <row r="92"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</row>
    <row r="93"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136.75</t>
        </is>
      </c>
      <c r="C2" t="inlineStr">
        <is>
          <t>142.88</t>
        </is>
      </c>
      <c r="D2" t="inlineStr">
        <is>
          <t>202.85</t>
        </is>
      </c>
      <c r="E2" t="inlineStr">
        <is>
          <t>82.16</t>
        </is>
      </c>
      <c r="F2" t="inlineStr">
        <is>
          <t>121.01</t>
        </is>
      </c>
      <c r="G2" t="inlineStr">
        <is>
          <t>138.11</t>
        </is>
      </c>
      <c r="H2" t="inlineStr">
        <is>
          <t>134.00</t>
        </is>
      </c>
      <c r="I2" t="inlineStr">
        <is>
          <t>120.52</t>
        </is>
      </c>
      <c r="J2" t="inlineStr">
        <is>
          <t>120.60</t>
        </is>
      </c>
      <c r="K2" t="inlineStr">
        <is>
          <t>79.22</t>
        </is>
      </c>
      <c r="L2" t="inlineStr">
        <is>
          <t>65.49</t>
        </is>
      </c>
      <c r="M2" t="inlineStr">
        <is>
          <t>70.08</t>
        </is>
      </c>
      <c r="N2" t="inlineStr">
        <is>
          <t>80.27</t>
        </is>
      </c>
      <c r="O2" t="inlineStr">
        <is>
          <t>75.47</t>
        </is>
      </c>
      <c r="P2" t="inlineStr">
        <is>
          <t>49.52</t>
        </is>
      </c>
      <c r="Q2" t="inlineStr">
        <is>
          <t>103.06</t>
        </is>
      </c>
      <c r="R2" t="inlineStr">
        <is>
          <t>83.98</t>
        </is>
      </c>
    </row>
    <row r="3">
      <c r="A3" s="1" t="inlineStr">
        <is>
          <t>Earnings per share</t>
        </is>
      </c>
      <c r="B3" t="inlineStr">
        <is>
          <t>11.96</t>
        </is>
      </c>
      <c r="C3" t="inlineStr">
        <is>
          <t>7.44</t>
        </is>
      </c>
      <c r="D3" t="inlineStr">
        <is>
          <t>18.04</t>
        </is>
      </c>
      <c r="E3" t="inlineStr">
        <is>
          <t>(10.42)</t>
        </is>
      </c>
      <c r="F3" t="inlineStr">
        <is>
          <t>(3.36)</t>
        </is>
      </c>
      <c r="G3" t="inlineStr">
        <is>
          <t>(0.37)</t>
        </is>
      </c>
      <c r="H3" t="inlineStr">
        <is>
          <t>(0.86)</t>
        </is>
      </c>
      <c r="I3" t="inlineStr">
        <is>
          <t>(11.56)</t>
        </is>
      </c>
      <c r="J3" t="inlineStr">
        <is>
          <t>0.70</t>
        </is>
      </c>
      <c r="K3" t="inlineStr">
        <is>
          <t>(11.24)</t>
        </is>
      </c>
      <c r="L3" t="inlineStr">
        <is>
          <t>(2.81)</t>
        </is>
      </c>
      <c r="M3" t="inlineStr">
        <is>
          <t>2.21</t>
        </is>
      </c>
      <c r="N3" t="inlineStr">
        <is>
          <t>6.31</t>
        </is>
      </c>
      <c r="O3" t="inlineStr">
        <is>
          <t>(3.68)</t>
        </is>
      </c>
      <c r="P3" t="inlineStr">
        <is>
          <t>(5.92)</t>
        </is>
      </c>
      <c r="Q3" t="inlineStr">
        <is>
          <t>21.22</t>
        </is>
      </c>
      <c r="R3" t="inlineStr">
        <is>
          <t>18.30</t>
        </is>
      </c>
    </row>
    <row r="4">
      <c r="A4" s="1" t="inlineStr">
        <is>
          <t>FCF per share</t>
        </is>
      </c>
      <c r="B4" t="inlineStr">
        <is>
          <t>9.35</t>
        </is>
      </c>
      <c r="C4" t="inlineStr">
        <is>
          <t>8.92</t>
        </is>
      </c>
      <c r="D4" t="inlineStr">
        <is>
          <t>6.51</t>
        </is>
      </c>
      <c r="E4" t="inlineStr">
        <is>
          <t>(5.06)</t>
        </is>
      </c>
      <c r="F4" t="inlineStr">
        <is>
          <t>(7.35)</t>
        </is>
      </c>
      <c r="G4" t="inlineStr">
        <is>
          <t>(4.72)</t>
        </is>
      </c>
      <c r="H4" t="inlineStr">
        <is>
          <t>2.86</t>
        </is>
      </c>
      <c r="I4" t="inlineStr">
        <is>
          <t>(0.52)</t>
        </is>
      </c>
      <c r="J4" t="inlineStr">
        <is>
          <t>7.39</t>
        </is>
      </c>
      <c r="K4" t="inlineStr">
        <is>
          <t>(0.97)</t>
        </is>
      </c>
      <c r="L4" t="inlineStr">
        <is>
          <t>2.69</t>
        </is>
      </c>
      <c r="M4" t="inlineStr">
        <is>
          <t>1.70</t>
        </is>
      </c>
      <c r="N4" t="inlineStr">
        <is>
          <t>(0.36)</t>
        </is>
      </c>
      <c r="O4" t="inlineStr">
        <is>
          <t>(3.33)</t>
        </is>
      </c>
      <c r="P4" t="inlineStr">
        <is>
          <t>(2.98)</t>
        </is>
      </c>
      <c r="Q4" t="inlineStr">
        <is>
          <t>16.40</t>
        </is>
      </c>
      <c r="R4" t="inlineStr">
        <is>
          <t>12.71</t>
        </is>
      </c>
    </row>
    <row r="5">
      <c r="A5" s="1" t="inlineStr">
        <is>
          <t>Dividends per share</t>
        </is>
      </c>
      <c r="B5" t="inlineStr">
        <is>
          <t>0.67</t>
        </is>
      </c>
      <c r="C5" t="inlineStr">
        <is>
          <t>0.80</t>
        </is>
      </c>
      <c r="D5" t="inlineStr">
        <is>
          <t>1.10</t>
        </is>
      </c>
      <c r="E5" t="inlineStr">
        <is>
          <t>0.42</t>
        </is>
      </c>
      <c r="F5" t="inlineStr">
        <is>
          <t>0.20</t>
        </is>
      </c>
      <c r="G5" t="inlineStr">
        <is>
          <t>0.20</t>
        </is>
      </c>
      <c r="H5" t="inlineStr">
        <is>
          <t>0.20</t>
        </is>
      </c>
      <c r="I5" t="inlineStr">
        <is>
          <t>0.20</t>
        </is>
      </c>
      <c r="J5" t="inlineStr">
        <is>
          <t>0.20</t>
        </is>
      </c>
      <c r="K5" t="inlineStr">
        <is>
          <t>0.20</t>
        </is>
      </c>
      <c r="L5" t="inlineStr">
        <is>
          <t>0.20</t>
        </is>
      </c>
      <c r="M5" t="inlineStr">
        <is>
          <t>0.20</t>
        </is>
      </c>
      <c r="N5" t="inlineStr">
        <is>
          <t>0.20</t>
        </is>
      </c>
      <c r="O5" t="inlineStr">
        <is>
          <t>0.20</t>
        </is>
      </c>
      <c r="P5" t="inlineStr">
        <is>
          <t>0.04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5.33</t>
        </is>
      </c>
      <c r="C6" t="inlineStr">
        <is>
          <t>5.86</t>
        </is>
      </c>
      <c r="D6" t="inlineStr">
        <is>
          <t>7.65</t>
        </is>
      </c>
      <c r="E6" t="inlineStr">
        <is>
          <t>4.60</t>
        </is>
      </c>
      <c r="F6" t="inlineStr">
        <is>
          <t>4.71</t>
        </is>
      </c>
      <c r="G6" t="inlineStr">
        <is>
          <t>5.89</t>
        </is>
      </c>
      <c r="H6" t="inlineStr">
        <is>
          <t>5.01</t>
        </is>
      </c>
      <c r="I6" t="inlineStr">
        <is>
          <t>3.38</t>
        </is>
      </c>
      <c r="J6" t="inlineStr">
        <is>
          <t>2.89</t>
        </is>
      </c>
      <c r="K6" t="inlineStr">
        <is>
          <t>3.42</t>
        </is>
      </c>
      <c r="L6" t="inlineStr">
        <is>
          <t>1.95</t>
        </is>
      </c>
      <c r="M6" t="inlineStr">
        <is>
          <t>2.89</t>
        </is>
      </c>
      <c r="N6" t="inlineStr">
        <is>
          <t>5.67</t>
        </is>
      </c>
      <c r="O6" t="inlineStr">
        <is>
          <t>7.30</t>
        </is>
      </c>
      <c r="P6" t="inlineStr">
        <is>
          <t>3.69</t>
        </is>
      </c>
      <c r="Q6" t="inlineStr">
        <is>
          <t>4.39</t>
        </is>
      </c>
      <c r="R6" t="inlineStr">
        <is>
          <t>4.60</t>
        </is>
      </c>
    </row>
    <row r="7">
      <c r="A7" s="1" t="inlineStr">
        <is>
          <t>Book Value per sh.</t>
        </is>
      </c>
      <c r="B7" t="inlineStr">
        <is>
          <t>37.98</t>
        </is>
      </c>
      <c r="C7" t="inlineStr">
        <is>
          <t>46.84</t>
        </is>
      </c>
      <c r="D7" t="inlineStr">
        <is>
          <t>41.80</t>
        </is>
      </c>
      <c r="E7" t="inlineStr">
        <is>
          <t>34.77</t>
        </is>
      </c>
      <c r="F7" t="inlineStr">
        <is>
          <t>26.82</t>
        </is>
      </c>
      <c r="G7" t="inlineStr">
        <is>
          <t>24.31</t>
        </is>
      </c>
      <c r="H7" t="inlineStr">
        <is>
          <t>24.11</t>
        </is>
      </c>
      <c r="I7" t="inlineStr">
        <is>
          <t>23.16</t>
        </is>
      </c>
      <c r="J7" t="inlineStr">
        <is>
          <t>26.17</t>
        </is>
      </c>
      <c r="K7" t="inlineStr">
        <is>
          <t>16.67</t>
        </is>
      </c>
      <c r="L7" t="inlineStr">
        <is>
          <t>14.51</t>
        </is>
      </c>
      <c r="M7" t="inlineStr">
        <is>
          <t>18.99</t>
        </is>
      </c>
      <c r="N7" t="inlineStr">
        <is>
          <t>23.79</t>
        </is>
      </c>
      <c r="O7" t="inlineStr">
        <is>
          <t>23.87</t>
        </is>
      </c>
      <c r="P7" t="inlineStr">
        <is>
          <t>19.25</t>
        </is>
      </c>
      <c r="Q7" t="inlineStr">
        <is>
          <t>45.80</t>
        </is>
      </c>
      <c r="R7" t="inlineStr">
        <is>
          <t>34.18</t>
        </is>
      </c>
    </row>
    <row r="8">
      <c r="A8" s="1" t="inlineStr">
        <is>
          <t>Comm.Shares outs.</t>
        </is>
      </c>
      <c r="B8" t="inlineStr">
        <is>
          <t>115</t>
        </is>
      </c>
      <c r="C8" t="inlineStr">
        <is>
          <t>118</t>
        </is>
      </c>
      <c r="D8" t="inlineStr">
        <is>
          <t>117</t>
        </is>
      </c>
      <c r="E8" t="inlineStr">
        <is>
          <t>134</t>
        </is>
      </c>
      <c r="F8" t="inlineStr">
        <is>
          <t>144</t>
        </is>
      </c>
      <c r="G8" t="inlineStr">
        <is>
          <t>144</t>
        </is>
      </c>
      <c r="H8" t="inlineStr">
        <is>
          <t>144</t>
        </is>
      </c>
      <c r="I8" t="inlineStr">
        <is>
          <t>145</t>
        </is>
      </c>
      <c r="J8" t="inlineStr">
        <is>
          <t>145</t>
        </is>
      </c>
      <c r="K8" t="inlineStr">
        <is>
          <t>146</t>
        </is>
      </c>
      <c r="L8" t="inlineStr">
        <is>
          <t>157</t>
        </is>
      </c>
      <c r="M8" t="inlineStr">
        <is>
          <t>175</t>
        </is>
      </c>
      <c r="N8" t="inlineStr">
        <is>
          <t>177</t>
        </is>
      </c>
      <c r="O8" t="inlineStr">
        <is>
          <t>171</t>
        </is>
      </c>
      <c r="P8" t="inlineStr">
        <is>
          <t>197</t>
        </is>
      </c>
      <c r="Q8" t="inlineStr">
        <is>
          <t>197</t>
        </is>
      </c>
      <c r="R8" t="inlineStr">
        <is>
          <t>269</t>
        </is>
      </c>
    </row>
    <row r="9">
      <c r="A9" s="1" t="inlineStr">
        <is>
          <t>Avg. annual P/E ratio</t>
        </is>
      </c>
      <c r="B9" t="inlineStr">
        <is>
          <t>5.3</t>
        </is>
      </c>
      <c r="C9" t="inlineStr">
        <is>
          <t>13.3</t>
        </is>
      </c>
      <c r="D9" t="inlineStr">
        <is>
          <t>6.2</t>
        </is>
      </c>
      <c r="E9" t="inlineStr">
        <is>
          <t>(3.5)</t>
        </is>
      </c>
      <c r="F9" t="inlineStr">
        <is>
          <t>(14.8)</t>
        </is>
      </c>
      <c r="G9" t="inlineStr">
        <is>
          <t>(110.8)</t>
        </is>
      </c>
      <c r="H9" t="inlineStr">
        <is>
          <t>(27.8)</t>
        </is>
      </c>
      <c r="I9" t="inlineStr">
        <is>
          <t>(1.8)</t>
        </is>
      </c>
      <c r="J9" t="inlineStr">
        <is>
          <t>43.4</t>
        </is>
      </c>
      <c r="K9" t="inlineStr">
        <is>
          <t>(1.7)</t>
        </is>
      </c>
      <c r="L9" t="inlineStr">
        <is>
          <t>(6.6)</t>
        </is>
      </c>
      <c r="M9" t="inlineStr">
        <is>
          <t>12.7</t>
        </is>
      </c>
      <c r="N9" t="inlineStr">
        <is>
          <t>5.2</t>
        </is>
      </c>
      <c r="O9" t="inlineStr">
        <is>
          <t>(4.2)</t>
        </is>
      </c>
      <c r="P9" t="inlineStr">
        <is>
          <t>(1.6)</t>
        </is>
      </c>
      <c r="Q9" t="inlineStr">
        <is>
          <t>1.1</t>
        </is>
      </c>
      <c r="R9" t="inlineStr">
        <is>
          <t>1.3</t>
        </is>
      </c>
    </row>
    <row r="10">
      <c r="A10" s="1" t="inlineStr">
        <is>
          <t>P/E to S&amp;P500</t>
        </is>
      </c>
      <c r="B10" t="inlineStr">
        <is>
          <t>0.3</t>
        </is>
      </c>
      <c r="C10" t="inlineStr">
        <is>
          <t>0.8</t>
        </is>
      </c>
      <c r="D10" t="inlineStr">
        <is>
          <t>0.3</t>
        </is>
      </c>
      <c r="E10" t="inlineStr">
        <is>
          <t>(0.0)</t>
        </is>
      </c>
      <c r="F10" t="inlineStr">
        <is>
          <t>(0.7)</t>
        </is>
      </c>
      <c r="G10" t="inlineStr">
        <is>
          <t>(6.8)</t>
        </is>
      </c>
      <c r="H10" t="inlineStr">
        <is>
          <t>(1.9)</t>
        </is>
      </c>
      <c r="I10" t="inlineStr">
        <is>
          <t>(0.1)</t>
        </is>
      </c>
      <c r="J10" t="inlineStr">
        <is>
          <t>2.4</t>
        </is>
      </c>
      <c r="K10" t="inlineStr">
        <is>
          <t>(0.1)</t>
        </is>
      </c>
      <c r="L10" t="inlineStr">
        <is>
          <t>(0.3)</t>
        </is>
      </c>
      <c r="M10" t="inlineStr">
        <is>
          <t>0.5</t>
        </is>
      </c>
      <c r="N10" t="inlineStr">
        <is>
          <t>0.2</t>
        </is>
      </c>
      <c r="O10" t="inlineStr">
        <is>
          <t>(0.2)</t>
        </is>
      </c>
      <c r="P10" t="inlineStr">
        <is>
          <t>(0.0)</t>
        </is>
      </c>
      <c r="Q10" t="inlineStr">
        <is>
          <t>0.0</t>
        </is>
      </c>
      <c r="R10" t="inlineStr">
        <is>
          <t>0.1</t>
        </is>
      </c>
    </row>
    <row r="11">
      <c r="A11" s="1" t="inlineStr">
        <is>
          <t>Avg. annual div. yield</t>
        </is>
      </c>
      <c r="B11" t="inlineStr">
        <is>
          <t>1.1%</t>
        </is>
      </c>
      <c r="C11" t="inlineStr">
        <is>
          <t>0.8%</t>
        </is>
      </c>
      <c r="D11" t="inlineStr">
        <is>
          <t>1.0%</t>
        </is>
      </c>
      <c r="E11" t="inlineStr">
        <is>
          <t>1.2%</t>
        </is>
      </c>
      <c r="F11" t="inlineStr">
        <is>
          <t>0.4%</t>
        </is>
      </c>
      <c r="G11" t="inlineStr">
        <is>
          <t>0.5%</t>
        </is>
      </c>
      <c r="H11" t="inlineStr">
        <is>
          <t>0.8%</t>
        </is>
      </c>
      <c r="I11" t="inlineStr">
        <is>
          <t>0.9%</t>
        </is>
      </c>
      <c r="J11" t="inlineStr">
        <is>
          <t>0.7%</t>
        </is>
      </c>
      <c r="K11" t="inlineStr">
        <is>
          <t>1.1%</t>
        </is>
      </c>
      <c r="L11" t="inlineStr">
        <is>
          <t>1.1%</t>
        </is>
      </c>
      <c r="M11" t="inlineStr">
        <is>
          <t>0.7%</t>
        </is>
      </c>
      <c r="N11" t="inlineStr">
        <is>
          <t>0.6%</t>
        </is>
      </c>
      <c r="O11" t="inlineStr">
        <is>
          <t>1.3%</t>
        </is>
      </c>
      <c r="P11" t="inlineStr">
        <is>
          <t>0.4%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15,715</t>
        </is>
      </c>
      <c r="C12" t="inlineStr">
        <is>
          <t>16,873</t>
        </is>
      </c>
      <c r="D12" t="inlineStr">
        <is>
          <t>23,754</t>
        </is>
      </c>
      <c r="E12" t="inlineStr">
        <is>
          <t>11,048</t>
        </is>
      </c>
      <c r="F12" t="inlineStr">
        <is>
          <t>17,374</t>
        </is>
      </c>
      <c r="G12" t="inlineStr">
        <is>
          <t>19,884</t>
        </is>
      </c>
      <c r="H12" t="inlineStr">
        <is>
          <t>19,328</t>
        </is>
      </c>
      <c r="I12" t="inlineStr">
        <is>
          <t>17,424</t>
        </is>
      </c>
      <c r="J12" t="inlineStr">
        <is>
          <t>17,507</t>
        </is>
      </c>
      <c r="K12" t="inlineStr">
        <is>
          <t>11,574</t>
        </is>
      </c>
      <c r="L12" t="inlineStr">
        <is>
          <t>10,261</t>
        </is>
      </c>
      <c r="M12" t="inlineStr">
        <is>
          <t>12,250</t>
        </is>
      </c>
      <c r="N12" t="inlineStr">
        <is>
          <t>14,178</t>
        </is>
      </c>
      <c r="O12" t="inlineStr">
        <is>
          <t>12,937</t>
        </is>
      </c>
      <c r="P12" t="inlineStr">
        <is>
          <t>9,741</t>
        </is>
      </c>
      <c r="Q12" t="inlineStr">
        <is>
          <t>20,275</t>
        </is>
      </c>
      <c r="R12" t="inlineStr">
        <is>
          <t>22,614</t>
        </is>
      </c>
    </row>
    <row r="13">
      <c r="A13" s="1" t="inlineStr">
        <is>
          <t>Operating margin</t>
        </is>
      </c>
      <c r="B13" t="inlineStr">
        <is>
          <t>11.4%</t>
        </is>
      </c>
      <c r="C13" t="inlineStr">
        <is>
          <t>7.2%</t>
        </is>
      </c>
      <c r="D13" t="inlineStr">
        <is>
          <t>12.9%</t>
        </is>
      </c>
      <c r="E13" t="inlineStr">
        <is>
          <t>(15.2)%</t>
        </is>
      </c>
      <c r="F13" t="inlineStr">
        <is>
          <t>(0.6)%</t>
        </is>
      </c>
      <c r="G13" t="inlineStr">
        <is>
          <t>1.3%</t>
        </is>
      </c>
      <c r="H13" t="inlineStr">
        <is>
          <t>1.3%</t>
        </is>
      </c>
      <c r="I13" t="inlineStr">
        <is>
          <t>(10.9)%</t>
        </is>
      </c>
      <c r="J13" t="inlineStr">
        <is>
          <t>2.4%</t>
        </is>
      </c>
      <c r="K13" t="inlineStr">
        <is>
          <t>(10.4)%</t>
        </is>
      </c>
      <c r="L13" t="inlineStr">
        <is>
          <t>(1.6)%</t>
        </is>
      </c>
      <c r="M13" t="inlineStr">
        <is>
          <t>5.0%</t>
        </is>
      </c>
      <c r="N13" t="inlineStr">
        <is>
          <t>7.2%</t>
        </is>
      </c>
      <c r="O13" t="inlineStr">
        <is>
          <t>(1.8)%</t>
        </is>
      </c>
      <c r="P13" t="inlineStr">
        <is>
          <t>(7.6)%</t>
        </is>
      </c>
      <c r="Q13" t="inlineStr">
        <is>
          <t>22.5%</t>
        </is>
      </c>
      <c r="R13" t="inlineStr">
        <is>
          <t>23.4%</t>
        </is>
      </c>
    </row>
    <row r="14">
      <c r="A14" s="1" t="inlineStr">
        <is>
          <t>Depreciation (m)</t>
        </is>
      </c>
      <c r="B14" t="inlineStr">
        <is>
          <t>441</t>
        </is>
      </c>
      <c r="C14" t="inlineStr">
        <is>
          <t>506</t>
        </is>
      </c>
      <c r="D14" t="inlineStr">
        <is>
          <t>605</t>
        </is>
      </c>
      <c r="E14" t="inlineStr">
        <is>
          <t>661</t>
        </is>
      </c>
      <c r="F14" t="inlineStr">
        <is>
          <t>658</t>
        </is>
      </c>
      <c r="G14" t="inlineStr">
        <is>
          <t>681</t>
        </is>
      </c>
      <c r="H14" t="inlineStr">
        <is>
          <t>661</t>
        </is>
      </c>
      <c r="I14" t="inlineStr">
        <is>
          <t>684</t>
        </is>
      </c>
      <c r="J14" t="inlineStr">
        <is>
          <t>627</t>
        </is>
      </c>
      <c r="K14" t="inlineStr">
        <is>
          <t>547</t>
        </is>
      </c>
      <c r="L14" t="inlineStr">
        <is>
          <t>507</t>
        </is>
      </c>
      <c r="M14" t="inlineStr">
        <is>
          <t>501</t>
        </is>
      </c>
      <c r="N14" t="inlineStr">
        <is>
          <t>521</t>
        </is>
      </c>
      <c r="O14" t="inlineStr">
        <is>
          <t>616</t>
        </is>
      </c>
      <c r="P14" t="inlineStr">
        <is>
          <t>- -</t>
        </is>
      </c>
      <c r="Q14" t="inlineStr">
        <is>
          <t>791</t>
        </is>
      </c>
      <c r="R14" t="inlineStr">
        <is>
          <t>796</t>
        </is>
      </c>
    </row>
    <row r="15">
      <c r="A15" s="1" t="inlineStr">
        <is>
          <t>Net profit (m)</t>
        </is>
      </c>
      <c r="B15" t="inlineStr">
        <is>
          <t>1,374</t>
        </is>
      </c>
      <c r="C15" t="inlineStr">
        <is>
          <t>879</t>
        </is>
      </c>
      <c r="D15" t="inlineStr">
        <is>
          <t>2,112</t>
        </is>
      </c>
      <c r="E15" t="inlineStr">
        <is>
          <t>(1,401)</t>
        </is>
      </c>
      <c r="F15" t="inlineStr">
        <is>
          <t>(482)</t>
        </is>
      </c>
      <c r="G15" t="inlineStr">
        <is>
          <t>(53)</t>
        </is>
      </c>
      <c r="H15" t="inlineStr">
        <is>
          <t>(124)</t>
        </is>
      </c>
      <c r="I15" t="inlineStr">
        <is>
          <t>(1,672)</t>
        </is>
      </c>
      <c r="J15" t="inlineStr">
        <is>
          <t>102</t>
        </is>
      </c>
      <c r="K15" t="inlineStr">
        <is>
          <t>(1,642)</t>
        </is>
      </c>
      <c r="L15" t="inlineStr">
        <is>
          <t>(440)</t>
        </is>
      </c>
      <c r="M15" t="inlineStr">
        <is>
          <t>387</t>
        </is>
      </c>
      <c r="N15" t="inlineStr">
        <is>
          <t>1,115</t>
        </is>
      </c>
      <c r="O15" t="inlineStr">
        <is>
          <t>(630)</t>
        </is>
      </c>
      <c r="P15" t="inlineStr">
        <is>
          <t>(1,165)</t>
        </is>
      </c>
      <c r="Q15" t="inlineStr">
        <is>
          <t>4,174</t>
        </is>
      </c>
      <c r="R15" t="inlineStr">
        <is>
          <t>4,931</t>
        </is>
      </c>
    </row>
    <row r="16">
      <c r="A16" s="1" t="inlineStr">
        <is>
          <t>Income tax rate</t>
        </is>
      </c>
      <c r="B16" t="inlineStr">
        <is>
          <t>18.8%</t>
        </is>
      </c>
      <c r="C16" t="inlineStr">
        <is>
          <t>19.7%</t>
        </is>
      </c>
      <c r="D16" t="inlineStr">
        <is>
          <t>28.4%</t>
        </is>
      </c>
      <c r="E16" t="inlineStr">
        <is>
          <t>23.8%</t>
        </is>
      </c>
      <c r="F16" t="inlineStr">
        <is>
          <t>(25.2)%</t>
        </is>
      </c>
      <c r="G16" t="inlineStr">
        <is>
          <t>296.3%</t>
        </is>
      </c>
      <c r="H16" t="inlineStr">
        <is>
          <t>2,183.3%</t>
        </is>
      </c>
      <c r="I16" t="inlineStr">
        <is>
          <t>25.1%</t>
        </is>
      </c>
      <c r="J16" t="inlineStr">
        <is>
          <t>40.0%</t>
        </is>
      </c>
      <c r="K16" t="inlineStr">
        <is>
          <t>(12.5)%</t>
        </is>
      </c>
      <c r="L16" t="inlineStr">
        <is>
          <t>(5.8)%</t>
        </is>
      </c>
      <c r="M16" t="inlineStr">
        <is>
          <t>(28.6)%</t>
        </is>
      </c>
      <c r="N16" t="inlineStr">
        <is>
          <t>(37.3)%</t>
        </is>
      </c>
      <c r="O16" t="inlineStr">
        <is>
          <t>(39.4)%</t>
        </is>
      </c>
      <c r="P16" t="inlineStr">
        <is>
          <t>10.9%</t>
        </is>
      </c>
      <c r="Q16" t="inlineStr">
        <is>
          <t>3.9%</t>
        </is>
      </c>
      <c r="R16" t="inlineStr">
        <is>
          <t>12.6%</t>
        </is>
      </c>
    </row>
    <row r="17">
      <c r="A17" s="1" t="inlineStr">
        <is>
          <t>Net profit margin</t>
        </is>
      </c>
      <c r="B17" t="inlineStr">
        <is>
          <t>8.7%</t>
        </is>
      </c>
      <c r="C17" t="inlineStr">
        <is>
          <t>5.2%</t>
        </is>
      </c>
      <c r="D17" t="inlineStr">
        <is>
          <t>8.9%</t>
        </is>
      </c>
      <c r="E17" t="inlineStr">
        <is>
          <t>(12.7)%</t>
        </is>
      </c>
      <c r="F17" t="inlineStr">
        <is>
          <t>(2.8)%</t>
        </is>
      </c>
      <c r="G17" t="inlineStr">
        <is>
          <t>(0.3)%</t>
        </is>
      </c>
      <c r="H17" t="inlineStr">
        <is>
          <t>(0.6)%</t>
        </is>
      </c>
      <c r="I17" t="inlineStr">
        <is>
          <t>(9.6)%</t>
        </is>
      </c>
      <c r="J17" t="inlineStr">
        <is>
          <t>0.6%</t>
        </is>
      </c>
      <c r="K17" t="inlineStr">
        <is>
          <t>(14.2)%</t>
        </is>
      </c>
      <c r="L17" t="inlineStr">
        <is>
          <t>(4.3)%</t>
        </is>
      </c>
      <c r="M17" t="inlineStr">
        <is>
          <t>3.2%</t>
        </is>
      </c>
      <c r="N17" t="inlineStr">
        <is>
          <t>7.9%</t>
        </is>
      </c>
      <c r="O17" t="inlineStr">
        <is>
          <t>(4.9)%</t>
        </is>
      </c>
      <c r="P17" t="inlineStr">
        <is>
          <t>(12.0)%</t>
        </is>
      </c>
      <c r="Q17" t="inlineStr">
        <is>
          <t>20.6%</t>
        </is>
      </c>
      <c r="R17" t="inlineStr">
        <is>
          <t>21.6%</t>
        </is>
      </c>
    </row>
    <row r="18">
      <c r="A18" s="1" t="inlineStr">
        <is>
          <t>Working capital (m)</t>
        </is>
      </c>
      <c r="B18" t="inlineStr">
        <is>
          <t>2,494</t>
        </is>
      </c>
      <c r="C18" t="inlineStr">
        <is>
          <t>1,956</t>
        </is>
      </c>
      <c r="D18" t="inlineStr">
        <is>
          <t>2,954</t>
        </is>
      </c>
      <c r="E18" t="inlineStr">
        <is>
          <t>2,541</t>
        </is>
      </c>
      <c r="F18" t="inlineStr">
        <is>
          <t>2,157</t>
        </is>
      </c>
      <c r="G18" t="inlineStr">
        <is>
          <t>2,125</t>
        </is>
      </c>
      <c r="H18" t="inlineStr">
        <is>
          <t>2,384</t>
        </is>
      </c>
      <c r="I18" t="inlineStr">
        <is>
          <t>2,833</t>
        </is>
      </c>
      <c r="J18" t="inlineStr">
        <is>
          <t>2,862</t>
        </is>
      </c>
      <c r="K18" t="inlineStr">
        <is>
          <t>1,769</t>
        </is>
      </c>
      <c r="L18" t="inlineStr">
        <is>
          <t>2,025</t>
        </is>
      </c>
      <c r="M18" t="inlineStr">
        <is>
          <t>2,034</t>
        </is>
      </c>
      <c r="N18" t="inlineStr">
        <is>
          <t>1,633</t>
        </is>
      </c>
      <c r="O18" t="inlineStr">
        <is>
          <t>1,188</t>
        </is>
      </c>
      <c r="P18" t="inlineStr">
        <is>
          <t>1,776</t>
        </is>
      </c>
      <c r="Q18" t="inlineStr">
        <is>
          <t>3,300</t>
        </is>
      </c>
      <c r="R18" t="inlineStr">
        <is>
          <t>4,467</t>
        </is>
      </c>
    </row>
    <row r="19">
      <c r="A19" s="1" t="inlineStr">
        <is>
          <t>Long-term debt (m)</t>
        </is>
      </c>
      <c r="B19" t="inlineStr">
        <is>
          <t>943</t>
        </is>
      </c>
      <c r="C19" t="inlineStr">
        <is>
          <t>3,147</t>
        </is>
      </c>
      <c r="D19" t="inlineStr">
        <is>
          <t>3,064</t>
        </is>
      </c>
      <c r="E19" t="inlineStr">
        <is>
          <t>3,345</t>
        </is>
      </c>
      <c r="F19" t="inlineStr">
        <is>
          <t>3,517</t>
        </is>
      </c>
      <c r="G19" t="inlineStr">
        <is>
          <t>3,828</t>
        </is>
      </c>
      <c r="H19" t="inlineStr">
        <is>
          <t>3,936</t>
        </is>
      </c>
      <c r="I19" t="inlineStr">
        <is>
          <t>3,616</t>
        </is>
      </c>
      <c r="J19" t="inlineStr">
        <is>
          <t>3,120</t>
        </is>
      </c>
      <c r="K19" t="inlineStr">
        <is>
          <t>3,116</t>
        </is>
      </c>
      <c r="L19" t="inlineStr">
        <is>
          <t>2,981</t>
        </is>
      </c>
      <c r="M19" t="inlineStr">
        <is>
          <t>2,700</t>
        </is>
      </c>
      <c r="N19" t="inlineStr">
        <is>
          <t>2,316</t>
        </is>
      </c>
      <c r="O19" t="inlineStr">
        <is>
          <t>3,627</t>
        </is>
      </c>
      <c r="P19" t="inlineStr">
        <is>
          <t>4,858</t>
        </is>
      </c>
      <c r="Q19" t="inlineStr">
        <is>
          <t>3,999</t>
        </is>
      </c>
      <c r="R19" t="inlineStr">
        <is>
          <t>3,988</t>
        </is>
      </c>
    </row>
    <row r="20">
      <c r="A20" s="1" t="inlineStr">
        <is>
          <t>Equity (m)</t>
        </is>
      </c>
      <c r="B20" t="inlineStr">
        <is>
          <t>4,365</t>
        </is>
      </c>
      <c r="C20" t="inlineStr">
        <is>
          <t>5,531</t>
        </is>
      </c>
      <c r="D20" t="inlineStr">
        <is>
          <t>4,895</t>
        </is>
      </c>
      <c r="E20" t="inlineStr">
        <is>
          <t>4,676</t>
        </is>
      </c>
      <c r="F20" t="inlineStr">
        <is>
          <t>3,851</t>
        </is>
      </c>
      <c r="G20" t="inlineStr">
        <is>
          <t>3,500</t>
        </is>
      </c>
      <c r="H20" t="inlineStr">
        <is>
          <t>3,477</t>
        </is>
      </c>
      <c r="I20" t="inlineStr">
        <is>
          <t>3,348</t>
        </is>
      </c>
      <c r="J20" t="inlineStr">
        <is>
          <t>3,799</t>
        </is>
      </c>
      <c r="K20" t="inlineStr">
        <is>
          <t>2,436</t>
        </is>
      </c>
      <c r="L20" t="inlineStr">
        <is>
          <t>2,274</t>
        </is>
      </c>
      <c r="M20" t="inlineStr">
        <is>
          <t>3,320</t>
        </is>
      </c>
      <c r="N20" t="inlineStr">
        <is>
          <t>4,202</t>
        </is>
      </c>
      <c r="O20" t="inlineStr">
        <is>
          <t>4,092</t>
        </is>
      </c>
      <c r="P20" t="inlineStr">
        <is>
          <t>3,786</t>
        </is>
      </c>
      <c r="Q20" t="inlineStr">
        <is>
          <t>9,010</t>
        </is>
      </c>
      <c r="R20" t="inlineStr">
        <is>
          <t>10,198</t>
        </is>
      </c>
    </row>
    <row r="21">
      <c r="A21" s="1" t="inlineStr">
        <is>
          <t>ROIC</t>
        </is>
      </c>
      <c r="B21" t="inlineStr">
        <is>
          <t>18.7%</t>
        </is>
      </c>
      <c r="C21" t="inlineStr">
        <is>
          <t>7.8%</t>
        </is>
      </c>
      <c r="D21" t="inlineStr">
        <is>
          <t>17.1%</t>
        </is>
      </c>
      <c r="E21" t="inlineStr">
        <is>
          <t>(10.2)%</t>
        </is>
      </c>
      <c r="F21" t="inlineStr">
        <is>
          <t>(1.9)%</t>
        </is>
      </c>
      <c r="G21" t="inlineStr">
        <is>
          <t>(3.4)%</t>
        </is>
      </c>
      <c r="H21" t="inlineStr">
        <is>
          <t>(37.7)%</t>
        </is>
      </c>
      <c r="I21" t="inlineStr">
        <is>
          <t>(14.9)%</t>
        </is>
      </c>
      <c r="J21" t="inlineStr">
        <is>
          <t>2.8%</t>
        </is>
      </c>
      <c r="K21" t="inlineStr">
        <is>
          <t>(19.9)%</t>
        </is>
      </c>
      <c r="L21" t="inlineStr">
        <is>
          <t>(2.9)%</t>
        </is>
      </c>
      <c r="M21" t="inlineStr">
        <is>
          <t>9.5%</t>
        </is>
      </c>
      <c r="N21" t="inlineStr">
        <is>
          <t>17.3%</t>
        </is>
      </c>
      <c r="O21" t="inlineStr">
        <is>
          <t>(4.8)%</t>
        </is>
      </c>
      <c r="P21" t="inlineStr">
        <is>
          <t>(9.8)%</t>
        </is>
      </c>
      <c r="Q21" t="inlineStr">
        <is>
          <t>32.3%</t>
        </is>
      </c>
      <c r="R21" t="inlineStr">
        <is>
          <t>33.7%</t>
        </is>
      </c>
    </row>
    <row r="22">
      <c r="A22" s="1" t="inlineStr">
        <is>
          <t>Return on capital</t>
        </is>
      </c>
      <c r="B22" t="inlineStr">
        <is>
          <t>17.1%</t>
        </is>
      </c>
      <c r="C22" t="inlineStr">
        <is>
          <t>7.9%</t>
        </is>
      </c>
      <c r="D22" t="inlineStr">
        <is>
          <t>19.7%</t>
        </is>
      </c>
      <c r="E22" t="inlineStr">
        <is>
          <t>(11.2)%</t>
        </is>
      </c>
      <c r="F22" t="inlineStr">
        <is>
          <t>(1.2)%</t>
        </is>
      </c>
      <c r="G22" t="inlineStr">
        <is>
          <t>1.4%</t>
        </is>
      </c>
      <c r="H22" t="inlineStr">
        <is>
          <t>1.5%</t>
        </is>
      </c>
      <c r="I22" t="inlineStr">
        <is>
          <t>(15.0)%</t>
        </is>
      </c>
      <c r="J22" t="inlineStr">
        <is>
          <t>3.3%</t>
        </is>
      </c>
      <c r="K22" t="inlineStr">
        <is>
          <t>(13.5)%</t>
        </is>
      </c>
      <c r="L22" t="inlineStr">
        <is>
          <t>(2.0)%</t>
        </is>
      </c>
      <c r="M22" t="inlineStr">
        <is>
          <t>5.3%</t>
        </is>
      </c>
      <c r="N22" t="inlineStr">
        <is>
          <t>8.9%</t>
        </is>
      </c>
      <c r="O22" t="inlineStr">
        <is>
          <t>(2.7)%</t>
        </is>
      </c>
      <c r="P22" t="inlineStr">
        <is>
          <t>(8.6)%</t>
        </is>
      </c>
      <c r="Q22" t="inlineStr">
        <is>
          <t>26.3%</t>
        </is>
      </c>
      <c r="R22" t="inlineStr">
        <is>
          <t>29.7%</t>
        </is>
      </c>
    </row>
    <row r="23">
      <c r="A23" s="1" t="inlineStr">
        <is>
          <t>Return on equity</t>
        </is>
      </c>
      <c r="B23" t="inlineStr">
        <is>
          <t>31.5%</t>
        </is>
      </c>
      <c r="C23" t="inlineStr">
        <is>
          <t>15.9%</t>
        </is>
      </c>
      <c r="D23" t="inlineStr">
        <is>
          <t>43.1%</t>
        </is>
      </c>
      <c r="E23" t="inlineStr">
        <is>
          <t>(30.0)%</t>
        </is>
      </c>
      <c r="F23" t="inlineStr">
        <is>
          <t>(12.5)%</t>
        </is>
      </c>
      <c r="G23" t="inlineStr">
        <is>
          <t>(1.5)%</t>
        </is>
      </c>
      <c r="H23" t="inlineStr">
        <is>
          <t>(3.6)%</t>
        </is>
      </c>
      <c r="I23" t="inlineStr">
        <is>
          <t>(49.9)%</t>
        </is>
      </c>
      <c r="J23" t="inlineStr">
        <is>
          <t>2.7%</t>
        </is>
      </c>
      <c r="K23" t="inlineStr">
        <is>
          <t>(67.4)%</t>
        </is>
      </c>
      <c r="L23" t="inlineStr">
        <is>
          <t>(19.3)%</t>
        </is>
      </c>
      <c r="M23" t="inlineStr">
        <is>
          <t>11.7%</t>
        </is>
      </c>
      <c r="N23" t="inlineStr">
        <is>
          <t>26.5%</t>
        </is>
      </c>
      <c r="O23" t="inlineStr">
        <is>
          <t>(15.4)%</t>
        </is>
      </c>
      <c r="P23" t="inlineStr">
        <is>
          <t>(30.8)%</t>
        </is>
      </c>
      <c r="Q23" t="inlineStr">
        <is>
          <t>46.3%</t>
        </is>
      </c>
      <c r="R23" t="inlineStr">
        <is>
          <t>48.4%</t>
        </is>
      </c>
    </row>
    <row r="24">
      <c r="A24" s="1" t="inlineStr">
        <is>
          <t>Plowback ratio</t>
        </is>
      </c>
      <c r="B24" t="inlineStr">
        <is>
          <t>94.4%</t>
        </is>
      </c>
      <c r="C24" t="inlineStr">
        <is>
          <t>89.2%</t>
        </is>
      </c>
      <c r="D24" t="inlineStr">
        <is>
          <t>93.9%</t>
        </is>
      </c>
      <c r="E24" t="inlineStr">
        <is>
          <t>104.0%</t>
        </is>
      </c>
      <c r="F24" t="inlineStr">
        <is>
          <t>106.0%</t>
        </is>
      </c>
      <c r="G24" t="inlineStr">
        <is>
          <t>154.7%</t>
        </is>
      </c>
      <c r="H24" t="inlineStr">
        <is>
          <t>123.4%</t>
        </is>
      </c>
      <c r="I24" t="inlineStr">
        <is>
          <t>101.7%</t>
        </is>
      </c>
      <c r="J24" t="inlineStr">
        <is>
          <t>71.6%</t>
        </is>
      </c>
      <c r="K24" t="inlineStr">
        <is>
          <t>101.8%</t>
        </is>
      </c>
      <c r="L24" t="inlineStr">
        <is>
          <t>107.0%</t>
        </is>
      </c>
      <c r="M24" t="inlineStr">
        <is>
          <t>91.0%</t>
        </is>
      </c>
      <c r="N24" t="inlineStr">
        <is>
          <t>96.8%</t>
        </is>
      </c>
      <c r="O24" t="inlineStr">
        <is>
          <t>105.6%</t>
        </is>
      </c>
      <c r="P24" t="inlineStr">
        <is>
          <t>100.7%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45.3%</t>
        </is>
      </c>
      <c r="C25" t="inlineStr">
        <is>
          <t>18.4%</t>
        </is>
      </c>
      <c r="D25" t="inlineStr">
        <is>
          <t>46.1%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2.7%</t>
        </is>
      </c>
      <c r="K25" t="inlineStr">
        <is>
          <t>- -</t>
        </is>
      </c>
      <c r="L25" t="inlineStr">
        <is>
          <t>- -</t>
        </is>
      </c>
      <c r="M25" t="inlineStr">
        <is>
          <t>11.8%</t>
        </is>
      </c>
      <c r="N25" t="inlineStr">
        <is>
          <t>(176.2)%</t>
        </is>
      </c>
      <c r="O25" t="inlineStr">
        <is>
          <t>- -</t>
        </is>
      </c>
      <c r="P25" t="inlineStr">
        <is>
          <t>- -</t>
        </is>
      </c>
      <c r="Q25" t="inlineStr">
        <is>
          <t>(19.8)%</t>
        </is>
      </c>
      <c r="R25" t="inlineStr">
        <is>
          <t>15.2%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</row>
    <row r="2">
      <c r="A2" s="1" t="inlineStr">
        <is>
          <t>Revenue</t>
        </is>
      </c>
      <c r="B2" t="inlineStr">
        <is>
          <t>6,073</t>
        </is>
      </c>
      <c r="C2" t="inlineStr">
        <is>
          <t>4,864</t>
        </is>
      </c>
      <c r="D2" t="inlineStr">
        <is>
          <t>4,947</t>
        </is>
      </c>
      <c r="E2" t="inlineStr">
        <is>
          <t>5,612</t>
        </is>
      </c>
      <c r="F2" t="inlineStr">
        <is>
          <t>6,066</t>
        </is>
      </c>
      <c r="G2" t="inlineStr">
        <is>
          <t>6,456</t>
        </is>
      </c>
      <c r="H2" t="inlineStr">
        <is>
          <t>6,547</t>
        </is>
      </c>
      <c r="I2" t="inlineStr">
        <is>
          <t>6,814</t>
        </is>
      </c>
      <c r="J2" t="inlineStr">
        <is>
          <t>6,184</t>
        </is>
      </c>
      <c r="K2" t="inlineStr">
        <is>
          <t>5,380</t>
        </is>
      </c>
      <c r="L2" t="inlineStr">
        <is>
          <t>6,132</t>
        </is>
      </c>
      <c r="M2" t="inlineStr">
        <is>
          <t>6,286</t>
        </is>
      </c>
      <c r="N2" t="inlineStr">
        <is>
          <t>6,949</t>
        </is>
      </c>
      <c r="O2" t="inlineStr">
        <is>
          <t>9,328</t>
        </is>
      </c>
      <c r="P2" t="inlineStr">
        <is>
          <t>13,969</t>
        </is>
      </c>
      <c r="Q2" t="inlineStr">
        <is>
          <t>14,039</t>
        </is>
      </c>
      <c r="R2" t="inlineStr">
        <is>
          <t>15,715</t>
        </is>
      </c>
      <c r="S2" t="inlineStr">
        <is>
          <t>16,873</t>
        </is>
      </c>
      <c r="T2" t="inlineStr">
        <is>
          <t>23,754</t>
        </is>
      </c>
      <c r="U2" t="inlineStr">
        <is>
          <t>11,048</t>
        </is>
      </c>
      <c r="V2" t="inlineStr">
        <is>
          <t>17,374</t>
        </is>
      </c>
      <c r="W2" t="inlineStr">
        <is>
          <t>19,884</t>
        </is>
      </c>
      <c r="X2" t="inlineStr">
        <is>
          <t>19,328</t>
        </is>
      </c>
      <c r="Y2" t="inlineStr">
        <is>
          <t>17,424</t>
        </is>
      </c>
      <c r="Z2" t="inlineStr">
        <is>
          <t>17,507</t>
        </is>
      </c>
      <c r="AA2" t="inlineStr">
        <is>
          <t>11,574</t>
        </is>
      </c>
      <c r="AB2" t="inlineStr">
        <is>
          <t>10,261</t>
        </is>
      </c>
      <c r="AC2" t="inlineStr">
        <is>
          <t>12,250</t>
        </is>
      </c>
      <c r="AD2" t="inlineStr">
        <is>
          <t>14,178</t>
        </is>
      </c>
      <c r="AE2" t="inlineStr">
        <is>
          <t>12,937</t>
        </is>
      </c>
      <c r="AF2" t="inlineStr">
        <is>
          <t>9,741</t>
        </is>
      </c>
      <c r="AG2" t="inlineStr">
        <is>
          <t>20,275</t>
        </is>
      </c>
    </row>
    <row r="3">
      <c r="A3" s="1" t="inlineStr">
        <is>
          <t>COGS</t>
        </is>
      </c>
      <c r="B3" t="inlineStr">
        <is>
          <t>5,320</t>
        </is>
      </c>
      <c r="C3" t="inlineStr">
        <is>
          <t>5,228</t>
        </is>
      </c>
      <c r="D3" t="inlineStr">
        <is>
          <t>4,776</t>
        </is>
      </c>
      <c r="E3" t="inlineStr">
        <is>
          <t>4,962</t>
        </is>
      </c>
      <c r="F3" t="inlineStr">
        <is>
          <t>5,342</t>
        </is>
      </c>
      <c r="G3" t="inlineStr">
        <is>
          <t>5,565</t>
        </is>
      </c>
      <c r="H3" t="inlineStr">
        <is>
          <t>5,829</t>
        </is>
      </c>
      <c r="I3" t="inlineStr">
        <is>
          <t>5,762</t>
        </is>
      </c>
      <c r="J3" t="inlineStr">
        <is>
          <t>5,410</t>
        </is>
      </c>
      <c r="K3" t="inlineStr">
        <is>
          <t>4,928</t>
        </is>
      </c>
      <c r="L3" t="inlineStr">
        <is>
          <t>5,656</t>
        </is>
      </c>
      <c r="M3" t="inlineStr">
        <is>
          <t>6,435</t>
        </is>
      </c>
      <c r="N3" t="inlineStr">
        <is>
          <t>6,158</t>
        </is>
      </c>
      <c r="O3" t="inlineStr">
        <is>
          <t>8,469</t>
        </is>
      </c>
      <c r="P3" t="inlineStr">
        <is>
          <t>11,407</t>
        </is>
      </c>
      <c r="Q3" t="inlineStr">
        <is>
          <t>11,601</t>
        </is>
      </c>
      <c r="R3" t="inlineStr">
        <is>
          <t>12,968</t>
        </is>
      </c>
      <c r="S3" t="inlineStr">
        <is>
          <t>14,633</t>
        </is>
      </c>
      <c r="T3" t="inlineStr">
        <is>
          <t>19,723</t>
        </is>
      </c>
      <c r="U3" t="inlineStr">
        <is>
          <t>11,597</t>
        </is>
      </c>
      <c r="V3" t="inlineStr">
        <is>
          <t>16,259</t>
        </is>
      </c>
      <c r="W3" t="inlineStr">
        <is>
          <t>18,326</t>
        </is>
      </c>
      <c r="X3" t="inlineStr">
        <is>
          <t>17,630</t>
        </is>
      </c>
      <c r="Y3" t="inlineStr">
        <is>
          <t>16,016</t>
        </is>
      </c>
      <c r="Z3" t="inlineStr">
        <is>
          <t>15,455</t>
        </is>
      </c>
      <c r="AA3" t="inlineStr">
        <is>
          <t>11,141</t>
        </is>
      </c>
      <c r="AB3" t="inlineStr">
        <is>
          <t>9,623</t>
        </is>
      </c>
      <c r="AC3" t="inlineStr">
        <is>
          <t>10,864</t>
        </is>
      </c>
      <c r="AD3" t="inlineStr">
        <is>
          <t>12,305</t>
        </is>
      </c>
      <c r="AE3" t="inlineStr">
        <is>
          <t>12,082</t>
        </is>
      </c>
      <c r="AF3" t="inlineStr">
        <is>
          <t>9,558</t>
        </is>
      </c>
      <c r="AG3" t="inlineStr">
        <is>
          <t>14,533</t>
        </is>
      </c>
    </row>
    <row r="4">
      <c r="A4" s="1" t="inlineStr">
        <is>
          <t>Gross Profit</t>
        </is>
      </c>
      <c r="B4" t="inlineStr">
        <is>
          <t>753</t>
        </is>
      </c>
      <c r="C4" t="inlineStr">
        <is>
          <t>(364)</t>
        </is>
      </c>
      <c r="D4" t="inlineStr">
        <is>
          <t>171</t>
        </is>
      </c>
      <c r="E4" t="inlineStr">
        <is>
          <t>650</t>
        </is>
      </c>
      <c r="F4" t="inlineStr">
        <is>
          <t>724</t>
        </is>
      </c>
      <c r="G4" t="inlineStr">
        <is>
          <t>891</t>
        </is>
      </c>
      <c r="H4" t="inlineStr">
        <is>
          <t>718</t>
        </is>
      </c>
      <c r="I4" t="inlineStr">
        <is>
          <t>1,052</t>
        </is>
      </c>
      <c r="J4" t="inlineStr">
        <is>
          <t>774</t>
        </is>
      </c>
      <c r="K4" t="inlineStr">
        <is>
          <t>452</t>
        </is>
      </c>
      <c r="L4" t="inlineStr">
        <is>
          <t>476</t>
        </is>
      </c>
      <c r="M4" t="inlineStr">
        <is>
          <t>(149)</t>
        </is>
      </c>
      <c r="N4" t="inlineStr">
        <is>
          <t>791</t>
        </is>
      </c>
      <c r="O4" t="inlineStr">
        <is>
          <t>859</t>
        </is>
      </c>
      <c r="P4" t="inlineStr">
        <is>
          <t>2,562</t>
        </is>
      </c>
      <c r="Q4" t="inlineStr">
        <is>
          <t>2,438</t>
        </is>
      </c>
      <c r="R4" t="inlineStr">
        <is>
          <t>2,747</t>
        </is>
      </c>
      <c r="S4" t="inlineStr">
        <is>
          <t>2,240</t>
        </is>
      </c>
      <c r="T4" t="inlineStr">
        <is>
          <t>4,031</t>
        </is>
      </c>
      <c r="U4" t="inlineStr">
        <is>
          <t>(549)</t>
        </is>
      </c>
      <c r="V4" t="inlineStr">
        <is>
          <t>1,115</t>
        </is>
      </c>
      <c r="W4" t="inlineStr">
        <is>
          <t>1,558</t>
        </is>
      </c>
      <c r="X4" t="inlineStr">
        <is>
          <t>1,698</t>
        </is>
      </c>
      <c r="Y4" t="inlineStr">
        <is>
          <t>1,408</t>
        </is>
      </c>
      <c r="Z4" t="inlineStr">
        <is>
          <t>2,052</t>
        </is>
      </c>
      <c r="AA4" t="inlineStr">
        <is>
          <t>433</t>
        </is>
      </c>
      <c r="AB4" t="inlineStr">
        <is>
          <t>638</t>
        </is>
      </c>
      <c r="AC4" t="inlineStr">
        <is>
          <t>1,386</t>
        </is>
      </c>
      <c r="AD4" t="inlineStr">
        <is>
          <t>1,873</t>
        </is>
      </c>
      <c r="AE4" t="inlineStr">
        <is>
          <t>855</t>
        </is>
      </c>
      <c r="AF4" t="inlineStr">
        <is>
          <t>183</t>
        </is>
      </c>
      <c r="AG4" t="inlineStr">
        <is>
          <t>5,742</t>
        </is>
      </c>
    </row>
    <row r="5">
      <c r="A5" s="1" t="inlineStr">
        <is>
          <t>Gross Profit Ratio</t>
        </is>
      </c>
      <c r="B5" t="inlineStr">
        <is>
          <t>12.40%</t>
        </is>
      </c>
      <c r="C5" t="inlineStr">
        <is>
          <t>(7.48)%</t>
        </is>
      </c>
      <c r="D5" t="inlineStr">
        <is>
          <t>3.46%</t>
        </is>
      </c>
      <c r="E5" t="inlineStr">
        <is>
          <t>11.58%</t>
        </is>
      </c>
      <c r="F5" t="inlineStr">
        <is>
          <t>11.94%</t>
        </is>
      </c>
      <c r="G5" t="inlineStr">
        <is>
          <t>13.80%</t>
        </is>
      </c>
      <c r="H5" t="inlineStr">
        <is>
          <t>10.97%</t>
        </is>
      </c>
      <c r="I5" t="inlineStr">
        <is>
          <t>15.44%</t>
        </is>
      </c>
      <c r="J5" t="inlineStr">
        <is>
          <t>12.52%</t>
        </is>
      </c>
      <c r="K5" t="inlineStr">
        <is>
          <t>8.40%</t>
        </is>
      </c>
      <c r="L5" t="inlineStr">
        <is>
          <t>7.76%</t>
        </is>
      </c>
      <c r="M5" t="inlineStr">
        <is>
          <t>(2.37)%</t>
        </is>
      </c>
      <c r="N5" t="inlineStr">
        <is>
          <t>11.38%</t>
        </is>
      </c>
      <c r="O5" t="inlineStr">
        <is>
          <t>9.21%</t>
        </is>
      </c>
      <c r="P5" t="inlineStr">
        <is>
          <t>18.34%</t>
        </is>
      </c>
      <c r="Q5" t="inlineStr">
        <is>
          <t>17.37%</t>
        </is>
      </c>
      <c r="R5" t="inlineStr">
        <is>
          <t>17.48%</t>
        </is>
      </c>
      <c r="S5" t="inlineStr">
        <is>
          <t>13.28%</t>
        </is>
      </c>
      <c r="T5" t="inlineStr">
        <is>
          <t>16.97%</t>
        </is>
      </c>
      <c r="U5" t="inlineStr">
        <is>
          <t>(4.97)%</t>
        </is>
      </c>
      <c r="V5" t="inlineStr">
        <is>
          <t>6.42%</t>
        </is>
      </c>
      <c r="W5" t="inlineStr">
        <is>
          <t>7.84%</t>
        </is>
      </c>
      <c r="X5" t="inlineStr">
        <is>
          <t>8.79%</t>
        </is>
      </c>
      <c r="Y5" t="inlineStr">
        <is>
          <t>8.08%</t>
        </is>
      </c>
      <c r="Z5" t="inlineStr">
        <is>
          <t>11.72%</t>
        </is>
      </c>
      <c r="AA5" t="inlineStr">
        <is>
          <t>3.74%</t>
        </is>
      </c>
      <c r="AB5" t="inlineStr">
        <is>
          <t>6.22%</t>
        </is>
      </c>
      <c r="AC5" t="inlineStr">
        <is>
          <t>11.31%</t>
        </is>
      </c>
      <c r="AD5" t="inlineStr">
        <is>
          <t>13.21%</t>
        </is>
      </c>
      <c r="AE5" t="inlineStr">
        <is>
          <t>6.61%</t>
        </is>
      </c>
      <c r="AF5" t="inlineStr">
        <is>
          <t>1.88%</t>
        </is>
      </c>
      <c r="AG5" t="inlineStr">
        <is>
          <t>28.32%</t>
        </is>
      </c>
    </row>
    <row r="6">
      <c r="A6" s="1" t="inlineStr">
        <is>
          <t>Operating Expenses</t>
        </is>
      </c>
      <c r="B6" t="inlineStr">
        <is>
          <t>278</t>
        </is>
      </c>
      <c r="C6" t="inlineStr">
        <is>
          <t>253</t>
        </is>
      </c>
      <c r="D6" t="inlineStr">
        <is>
          <t>374</t>
        </is>
      </c>
      <c r="E6" t="inlineStr">
        <is>
          <t>415</t>
        </is>
      </c>
      <c r="F6" t="inlineStr">
        <is>
          <t>411</t>
        </is>
      </c>
      <c r="G6" t="inlineStr">
        <is>
          <t>394</t>
        </is>
      </c>
      <c r="H6" t="inlineStr">
        <is>
          <t>358</t>
        </is>
      </c>
      <c r="I6" t="inlineStr">
        <is>
          <t>406</t>
        </is>
      </c>
      <c r="J6" t="inlineStr">
        <is>
          <t>294</t>
        </is>
      </c>
      <c r="K6" t="inlineStr">
        <is>
          <t>236</t>
        </is>
      </c>
      <c r="L6" t="inlineStr">
        <is>
          <t>372</t>
        </is>
      </c>
      <c r="M6" t="inlineStr">
        <is>
          <t>342</t>
        </is>
      </c>
      <c r="N6" t="inlineStr">
        <is>
          <t>725</t>
        </is>
      </c>
      <c r="O6" t="inlineStr">
        <is>
          <t>980</t>
        </is>
      </c>
      <c r="P6" t="inlineStr">
        <is>
          <t>1,096</t>
        </is>
      </c>
      <c r="Q6" t="inlineStr">
        <is>
          <t>1,050</t>
        </is>
      </c>
      <c r="R6" t="inlineStr">
        <is>
          <t>1,032</t>
        </is>
      </c>
      <c r="S6" t="inlineStr">
        <is>
          <t>1,076</t>
        </is>
      </c>
      <c r="T6" t="inlineStr">
        <is>
          <t>1,072</t>
        </is>
      </c>
      <c r="U6" t="inlineStr">
        <is>
          <t>1,230</t>
        </is>
      </c>
      <c r="V6" t="inlineStr">
        <is>
          <t>1,253</t>
        </is>
      </c>
      <c r="W6" t="inlineStr">
        <is>
          <t>1,403</t>
        </is>
      </c>
      <c r="X6" t="inlineStr">
        <is>
          <t>1,299</t>
        </is>
      </c>
      <c r="Y6" t="inlineStr">
        <is>
          <t>1,294</t>
        </is>
      </c>
      <c r="Z6" t="inlineStr">
        <is>
          <t>1,138</t>
        </is>
      </c>
      <c r="AA6" t="inlineStr">
        <is>
          <t>961</t>
        </is>
      </c>
      <c r="AB6" t="inlineStr">
        <is>
          <t>760</t>
        </is>
      </c>
      <c r="AC6" t="inlineStr">
        <is>
          <t>868</t>
        </is>
      </c>
      <c r="AD6" t="inlineStr">
        <is>
          <t>854</t>
        </is>
      </c>
      <c r="AE6" t="inlineStr">
        <is>
          <t>890</t>
        </is>
      </c>
      <c r="AF6" t="inlineStr">
        <is>
          <t>917</t>
        </is>
      </c>
      <c r="AG6" t="inlineStr">
        <is>
          <t>1,189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(122)</t>
        </is>
      </c>
      <c r="E8" t="inlineStr">
        <is>
          <t>(108)</t>
        </is>
      </c>
      <c r="F8" t="inlineStr">
        <is>
          <t>(121)</t>
        </is>
      </c>
      <c r="G8" t="inlineStr">
        <is>
          <t>(134)</t>
        </is>
      </c>
      <c r="H8" t="inlineStr">
        <is>
          <t>(165)</t>
        </is>
      </c>
      <c r="I8" t="inlineStr">
        <is>
          <t>(137)</t>
        </is>
      </c>
      <c r="J8" t="inlineStr">
        <is>
          <t>(201)</t>
        </is>
      </c>
      <c r="K8" t="inlineStr">
        <is>
          <t>(283)</t>
        </is>
      </c>
      <c r="L8" t="inlineStr">
        <is>
          <t>(223)</t>
        </is>
      </c>
      <c r="M8" t="inlineStr">
        <is>
          <t>92</t>
        </is>
      </c>
      <c r="N8" t="inlineStr">
        <is>
          <t>418</t>
        </is>
      </c>
      <c r="O8" t="inlineStr">
        <is>
          <t>673</t>
        </is>
      </c>
      <c r="P8" t="inlineStr">
        <is>
          <t>739</t>
        </is>
      </c>
      <c r="Q8" t="inlineStr">
        <is>
          <t>698</t>
        </is>
      </c>
      <c r="R8" t="inlineStr">
        <is>
          <t>604</t>
        </is>
      </c>
      <c r="S8" t="inlineStr">
        <is>
          <t>589</t>
        </is>
      </c>
      <c r="T8" t="inlineStr">
        <is>
          <t>625</t>
        </is>
      </c>
      <c r="U8" t="inlineStr">
        <is>
          <t>618</t>
        </is>
      </c>
      <c r="V8" t="inlineStr">
        <is>
          <t>610</t>
        </is>
      </c>
      <c r="W8" t="inlineStr">
        <is>
          <t>733</t>
        </is>
      </c>
      <c r="X8" t="inlineStr">
        <is>
          <t>654</t>
        </is>
      </c>
      <c r="Y8" t="inlineStr">
        <is>
          <t>610</t>
        </is>
      </c>
      <c r="Z8" t="inlineStr">
        <is>
          <t>523</t>
        </is>
      </c>
      <c r="AA8" t="inlineStr">
        <is>
          <t>415</t>
        </is>
      </c>
      <c r="AB8" t="inlineStr">
        <is>
          <t>255</t>
        </is>
      </c>
      <c r="AC8" t="inlineStr">
        <is>
          <t>375</t>
        </is>
      </c>
      <c r="AD8" t="inlineStr">
        <is>
          <t>336</t>
        </is>
      </c>
      <c r="AE8" t="inlineStr">
        <is>
          <t>289</t>
        </is>
      </c>
      <c r="AF8" t="inlineStr">
        <is>
          <t>274</t>
        </is>
      </c>
      <c r="AG8" t="inlineStr">
        <is>
          <t>426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418</t>
        </is>
      </c>
      <c r="O9" t="inlineStr">
        <is>
          <t>673</t>
        </is>
      </c>
      <c r="P9" t="inlineStr">
        <is>
          <t>739</t>
        </is>
      </c>
      <c r="Q9" t="inlineStr">
        <is>
          <t>698</t>
        </is>
      </c>
      <c r="R9" t="inlineStr">
        <is>
          <t>604</t>
        </is>
      </c>
      <c r="S9" t="inlineStr">
        <is>
          <t>589</t>
        </is>
      </c>
      <c r="T9" t="inlineStr">
        <is>
          <t>625</t>
        </is>
      </c>
      <c r="U9" t="inlineStr">
        <is>
          <t>618</t>
        </is>
      </c>
      <c r="V9" t="inlineStr">
        <is>
          <t>610</t>
        </is>
      </c>
      <c r="W9" t="inlineStr">
        <is>
          <t>733</t>
        </is>
      </c>
      <c r="X9" t="inlineStr">
        <is>
          <t>654</t>
        </is>
      </c>
      <c r="Y9" t="inlineStr">
        <is>
          <t>610</t>
        </is>
      </c>
      <c r="Z9" t="inlineStr">
        <is>
          <t>523</t>
        </is>
      </c>
      <c r="AA9" t="inlineStr">
        <is>
          <t>415</t>
        </is>
      </c>
      <c r="AB9" t="inlineStr">
        <is>
          <t>255</t>
        </is>
      </c>
      <c r="AC9" t="inlineStr">
        <is>
          <t>375</t>
        </is>
      </c>
      <c r="AD9" t="inlineStr">
        <is>
          <t>336</t>
        </is>
      </c>
      <c r="AE9" t="inlineStr">
        <is>
          <t>289</t>
        </is>
      </c>
      <c r="AF9" t="inlineStr">
        <is>
          <t>274</t>
        </is>
      </c>
      <c r="AG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</row>
    <row r="11">
      <c r="A11" s="1" t="inlineStr">
        <is>
          <t>Other Expenses</t>
        </is>
      </c>
      <c r="B11" t="inlineStr">
        <is>
          <t>278</t>
        </is>
      </c>
      <c r="C11" t="inlineStr">
        <is>
          <t>253</t>
        </is>
      </c>
      <c r="D11" t="inlineStr">
        <is>
          <t>496</t>
        </is>
      </c>
      <c r="E11" t="inlineStr">
        <is>
          <t>523</t>
        </is>
      </c>
      <c r="F11" t="inlineStr">
        <is>
          <t>532</t>
        </is>
      </c>
      <c r="G11" t="inlineStr">
        <is>
          <t>528</t>
        </is>
      </c>
      <c r="H11" t="inlineStr">
        <is>
          <t>523</t>
        </is>
      </c>
      <c r="I11" t="inlineStr">
        <is>
          <t>543</t>
        </is>
      </c>
      <c r="J11" t="inlineStr">
        <is>
          <t>495</t>
        </is>
      </c>
      <c r="K11" t="inlineStr">
        <is>
          <t>519</t>
        </is>
      </c>
      <c r="L11" t="inlineStr">
        <is>
          <t>595</t>
        </is>
      </c>
      <c r="M11" t="inlineStr">
        <is>
          <t>250</t>
        </is>
      </c>
      <c r="N11" t="inlineStr">
        <is>
          <t>307</t>
        </is>
      </c>
      <c r="O11" t="inlineStr">
        <is>
          <t>307</t>
        </is>
      </c>
      <c r="P11" t="inlineStr">
        <is>
          <t>357</t>
        </is>
      </c>
      <c r="Q11" t="inlineStr">
        <is>
          <t>352</t>
        </is>
      </c>
      <c r="R11" t="inlineStr">
        <is>
          <t>428</t>
        </is>
      </c>
      <c r="S11" t="inlineStr">
        <is>
          <t>487</t>
        </is>
      </c>
      <c r="T11" t="inlineStr">
        <is>
          <t>447</t>
        </is>
      </c>
      <c r="U11" t="inlineStr">
        <is>
          <t>612</t>
        </is>
      </c>
      <c r="V11" t="inlineStr">
        <is>
          <t>643</t>
        </is>
      </c>
      <c r="W11" t="inlineStr">
        <is>
          <t>670</t>
        </is>
      </c>
      <c r="X11" t="inlineStr">
        <is>
          <t>645</t>
        </is>
      </c>
      <c r="Y11" t="inlineStr">
        <is>
          <t>684</t>
        </is>
      </c>
      <c r="Z11" t="inlineStr">
        <is>
          <t>615</t>
        </is>
      </c>
      <c r="AA11" t="inlineStr">
        <is>
          <t>546</t>
        </is>
      </c>
      <c r="AB11" t="inlineStr">
        <is>
          <t>505</t>
        </is>
      </c>
      <c r="AC11" t="inlineStr">
        <is>
          <t>493</t>
        </is>
      </c>
      <c r="AD11" t="inlineStr">
        <is>
          <t>518</t>
        </is>
      </c>
      <c r="AE11" t="inlineStr">
        <is>
          <t>601</t>
        </is>
      </c>
      <c r="AF11" t="inlineStr">
        <is>
          <t>643</t>
        </is>
      </c>
      <c r="AG11" t="inlineStr">
        <is>
          <t>763</t>
        </is>
      </c>
    </row>
    <row r="12">
      <c r="A12" s="1" t="inlineStr">
        <is>
          <t>COGS and Expenses</t>
        </is>
      </c>
      <c r="B12" t="inlineStr">
        <is>
          <t>5,598</t>
        </is>
      </c>
      <c r="C12" t="inlineStr">
        <is>
          <t>5,481</t>
        </is>
      </c>
      <c r="D12" t="inlineStr">
        <is>
          <t>5,150</t>
        </is>
      </c>
      <c r="E12" t="inlineStr">
        <is>
          <t>5,377</t>
        </is>
      </c>
      <c r="F12" t="inlineStr">
        <is>
          <t>5,753</t>
        </is>
      </c>
      <c r="G12" t="inlineStr">
        <is>
          <t>5,959</t>
        </is>
      </c>
      <c r="H12" t="inlineStr">
        <is>
          <t>6,187</t>
        </is>
      </c>
      <c r="I12" t="inlineStr">
        <is>
          <t>6,168</t>
        </is>
      </c>
      <c r="J12" t="inlineStr">
        <is>
          <t>5,704</t>
        </is>
      </c>
      <c r="K12" t="inlineStr">
        <is>
          <t>5,164</t>
        </is>
      </c>
      <c r="L12" t="inlineStr">
        <is>
          <t>6,028</t>
        </is>
      </c>
      <c r="M12" t="inlineStr">
        <is>
          <t>6,777</t>
        </is>
      </c>
      <c r="N12" t="inlineStr">
        <is>
          <t>6,883</t>
        </is>
      </c>
      <c r="O12" t="inlineStr">
        <is>
          <t>9,449</t>
        </is>
      </c>
      <c r="P12" t="inlineStr">
        <is>
          <t>12,503</t>
        </is>
      </c>
      <c r="Q12" t="inlineStr">
        <is>
          <t>12,651</t>
        </is>
      </c>
      <c r="R12" t="inlineStr">
        <is>
          <t>14,000</t>
        </is>
      </c>
      <c r="S12" t="inlineStr">
        <is>
          <t>15,709</t>
        </is>
      </c>
      <c r="T12" t="inlineStr">
        <is>
          <t>20,795</t>
        </is>
      </c>
      <c r="U12" t="inlineStr">
        <is>
          <t>12,827</t>
        </is>
      </c>
      <c r="V12" t="inlineStr">
        <is>
          <t>17,512</t>
        </is>
      </c>
      <c r="W12" t="inlineStr">
        <is>
          <t>19,729</t>
        </is>
      </c>
      <c r="X12" t="inlineStr">
        <is>
          <t>18,929</t>
        </is>
      </c>
      <c r="Y12" t="inlineStr">
        <is>
          <t>17,310</t>
        </is>
      </c>
      <c r="Z12" t="inlineStr">
        <is>
          <t>16,593</t>
        </is>
      </c>
      <c r="AA12" t="inlineStr">
        <is>
          <t>12,102</t>
        </is>
      </c>
      <c r="AB12" t="inlineStr">
        <is>
          <t>10,383</t>
        </is>
      </c>
      <c r="AC12" t="inlineStr">
        <is>
          <t>11,732</t>
        </is>
      </c>
      <c r="AD12" t="inlineStr">
        <is>
          <t>13,159</t>
        </is>
      </c>
      <c r="AE12" t="inlineStr">
        <is>
          <t>12,972</t>
        </is>
      </c>
      <c r="AF12" t="inlineStr">
        <is>
          <t>10,475</t>
        </is>
      </c>
      <c r="AG12" t="inlineStr">
        <is>
          <t>15,722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12</t>
        </is>
      </c>
      <c r="N13" t="inlineStr">
        <is>
          <t>5</t>
        </is>
      </c>
      <c r="O13" t="inlineStr">
        <is>
          <t>6</t>
        </is>
      </c>
      <c r="P13" t="inlineStr">
        <is>
          <t>14</t>
        </is>
      </c>
      <c r="Q13" t="inlineStr">
        <is>
          <t>40</t>
        </is>
      </c>
      <c r="R13" t="inlineStr">
        <is>
          <t>57</t>
        </is>
      </c>
      <c r="S13" t="inlineStr">
        <is>
          <t>52</t>
        </is>
      </c>
      <c r="T13" t="inlineStr">
        <is>
          <t>14</t>
        </is>
      </c>
      <c r="U13" t="inlineStr">
        <is>
          <t>- -</t>
        </is>
      </c>
      <c r="V13" t="inlineStr">
        <is>
          <t>7</t>
        </is>
      </c>
      <c r="W13" t="inlineStr">
        <is>
          <t>6</t>
        </is>
      </c>
      <c r="X13" t="inlineStr">
        <is>
          <t>7</t>
        </is>
      </c>
      <c r="Y13" t="inlineStr">
        <is>
          <t>3</t>
        </is>
      </c>
      <c r="Z13" t="inlineStr">
        <is>
          <t>12</t>
        </is>
      </c>
      <c r="AA13" t="inlineStr">
        <is>
          <t>3</t>
        </is>
      </c>
      <c r="AB13" t="inlineStr">
        <is>
          <t>5</t>
        </is>
      </c>
      <c r="AC13" t="inlineStr">
        <is>
          <t>17</t>
        </is>
      </c>
      <c r="AD13" t="inlineStr">
        <is>
          <t>23</t>
        </is>
      </c>
      <c r="AE13" t="inlineStr">
        <is>
          <t>17</t>
        </is>
      </c>
      <c r="AF13" t="inlineStr">
        <is>
          <t>7</t>
        </is>
      </c>
      <c r="AG13" t="inlineStr">
        <is>
          <t>4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127</t>
        </is>
      </c>
      <c r="N14" t="inlineStr">
        <is>
          <t>128</t>
        </is>
      </c>
      <c r="O14" t="inlineStr">
        <is>
          <t>146</t>
        </is>
      </c>
      <c r="P14" t="inlineStr">
        <is>
          <t>120</t>
        </is>
      </c>
      <c r="Q14" t="inlineStr">
        <is>
          <t>79</t>
        </is>
      </c>
      <c r="R14" t="inlineStr">
        <is>
          <t>106</t>
        </is>
      </c>
      <c r="S14" t="inlineStr">
        <is>
          <t>125</t>
        </is>
      </c>
      <c r="T14" t="inlineStr">
        <is>
          <t>169</t>
        </is>
      </c>
      <c r="U14" t="inlineStr">
        <is>
          <t>149</t>
        </is>
      </c>
      <c r="V14" t="inlineStr">
        <is>
          <t>195</t>
        </is>
      </c>
      <c r="W14" t="inlineStr">
        <is>
          <t>190</t>
        </is>
      </c>
      <c r="X14" t="inlineStr">
        <is>
          <t>214</t>
        </is>
      </c>
      <c r="Y14" t="inlineStr">
        <is>
          <t>266</t>
        </is>
      </c>
      <c r="Z14" t="inlineStr">
        <is>
          <t>234</t>
        </is>
      </c>
      <c r="AA14" t="inlineStr">
        <is>
          <t>214</t>
        </is>
      </c>
      <c r="AB14" t="inlineStr">
        <is>
          <t>230</t>
        </is>
      </c>
      <c r="AC14" t="inlineStr">
        <is>
          <t>226</t>
        </is>
      </c>
      <c r="AD14" t="inlineStr">
        <is>
          <t>168</t>
        </is>
      </c>
      <c r="AE14" t="inlineStr">
        <is>
          <t>142</t>
        </is>
      </c>
      <c r="AF14" t="inlineStr">
        <is>
          <t>280</t>
        </is>
      </c>
      <c r="AG14" t="inlineStr">
        <is>
          <t>313</t>
        </is>
      </c>
    </row>
    <row r="15">
      <c r="A15" s="1" t="inlineStr">
        <is>
          <t>Depreciation and Amortization</t>
        </is>
      </c>
      <c r="B15" t="inlineStr">
        <is>
          <t>278</t>
        </is>
      </c>
      <c r="C15" t="inlineStr">
        <is>
          <t>253</t>
        </is>
      </c>
      <c r="D15" t="inlineStr">
        <is>
          <t>288</t>
        </is>
      </c>
      <c r="E15" t="inlineStr">
        <is>
          <t>314</t>
        </is>
      </c>
      <c r="F15" t="inlineStr">
        <is>
          <t>314</t>
        </is>
      </c>
      <c r="G15" t="inlineStr">
        <is>
          <t>318</t>
        </is>
      </c>
      <c r="H15" t="inlineStr">
        <is>
          <t>292</t>
        </is>
      </c>
      <c r="I15" t="inlineStr">
        <is>
          <t>303</t>
        </is>
      </c>
      <c r="J15" t="inlineStr">
        <is>
          <t>283</t>
        </is>
      </c>
      <c r="K15" t="inlineStr">
        <is>
          <t>304</t>
        </is>
      </c>
      <c r="L15" t="inlineStr">
        <is>
          <t>360</t>
        </is>
      </c>
      <c r="M15" t="inlineStr">
        <is>
          <t>344</t>
        </is>
      </c>
      <c r="N15" t="inlineStr">
        <is>
          <t>350</t>
        </is>
      </c>
      <c r="O15" t="inlineStr">
        <is>
          <t>363</t>
        </is>
      </c>
      <c r="P15" t="inlineStr">
        <is>
          <t>382</t>
        </is>
      </c>
      <c r="Q15" t="inlineStr">
        <is>
          <t>366</t>
        </is>
      </c>
      <c r="R15" t="inlineStr">
        <is>
          <t>441</t>
        </is>
      </c>
      <c r="S15" t="inlineStr">
        <is>
          <t>506</t>
        </is>
      </c>
      <c r="T15" t="inlineStr">
        <is>
          <t>605</t>
        </is>
      </c>
      <c r="U15" t="inlineStr">
        <is>
          <t>661</t>
        </is>
      </c>
      <c r="V15" t="inlineStr">
        <is>
          <t>658</t>
        </is>
      </c>
      <c r="W15" t="inlineStr">
        <is>
          <t>681</t>
        </is>
      </c>
      <c r="X15" t="inlineStr">
        <is>
          <t>661</t>
        </is>
      </c>
      <c r="Y15" t="inlineStr">
        <is>
          <t>684</t>
        </is>
      </c>
      <c r="Z15" t="inlineStr">
        <is>
          <t>627</t>
        </is>
      </c>
      <c r="AA15" t="inlineStr">
        <is>
          <t>547</t>
        </is>
      </c>
      <c r="AB15" t="inlineStr">
        <is>
          <t>507</t>
        </is>
      </c>
      <c r="AC15" t="inlineStr">
        <is>
          <t>501</t>
        </is>
      </c>
      <c r="AD15" t="inlineStr">
        <is>
          <t>521</t>
        </is>
      </c>
      <c r="AE15" t="inlineStr">
        <is>
          <t>616</t>
        </is>
      </c>
      <c r="AF15" t="inlineStr">
        <is>
          <t>- -</t>
        </is>
      </c>
      <c r="AG15" t="inlineStr">
        <is>
          <t>791</t>
        </is>
      </c>
    </row>
    <row r="16">
      <c r="A16" s="1" t="inlineStr">
        <is>
          <t>EBITDA</t>
        </is>
      </c>
      <c r="B16" t="inlineStr">
        <is>
          <t>715</t>
        </is>
      </c>
      <c r="C16" t="inlineStr">
        <is>
          <t>(503)</t>
        </is>
      </c>
      <c r="D16" t="inlineStr">
        <is>
          <t>(1,441)</t>
        </is>
      </c>
      <c r="E16" t="inlineStr">
        <is>
          <t>35</t>
        </is>
      </c>
      <c r="F16" t="inlineStr">
        <is>
          <t>562</t>
        </is>
      </c>
      <c r="G16" t="inlineStr">
        <is>
          <t>769</t>
        </is>
      </c>
      <c r="H16" t="inlineStr">
        <is>
          <t>661</t>
        </is>
      </c>
      <c r="I16" t="inlineStr">
        <is>
          <t>989</t>
        </is>
      </c>
      <c r="J16" t="inlineStr">
        <is>
          <t>820</t>
        </is>
      </c>
      <c r="K16" t="inlineStr">
        <is>
          <t>373</t>
        </is>
      </c>
      <c r="L16" t="inlineStr">
        <is>
          <t>359</t>
        </is>
      </c>
      <c r="M16" t="inlineStr">
        <is>
          <t>(75)</t>
        </is>
      </c>
      <c r="N16" t="inlineStr">
        <is>
          <t>491</t>
        </is>
      </c>
      <c r="O16" t="inlineStr">
        <is>
          <t>(408)</t>
        </is>
      </c>
      <c r="P16" t="inlineStr">
        <is>
          <t>1,944</t>
        </is>
      </c>
      <c r="Q16" t="inlineStr">
        <is>
          <t>1,720</t>
        </is>
      </c>
      <c r="R16" t="inlineStr">
        <is>
          <t>2,245</t>
        </is>
      </c>
      <c r="S16" t="inlineStr">
        <is>
          <t>1,728</t>
        </is>
      </c>
      <c r="T16" t="inlineStr">
        <is>
          <t>3,739</t>
        </is>
      </c>
      <c r="U16" t="inlineStr">
        <is>
          <t>(1,030)</t>
        </is>
      </c>
      <c r="V16" t="inlineStr">
        <is>
          <t>468</t>
        </is>
      </c>
      <c r="W16" t="inlineStr">
        <is>
          <t>898</t>
        </is>
      </c>
      <c r="X16" t="inlineStr">
        <is>
          <t>882</t>
        </is>
      </c>
      <c r="Y16" t="inlineStr">
        <is>
          <t>(1,282)</t>
        </is>
      </c>
      <c r="Z16" t="inlineStr">
        <is>
          <t>1,031</t>
        </is>
      </c>
      <c r="AA16" t="inlineStr">
        <is>
          <t>(698)</t>
        </is>
      </c>
      <c r="AB16" t="inlineStr">
        <is>
          <t>321</t>
        </is>
      </c>
      <c r="AC16" t="inlineStr">
        <is>
          <t>1,028</t>
        </is>
      </c>
      <c r="AD16" t="inlineStr">
        <is>
          <t>1,501</t>
        </is>
      </c>
      <c r="AE16" t="inlineStr">
        <is>
          <t>306</t>
        </is>
      </c>
      <c r="AF16" t="inlineStr">
        <is>
          <t>(1,027)</t>
        </is>
      </c>
      <c r="AG16" t="inlineStr">
        <is>
          <t>5,448</t>
        </is>
      </c>
    </row>
    <row r="17">
      <c r="A17" s="1" t="inlineStr">
        <is>
          <t>EBITDA ratio</t>
        </is>
      </c>
      <c r="B17" t="inlineStr">
        <is>
          <t>11.77%</t>
        </is>
      </c>
      <c r="C17" t="inlineStr">
        <is>
          <t>(10.34)%</t>
        </is>
      </c>
      <c r="D17" t="inlineStr">
        <is>
          <t>(29.13)%</t>
        </is>
      </c>
      <c r="E17" t="inlineStr">
        <is>
          <t>0.62%</t>
        </is>
      </c>
      <c r="F17" t="inlineStr">
        <is>
          <t>9.26%</t>
        </is>
      </c>
      <c r="G17" t="inlineStr">
        <is>
          <t>11.91%</t>
        </is>
      </c>
      <c r="H17" t="inlineStr">
        <is>
          <t>10.10%</t>
        </is>
      </c>
      <c r="I17" t="inlineStr">
        <is>
          <t>14.51%</t>
        </is>
      </c>
      <c r="J17" t="inlineStr">
        <is>
          <t>13.26%</t>
        </is>
      </c>
      <c r="K17" t="inlineStr">
        <is>
          <t>6.93%</t>
        </is>
      </c>
      <c r="L17" t="inlineStr">
        <is>
          <t>5.85%</t>
        </is>
      </c>
      <c r="M17" t="inlineStr">
        <is>
          <t>(1.19)%</t>
        </is>
      </c>
      <c r="N17" t="inlineStr">
        <is>
          <t>7.07%</t>
        </is>
      </c>
      <c r="O17" t="inlineStr">
        <is>
          <t>(4.37)%</t>
        </is>
      </c>
      <c r="P17" t="inlineStr">
        <is>
          <t>13.92%</t>
        </is>
      </c>
      <c r="Q17" t="inlineStr">
        <is>
          <t>12.25%</t>
        </is>
      </c>
      <c r="R17" t="inlineStr">
        <is>
          <t>14.29%</t>
        </is>
      </c>
      <c r="S17" t="inlineStr">
        <is>
          <t>10.24%</t>
        </is>
      </c>
      <c r="T17" t="inlineStr">
        <is>
          <t>15.74%</t>
        </is>
      </c>
      <c r="U17" t="inlineStr">
        <is>
          <t>(9.32)%</t>
        </is>
      </c>
      <c r="V17" t="inlineStr">
        <is>
          <t>2.69%</t>
        </is>
      </c>
      <c r="W17" t="inlineStr">
        <is>
          <t>4.52%</t>
        </is>
      </c>
      <c r="X17" t="inlineStr">
        <is>
          <t>4.56%</t>
        </is>
      </c>
      <c r="Y17" t="inlineStr">
        <is>
          <t>(7.36)%</t>
        </is>
      </c>
      <c r="Z17" t="inlineStr">
        <is>
          <t>5.89%</t>
        </is>
      </c>
      <c r="AA17" t="inlineStr">
        <is>
          <t>(6.03)%</t>
        </is>
      </c>
      <c r="AB17" t="inlineStr">
        <is>
          <t>3.13%</t>
        </is>
      </c>
      <c r="AC17" t="inlineStr">
        <is>
          <t>8.39%</t>
        </is>
      </c>
      <c r="AD17" t="inlineStr">
        <is>
          <t>10.59%</t>
        </is>
      </c>
      <c r="AE17" t="inlineStr">
        <is>
          <t>2.37%</t>
        </is>
      </c>
      <c r="AF17" t="inlineStr">
        <is>
          <t>(10.54)%</t>
        </is>
      </c>
      <c r="AG17" t="inlineStr">
        <is>
          <t>26.87%</t>
        </is>
      </c>
    </row>
    <row r="18">
      <c r="A18" s="1" t="inlineStr">
        <is>
          <t>Operating Income</t>
        </is>
      </c>
      <c r="B18" t="inlineStr">
        <is>
          <t>475</t>
        </is>
      </c>
      <c r="C18" t="inlineStr">
        <is>
          <t>(617)</t>
        </is>
      </c>
      <c r="D18" t="inlineStr">
        <is>
          <t>(203)</t>
        </is>
      </c>
      <c r="E18" t="inlineStr">
        <is>
          <t>235</t>
        </is>
      </c>
      <c r="F18" t="inlineStr">
        <is>
          <t>313</t>
        </is>
      </c>
      <c r="G18" t="inlineStr">
        <is>
          <t>497</t>
        </is>
      </c>
      <c r="H18" t="inlineStr">
        <is>
          <t>360</t>
        </is>
      </c>
      <c r="I18" t="inlineStr">
        <is>
          <t>646</t>
        </is>
      </c>
      <c r="J18" t="inlineStr">
        <is>
          <t>480</t>
        </is>
      </c>
      <c r="K18" t="inlineStr">
        <is>
          <t>216</t>
        </is>
      </c>
      <c r="L18" t="inlineStr">
        <is>
          <t>104</t>
        </is>
      </c>
      <c r="M18" t="inlineStr">
        <is>
          <t>(405)</t>
        </is>
      </c>
      <c r="N18" t="inlineStr">
        <is>
          <t>128</t>
        </is>
      </c>
      <c r="O18" t="inlineStr">
        <is>
          <t>(730)</t>
        </is>
      </c>
      <c r="P18" t="inlineStr">
        <is>
          <t>1,580</t>
        </is>
      </c>
      <c r="Q18" t="inlineStr">
        <is>
          <t>1,439</t>
        </is>
      </c>
      <c r="R18" t="inlineStr">
        <is>
          <t>1,785</t>
        </is>
      </c>
      <c r="S18" t="inlineStr">
        <is>
          <t>1,213</t>
        </is>
      </c>
      <c r="T18" t="inlineStr">
        <is>
          <t>3,069</t>
        </is>
      </c>
      <c r="U18" t="inlineStr">
        <is>
          <t>(1,684)</t>
        </is>
      </c>
      <c r="V18" t="inlineStr">
        <is>
          <t>(111)</t>
        </is>
      </c>
      <c r="W18" t="inlineStr">
        <is>
          <t>265</t>
        </is>
      </c>
      <c r="X18" t="inlineStr">
        <is>
          <t>247</t>
        </is>
      </c>
      <c r="Y18" t="inlineStr">
        <is>
          <t>(1,900)</t>
        </is>
      </c>
      <c r="Z18" t="inlineStr">
        <is>
          <t>413</t>
        </is>
      </c>
      <c r="AA18" t="inlineStr">
        <is>
          <t>(1,202)</t>
        </is>
      </c>
      <c r="AB18" t="inlineStr">
        <is>
          <t>(165)</t>
        </is>
      </c>
      <c r="AC18" t="inlineStr">
        <is>
          <t>608</t>
        </is>
      </c>
      <c r="AD18" t="inlineStr">
        <is>
          <t>1,019</t>
        </is>
      </c>
      <c r="AE18" t="inlineStr">
        <is>
          <t>(230)</t>
        </is>
      </c>
      <c r="AF18" t="inlineStr">
        <is>
          <t>(737)</t>
        </is>
      </c>
      <c r="AG18" t="inlineStr">
        <is>
          <t>4,553</t>
        </is>
      </c>
    </row>
    <row r="19">
      <c r="A19" s="1" t="inlineStr">
        <is>
          <t>Operating Income ratio</t>
        </is>
      </c>
      <c r="B19" t="inlineStr">
        <is>
          <t>7.82%</t>
        </is>
      </c>
      <c r="C19" t="inlineStr">
        <is>
          <t>(12.69)%</t>
        </is>
      </c>
      <c r="D19" t="inlineStr">
        <is>
          <t>(4.10)%</t>
        </is>
      </c>
      <c r="E19" t="inlineStr">
        <is>
          <t>4.19%</t>
        </is>
      </c>
      <c r="F19" t="inlineStr">
        <is>
          <t>5.16%</t>
        </is>
      </c>
      <c r="G19" t="inlineStr">
        <is>
          <t>7.70%</t>
        </is>
      </c>
      <c r="H19" t="inlineStr">
        <is>
          <t>5.50%</t>
        </is>
      </c>
      <c r="I19" t="inlineStr">
        <is>
          <t>9.48%</t>
        </is>
      </c>
      <c r="J19" t="inlineStr">
        <is>
          <t>7.76%</t>
        </is>
      </c>
      <c r="K19" t="inlineStr">
        <is>
          <t>4.01%</t>
        </is>
      </c>
      <c r="L19" t="inlineStr">
        <is>
          <t>1.70%</t>
        </is>
      </c>
      <c r="M19" t="inlineStr">
        <is>
          <t>(6.44)%</t>
        </is>
      </c>
      <c r="N19" t="inlineStr">
        <is>
          <t>1.84%</t>
        </is>
      </c>
      <c r="O19" t="inlineStr">
        <is>
          <t>(7.83)%</t>
        </is>
      </c>
      <c r="P19" t="inlineStr">
        <is>
          <t>11.31%</t>
        </is>
      </c>
      <c r="Q19" t="inlineStr">
        <is>
          <t>10.25%</t>
        </is>
      </c>
      <c r="R19" t="inlineStr">
        <is>
          <t>11.36%</t>
        </is>
      </c>
      <c r="S19" t="inlineStr">
        <is>
          <t>7.19%</t>
        </is>
      </c>
      <c r="T19" t="inlineStr">
        <is>
          <t>12.92%</t>
        </is>
      </c>
      <c r="U19" t="inlineStr">
        <is>
          <t>(15.24)%</t>
        </is>
      </c>
      <c r="V19" t="inlineStr">
        <is>
          <t>(0.64)%</t>
        </is>
      </c>
      <c r="W19" t="inlineStr">
        <is>
          <t>1.33%</t>
        </is>
      </c>
      <c r="X19" t="inlineStr">
        <is>
          <t>1.28%</t>
        </is>
      </c>
      <c r="Y19" t="inlineStr">
        <is>
          <t>(10.90)%</t>
        </is>
      </c>
      <c r="Z19" t="inlineStr">
        <is>
          <t>2.36%</t>
        </is>
      </c>
      <c r="AA19" t="inlineStr">
        <is>
          <t>(10.39)%</t>
        </is>
      </c>
      <c r="AB19" t="inlineStr">
        <is>
          <t>(1.61)%</t>
        </is>
      </c>
      <c r="AC19" t="inlineStr">
        <is>
          <t>4.96%</t>
        </is>
      </c>
      <c r="AD19" t="inlineStr">
        <is>
          <t>7.19%</t>
        </is>
      </c>
      <c r="AE19" t="inlineStr">
        <is>
          <t>(1.78)%</t>
        </is>
      </c>
      <c r="AF19" t="inlineStr">
        <is>
          <t>(7.57)%</t>
        </is>
      </c>
      <c r="AG19" t="inlineStr">
        <is>
          <t>22.46%</t>
        </is>
      </c>
    </row>
    <row r="20">
      <c r="A20" s="1" t="inlineStr">
        <is>
          <t>Total Other Income Exp.(Gains)</t>
        </is>
      </c>
      <c r="B20" t="inlineStr">
        <is>
          <t>(38)</t>
        </is>
      </c>
      <c r="C20" t="inlineStr">
        <is>
          <t>(139)</t>
        </is>
      </c>
      <c r="D20" t="inlineStr">
        <is>
          <t>(191)</t>
        </is>
      </c>
      <c r="E20" t="inlineStr">
        <is>
          <t>(445)</t>
        </is>
      </c>
      <c r="F20" t="inlineStr">
        <is>
          <t>(65)</t>
        </is>
      </c>
      <c r="G20" t="inlineStr">
        <is>
          <t>(44)</t>
        </is>
      </c>
      <c r="H20" t="inlineStr">
        <is>
          <t>7</t>
        </is>
      </c>
      <c r="I20" t="inlineStr">
        <is>
          <t>40</t>
        </is>
      </c>
      <c r="J20" t="inlineStr">
        <is>
          <t>57</t>
        </is>
      </c>
      <c r="K20" t="inlineStr">
        <is>
          <t>(140)</t>
        </is>
      </c>
      <c r="L20" t="inlineStr">
        <is>
          <t>(105)</t>
        </is>
      </c>
      <c r="M20" t="inlineStr">
        <is>
          <t>(141)</t>
        </is>
      </c>
      <c r="N20" t="inlineStr">
        <is>
          <t>(115)</t>
        </is>
      </c>
      <c r="O20" t="inlineStr">
        <is>
          <t>(130)</t>
        </is>
      </c>
      <c r="P20" t="inlineStr">
        <is>
          <t>(119)</t>
        </is>
      </c>
      <c r="Q20" t="inlineStr">
        <is>
          <t>(127)</t>
        </is>
      </c>
      <c r="R20" t="inlineStr">
        <is>
          <t>(62)</t>
        </is>
      </c>
      <c r="S20" t="inlineStr">
        <is>
          <t>(105)</t>
        </is>
      </c>
      <c r="T20" t="inlineStr">
        <is>
          <t>(62)</t>
        </is>
      </c>
      <c r="U20" t="inlineStr">
        <is>
          <t>(161)</t>
        </is>
      </c>
      <c r="V20" t="inlineStr">
        <is>
          <t>(274)</t>
        </is>
      </c>
      <c r="W20" t="inlineStr">
        <is>
          <t>(238)</t>
        </is>
      </c>
      <c r="X20" t="inlineStr">
        <is>
          <t>(241)</t>
        </is>
      </c>
      <c r="Y20" t="inlineStr">
        <is>
          <t>(332)</t>
        </is>
      </c>
      <c r="Z20" t="inlineStr">
        <is>
          <t>(243)</t>
        </is>
      </c>
      <c r="AA20" t="inlineStr">
        <is>
          <t>(257)</t>
        </is>
      </c>
      <c r="AB20" t="inlineStr">
        <is>
          <t>(251)</t>
        </is>
      </c>
      <c r="AC20" t="inlineStr">
        <is>
          <t>(307)</t>
        </is>
      </c>
      <c r="AD20" t="inlineStr">
        <is>
          <t>(207)</t>
        </is>
      </c>
      <c r="AE20" t="inlineStr">
        <is>
          <t>(222)</t>
        </is>
      </c>
      <c r="AF20" t="inlineStr">
        <is>
          <t>(570)</t>
        </is>
      </c>
      <c r="AG20" t="inlineStr">
        <is>
          <t>(209)</t>
        </is>
      </c>
    </row>
    <row r="21">
      <c r="A21" s="1" t="inlineStr">
        <is>
          <t>Income Before Tax</t>
        </is>
      </c>
      <c r="B21" t="inlineStr">
        <is>
          <t>437</t>
        </is>
      </c>
      <c r="C21" t="inlineStr">
        <is>
          <t>(756)</t>
        </is>
      </c>
      <c r="D21" t="inlineStr">
        <is>
          <t>(394)</t>
        </is>
      </c>
      <c r="E21" t="inlineStr">
        <is>
          <t>(210)</t>
        </is>
      </c>
      <c r="F21" t="inlineStr">
        <is>
          <t>248</t>
        </is>
      </c>
      <c r="G21" t="inlineStr">
        <is>
          <t>453</t>
        </is>
      </c>
      <c r="H21" t="inlineStr">
        <is>
          <t>367</t>
        </is>
      </c>
      <c r="I21" t="inlineStr">
        <is>
          <t>686</t>
        </is>
      </c>
      <c r="J21" t="inlineStr">
        <is>
          <t>537</t>
        </is>
      </c>
      <c r="K21" t="inlineStr">
        <is>
          <t>76</t>
        </is>
      </c>
      <c r="L21" t="inlineStr">
        <is>
          <t>(1)</t>
        </is>
      </c>
      <c r="M21" t="inlineStr">
        <is>
          <t>(546)</t>
        </is>
      </c>
      <c r="N21" t="inlineStr">
        <is>
          <t>13</t>
        </is>
      </c>
      <c r="O21" t="inlineStr">
        <is>
          <t>(860)</t>
        </is>
      </c>
      <c r="P21" t="inlineStr">
        <is>
          <t>1,461</t>
        </is>
      </c>
      <c r="Q21" t="inlineStr">
        <is>
          <t>1,312</t>
        </is>
      </c>
      <c r="R21" t="inlineStr">
        <is>
          <t>1,723</t>
        </is>
      </c>
      <c r="S21" t="inlineStr">
        <is>
          <t>1,108</t>
        </is>
      </c>
      <c r="T21" t="inlineStr">
        <is>
          <t>3,007</t>
        </is>
      </c>
      <c r="U21" t="inlineStr">
        <is>
          <t>(1,845)</t>
        </is>
      </c>
      <c r="V21" t="inlineStr">
        <is>
          <t>(385)</t>
        </is>
      </c>
      <c r="W21" t="inlineStr">
        <is>
          <t>27</t>
        </is>
      </c>
      <c r="X21" t="inlineStr">
        <is>
          <t>6</t>
        </is>
      </c>
      <c r="Y21" t="inlineStr">
        <is>
          <t>(2,232)</t>
        </is>
      </c>
      <c r="Z21" t="inlineStr">
        <is>
          <t>170</t>
        </is>
      </c>
      <c r="AA21" t="inlineStr">
        <is>
          <t>(1,459)</t>
        </is>
      </c>
      <c r="AB21" t="inlineStr">
        <is>
          <t>(416)</t>
        </is>
      </c>
      <c r="AC21" t="inlineStr">
        <is>
          <t>301</t>
        </is>
      </c>
      <c r="AD21" t="inlineStr">
        <is>
          <t>812</t>
        </is>
      </c>
      <c r="AE21" t="inlineStr">
        <is>
          <t>(452)</t>
        </is>
      </c>
      <c r="AF21" t="inlineStr">
        <is>
          <t>(1,307)</t>
        </is>
      </c>
      <c r="AG21" t="inlineStr">
        <is>
          <t>4,344</t>
        </is>
      </c>
    </row>
    <row r="22">
      <c r="A22" s="1" t="inlineStr">
        <is>
          <t>Income Before Tax ratio</t>
        </is>
      </c>
      <c r="B22" t="inlineStr">
        <is>
          <t>7.20%</t>
        </is>
      </c>
      <c r="C22" t="inlineStr">
        <is>
          <t>(15.54)%</t>
        </is>
      </c>
      <c r="D22" t="inlineStr">
        <is>
          <t>(7.96)%</t>
        </is>
      </c>
      <c r="E22" t="inlineStr">
        <is>
          <t>(3.74)%</t>
        </is>
      </c>
      <c r="F22" t="inlineStr">
        <is>
          <t>4.09%</t>
        </is>
      </c>
      <c r="G22" t="inlineStr">
        <is>
          <t>7.02%</t>
        </is>
      </c>
      <c r="H22" t="inlineStr">
        <is>
          <t>5.61%</t>
        </is>
      </c>
      <c r="I22" t="inlineStr">
        <is>
          <t>10.07%</t>
        </is>
      </c>
      <c r="J22" t="inlineStr">
        <is>
          <t>8.68%</t>
        </is>
      </c>
      <c r="K22" t="inlineStr">
        <is>
          <t>1.41%</t>
        </is>
      </c>
      <c r="L22" t="inlineStr">
        <is>
          <t>(0.02)%</t>
        </is>
      </c>
      <c r="M22" t="inlineStr">
        <is>
          <t>(8.69)%</t>
        </is>
      </c>
      <c r="N22" t="inlineStr">
        <is>
          <t>0.19%</t>
        </is>
      </c>
      <c r="O22" t="inlineStr">
        <is>
          <t>(9.22)%</t>
        </is>
      </c>
      <c r="P22" t="inlineStr">
        <is>
          <t>10.46%</t>
        </is>
      </c>
      <c r="Q22" t="inlineStr">
        <is>
          <t>9.35%</t>
        </is>
      </c>
      <c r="R22" t="inlineStr">
        <is>
          <t>10.96%</t>
        </is>
      </c>
      <c r="S22" t="inlineStr">
        <is>
          <t>6.57%</t>
        </is>
      </c>
      <c r="T22" t="inlineStr">
        <is>
          <t>12.66%</t>
        </is>
      </c>
      <c r="U22" t="inlineStr">
        <is>
          <t>(16.70)%</t>
        </is>
      </c>
      <c r="V22" t="inlineStr">
        <is>
          <t>(2.22)%</t>
        </is>
      </c>
      <c r="W22" t="inlineStr">
        <is>
          <t>0.14%</t>
        </is>
      </c>
      <c r="X22" t="inlineStr">
        <is>
          <t>0.03%</t>
        </is>
      </c>
      <c r="Y22" t="inlineStr">
        <is>
          <t>(12.81)%</t>
        </is>
      </c>
      <c r="Z22" t="inlineStr">
        <is>
          <t>0.97%</t>
        </is>
      </c>
      <c r="AA22" t="inlineStr">
        <is>
          <t>(12.61)%</t>
        </is>
      </c>
      <c r="AB22" t="inlineStr">
        <is>
          <t>(4.05)%</t>
        </is>
      </c>
      <c r="AC22" t="inlineStr">
        <is>
          <t>2.46%</t>
        </is>
      </c>
      <c r="AD22" t="inlineStr">
        <is>
          <t>5.73%</t>
        </is>
      </c>
      <c r="AE22" t="inlineStr">
        <is>
          <t>(3.49)%</t>
        </is>
      </c>
      <c r="AF22" t="inlineStr">
        <is>
          <t>(13.42)%</t>
        </is>
      </c>
      <c r="AG22" t="inlineStr">
        <is>
          <t>21.43%</t>
        </is>
      </c>
    </row>
    <row r="23">
      <c r="A23" s="1" t="inlineStr">
        <is>
          <t>Income Tax Expense (Gain)</t>
        </is>
      </c>
      <c r="B23" t="inlineStr">
        <is>
          <t>127</t>
        </is>
      </c>
      <c r="C23" t="inlineStr">
        <is>
          <t>(249)</t>
        </is>
      </c>
      <c r="D23" t="inlineStr">
        <is>
          <t>(123)</t>
        </is>
      </c>
      <c r="E23" t="inlineStr">
        <is>
          <t>(41)</t>
        </is>
      </c>
      <c r="F23" t="inlineStr">
        <is>
          <t>47</t>
        </is>
      </c>
      <c r="G23" t="inlineStr">
        <is>
          <t>150</t>
        </is>
      </c>
      <c r="H23" t="inlineStr">
        <is>
          <t>92</t>
        </is>
      </c>
      <c r="I23" t="inlineStr">
        <is>
          <t>234</t>
        </is>
      </c>
      <c r="J23" t="inlineStr">
        <is>
          <t>173</t>
        </is>
      </c>
      <c r="K23" t="inlineStr">
        <is>
          <t>25</t>
        </is>
      </c>
      <c r="L23" t="inlineStr">
        <is>
          <t>20</t>
        </is>
      </c>
      <c r="M23" t="inlineStr">
        <is>
          <t>(328)</t>
        </is>
      </c>
      <c r="N23" t="inlineStr">
        <is>
          <t>(48)</t>
        </is>
      </c>
      <c r="O23" t="inlineStr">
        <is>
          <t>(454)</t>
        </is>
      </c>
      <c r="P23" t="inlineStr">
        <is>
          <t>351</t>
        </is>
      </c>
      <c r="Q23" t="inlineStr">
        <is>
          <t>365</t>
        </is>
      </c>
      <c r="R23" t="inlineStr">
        <is>
          <t>324</t>
        </is>
      </c>
      <c r="S23" t="inlineStr">
        <is>
          <t>218</t>
        </is>
      </c>
      <c r="T23" t="inlineStr">
        <is>
          <t>853</t>
        </is>
      </c>
      <c r="U23" t="inlineStr">
        <is>
          <t>(439)</t>
        </is>
      </c>
      <c r="V23" t="inlineStr">
        <is>
          <t>97</t>
        </is>
      </c>
      <c r="W23" t="inlineStr">
        <is>
          <t>80</t>
        </is>
      </c>
      <c r="X23" t="inlineStr">
        <is>
          <t>131</t>
        </is>
      </c>
      <c r="Y23" t="inlineStr">
        <is>
          <t>(560)</t>
        </is>
      </c>
      <c r="Z23" t="inlineStr">
        <is>
          <t>68</t>
        </is>
      </c>
      <c r="AA23" t="inlineStr">
        <is>
          <t>183</t>
        </is>
      </c>
      <c r="AB23" t="inlineStr">
        <is>
          <t>24</t>
        </is>
      </c>
      <c r="AC23" t="inlineStr">
        <is>
          <t>(86)</t>
        </is>
      </c>
      <c r="AD23" t="inlineStr">
        <is>
          <t>(303)</t>
        </is>
      </c>
      <c r="AE23" t="inlineStr">
        <is>
          <t>178</t>
        </is>
      </c>
      <c r="AF23" t="inlineStr">
        <is>
          <t>(142)</t>
        </is>
      </c>
      <c r="AG23" t="inlineStr">
        <is>
          <t>170</t>
        </is>
      </c>
    </row>
    <row r="24">
      <c r="A24" s="1" t="inlineStr">
        <is>
          <t>Net Income</t>
        </is>
      </c>
      <c r="B24" t="inlineStr">
        <is>
          <t>310</t>
        </is>
      </c>
      <c r="C24" t="inlineStr">
        <is>
          <t>(507)</t>
        </is>
      </c>
      <c r="D24" t="inlineStr">
        <is>
          <t>(1,606)</t>
        </is>
      </c>
      <c r="E24" t="inlineStr">
        <is>
          <t>(238)</t>
        </is>
      </c>
      <c r="F24" t="inlineStr">
        <is>
          <t>201</t>
        </is>
      </c>
      <c r="G24" t="inlineStr">
        <is>
          <t>301</t>
        </is>
      </c>
      <c r="H24" t="inlineStr">
        <is>
          <t>277</t>
        </is>
      </c>
      <c r="I24" t="inlineStr">
        <is>
          <t>452</t>
        </is>
      </c>
      <c r="J24" t="inlineStr">
        <is>
          <t>364</t>
        </is>
      </c>
      <c r="K24" t="inlineStr">
        <is>
          <t>44</t>
        </is>
      </c>
      <c r="L24" t="inlineStr">
        <is>
          <t>(21)</t>
        </is>
      </c>
      <c r="M24" t="inlineStr">
        <is>
          <t>(218)</t>
        </is>
      </c>
      <c r="N24" t="inlineStr">
        <is>
          <t>61</t>
        </is>
      </c>
      <c r="O24" t="inlineStr">
        <is>
          <t>(463)</t>
        </is>
      </c>
      <c r="P24" t="inlineStr">
        <is>
          <t>1,091</t>
        </is>
      </c>
      <c r="Q24" t="inlineStr">
        <is>
          <t>910</t>
        </is>
      </c>
      <c r="R24" t="inlineStr">
        <is>
          <t>1,374</t>
        </is>
      </c>
      <c r="S24" t="inlineStr">
        <is>
          <t>879</t>
        </is>
      </c>
      <c r="T24" t="inlineStr">
        <is>
          <t>2,112</t>
        </is>
      </c>
      <c r="U24" t="inlineStr">
        <is>
          <t>(1,401)</t>
        </is>
      </c>
      <c r="V24" t="inlineStr">
        <is>
          <t>(482)</t>
        </is>
      </c>
      <c r="W24" t="inlineStr">
        <is>
          <t>(53)</t>
        </is>
      </c>
      <c r="X24" t="inlineStr">
        <is>
          <t>(124)</t>
        </is>
      </c>
      <c r="Y24" t="inlineStr">
        <is>
          <t>(1,672)</t>
        </is>
      </c>
      <c r="Z24" t="inlineStr">
        <is>
          <t>102</t>
        </is>
      </c>
      <c r="AA24" t="inlineStr">
        <is>
          <t>(1,642)</t>
        </is>
      </c>
      <c r="AB24" t="inlineStr">
        <is>
          <t>(440)</t>
        </is>
      </c>
      <c r="AC24" t="inlineStr">
        <is>
          <t>387</t>
        </is>
      </c>
      <c r="AD24" t="inlineStr">
        <is>
          <t>1,115</t>
        </is>
      </c>
      <c r="AE24" t="inlineStr">
        <is>
          <t>(630)</t>
        </is>
      </c>
      <c r="AF24" t="inlineStr">
        <is>
          <t>(1,165)</t>
        </is>
      </c>
      <c r="AG24" t="inlineStr">
        <is>
          <t>4,174</t>
        </is>
      </c>
    </row>
    <row r="25">
      <c r="A25" s="1" t="inlineStr">
        <is>
          <t>Net Income Ratio</t>
        </is>
      </c>
      <c r="B25" t="inlineStr">
        <is>
          <t>5.10%</t>
        </is>
      </c>
      <c r="C25" t="inlineStr">
        <is>
          <t>(10.42)%</t>
        </is>
      </c>
      <c r="D25" t="inlineStr">
        <is>
          <t>(32.46)%</t>
        </is>
      </c>
      <c r="E25" t="inlineStr">
        <is>
          <t>(4.24)%</t>
        </is>
      </c>
      <c r="F25" t="inlineStr">
        <is>
          <t>3.31%</t>
        </is>
      </c>
      <c r="G25" t="inlineStr">
        <is>
          <t>4.66%</t>
        </is>
      </c>
      <c r="H25" t="inlineStr">
        <is>
          <t>4.23%</t>
        </is>
      </c>
      <c r="I25" t="inlineStr">
        <is>
          <t>6.63%</t>
        </is>
      </c>
      <c r="J25" t="inlineStr">
        <is>
          <t>5.89%</t>
        </is>
      </c>
      <c r="K25" t="inlineStr">
        <is>
          <t>0.82%</t>
        </is>
      </c>
      <c r="L25" t="inlineStr">
        <is>
          <t>(0.34)%</t>
        </is>
      </c>
      <c r="M25" t="inlineStr">
        <is>
          <t>(3.47)%</t>
        </is>
      </c>
      <c r="N25" t="inlineStr">
        <is>
          <t>0.88%</t>
        </is>
      </c>
      <c r="O25" t="inlineStr">
        <is>
          <t>(4.96)%</t>
        </is>
      </c>
      <c r="P25" t="inlineStr">
        <is>
          <t>7.81%</t>
        </is>
      </c>
      <c r="Q25" t="inlineStr">
        <is>
          <t>6.48%</t>
        </is>
      </c>
      <c r="R25" t="inlineStr">
        <is>
          <t>8.74%</t>
        </is>
      </c>
      <c r="S25" t="inlineStr">
        <is>
          <t>5.21%</t>
        </is>
      </c>
      <c r="T25" t="inlineStr">
        <is>
          <t>8.89%</t>
        </is>
      </c>
      <c r="U25" t="inlineStr">
        <is>
          <t>(12.68)%</t>
        </is>
      </c>
      <c r="V25" t="inlineStr">
        <is>
          <t>(2.77)%</t>
        </is>
      </c>
      <c r="W25" t="inlineStr">
        <is>
          <t>(0.27)%</t>
        </is>
      </c>
      <c r="X25" t="inlineStr">
        <is>
          <t>(0.64)%</t>
        </is>
      </c>
      <c r="Y25" t="inlineStr">
        <is>
          <t>(9.60)%</t>
        </is>
      </c>
      <c r="Z25" t="inlineStr">
        <is>
          <t>0.58%</t>
        </is>
      </c>
      <c r="AA25" t="inlineStr">
        <is>
          <t>(14.19)%</t>
        </is>
      </c>
      <c r="AB25" t="inlineStr">
        <is>
          <t>(4.29)%</t>
        </is>
      </c>
      <c r="AC25" t="inlineStr">
        <is>
          <t>3.16%</t>
        </is>
      </c>
      <c r="AD25" t="inlineStr">
        <is>
          <t>7.86%</t>
        </is>
      </c>
      <c r="AE25" t="inlineStr">
        <is>
          <t>(4.87)%</t>
        </is>
      </c>
      <c r="AF25" t="inlineStr">
        <is>
          <t>(11.96)%</t>
        </is>
      </c>
      <c r="AG25" t="inlineStr">
        <is>
          <t>20.59%</t>
        </is>
      </c>
    </row>
    <row r="26">
      <c r="A26" s="1" t="inlineStr">
        <is>
          <t>EPS</t>
        </is>
      </c>
      <c r="B26" t="inlineStr">
        <is>
          <t>6.00</t>
        </is>
      </c>
      <c r="C26" t="inlineStr">
        <is>
          <t>(10.00)</t>
        </is>
      </c>
      <c r="D26" t="inlineStr">
        <is>
          <t>(28.85)</t>
        </is>
      </c>
      <c r="E26" t="inlineStr">
        <is>
          <t>(4.04)</t>
        </is>
      </c>
      <c r="F26" t="inlineStr">
        <is>
          <t>2.35</t>
        </is>
      </c>
      <c r="G26" t="inlineStr">
        <is>
          <t>3.51</t>
        </is>
      </c>
      <c r="H26" t="inlineStr">
        <is>
          <t>2.98</t>
        </is>
      </c>
      <c r="I26" t="inlineStr">
        <is>
          <t>5.24</t>
        </is>
      </c>
      <c r="J26" t="inlineStr">
        <is>
          <t>4.05</t>
        </is>
      </c>
      <c r="K26" t="inlineStr">
        <is>
          <t>0.40</t>
        </is>
      </c>
      <c r="L26" t="inlineStr">
        <is>
          <t>(0.24)</t>
        </is>
      </c>
      <c r="M26" t="inlineStr">
        <is>
          <t>(2.45)</t>
        </is>
      </c>
      <c r="N26" t="inlineStr">
        <is>
          <t>0.62</t>
        </is>
      </c>
      <c r="O26" t="inlineStr">
        <is>
          <t>(4.64)</t>
        </is>
      </c>
      <c r="P26" t="inlineStr">
        <is>
          <t>9.47</t>
        </is>
      </c>
      <c r="Q26" t="inlineStr">
        <is>
          <t>7.87</t>
        </is>
      </c>
      <c r="R26" t="inlineStr">
        <is>
          <t>11.88</t>
        </is>
      </c>
      <c r="S26" t="inlineStr">
        <is>
          <t>7.44</t>
        </is>
      </c>
      <c r="T26" t="inlineStr">
        <is>
          <t>18.19</t>
        </is>
      </c>
      <c r="U26" t="inlineStr">
        <is>
          <t>(10.42)</t>
        </is>
      </c>
      <c r="V26" t="inlineStr">
        <is>
          <t>(3.36)</t>
        </is>
      </c>
      <c r="W26" t="inlineStr">
        <is>
          <t>(0.47)</t>
        </is>
      </c>
      <c r="X26" t="inlineStr">
        <is>
          <t>(0.86)</t>
        </is>
      </c>
      <c r="Y26" t="inlineStr">
        <is>
          <t>(14.27)</t>
        </is>
      </c>
      <c r="Z26" t="inlineStr">
        <is>
          <t>0.71</t>
        </is>
      </c>
      <c r="AA26" t="inlineStr">
        <is>
          <t>(10.32)</t>
        </is>
      </c>
      <c r="AB26" t="inlineStr">
        <is>
          <t>(2.81)</t>
        </is>
      </c>
      <c r="AC26" t="inlineStr">
        <is>
          <t>2.21</t>
        </is>
      </c>
      <c r="AD26" t="inlineStr">
        <is>
          <t>6.31</t>
        </is>
      </c>
      <c r="AE26" t="inlineStr">
        <is>
          <t>(3.75)</t>
        </is>
      </c>
      <c r="AF26" t="inlineStr">
        <is>
          <t>(5.92)</t>
        </is>
      </c>
      <c r="AG26" t="inlineStr">
        <is>
          <t>21.22</t>
        </is>
      </c>
    </row>
    <row r="27">
      <c r="A27" s="1" t="inlineStr">
        <is>
          <t>EPS Diluted</t>
        </is>
      </c>
      <c r="B27" t="inlineStr">
        <is>
          <t>6.00</t>
        </is>
      </c>
      <c r="C27" t="inlineStr">
        <is>
          <t>(10.00)</t>
        </is>
      </c>
      <c r="D27" t="inlineStr">
        <is>
          <t>(28.85)</t>
        </is>
      </c>
      <c r="E27" t="inlineStr">
        <is>
          <t>(4.04)</t>
        </is>
      </c>
      <c r="F27" t="inlineStr">
        <is>
          <t>2.33</t>
        </is>
      </c>
      <c r="G27" t="inlineStr">
        <is>
          <t>3.41</t>
        </is>
      </c>
      <c r="H27" t="inlineStr">
        <is>
          <t>2.95</t>
        </is>
      </c>
      <c r="I27" t="inlineStr">
        <is>
          <t>4.88</t>
        </is>
      </c>
      <c r="J27" t="inlineStr">
        <is>
          <t>3.92</t>
        </is>
      </c>
      <c r="K27" t="inlineStr">
        <is>
          <t>0.40</t>
        </is>
      </c>
      <c r="L27" t="inlineStr">
        <is>
          <t>(0.24)</t>
        </is>
      </c>
      <c r="M27" t="inlineStr">
        <is>
          <t>(2.45)</t>
        </is>
      </c>
      <c r="N27" t="inlineStr">
        <is>
          <t>0.62</t>
        </is>
      </c>
      <c r="O27" t="inlineStr">
        <is>
          <t>(4.64)</t>
        </is>
      </c>
      <c r="P27" t="inlineStr">
        <is>
          <t>8.37</t>
        </is>
      </c>
      <c r="Q27" t="inlineStr">
        <is>
          <t>7.00</t>
        </is>
      </c>
      <c r="R27" t="inlineStr">
        <is>
          <t>11.18</t>
        </is>
      </c>
      <c r="S27" t="inlineStr">
        <is>
          <t>7.40</t>
        </is>
      </c>
      <c r="T27" t="inlineStr">
        <is>
          <t>18.11</t>
        </is>
      </c>
      <c r="U27" t="inlineStr">
        <is>
          <t>(10.42)</t>
        </is>
      </c>
      <c r="V27" t="inlineStr">
        <is>
          <t>(3.36)</t>
        </is>
      </c>
      <c r="W27" t="inlineStr">
        <is>
          <t>(0.47)</t>
        </is>
      </c>
      <c r="X27" t="inlineStr">
        <is>
          <t>(0.86)</t>
        </is>
      </c>
      <c r="Y27" t="inlineStr">
        <is>
          <t>(14.27)</t>
        </is>
      </c>
      <c r="Z27" t="inlineStr">
        <is>
          <t>0.69</t>
        </is>
      </c>
      <c r="AA27" t="inlineStr">
        <is>
          <t>(10.32)</t>
        </is>
      </c>
      <c r="AB27" t="inlineStr">
        <is>
          <t>(2.81)</t>
        </is>
      </c>
      <c r="AC27" t="inlineStr">
        <is>
          <t>2.19</t>
        </is>
      </c>
      <c r="AD27" t="inlineStr">
        <is>
          <t>6.25</t>
        </is>
      </c>
      <c r="AE27" t="inlineStr">
        <is>
          <t>(3.75)</t>
        </is>
      </c>
      <c r="AF27" t="inlineStr">
        <is>
          <t>(5.92)</t>
        </is>
      </c>
      <c r="AG27" t="inlineStr">
        <is>
          <t>21.22</t>
        </is>
      </c>
    </row>
    <row r="28">
      <c r="A28" s="1" t="inlineStr">
        <is>
          <t>Weighted Avg. Shares Outs.</t>
        </is>
      </c>
      <c r="B28" t="inlineStr">
        <is>
          <t>51</t>
        </is>
      </c>
      <c r="C28" t="inlineStr">
        <is>
          <t>51</t>
        </is>
      </c>
      <c r="D28" t="inlineStr">
        <is>
          <t>56</t>
        </is>
      </c>
      <c r="E28" t="inlineStr">
        <is>
          <t>64</t>
        </is>
      </c>
      <c r="F28" t="inlineStr">
        <is>
          <t>75</t>
        </is>
      </c>
      <c r="G28" t="inlineStr">
        <is>
          <t>79</t>
        </is>
      </c>
      <c r="H28" t="inlineStr">
        <is>
          <t>86</t>
        </is>
      </c>
      <c r="I28" t="inlineStr">
        <is>
          <t>84</t>
        </is>
      </c>
      <c r="J28" t="inlineStr">
        <is>
          <t>88</t>
        </is>
      </c>
      <c r="K28" t="inlineStr">
        <is>
          <t>88</t>
        </is>
      </c>
      <c r="L28" t="inlineStr">
        <is>
          <t>89</t>
        </is>
      </c>
      <c r="M28" t="inlineStr">
        <is>
          <t>89</t>
        </is>
      </c>
      <c r="N28" t="inlineStr">
        <is>
          <t>97</t>
        </is>
      </c>
      <c r="O28" t="inlineStr">
        <is>
          <t>103</t>
        </is>
      </c>
      <c r="P28" t="inlineStr">
        <is>
          <t>112</t>
        </is>
      </c>
      <c r="Q28" t="inlineStr">
        <is>
          <t>113</t>
        </is>
      </c>
      <c r="R28" t="inlineStr">
        <is>
          <t>115</t>
        </is>
      </c>
      <c r="S28" t="inlineStr">
        <is>
          <t>118</t>
        </is>
      </c>
      <c r="T28" t="inlineStr">
        <is>
          <t>117</t>
        </is>
      </c>
      <c r="U28" t="inlineStr">
        <is>
          <t>134</t>
        </is>
      </c>
      <c r="V28" t="inlineStr">
        <is>
          <t>144</t>
        </is>
      </c>
      <c r="W28" t="inlineStr">
        <is>
          <t>144</t>
        </is>
      </c>
      <c r="X28" t="inlineStr">
        <is>
          <t>144</t>
        </is>
      </c>
      <c r="Y28" t="inlineStr">
        <is>
          <t>145</t>
        </is>
      </c>
      <c r="Z28" t="inlineStr">
        <is>
          <t>145</t>
        </is>
      </c>
      <c r="AA28" t="inlineStr">
        <is>
          <t>146</t>
        </is>
      </c>
      <c r="AB28" t="inlineStr">
        <is>
          <t>157</t>
        </is>
      </c>
      <c r="AC28" t="inlineStr">
        <is>
          <t>175</t>
        </is>
      </c>
      <c r="AD28" t="inlineStr">
        <is>
          <t>177</t>
        </is>
      </c>
      <c r="AE28" t="inlineStr">
        <is>
          <t>171</t>
        </is>
      </c>
      <c r="AF28" t="inlineStr">
        <is>
          <t>197</t>
        </is>
      </c>
      <c r="AG28" t="inlineStr">
        <is>
          <t>197</t>
        </is>
      </c>
    </row>
    <row r="29">
      <c r="A29" s="1" t="inlineStr">
        <is>
          <t>Weighted Avg. Shares Outs. Dil.</t>
        </is>
      </c>
      <c r="B29" t="inlineStr">
        <is>
          <t>51</t>
        </is>
      </c>
      <c r="C29" t="inlineStr">
        <is>
          <t>51</t>
        </is>
      </c>
      <c r="D29" t="inlineStr">
        <is>
          <t>56</t>
        </is>
      </c>
      <c r="E29" t="inlineStr">
        <is>
          <t>64</t>
        </is>
      </c>
      <c r="F29" t="inlineStr">
        <is>
          <t>76</t>
        </is>
      </c>
      <c r="G29" t="inlineStr">
        <is>
          <t>81</t>
        </is>
      </c>
      <c r="H29" t="inlineStr">
        <is>
          <t>86</t>
        </is>
      </c>
      <c r="I29" t="inlineStr">
        <is>
          <t>90</t>
        </is>
      </c>
      <c r="J29" t="inlineStr">
        <is>
          <t>91</t>
        </is>
      </c>
      <c r="K29" t="inlineStr">
        <is>
          <t>88</t>
        </is>
      </c>
      <c r="L29" t="inlineStr">
        <is>
          <t>89</t>
        </is>
      </c>
      <c r="M29" t="inlineStr">
        <is>
          <t>89</t>
        </is>
      </c>
      <c r="N29" t="inlineStr">
        <is>
          <t>97</t>
        </is>
      </c>
      <c r="O29" t="inlineStr">
        <is>
          <t>103</t>
        </is>
      </c>
      <c r="P29" t="inlineStr">
        <is>
          <t>129</t>
        </is>
      </c>
      <c r="Q29" t="inlineStr">
        <is>
          <t>130</t>
        </is>
      </c>
      <c r="R29" t="inlineStr">
        <is>
          <t>123</t>
        </is>
      </c>
      <c r="S29" t="inlineStr">
        <is>
          <t>119</t>
        </is>
      </c>
      <c r="T29" t="inlineStr">
        <is>
          <t>118</t>
        </is>
      </c>
      <c r="U29" t="inlineStr">
        <is>
          <t>134</t>
        </is>
      </c>
      <c r="V29" t="inlineStr">
        <is>
          <t>144</t>
        </is>
      </c>
      <c r="W29" t="inlineStr">
        <is>
          <t>144</t>
        </is>
      </c>
      <c r="X29" t="inlineStr">
        <is>
          <t>144</t>
        </is>
      </c>
      <c r="Y29" t="inlineStr">
        <is>
          <t>145</t>
        </is>
      </c>
      <c r="Z29" t="inlineStr">
        <is>
          <t>152</t>
        </is>
      </c>
      <c r="AA29" t="inlineStr">
        <is>
          <t>146</t>
        </is>
      </c>
      <c r="AB29" t="inlineStr">
        <is>
          <t>157</t>
        </is>
      </c>
      <c r="AC29" t="inlineStr">
        <is>
          <t>177</t>
        </is>
      </c>
      <c r="AD29" t="inlineStr">
        <is>
          <t>178</t>
        </is>
      </c>
      <c r="AE29" t="inlineStr">
        <is>
          <t>171</t>
        </is>
      </c>
      <c r="AF29" t="inlineStr">
        <is>
          <t>197</t>
        </is>
      </c>
      <c r="AG29" t="inlineStr">
        <is>
          <t>197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H48" sqref="H48"/>
    </sheetView>
  </sheetViews>
  <sheetFormatPr baseColWidth="8" defaultRowHeight="14.5"/>
  <cols>
    <col width="20.90625" customWidth="1" min="1" max="1"/>
  </cols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70</t>
        </is>
      </c>
      <c r="C2" t="inlineStr">
        <is>
          <t>79</t>
        </is>
      </c>
      <c r="D2" t="inlineStr">
        <is>
          <t>22</t>
        </is>
      </c>
      <c r="E2" t="inlineStr">
        <is>
          <t>79</t>
        </is>
      </c>
      <c r="F2" t="inlineStr">
        <is>
          <t>20</t>
        </is>
      </c>
      <c r="G2" t="inlineStr">
        <is>
          <t>52</t>
        </is>
      </c>
      <c r="H2" t="inlineStr">
        <is>
          <t>23</t>
        </is>
      </c>
      <c r="I2" t="inlineStr">
        <is>
          <t>18</t>
        </is>
      </c>
      <c r="J2" t="inlineStr">
        <is>
          <t>9</t>
        </is>
      </c>
      <c r="K2" t="inlineStr">
        <is>
          <t>22</t>
        </is>
      </c>
      <c r="L2" t="inlineStr">
        <is>
          <t>219</t>
        </is>
      </c>
      <c r="M2" t="inlineStr">
        <is>
          <t>147</t>
        </is>
      </c>
      <c r="N2" t="inlineStr">
        <is>
          <t>243</t>
        </is>
      </c>
      <c r="O2" t="inlineStr">
        <is>
          <t>316</t>
        </is>
      </c>
      <c r="P2" t="inlineStr">
        <is>
          <t>1,037</t>
        </is>
      </c>
      <c r="Q2" t="inlineStr">
        <is>
          <t>1,479</t>
        </is>
      </c>
      <c r="R2" t="inlineStr">
        <is>
          <t>1,422</t>
        </is>
      </c>
      <c r="S2" t="inlineStr">
        <is>
          <t>401</t>
        </is>
      </c>
      <c r="T2" t="inlineStr">
        <is>
          <t>724</t>
        </is>
      </c>
      <c r="U2" t="inlineStr">
        <is>
          <t>1,218</t>
        </is>
      </c>
      <c r="V2" t="inlineStr">
        <is>
          <t>578</t>
        </is>
      </c>
      <c r="W2" t="inlineStr">
        <is>
          <t>408</t>
        </is>
      </c>
      <c r="X2" t="inlineStr">
        <is>
          <t>570</t>
        </is>
      </c>
      <c r="Y2" t="inlineStr">
        <is>
          <t>604</t>
        </is>
      </c>
      <c r="Z2" t="inlineStr">
        <is>
          <t>1,354</t>
        </is>
      </c>
      <c r="AA2" t="inlineStr">
        <is>
          <t>755</t>
        </is>
      </c>
      <c r="AB2" t="inlineStr">
        <is>
          <t>1,515</t>
        </is>
      </c>
      <c r="AC2" t="inlineStr">
        <is>
          <t>1,553</t>
        </is>
      </c>
      <c r="AD2" t="inlineStr">
        <is>
          <t>1,000</t>
        </is>
      </c>
      <c r="AE2" t="inlineStr">
        <is>
          <t>749</t>
        </is>
      </c>
      <c r="AF2" t="inlineStr">
        <is>
          <t>1,985</t>
        </is>
      </c>
      <c r="AG2" t="inlineStr">
        <is>
          <t>2,522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70</t>
        </is>
      </c>
      <c r="C4" t="inlineStr">
        <is>
          <t>79</t>
        </is>
      </c>
      <c r="D4" t="inlineStr">
        <is>
          <t>22</t>
        </is>
      </c>
      <c r="E4" t="inlineStr">
        <is>
          <t>79</t>
        </is>
      </c>
      <c r="F4" t="inlineStr">
        <is>
          <t>20</t>
        </is>
      </c>
      <c r="G4" t="inlineStr">
        <is>
          <t>52</t>
        </is>
      </c>
      <c r="H4" t="inlineStr">
        <is>
          <t>23</t>
        </is>
      </c>
      <c r="I4" t="inlineStr">
        <is>
          <t>18</t>
        </is>
      </c>
      <c r="J4" t="inlineStr">
        <is>
          <t>9</t>
        </is>
      </c>
      <c r="K4" t="inlineStr">
        <is>
          <t>22</t>
        </is>
      </c>
      <c r="L4" t="inlineStr">
        <is>
          <t>219</t>
        </is>
      </c>
      <c r="M4" t="inlineStr">
        <is>
          <t>147</t>
        </is>
      </c>
      <c r="N4" t="inlineStr">
        <is>
          <t>243</t>
        </is>
      </c>
      <c r="O4" t="inlineStr">
        <is>
          <t>316</t>
        </is>
      </c>
      <c r="P4" t="inlineStr">
        <is>
          <t>1,037</t>
        </is>
      </c>
      <c r="Q4" t="inlineStr">
        <is>
          <t>1,479</t>
        </is>
      </c>
      <c r="R4" t="inlineStr">
        <is>
          <t>1,422</t>
        </is>
      </c>
      <c r="S4" t="inlineStr">
        <is>
          <t>401</t>
        </is>
      </c>
      <c r="T4" t="inlineStr">
        <is>
          <t>724</t>
        </is>
      </c>
      <c r="U4" t="inlineStr">
        <is>
          <t>1,218</t>
        </is>
      </c>
      <c r="V4" t="inlineStr">
        <is>
          <t>578</t>
        </is>
      </c>
      <c r="W4" t="inlineStr">
        <is>
          <t>408</t>
        </is>
      </c>
      <c r="X4" t="inlineStr">
        <is>
          <t>570</t>
        </is>
      </c>
      <c r="Y4" t="inlineStr">
        <is>
          <t>604</t>
        </is>
      </c>
      <c r="Z4" t="inlineStr">
        <is>
          <t>1,354</t>
        </is>
      </c>
      <c r="AA4" t="inlineStr">
        <is>
          <t>755</t>
        </is>
      </c>
      <c r="AB4" t="inlineStr">
        <is>
          <t>1,515</t>
        </is>
      </c>
      <c r="AC4" t="inlineStr">
        <is>
          <t>1,553</t>
        </is>
      </c>
      <c r="AD4" t="inlineStr">
        <is>
          <t>1,000</t>
        </is>
      </c>
      <c r="AE4" t="inlineStr">
        <is>
          <t>749</t>
        </is>
      </c>
      <c r="AF4" t="inlineStr">
        <is>
          <t>1,985</t>
        </is>
      </c>
      <c r="AG4" t="inlineStr">
        <is>
          <t>2,522</t>
        </is>
      </c>
    </row>
    <row r="5">
      <c r="A5" s="1" t="inlineStr">
        <is>
          <t>Net Receivables</t>
        </is>
      </c>
      <c r="B5" t="inlineStr">
        <is>
          <t>773</t>
        </is>
      </c>
      <c r="C5" t="inlineStr">
        <is>
          <t>586</t>
        </is>
      </c>
      <c r="D5" t="inlineStr">
        <is>
          <t>447</t>
        </is>
      </c>
      <c r="E5" t="inlineStr">
        <is>
          <t>596</t>
        </is>
      </c>
      <c r="F5" t="inlineStr">
        <is>
          <t>716</t>
        </is>
      </c>
      <c r="G5" t="inlineStr">
        <is>
          <t>614</t>
        </is>
      </c>
      <c r="H5" t="inlineStr">
        <is>
          <t>580</t>
        </is>
      </c>
      <c r="I5" t="inlineStr">
        <is>
          <t>588</t>
        </is>
      </c>
      <c r="J5" t="inlineStr">
        <is>
          <t>392</t>
        </is>
      </c>
      <c r="K5" t="inlineStr">
        <is>
          <t>838</t>
        </is>
      </c>
      <c r="L5" t="inlineStr">
        <is>
          <t>1,341</t>
        </is>
      </c>
      <c r="M5" t="inlineStr">
        <is>
          <t>830</t>
        </is>
      </c>
      <c r="N5" t="inlineStr">
        <is>
          <t>934</t>
        </is>
      </c>
      <c r="O5" t="inlineStr">
        <is>
          <t>1,219</t>
        </is>
      </c>
      <c r="P5" t="inlineStr">
        <is>
          <t>1,770</t>
        </is>
      </c>
      <c r="Q5" t="inlineStr">
        <is>
          <t>1,598</t>
        </is>
      </c>
      <c r="R5" t="inlineStr">
        <is>
          <t>1,799</t>
        </is>
      </c>
      <c r="S5" t="inlineStr">
        <is>
          <t>2,077</t>
        </is>
      </c>
      <c r="T5" t="inlineStr">
        <is>
          <t>2,288</t>
        </is>
      </c>
      <c r="U5" t="inlineStr">
        <is>
          <t>1,781</t>
        </is>
      </c>
      <c r="V5" t="inlineStr">
        <is>
          <t>2,198</t>
        </is>
      </c>
      <c r="W5" t="inlineStr">
        <is>
          <t>2,433</t>
        </is>
      </c>
      <c r="X5" t="inlineStr">
        <is>
          <t>2,090</t>
        </is>
      </c>
      <c r="Y5" t="inlineStr">
        <is>
          <t>2,160</t>
        </is>
      </c>
      <c r="Z5" t="inlineStr">
        <is>
          <t>1,942</t>
        </is>
      </c>
      <c r="AA5" t="inlineStr">
        <is>
          <t>1,063</t>
        </is>
      </c>
      <c r="AB5" t="inlineStr">
        <is>
          <t>1,248</t>
        </is>
      </c>
      <c r="AC5" t="inlineStr">
        <is>
          <t>1,379</t>
        </is>
      </c>
      <c r="AD5" t="inlineStr">
        <is>
          <t>1,659</t>
        </is>
      </c>
      <c r="AE5" t="inlineStr">
        <is>
          <t>1,177</t>
        </is>
      </c>
      <c r="AF5" t="inlineStr">
        <is>
          <t>994</t>
        </is>
      </c>
      <c r="AG5" t="inlineStr">
        <is>
          <t>2,089</t>
        </is>
      </c>
    </row>
    <row r="6">
      <c r="A6" s="1" t="inlineStr">
        <is>
          <t>Inventory</t>
        </is>
      </c>
      <c r="B6" t="inlineStr">
        <is>
          <t>696</t>
        </is>
      </c>
      <c r="C6" t="inlineStr">
        <is>
          <t>623</t>
        </is>
      </c>
      <c r="D6" t="inlineStr">
        <is>
          <t>644</t>
        </is>
      </c>
      <c r="E6" t="inlineStr">
        <is>
          <t>629</t>
        </is>
      </c>
      <c r="F6" t="inlineStr">
        <is>
          <t>595</t>
        </is>
      </c>
      <c r="G6" t="inlineStr">
        <is>
          <t>601</t>
        </is>
      </c>
      <c r="H6" t="inlineStr">
        <is>
          <t>648</t>
        </is>
      </c>
      <c r="I6" t="inlineStr">
        <is>
          <t>705</t>
        </is>
      </c>
      <c r="J6" t="inlineStr">
        <is>
          <t>698</t>
        </is>
      </c>
      <c r="K6" t="inlineStr">
        <is>
          <t>743</t>
        </is>
      </c>
      <c r="L6" t="inlineStr">
        <is>
          <t>946</t>
        </is>
      </c>
      <c r="M6" t="inlineStr">
        <is>
          <t>870</t>
        </is>
      </c>
      <c r="N6" t="inlineStr">
        <is>
          <t>1,030</t>
        </is>
      </c>
      <c r="O6" t="inlineStr">
        <is>
          <t>1,283</t>
        </is>
      </c>
      <c r="P6" t="inlineStr">
        <is>
          <t>1,197</t>
        </is>
      </c>
      <c r="Q6" t="inlineStr">
        <is>
          <t>1,466</t>
        </is>
      </c>
      <c r="R6" t="inlineStr">
        <is>
          <t>1,604</t>
        </is>
      </c>
      <c r="S6" t="inlineStr">
        <is>
          <t>2,279</t>
        </is>
      </c>
      <c r="T6" t="inlineStr">
        <is>
          <t>2,492</t>
        </is>
      </c>
      <c r="U6" t="inlineStr">
        <is>
          <t>1,679</t>
        </is>
      </c>
      <c r="V6" t="inlineStr">
        <is>
          <t>2,352</t>
        </is>
      </c>
      <c r="W6" t="inlineStr">
        <is>
          <t>2,775</t>
        </is>
      </c>
      <c r="X6" t="inlineStr">
        <is>
          <t>2,503</t>
        </is>
      </c>
      <c r="Y6" t="inlineStr">
        <is>
          <t>2,688</t>
        </is>
      </c>
      <c r="Z6" t="inlineStr">
        <is>
          <t>2,496</t>
        </is>
      </c>
      <c r="AA6" t="inlineStr">
        <is>
          <t>2,074</t>
        </is>
      </c>
      <c r="AB6" t="inlineStr">
        <is>
          <t>1,573</t>
        </is>
      </c>
      <c r="AC6" t="inlineStr">
        <is>
          <t>1,738</t>
        </is>
      </c>
      <c r="AD6" t="inlineStr">
        <is>
          <t>2,092</t>
        </is>
      </c>
      <c r="AE6" t="inlineStr">
        <is>
          <t>1,785</t>
        </is>
      </c>
      <c r="AF6" t="inlineStr">
        <is>
          <t>1,402</t>
        </is>
      </c>
      <c r="AG6" t="inlineStr">
        <is>
          <t>2,210</t>
        </is>
      </c>
    </row>
    <row r="7">
      <c r="A7" s="1" t="inlineStr">
        <is>
          <t>Other Current Assets</t>
        </is>
      </c>
      <c r="B7" t="inlineStr">
        <is>
          <t>2</t>
        </is>
      </c>
      <c r="C7" t="inlineStr">
        <is>
          <t>4</t>
        </is>
      </c>
      <c r="D7" t="inlineStr">
        <is>
          <t>208</t>
        </is>
      </c>
      <c r="E7" t="inlineStr">
        <is>
          <t>271</t>
        </is>
      </c>
      <c r="F7" t="inlineStr">
        <is>
          <t>449</t>
        </is>
      </c>
      <c r="G7" t="inlineStr">
        <is>
          <t>177</t>
        </is>
      </c>
      <c r="H7" t="inlineStr">
        <is>
          <t>177</t>
        </is>
      </c>
      <c r="I7" t="inlineStr">
        <is>
          <t>220</t>
        </is>
      </c>
      <c r="J7" t="inlineStr">
        <is>
          <t>176</t>
        </is>
      </c>
      <c r="K7" t="inlineStr">
        <is>
          <t>378</t>
        </is>
      </c>
      <c r="L7" t="inlineStr">
        <is>
          <t>211</t>
        </is>
      </c>
      <c r="M7" t="inlineStr">
        <is>
          <t>226</t>
        </is>
      </c>
      <c r="N7" t="inlineStr">
        <is>
          <t>233</t>
        </is>
      </c>
      <c r="O7" t="inlineStr">
        <is>
          <t>289</t>
        </is>
      </c>
      <c r="P7" t="inlineStr">
        <is>
          <t>239</t>
        </is>
      </c>
      <c r="Q7" t="inlineStr">
        <is>
          <t>288</t>
        </is>
      </c>
      <c r="R7" t="inlineStr">
        <is>
          <t>371</t>
        </is>
      </c>
      <c r="S7" t="inlineStr">
        <is>
          <t>202</t>
        </is>
      </c>
      <c r="T7" t="inlineStr">
        <is>
          <t>228</t>
        </is>
      </c>
      <c r="U7" t="inlineStr">
        <is>
          <t>337</t>
        </is>
      </c>
      <c r="V7" t="inlineStr">
        <is>
          <t>176</t>
        </is>
      </c>
      <c r="W7" t="inlineStr">
        <is>
          <t>158</t>
        </is>
      </c>
      <c r="X7" t="inlineStr">
        <is>
          <t>211</t>
        </is>
      </c>
      <c r="Y7" t="inlineStr">
        <is>
          <t>626</t>
        </is>
      </c>
      <c r="Z7" t="inlineStr">
        <is>
          <t>639</t>
        </is>
      </c>
      <c r="AA7" t="inlineStr">
        <is>
          <t>25</t>
        </is>
      </c>
      <c r="AB7" t="inlineStr">
        <is>
          <t>20</t>
        </is>
      </c>
      <c r="AC7" t="inlineStr">
        <is>
          <t>85</t>
        </is>
      </c>
      <c r="AD7" t="inlineStr">
        <is>
          <t>79</t>
        </is>
      </c>
      <c r="AE7" t="inlineStr">
        <is>
          <t>102</t>
        </is>
      </c>
      <c r="AF7" t="inlineStr">
        <is>
          <t>51</t>
        </is>
      </c>
      <c r="AG7" t="inlineStr">
        <is>
          <t>331</t>
        </is>
      </c>
    </row>
    <row r="8">
      <c r="A8" s="1" t="inlineStr">
        <is>
          <t>Total Current Assets</t>
        </is>
      </c>
      <c r="B8" t="inlineStr">
        <is>
          <t>1,541</t>
        </is>
      </c>
      <c r="C8" t="inlineStr">
        <is>
          <t>1,292</t>
        </is>
      </c>
      <c r="D8" t="inlineStr">
        <is>
          <t>1,321</t>
        </is>
      </c>
      <c r="E8" t="inlineStr">
        <is>
          <t>1,575</t>
        </is>
      </c>
      <c r="F8" t="inlineStr">
        <is>
          <t>1,780</t>
        </is>
      </c>
      <c r="G8" t="inlineStr">
        <is>
          <t>1,444</t>
        </is>
      </c>
      <c r="H8" t="inlineStr">
        <is>
          <t>1,428</t>
        </is>
      </c>
      <c r="I8" t="inlineStr">
        <is>
          <t>1,531</t>
        </is>
      </c>
      <c r="J8" t="inlineStr">
        <is>
          <t>1,275</t>
        </is>
      </c>
      <c r="K8" t="inlineStr">
        <is>
          <t>1,981</t>
        </is>
      </c>
      <c r="L8" t="inlineStr">
        <is>
          <t>2,717</t>
        </is>
      </c>
      <c r="M8" t="inlineStr">
        <is>
          <t>2,073</t>
        </is>
      </c>
      <c r="N8" t="inlineStr">
        <is>
          <t>2,440</t>
        </is>
      </c>
      <c r="O8" t="inlineStr">
        <is>
          <t>3,107</t>
        </is>
      </c>
      <c r="P8" t="inlineStr">
        <is>
          <t>4,243</t>
        </is>
      </c>
      <c r="Q8" t="inlineStr">
        <is>
          <t>4,831</t>
        </is>
      </c>
      <c r="R8" t="inlineStr">
        <is>
          <t>5,196</t>
        </is>
      </c>
      <c r="S8" t="inlineStr">
        <is>
          <t>4,959</t>
        </is>
      </c>
      <c r="T8" t="inlineStr">
        <is>
          <t>5,732</t>
        </is>
      </c>
      <c r="U8" t="inlineStr">
        <is>
          <t>5,015</t>
        </is>
      </c>
      <c r="V8" t="inlineStr">
        <is>
          <t>5,304</t>
        </is>
      </c>
      <c r="W8" t="inlineStr">
        <is>
          <t>5,774</t>
        </is>
      </c>
      <c r="X8" t="inlineStr">
        <is>
          <t>5,374</t>
        </is>
      </c>
      <c r="Y8" t="inlineStr">
        <is>
          <t>6,078</t>
        </is>
      </c>
      <c r="Z8" t="inlineStr">
        <is>
          <t>6,431</t>
        </is>
      </c>
      <c r="AA8" t="inlineStr">
        <is>
          <t>3,917</t>
        </is>
      </c>
      <c r="AB8" t="inlineStr">
        <is>
          <t>4,356</t>
        </is>
      </c>
      <c r="AC8" t="inlineStr">
        <is>
          <t>4,755</t>
        </is>
      </c>
      <c r="AD8" t="inlineStr">
        <is>
          <t>4,830</t>
        </is>
      </c>
      <c r="AE8" t="inlineStr">
        <is>
          <t>3,813</t>
        </is>
      </c>
      <c r="AF8" t="inlineStr">
        <is>
          <t>4,432</t>
        </is>
      </c>
      <c r="AG8" t="inlineStr">
        <is>
          <t>7,152</t>
        </is>
      </c>
    </row>
    <row r="9">
      <c r="A9" s="1" t="inlineStr">
        <is>
          <t>PP&amp;E</t>
        </is>
      </c>
      <c r="B9" t="inlineStr">
        <is>
          <t>2,748</t>
        </is>
      </c>
      <c r="C9" t="inlineStr">
        <is>
          <t>2,797</t>
        </is>
      </c>
      <c r="D9" t="inlineStr">
        <is>
          <t>2,809</t>
        </is>
      </c>
      <c r="E9" t="inlineStr">
        <is>
          <t>2,653</t>
        </is>
      </c>
      <c r="F9" t="inlineStr">
        <is>
          <t>2,536</t>
        </is>
      </c>
      <c r="G9" t="inlineStr">
        <is>
          <t>2,512</t>
        </is>
      </c>
      <c r="H9" t="inlineStr">
        <is>
          <t>2,551</t>
        </is>
      </c>
      <c r="I9" t="inlineStr">
        <is>
          <t>2,496</t>
        </is>
      </c>
      <c r="J9" t="inlineStr">
        <is>
          <t>2,500</t>
        </is>
      </c>
      <c r="K9" t="inlineStr">
        <is>
          <t>2,516</t>
        </is>
      </c>
      <c r="L9" t="inlineStr">
        <is>
          <t>2,739</t>
        </is>
      </c>
      <c r="M9" t="inlineStr">
        <is>
          <t>3,084</t>
        </is>
      </c>
      <c r="N9" t="inlineStr">
        <is>
          <t>2,978</t>
        </is>
      </c>
      <c r="O9" t="inlineStr">
        <is>
          <t>3,415</t>
        </is>
      </c>
      <c r="P9" t="inlineStr">
        <is>
          <t>3,627</t>
        </is>
      </c>
      <c r="Q9" t="inlineStr">
        <is>
          <t>4,015</t>
        </is>
      </c>
      <c r="R9" t="inlineStr">
        <is>
          <t>4,429</t>
        </is>
      </c>
      <c r="S9" t="inlineStr">
        <is>
          <t>6,688</t>
        </is>
      </c>
      <c r="T9" t="inlineStr">
        <is>
          <t>6,676</t>
        </is>
      </c>
      <c r="U9" t="inlineStr">
        <is>
          <t>6,820</t>
        </is>
      </c>
      <c r="V9" t="inlineStr">
        <is>
          <t>6,486</t>
        </is>
      </c>
      <c r="W9" t="inlineStr">
        <is>
          <t>6,579</t>
        </is>
      </c>
      <c r="X9" t="inlineStr">
        <is>
          <t>6,408</t>
        </is>
      </c>
      <c r="Y9" t="inlineStr">
        <is>
          <t>5,922</t>
        </is>
      </c>
      <c r="Z9" t="inlineStr">
        <is>
          <t>4,574</t>
        </is>
      </c>
      <c r="AA9" t="inlineStr">
        <is>
          <t>4,411</t>
        </is>
      </c>
      <c r="AB9" t="inlineStr">
        <is>
          <t>3,979</t>
        </is>
      </c>
      <c r="AC9" t="inlineStr">
        <is>
          <t>4,280</t>
        </is>
      </c>
      <c r="AD9" t="inlineStr">
        <is>
          <t>4,865</t>
        </is>
      </c>
      <c r="AE9" t="inlineStr">
        <is>
          <t>5,677</t>
        </is>
      </c>
      <c r="AF9" t="inlineStr">
        <is>
          <t>5,658</t>
        </is>
      </c>
      <c r="AG9" t="inlineStr">
        <is>
          <t>7,439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1,712</t>
        </is>
      </c>
      <c r="T10" t="inlineStr">
        <is>
          <t>1,609</t>
        </is>
      </c>
      <c r="U10" t="inlineStr">
        <is>
          <t>1,725</t>
        </is>
      </c>
      <c r="V10" t="inlineStr">
        <is>
          <t>1,760</t>
        </is>
      </c>
      <c r="W10" t="inlineStr">
        <is>
          <t>1,783</t>
        </is>
      </c>
      <c r="X10" t="inlineStr">
        <is>
          <t>1,822</t>
        </is>
      </c>
      <c r="Y10" t="inlineStr">
        <is>
          <t>4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920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37</t>
        </is>
      </c>
      <c r="P11" t="inlineStr">
        <is>
          <t>37</t>
        </is>
      </c>
      <c r="Q11" t="inlineStr">
        <is>
          <t>29</t>
        </is>
      </c>
      <c r="R11" t="inlineStr">
        <is>
          <t>- -</t>
        </is>
      </c>
      <c r="S11" t="inlineStr">
        <is>
          <t>419</t>
        </is>
      </c>
      <c r="T11" t="inlineStr">
        <is>
          <t>282</t>
        </is>
      </c>
      <c r="U11" t="inlineStr">
        <is>
          <t>281</t>
        </is>
      </c>
      <c r="V11" t="inlineStr">
        <is>
          <t>275</t>
        </is>
      </c>
      <c r="W11" t="inlineStr">
        <is>
          <t>262</t>
        </is>
      </c>
      <c r="X11" t="inlineStr">
        <is>
          <t>253</t>
        </is>
      </c>
      <c r="Y11" t="inlineStr">
        <is>
          <t>271</t>
        </is>
      </c>
      <c r="Z11" t="inlineStr">
        <is>
          <t>204</t>
        </is>
      </c>
      <c r="AA11" t="inlineStr">
        <is>
          <t>196</t>
        </is>
      </c>
      <c r="AB11" t="inlineStr">
        <is>
          <t>175</t>
        </is>
      </c>
      <c r="AC11" t="inlineStr">
        <is>
          <t>167</t>
        </is>
      </c>
      <c r="AD11" t="inlineStr">
        <is>
          <t>158</t>
        </is>
      </c>
      <c r="AE11" t="inlineStr">
        <is>
          <t>150</t>
        </is>
      </c>
      <c r="AF11" t="inlineStr">
        <is>
          <t>129</t>
        </is>
      </c>
      <c r="AG11" t="inlineStr">
        <is>
          <t>519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37</t>
        </is>
      </c>
      <c r="P12" t="inlineStr">
        <is>
          <t>37</t>
        </is>
      </c>
      <c r="Q12" t="inlineStr">
        <is>
          <t>29</t>
        </is>
      </c>
      <c r="R12" t="inlineStr">
        <is>
          <t>- -</t>
        </is>
      </c>
      <c r="S12" t="inlineStr">
        <is>
          <t>2,131</t>
        </is>
      </c>
      <c r="T12" t="inlineStr">
        <is>
          <t>1,891</t>
        </is>
      </c>
      <c r="U12" t="inlineStr">
        <is>
          <t>2,006</t>
        </is>
      </c>
      <c r="V12" t="inlineStr">
        <is>
          <t>2,035</t>
        </is>
      </c>
      <c r="W12" t="inlineStr">
        <is>
          <t>2,045</t>
        </is>
      </c>
      <c r="X12" t="inlineStr">
        <is>
          <t>2,075</t>
        </is>
      </c>
      <c r="Y12" t="inlineStr">
        <is>
          <t>275</t>
        </is>
      </c>
      <c r="Z12" t="inlineStr">
        <is>
          <t>204</t>
        </is>
      </c>
      <c r="AA12" t="inlineStr">
        <is>
          <t>196</t>
        </is>
      </c>
      <c r="AB12" t="inlineStr">
        <is>
          <t>175</t>
        </is>
      </c>
      <c r="AC12" t="inlineStr">
        <is>
          <t>167</t>
        </is>
      </c>
      <c r="AD12" t="inlineStr">
        <is>
          <t>158</t>
        </is>
      </c>
      <c r="AE12" t="inlineStr">
        <is>
          <t>150</t>
        </is>
      </c>
      <c r="AF12" t="inlineStr">
        <is>
          <t>129</t>
        </is>
      </c>
      <c r="AG12" t="inlineStr">
        <is>
          <t>1,439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233</t>
        </is>
      </c>
      <c r="N13" t="inlineStr">
        <is>
          <t>310</t>
        </is>
      </c>
      <c r="O13" t="inlineStr">
        <is>
          <t>277</t>
        </is>
      </c>
      <c r="P13" t="inlineStr">
        <is>
          <t>275</t>
        </is>
      </c>
      <c r="Q13" t="inlineStr">
        <is>
          <t>270</t>
        </is>
      </c>
      <c r="R13" t="inlineStr">
        <is>
          <t>303</t>
        </is>
      </c>
      <c r="S13" t="inlineStr">
        <is>
          <t>674</t>
        </is>
      </c>
      <c r="T13" t="inlineStr">
        <is>
          <t>672</t>
        </is>
      </c>
      <c r="U13" t="inlineStr">
        <is>
          <t>668</t>
        </is>
      </c>
      <c r="V13" t="inlineStr">
        <is>
          <t>623</t>
        </is>
      </c>
      <c r="W13" t="inlineStr">
        <is>
          <t>638</t>
        </is>
      </c>
      <c r="X13" t="inlineStr">
        <is>
          <t>570</t>
        </is>
      </c>
      <c r="Y13" t="inlineStr">
        <is>
          <t>558</t>
        </is>
      </c>
      <c r="Z13" t="inlineStr">
        <is>
          <t>532</t>
        </is>
      </c>
      <c r="AA13" t="inlineStr">
        <is>
          <t>502</t>
        </is>
      </c>
      <c r="AB13" t="inlineStr">
        <is>
          <t>499</t>
        </is>
      </c>
      <c r="AC13" t="inlineStr">
        <is>
          <t>457</t>
        </is>
      </c>
      <c r="AD13" t="inlineStr">
        <is>
          <t>485</t>
        </is>
      </c>
      <c r="AE13" t="inlineStr">
        <is>
          <t>1,272</t>
        </is>
      </c>
      <c r="AF13" t="inlineStr">
        <is>
          <t>1,140</t>
        </is>
      </c>
      <c r="AG13" t="inlineStr">
        <is>
          <t>660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365</t>
        </is>
      </c>
      <c r="P14" t="inlineStr">
        <is>
          <t>40</t>
        </is>
      </c>
      <c r="Q14" t="inlineStr">
        <is>
          <t>211</t>
        </is>
      </c>
      <c r="R14" t="inlineStr">
        <is>
          <t>103</t>
        </is>
      </c>
      <c r="S14" t="inlineStr">
        <is>
          <t>16</t>
        </is>
      </c>
      <c r="T14" t="inlineStr">
        <is>
          <t>666</t>
        </is>
      </c>
      <c r="U14" t="inlineStr">
        <is>
          <t>535</t>
        </is>
      </c>
      <c r="V14" t="inlineStr">
        <is>
          <t>515</t>
        </is>
      </c>
      <c r="W14" t="inlineStr">
        <is>
          <t>649</t>
        </is>
      </c>
      <c r="X14" t="inlineStr">
        <is>
          <t>424</t>
        </is>
      </c>
      <c r="Y14" t="inlineStr">
        <is>
          <t>16</t>
        </is>
      </c>
      <c r="Z14" t="inlineStr">
        <is>
          <t>46</t>
        </is>
      </c>
      <c r="AA14" t="inlineStr">
        <is>
          <t>15</t>
        </is>
      </c>
      <c r="AB14" t="inlineStr">
        <is>
          <t>6</t>
        </is>
      </c>
      <c r="AC14" t="inlineStr">
        <is>
          <t>56</t>
        </is>
      </c>
      <c r="AD14" t="inlineStr">
        <is>
          <t>445</t>
        </is>
      </c>
      <c r="AE14" t="inlineStr">
        <is>
          <t>19</t>
        </is>
      </c>
      <c r="AF14" t="inlineStr">
        <is>
          <t>22</t>
        </is>
      </c>
      <c r="AG14" t="inlineStr">
        <is>
          <t>32</t>
        </is>
      </c>
    </row>
    <row r="15">
      <c r="A15" s="1" t="inlineStr">
        <is>
          <t>Other Non-Current Assets</t>
        </is>
      </c>
      <c r="B15" t="inlineStr">
        <is>
          <t>1,293</t>
        </is>
      </c>
      <c r="C15" t="inlineStr">
        <is>
          <t>1,538</t>
        </is>
      </c>
      <c r="D15" t="inlineStr">
        <is>
          <t>2,121</t>
        </is>
      </c>
      <c r="E15" t="inlineStr">
        <is>
          <t>2,388</t>
        </is>
      </c>
      <c r="F15" t="inlineStr">
        <is>
          <t>2,164</t>
        </is>
      </c>
      <c r="G15" t="inlineStr">
        <is>
          <t>2,565</t>
        </is>
      </c>
      <c r="H15" t="inlineStr">
        <is>
          <t>2,601</t>
        </is>
      </c>
      <c r="I15" t="inlineStr">
        <is>
          <t>2,667</t>
        </is>
      </c>
      <c r="J15" t="inlineStr">
        <is>
          <t>2,918</t>
        </is>
      </c>
      <c r="K15" t="inlineStr">
        <is>
          <t>3,028</t>
        </is>
      </c>
      <c r="L15" t="inlineStr">
        <is>
          <t>3,255</t>
        </is>
      </c>
      <c r="M15" t="inlineStr">
        <is>
          <t>2,947</t>
        </is>
      </c>
      <c r="N15" t="inlineStr">
        <is>
          <t>2,249</t>
        </is>
      </c>
      <c r="O15" t="inlineStr">
        <is>
          <t>637</t>
        </is>
      </c>
      <c r="P15" t="inlineStr">
        <is>
          <t>2,734</t>
        </is>
      </c>
      <c r="Q15" t="inlineStr">
        <is>
          <t>466</t>
        </is>
      </c>
      <c r="R15" t="inlineStr">
        <is>
          <t>555</t>
        </is>
      </c>
      <c r="S15" t="inlineStr">
        <is>
          <t>1,164</t>
        </is>
      </c>
      <c r="T15" t="inlineStr">
        <is>
          <t>450</t>
        </is>
      </c>
      <c r="U15" t="inlineStr">
        <is>
          <t>378</t>
        </is>
      </c>
      <c r="V15" t="inlineStr">
        <is>
          <t>387</t>
        </is>
      </c>
      <c r="W15" t="inlineStr">
        <is>
          <t>388</t>
        </is>
      </c>
      <c r="X15" t="inlineStr">
        <is>
          <t>366</t>
        </is>
      </c>
      <c r="Y15" t="inlineStr">
        <is>
          <t>294</t>
        </is>
      </c>
      <c r="Z15" t="inlineStr">
        <is>
          <t>527</t>
        </is>
      </c>
      <c r="AA15" t="inlineStr">
        <is>
          <t>149</t>
        </is>
      </c>
      <c r="AB15" t="inlineStr">
        <is>
          <t>145</t>
        </is>
      </c>
      <c r="AC15" t="inlineStr">
        <is>
          <t>147</t>
        </is>
      </c>
      <c r="AD15" t="inlineStr">
        <is>
          <t>199</t>
        </is>
      </c>
      <c r="AE15" t="inlineStr">
        <is>
          <t>677</t>
        </is>
      </c>
      <c r="AF15" t="inlineStr">
        <is>
          <t>678</t>
        </is>
      </c>
      <c r="AG15" t="inlineStr">
        <is>
          <t>1,094</t>
        </is>
      </c>
    </row>
    <row r="16">
      <c r="A16" s="1" t="inlineStr">
        <is>
          <t>Total Non-Current Assets</t>
        </is>
      </c>
      <c r="B16" t="inlineStr">
        <is>
          <t>4,041</t>
        </is>
      </c>
      <c r="C16" t="inlineStr">
        <is>
          <t>4,335</t>
        </is>
      </c>
      <c r="D16" t="inlineStr">
        <is>
          <t>4,930</t>
        </is>
      </c>
      <c r="E16" t="inlineStr">
        <is>
          <t>5,041</t>
        </is>
      </c>
      <c r="F16" t="inlineStr">
        <is>
          <t>4,700</t>
        </is>
      </c>
      <c r="G16" t="inlineStr">
        <is>
          <t>5,077</t>
        </is>
      </c>
      <c r="H16" t="inlineStr">
        <is>
          <t>5,152</t>
        </is>
      </c>
      <c r="I16" t="inlineStr">
        <is>
          <t>5,163</t>
        </is>
      </c>
      <c r="J16" t="inlineStr">
        <is>
          <t>5,418</t>
        </is>
      </c>
      <c r="K16" t="inlineStr">
        <is>
          <t>5,544</t>
        </is>
      </c>
      <c r="L16" t="inlineStr">
        <is>
          <t>5,994</t>
        </is>
      </c>
      <c r="M16" t="inlineStr">
        <is>
          <t>6,264</t>
        </is>
      </c>
      <c r="N16" t="inlineStr">
        <is>
          <t>5,537</t>
        </is>
      </c>
      <c r="O16" t="inlineStr">
        <is>
          <t>4,731</t>
        </is>
      </c>
      <c r="P16" t="inlineStr">
        <is>
          <t>6,713</t>
        </is>
      </c>
      <c r="Q16" t="inlineStr">
        <is>
          <t>4,991</t>
        </is>
      </c>
      <c r="R16" t="inlineStr">
        <is>
          <t>5,390</t>
        </is>
      </c>
      <c r="S16" t="inlineStr">
        <is>
          <t>10,673</t>
        </is>
      </c>
      <c r="T16" t="inlineStr">
        <is>
          <t>10,355</t>
        </is>
      </c>
      <c r="U16" t="inlineStr">
        <is>
          <t>10,407</t>
        </is>
      </c>
      <c r="V16" t="inlineStr">
        <is>
          <t>10,046</t>
        </is>
      </c>
      <c r="W16" t="inlineStr">
        <is>
          <t>10,299</t>
        </is>
      </c>
      <c r="X16" t="inlineStr">
        <is>
          <t>9,843</t>
        </is>
      </c>
      <c r="Y16" t="inlineStr">
        <is>
          <t>7,065</t>
        </is>
      </c>
      <c r="Z16" t="inlineStr">
        <is>
          <t>5,883</t>
        </is>
      </c>
      <c r="AA16" t="inlineStr">
        <is>
          <t>5,273</t>
        </is>
      </c>
      <c r="AB16" t="inlineStr">
        <is>
          <t>4,804</t>
        </is>
      </c>
      <c r="AC16" t="inlineStr">
        <is>
          <t>5,107</t>
        </is>
      </c>
      <c r="AD16" t="inlineStr">
        <is>
          <t>6,152</t>
        </is>
      </c>
      <c r="AE16" t="inlineStr">
        <is>
          <t>7,795</t>
        </is>
      </c>
      <c r="AF16" t="inlineStr">
        <is>
          <t>7,627</t>
        </is>
      </c>
      <c r="AG16" t="inlineStr">
        <is>
          <t>10,664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</row>
    <row r="18">
      <c r="A18" s="1" t="inlineStr">
        <is>
          <t>Total Assets</t>
        </is>
      </c>
      <c r="B18" t="inlineStr">
        <is>
          <t>5,582</t>
        </is>
      </c>
      <c r="C18" t="inlineStr">
        <is>
          <t>5,627</t>
        </is>
      </c>
      <c r="D18" t="inlineStr">
        <is>
          <t>6,251</t>
        </is>
      </c>
      <c r="E18" t="inlineStr">
        <is>
          <t>6,616</t>
        </is>
      </c>
      <c r="F18" t="inlineStr">
        <is>
          <t>6,480</t>
        </is>
      </c>
      <c r="G18" t="inlineStr">
        <is>
          <t>6,521</t>
        </is>
      </c>
      <c r="H18" t="inlineStr">
        <is>
          <t>6,580</t>
        </is>
      </c>
      <c r="I18" t="inlineStr">
        <is>
          <t>6,694</t>
        </is>
      </c>
      <c r="J18" t="inlineStr">
        <is>
          <t>6,693</t>
        </is>
      </c>
      <c r="K18" t="inlineStr">
        <is>
          <t>7,525</t>
        </is>
      </c>
      <c r="L18" t="inlineStr">
        <is>
          <t>8,711</t>
        </is>
      </c>
      <c r="M18" t="inlineStr">
        <is>
          <t>8,337</t>
        </is>
      </c>
      <c r="N18" t="inlineStr">
        <is>
          <t>7,977</t>
        </is>
      </c>
      <c r="O18" t="inlineStr">
        <is>
          <t>7,838</t>
        </is>
      </c>
      <c r="P18" t="inlineStr">
        <is>
          <t>10,956</t>
        </is>
      </c>
      <c r="Q18" t="inlineStr">
        <is>
          <t>9,822</t>
        </is>
      </c>
      <c r="R18" t="inlineStr">
        <is>
          <t>10,586</t>
        </is>
      </c>
      <c r="S18" t="inlineStr">
        <is>
          <t>15,632</t>
        </is>
      </c>
      <c r="T18" t="inlineStr">
        <is>
          <t>16,087</t>
        </is>
      </c>
      <c r="U18" t="inlineStr">
        <is>
          <t>15,422</t>
        </is>
      </c>
      <c r="V18" t="inlineStr">
        <is>
          <t>15,350</t>
        </is>
      </c>
      <c r="W18" t="inlineStr">
        <is>
          <t>16,073</t>
        </is>
      </c>
      <c r="X18" t="inlineStr">
        <is>
          <t>15,217</t>
        </is>
      </c>
      <c r="Y18" t="inlineStr">
        <is>
          <t>13,143</t>
        </is>
      </c>
      <c r="Z18" t="inlineStr">
        <is>
          <t>12,314</t>
        </is>
      </c>
      <c r="AA18" t="inlineStr">
        <is>
          <t>9,190</t>
        </is>
      </c>
      <c r="AB18" t="inlineStr">
        <is>
          <t>9,160</t>
        </is>
      </c>
      <c r="AC18" t="inlineStr">
        <is>
          <t>9,862</t>
        </is>
      </c>
      <c r="AD18" t="inlineStr">
        <is>
          <t>10,982</t>
        </is>
      </c>
      <c r="AE18" t="inlineStr">
        <is>
          <t>11,608</t>
        </is>
      </c>
      <c r="AF18" t="inlineStr">
        <is>
          <t>12,059</t>
        </is>
      </c>
      <c r="AG18" t="inlineStr">
        <is>
          <t>17,816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579</t>
        </is>
      </c>
      <c r="E19" t="inlineStr">
        <is>
          <t>1,048</t>
        </is>
      </c>
      <c r="F19" t="inlineStr">
        <is>
          <t>678</t>
        </is>
      </c>
      <c r="G19" t="inlineStr">
        <is>
          <t>815</t>
        </is>
      </c>
      <c r="H19" t="inlineStr">
        <is>
          <t>667</t>
        </is>
      </c>
      <c r="I19" t="inlineStr">
        <is>
          <t>687</t>
        </is>
      </c>
      <c r="J19" t="inlineStr">
        <is>
          <t>501</t>
        </is>
      </c>
      <c r="K19" t="inlineStr">
        <is>
          <t>739</t>
        </is>
      </c>
      <c r="L19" t="inlineStr">
        <is>
          <t>760</t>
        </is>
      </c>
      <c r="M19" t="inlineStr">
        <is>
          <t>692</t>
        </is>
      </c>
      <c r="N19" t="inlineStr">
        <is>
          <t>767</t>
        </is>
      </c>
      <c r="O19" t="inlineStr">
        <is>
          <t>1,027</t>
        </is>
      </c>
      <c r="P19" t="inlineStr">
        <is>
          <t>1,285</t>
        </is>
      </c>
      <c r="Q19" t="inlineStr">
        <is>
          <t>1,256</t>
        </is>
      </c>
      <c r="R19" t="inlineStr">
        <is>
          <t>1,313</t>
        </is>
      </c>
      <c r="S19" t="inlineStr">
        <is>
          <t>1,730</t>
        </is>
      </c>
      <c r="T19" t="inlineStr">
        <is>
          <t>1,483</t>
        </is>
      </c>
      <c r="U19" t="inlineStr">
        <is>
          <t>1,457</t>
        </is>
      </c>
      <c r="V19" t="inlineStr">
        <is>
          <t>1,804</t>
        </is>
      </c>
      <c r="W19" t="inlineStr">
        <is>
          <t>2,063</t>
        </is>
      </c>
      <c r="X19" t="inlineStr">
        <is>
          <t>1,800</t>
        </is>
      </c>
      <c r="Y19" t="inlineStr">
        <is>
          <t>1,754</t>
        </is>
      </c>
      <c r="Z19" t="inlineStr">
        <is>
          <t>2,002</t>
        </is>
      </c>
      <c r="AA19" t="inlineStr">
        <is>
          <t>1,493</t>
        </is>
      </c>
      <c r="AB19" t="inlineStr">
        <is>
          <t>1,668</t>
        </is>
      </c>
      <c r="AC19" t="inlineStr">
        <is>
          <t>2,170</t>
        </is>
      </c>
      <c r="AD19" t="inlineStr">
        <is>
          <t>2,535</t>
        </is>
      </c>
      <c r="AE19" t="inlineStr">
        <is>
          <t>2,054</t>
        </is>
      </c>
      <c r="AF19" t="inlineStr">
        <is>
          <t>1,884</t>
        </is>
      </c>
      <c r="AG19" t="inlineStr">
        <is>
          <t>2,908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26</t>
        </is>
      </c>
      <c r="O20" t="inlineStr">
        <is>
          <t>43</t>
        </is>
      </c>
      <c r="P20" t="inlineStr">
        <is>
          <t>8</t>
        </is>
      </c>
      <c r="Q20" t="inlineStr">
        <is>
          <t>249</t>
        </is>
      </c>
      <c r="R20" t="inlineStr">
        <is>
          <t>82</t>
        </is>
      </c>
      <c r="S20" t="inlineStr">
        <is>
          <t>110</t>
        </is>
      </c>
      <c r="T20" t="inlineStr">
        <is>
          <t>81</t>
        </is>
      </c>
      <c r="U20" t="inlineStr">
        <is>
          <t>19</t>
        </is>
      </c>
      <c r="V20" t="inlineStr">
        <is>
          <t>216</t>
        </is>
      </c>
      <c r="W20" t="inlineStr">
        <is>
          <t>400</t>
        </is>
      </c>
      <c r="X20" t="inlineStr">
        <is>
          <t>2</t>
        </is>
      </c>
      <c r="Y20" t="inlineStr">
        <is>
          <t>323</t>
        </is>
      </c>
      <c r="Z20" t="inlineStr">
        <is>
          <t>378</t>
        </is>
      </c>
      <c r="AA20" t="inlineStr">
        <is>
          <t>45</t>
        </is>
      </c>
      <c r="AB20" t="inlineStr">
        <is>
          <t>50</t>
        </is>
      </c>
      <c r="AC20" t="inlineStr">
        <is>
          <t>3</t>
        </is>
      </c>
      <c r="AD20" t="inlineStr">
        <is>
          <t>65</t>
        </is>
      </c>
      <c r="AE20" t="inlineStr">
        <is>
          <t>74</t>
        </is>
      </c>
      <c r="AF20" t="inlineStr">
        <is>
          <t>251</t>
        </is>
      </c>
      <c r="AG20" t="inlineStr">
        <is>
          <t>86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281</t>
        </is>
      </c>
      <c r="O21" t="inlineStr">
        <is>
          <t>360</t>
        </is>
      </c>
      <c r="P21" t="inlineStr">
        <is>
          <t>320</t>
        </is>
      </c>
      <c r="Q21" t="inlineStr">
        <is>
          <t>186</t>
        </is>
      </c>
      <c r="R21" t="inlineStr">
        <is>
          <t>182</t>
        </is>
      </c>
      <c r="S21" t="inlineStr">
        <is>
          <t>95</t>
        </is>
      </c>
      <c r="T21" t="inlineStr">
        <is>
          <t>203</t>
        </is>
      </c>
      <c r="U21" t="inlineStr">
        <is>
          <t>89</t>
        </is>
      </c>
      <c r="V21" t="inlineStr">
        <is>
          <t>116</t>
        </is>
      </c>
      <c r="W21" t="inlineStr">
        <is>
          <t>118</t>
        </is>
      </c>
      <c r="X21" t="inlineStr">
        <is>
          <t>146</t>
        </is>
      </c>
      <c r="Y21" t="inlineStr">
        <is>
          <t>140</t>
        </is>
      </c>
      <c r="Z21" t="inlineStr">
        <is>
          <t>134</t>
        </is>
      </c>
      <c r="AA21" t="inlineStr">
        <is>
          <t>99</t>
        </is>
      </c>
      <c r="AB21" t="inlineStr">
        <is>
          <t>128</t>
        </is>
      </c>
      <c r="AC21" t="inlineStr">
        <is>
          <t>132</t>
        </is>
      </c>
      <c r="AD21" t="inlineStr">
        <is>
          <t>118</t>
        </is>
      </c>
      <c r="AE21" t="inlineStr">
        <is>
          <t>116</t>
        </is>
      </c>
      <c r="AF21" t="inlineStr">
        <is>
          <t>154</t>
        </is>
      </c>
      <c r="AG21" t="inlineStr">
        <is>
          <t>365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398</t>
        </is>
      </c>
      <c r="N22" t="inlineStr">
        <is>
          <t>346</t>
        </is>
      </c>
      <c r="O22" t="inlineStr">
        <is>
          <t>337</t>
        </is>
      </c>
      <c r="P22" t="inlineStr">
        <is>
          <t>341</t>
        </is>
      </c>
      <c r="Q22" t="inlineStr">
        <is>
          <t>346</t>
        </is>
      </c>
      <c r="R22" t="inlineStr">
        <is>
          <t>364</t>
        </is>
      </c>
      <c r="S22" t="inlineStr">
        <is>
          <t>514</t>
        </is>
      </c>
      <c r="T22" t="inlineStr">
        <is>
          <t>410</t>
        </is>
      </c>
      <c r="U22" t="inlineStr">
        <is>
          <t>481</t>
        </is>
      </c>
      <c r="V22" t="inlineStr">
        <is>
          <t>469</t>
        </is>
      </c>
      <c r="W22" t="inlineStr">
        <is>
          <t>495</t>
        </is>
      </c>
      <c r="X22" t="inlineStr">
        <is>
          <t>397</t>
        </is>
      </c>
      <c r="Y22" t="inlineStr">
        <is>
          <t>424</t>
        </is>
      </c>
      <c r="Z22" t="inlineStr">
        <is>
          <t>407</t>
        </is>
      </c>
      <c r="AA22" t="inlineStr">
        <is>
          <t>359</t>
        </is>
      </c>
      <c r="AB22" t="inlineStr">
        <is>
          <t>329</t>
        </is>
      </c>
      <c r="AC22" t="inlineStr">
        <is>
          <t>355</t>
        </is>
      </c>
      <c r="AD22" t="inlineStr">
        <is>
          <t>272</t>
        </is>
      </c>
      <c r="AE22" t="inlineStr">
        <is>
          <t>550</t>
        </is>
      </c>
      <c r="AF22" t="inlineStr">
        <is>
          <t>333</t>
        </is>
      </c>
      <c r="AG22" t="inlineStr">
        <is>
          <t>505</t>
        </is>
      </c>
    </row>
    <row r="23">
      <c r="A23" s="1" t="inlineStr">
        <is>
          <t>Other Current Liabilities</t>
        </is>
      </c>
      <c r="B23" t="inlineStr">
        <is>
          <t>1,020</t>
        </is>
      </c>
      <c r="C23" t="inlineStr">
        <is>
          <t>1,193</t>
        </is>
      </c>
      <c r="D23" t="inlineStr">
        <is>
          <t>684</t>
        </is>
      </c>
      <c r="E23" t="inlineStr">
        <is>
          <t>573</t>
        </is>
      </c>
      <c r="F23" t="inlineStr">
        <is>
          <t>589</t>
        </is>
      </c>
      <c r="G23" t="inlineStr">
        <is>
          <t>704</t>
        </is>
      </c>
      <c r="H23" t="inlineStr">
        <is>
          <t>632</t>
        </is>
      </c>
      <c r="I23" t="inlineStr">
        <is>
          <t>647</t>
        </is>
      </c>
      <c r="J23" t="inlineStr">
        <is>
          <t>515</t>
        </is>
      </c>
      <c r="K23" t="inlineStr">
        <is>
          <t>527</t>
        </is>
      </c>
      <c r="L23" t="inlineStr">
        <is>
          <t>631</t>
        </is>
      </c>
      <c r="M23" t="inlineStr">
        <is>
          <t>567</t>
        </is>
      </c>
      <c r="N23" t="inlineStr">
        <is>
          <t>579</t>
        </is>
      </c>
      <c r="O23" t="inlineStr">
        <is>
          <t>1,060</t>
        </is>
      </c>
      <c r="P23" t="inlineStr">
        <is>
          <t>1,238</t>
        </is>
      </c>
      <c r="Q23" t="inlineStr">
        <is>
          <t>1,244</t>
        </is>
      </c>
      <c r="R23" t="inlineStr">
        <is>
          <t>1,307</t>
        </is>
      </c>
      <c r="S23" t="inlineStr">
        <is>
          <t>1,163</t>
        </is>
      </c>
      <c r="T23" t="inlineStr">
        <is>
          <t>1,214</t>
        </is>
      </c>
      <c r="U23" t="inlineStr">
        <is>
          <t>998</t>
        </is>
      </c>
      <c r="V23" t="inlineStr">
        <is>
          <t>1,127</t>
        </is>
      </c>
      <c r="W23" t="inlineStr">
        <is>
          <t>1,186</t>
        </is>
      </c>
      <c r="X23" t="inlineStr">
        <is>
          <t>1,188</t>
        </is>
      </c>
      <c r="Y23" t="inlineStr">
        <is>
          <t>1,168</t>
        </is>
      </c>
      <c r="Z23" t="inlineStr">
        <is>
          <t>1,189</t>
        </is>
      </c>
      <c r="AA23" t="inlineStr">
        <is>
          <t>610</t>
        </is>
      </c>
      <c r="AB23" t="inlineStr">
        <is>
          <t>613</t>
        </is>
      </c>
      <c r="AC23" t="inlineStr">
        <is>
          <t>548</t>
        </is>
      </c>
      <c r="AD23" t="inlineStr">
        <is>
          <t>597</t>
        </is>
      </c>
      <c r="AE23" t="inlineStr">
        <is>
          <t>497</t>
        </is>
      </c>
      <c r="AF23" t="inlineStr">
        <is>
          <t>521</t>
        </is>
      </c>
      <c r="AG23" t="inlineStr">
        <is>
          <t>858</t>
        </is>
      </c>
    </row>
    <row r="24">
      <c r="A24" s="1" t="inlineStr">
        <is>
          <t>Total Current Liabilities</t>
        </is>
      </c>
      <c r="B24" t="inlineStr">
        <is>
          <t>1,020</t>
        </is>
      </c>
      <c r="C24" t="inlineStr">
        <is>
          <t>1,193</t>
        </is>
      </c>
      <c r="D24" t="inlineStr">
        <is>
          <t>1,263</t>
        </is>
      </c>
      <c r="E24" t="inlineStr">
        <is>
          <t>1,621</t>
        </is>
      </c>
      <c r="F24" t="inlineStr">
        <is>
          <t>1,267</t>
        </is>
      </c>
      <c r="G24" t="inlineStr">
        <is>
          <t>1,519</t>
        </is>
      </c>
      <c r="H24" t="inlineStr">
        <is>
          <t>1,299</t>
        </is>
      </c>
      <c r="I24" t="inlineStr">
        <is>
          <t>1,334</t>
        </is>
      </c>
      <c r="J24" t="inlineStr">
        <is>
          <t>1,016</t>
        </is>
      </c>
      <c r="K24" t="inlineStr">
        <is>
          <t>1,266</t>
        </is>
      </c>
      <c r="L24" t="inlineStr">
        <is>
          <t>1,391</t>
        </is>
      </c>
      <c r="M24" t="inlineStr">
        <is>
          <t>1,259</t>
        </is>
      </c>
      <c r="N24" t="inlineStr">
        <is>
          <t>1,372</t>
        </is>
      </c>
      <c r="O24" t="inlineStr">
        <is>
          <t>2,130</t>
        </is>
      </c>
      <c r="P24" t="inlineStr">
        <is>
          <t>2,531</t>
        </is>
      </c>
      <c r="Q24" t="inlineStr">
        <is>
          <t>2,749</t>
        </is>
      </c>
      <c r="R24" t="inlineStr">
        <is>
          <t>2,702</t>
        </is>
      </c>
      <c r="S24" t="inlineStr">
        <is>
          <t>3,003</t>
        </is>
      </c>
      <c r="T24" t="inlineStr">
        <is>
          <t>2,778</t>
        </is>
      </c>
      <c r="U24" t="inlineStr">
        <is>
          <t>2,474</t>
        </is>
      </c>
      <c r="V24" t="inlineStr">
        <is>
          <t>3,147</t>
        </is>
      </c>
      <c r="W24" t="inlineStr">
        <is>
          <t>3,649</t>
        </is>
      </c>
      <c r="X24" t="inlineStr">
        <is>
          <t>2,990</t>
        </is>
      </c>
      <c r="Y24" t="inlineStr">
        <is>
          <t>3,245</t>
        </is>
      </c>
      <c r="Z24" t="inlineStr">
        <is>
          <t>3,569</t>
        </is>
      </c>
      <c r="AA24" t="inlineStr">
        <is>
          <t>2,148</t>
        </is>
      </c>
      <c r="AB24" t="inlineStr">
        <is>
          <t>2,331</t>
        </is>
      </c>
      <c r="AC24" t="inlineStr">
        <is>
          <t>2,721</t>
        </is>
      </c>
      <c r="AD24" t="inlineStr">
        <is>
          <t>3,197</t>
        </is>
      </c>
      <c r="AE24" t="inlineStr">
        <is>
          <t>2,625</t>
        </is>
      </c>
      <c r="AF24" t="inlineStr">
        <is>
          <t>2,656</t>
        </is>
      </c>
      <c r="AG24" t="inlineStr">
        <is>
          <t>3,852</t>
        </is>
      </c>
    </row>
    <row r="25">
      <c r="A25" s="1" t="inlineStr">
        <is>
          <t>Long-Term Debt</t>
        </is>
      </c>
      <c r="B25" t="inlineStr">
        <is>
          <t>1,404</t>
        </is>
      </c>
      <c r="C25" t="inlineStr">
        <is>
          <t>1,848</t>
        </is>
      </c>
      <c r="D25" t="inlineStr">
        <is>
          <t>2,132</t>
        </is>
      </c>
      <c r="E25" t="inlineStr">
        <is>
          <t>1,540</t>
        </is>
      </c>
      <c r="F25" t="inlineStr">
        <is>
          <t>1,432</t>
        </is>
      </c>
      <c r="G25" t="inlineStr">
        <is>
          <t>923</t>
        </is>
      </c>
      <c r="H25" t="inlineStr">
        <is>
          <t>1,014</t>
        </is>
      </c>
      <c r="I25" t="inlineStr">
        <is>
          <t>456</t>
        </is>
      </c>
      <c r="J25" t="inlineStr">
        <is>
          <t>464</t>
        </is>
      </c>
      <c r="K25" t="inlineStr">
        <is>
          <t>902</t>
        </is>
      </c>
      <c r="L25" t="inlineStr">
        <is>
          <t>2,236</t>
        </is>
      </c>
      <c r="M25" t="inlineStr">
        <is>
          <t>1,434</t>
        </is>
      </c>
      <c r="N25" t="inlineStr">
        <is>
          <t>1,408</t>
        </is>
      </c>
      <c r="O25" t="inlineStr">
        <is>
          <t>1,890</t>
        </is>
      </c>
      <c r="P25" t="inlineStr">
        <is>
          <t>1,363</t>
        </is>
      </c>
      <c r="Q25" t="inlineStr">
        <is>
          <t>1,363</t>
        </is>
      </c>
      <c r="R25" t="inlineStr">
        <is>
          <t>943</t>
        </is>
      </c>
      <c r="S25" t="inlineStr">
        <is>
          <t>3,147</t>
        </is>
      </c>
      <c r="T25" t="inlineStr">
        <is>
          <t>3,064</t>
        </is>
      </c>
      <c r="U25" t="inlineStr">
        <is>
          <t>3,345</t>
        </is>
      </c>
      <c r="V25" t="inlineStr">
        <is>
          <t>3,517</t>
        </is>
      </c>
      <c r="W25" t="inlineStr">
        <is>
          <t>3,828</t>
        </is>
      </c>
      <c r="X25" t="inlineStr">
        <is>
          <t>3,936</t>
        </is>
      </c>
      <c r="Y25" t="inlineStr">
        <is>
          <t>3,616</t>
        </is>
      </c>
      <c r="Z25" t="inlineStr">
        <is>
          <t>3,120</t>
        </is>
      </c>
      <c r="AA25" t="inlineStr">
        <is>
          <t>3,116</t>
        </is>
      </c>
      <c r="AB25" t="inlineStr">
        <is>
          <t>2,981</t>
        </is>
      </c>
      <c r="AC25" t="inlineStr">
        <is>
          <t>2,700</t>
        </is>
      </c>
      <c r="AD25" t="inlineStr">
        <is>
          <t>2,316</t>
        </is>
      </c>
      <c r="AE25" t="inlineStr">
        <is>
          <t>3,627</t>
        </is>
      </c>
      <c r="AF25" t="inlineStr">
        <is>
          <t>4,858</t>
        </is>
      </c>
      <c r="AG25" t="inlineStr">
        <is>
          <t>3,999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348</t>
        </is>
      </c>
      <c r="L26" t="inlineStr">
        <is>
          <t>666</t>
        </is>
      </c>
      <c r="M26" t="inlineStr">
        <is>
          <t>732</t>
        </is>
      </c>
      <c r="N26" t="inlineStr">
        <is>
          <t>223</t>
        </is>
      </c>
      <c r="O26" t="inlineStr">
        <is>
          <t>6</t>
        </is>
      </c>
      <c r="P26" t="inlineStr">
        <is>
          <t>598</t>
        </is>
      </c>
      <c r="Q26" t="inlineStr">
        <is>
          <t>- -</t>
        </is>
      </c>
      <c r="R26" t="inlineStr">
        <is>
          <t>- -</t>
        </is>
      </c>
      <c r="S26" t="inlineStr">
        <is>
          <t>162</t>
        </is>
      </c>
      <c r="T26" t="inlineStr">
        <is>
          <t>9</t>
        </is>
      </c>
      <c r="U26" t="inlineStr">
        <is>
          <t>- -</t>
        </is>
      </c>
      <c r="V26" t="inlineStr">
        <is>
          <t>- -</t>
        </is>
      </c>
      <c r="W26" t="inlineStr">
        <is>
          <t>- -</t>
        </is>
      </c>
      <c r="X26" t="inlineStr">
        <is>
          <t>- -</t>
        </is>
      </c>
      <c r="Y26" t="inlineStr">
        <is>
          <t>445</t>
        </is>
      </c>
      <c r="Z26" t="inlineStr">
        <is>
          <t>301</t>
        </is>
      </c>
      <c r="AA26" t="inlineStr">
        <is>
          <t>29</t>
        </is>
      </c>
      <c r="AB26" t="inlineStr">
        <is>
          <t>28</t>
        </is>
      </c>
      <c r="AC26" t="inlineStr">
        <is>
          <t>6</t>
        </is>
      </c>
      <c r="AD26" t="inlineStr">
        <is>
          <t>14</t>
        </is>
      </c>
      <c r="AE26" t="inlineStr">
        <is>
          <t>4</t>
        </is>
      </c>
      <c r="AF26" t="inlineStr">
        <is>
          <t>11</t>
        </is>
      </c>
      <c r="AG26" t="inlineStr">
        <is>
          <t>122</t>
        </is>
      </c>
    </row>
    <row r="27">
      <c r="A27" s="1" t="inlineStr">
        <is>
          <t>Other Non-Current Liabilities</t>
        </is>
      </c>
      <c r="B27" t="inlineStr">
        <is>
          <t>914</t>
        </is>
      </c>
      <c r="C27" t="inlineStr">
        <is>
          <t>894</t>
        </is>
      </c>
      <c r="D27" t="inlineStr">
        <is>
          <t>2,609</t>
        </is>
      </c>
      <c r="E27" t="inlineStr">
        <is>
          <t>2,838</t>
        </is>
      </c>
      <c r="F27" t="inlineStr">
        <is>
          <t>2,772</t>
        </is>
      </c>
      <c r="G27" t="inlineStr">
        <is>
          <t>2,671</t>
        </is>
      </c>
      <c r="H27" t="inlineStr">
        <is>
          <t>2,637</t>
        </is>
      </c>
      <c r="I27" t="inlineStr">
        <is>
          <t>2,874</t>
        </is>
      </c>
      <c r="J27" t="inlineStr">
        <is>
          <t>2,872</t>
        </is>
      </c>
      <c r="K27" t="inlineStr">
        <is>
          <t>2,704</t>
        </is>
      </c>
      <c r="L27" t="inlineStr">
        <is>
          <t>2,497</t>
        </is>
      </c>
      <c r="M27" t="inlineStr">
        <is>
          <t>2,008</t>
        </is>
      </c>
      <c r="N27" t="inlineStr">
        <is>
          <t>2,601</t>
        </is>
      </c>
      <c r="O27" t="inlineStr">
        <is>
          <t>2,382</t>
        </is>
      </c>
      <c r="P27" t="inlineStr">
        <is>
          <t>2,125</t>
        </is>
      </c>
      <c r="Q27" t="inlineStr">
        <is>
          <t>2,008</t>
        </is>
      </c>
      <c r="R27" t="inlineStr">
        <is>
          <t>2,174</t>
        </is>
      </c>
      <c r="S27" t="inlineStr">
        <is>
          <t>3,187</t>
        </is>
      </c>
      <c r="T27" t="inlineStr">
        <is>
          <t>4,767</t>
        </is>
      </c>
      <c r="U27" t="inlineStr">
        <is>
          <t>4,143</t>
        </is>
      </c>
      <c r="V27" t="inlineStr">
        <is>
          <t>4,365</t>
        </is>
      </c>
      <c r="W27" t="inlineStr">
        <is>
          <t>4,600</t>
        </is>
      </c>
      <c r="X27" t="inlineStr">
        <is>
          <t>4,416</t>
        </is>
      </c>
      <c r="Y27" t="inlineStr">
        <is>
          <t>2,064</t>
        </is>
      </c>
      <c r="Z27" t="inlineStr">
        <is>
          <t>1,117</t>
        </is>
      </c>
      <c r="AA27" t="inlineStr">
        <is>
          <t>1,101</t>
        </is>
      </c>
      <c r="AB27" t="inlineStr">
        <is>
          <t>1,216</t>
        </is>
      </c>
      <c r="AC27" t="inlineStr">
        <is>
          <t>759</t>
        </is>
      </c>
      <c r="AD27" t="inlineStr">
        <is>
          <t>980</t>
        </is>
      </c>
      <c r="AE27" t="inlineStr">
        <is>
          <t>709</t>
        </is>
      </c>
      <c r="AF27" t="inlineStr">
        <is>
          <t>322</t>
        </is>
      </c>
      <c r="AG27" t="inlineStr">
        <is>
          <t>235</t>
        </is>
      </c>
    </row>
    <row r="28">
      <c r="A28" s="1" t="inlineStr">
        <is>
          <t>Total Non-Current Liabilities</t>
        </is>
      </c>
      <c r="B28" t="inlineStr">
        <is>
          <t>2,318</t>
        </is>
      </c>
      <c r="C28" t="inlineStr">
        <is>
          <t>2,742</t>
        </is>
      </c>
      <c r="D28" t="inlineStr">
        <is>
          <t>4,741</t>
        </is>
      </c>
      <c r="E28" t="inlineStr">
        <is>
          <t>4,378</t>
        </is>
      </c>
      <c r="F28" t="inlineStr">
        <is>
          <t>4,204</t>
        </is>
      </c>
      <c r="G28" t="inlineStr">
        <is>
          <t>3,594</t>
        </is>
      </c>
      <c r="H28" t="inlineStr">
        <is>
          <t>3,651</t>
        </is>
      </c>
      <c r="I28" t="inlineStr">
        <is>
          <t>3,330</t>
        </is>
      </c>
      <c r="J28" t="inlineStr">
        <is>
          <t>3,336</t>
        </is>
      </c>
      <c r="K28" t="inlineStr">
        <is>
          <t>3,954</t>
        </is>
      </c>
      <c r="L28" t="inlineStr">
        <is>
          <t>5,399</t>
        </is>
      </c>
      <c r="M28" t="inlineStr">
        <is>
          <t>4,572</t>
        </is>
      </c>
      <c r="N28" t="inlineStr">
        <is>
          <t>4,578</t>
        </is>
      </c>
      <c r="O28" t="inlineStr">
        <is>
          <t>4,615</t>
        </is>
      </c>
      <c r="P28" t="inlineStr">
        <is>
          <t>4,427</t>
        </is>
      </c>
      <c r="Q28" t="inlineStr">
        <is>
          <t>3,717</t>
        </is>
      </c>
      <c r="R28" t="inlineStr">
        <is>
          <t>3,481</t>
        </is>
      </c>
      <c r="S28" t="inlineStr">
        <is>
          <t>7,010</t>
        </is>
      </c>
      <c r="T28" t="inlineStr">
        <is>
          <t>8,250</t>
        </is>
      </c>
      <c r="U28" t="inlineStr">
        <is>
          <t>7,969</t>
        </is>
      </c>
      <c r="V28" t="inlineStr">
        <is>
          <t>8,351</t>
        </is>
      </c>
      <c r="W28" t="inlineStr">
        <is>
          <t>8,923</t>
        </is>
      </c>
      <c r="X28" t="inlineStr">
        <is>
          <t>8,749</t>
        </is>
      </c>
      <c r="Y28" t="inlineStr">
        <is>
          <t>6,549</t>
        </is>
      </c>
      <c r="Z28" t="inlineStr">
        <is>
          <t>4,945</t>
        </is>
      </c>
      <c r="AA28" t="inlineStr">
        <is>
          <t>4,605</t>
        </is>
      </c>
      <c r="AB28" t="inlineStr">
        <is>
          <t>4,554</t>
        </is>
      </c>
      <c r="AC28" t="inlineStr">
        <is>
          <t>3,820</t>
        </is>
      </c>
      <c r="AD28" t="inlineStr">
        <is>
          <t>3,582</t>
        </is>
      </c>
      <c r="AE28" t="inlineStr">
        <is>
          <t>4,890</t>
        </is>
      </c>
      <c r="AF28" t="inlineStr">
        <is>
          <t>5,524</t>
        </is>
      </c>
      <c r="AG28" t="inlineStr">
        <is>
          <t>4,861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- -</t>
        </is>
      </c>
      <c r="AE30" t="inlineStr">
        <is>
          <t>237</t>
        </is>
      </c>
      <c r="AF30" t="inlineStr">
        <is>
          <t>222</t>
        </is>
      </c>
      <c r="AG30" t="inlineStr">
        <is>
          <t>194</t>
        </is>
      </c>
    </row>
    <row r="31">
      <c r="A31" s="1" t="inlineStr">
        <is>
          <t>Total Liabilities</t>
        </is>
      </c>
      <c r="B31" t="inlineStr">
        <is>
          <t>3,338</t>
        </is>
      </c>
      <c r="C31" t="inlineStr">
        <is>
          <t>3,935</t>
        </is>
      </c>
      <c r="D31" t="inlineStr">
        <is>
          <t>6,004</t>
        </is>
      </c>
      <c r="E31" t="inlineStr">
        <is>
          <t>5,999</t>
        </is>
      </c>
      <c r="F31" t="inlineStr">
        <is>
          <t>5,471</t>
        </is>
      </c>
      <c r="G31" t="inlineStr">
        <is>
          <t>5,113</t>
        </is>
      </c>
      <c r="H31" t="inlineStr">
        <is>
          <t>4,950</t>
        </is>
      </c>
      <c r="I31" t="inlineStr">
        <is>
          <t>4,664</t>
        </is>
      </c>
      <c r="J31" t="inlineStr">
        <is>
          <t>4,352</t>
        </is>
      </c>
      <c r="K31" t="inlineStr">
        <is>
          <t>5,220</t>
        </is>
      </c>
      <c r="L31" t="inlineStr">
        <is>
          <t>6,790</t>
        </is>
      </c>
      <c r="M31" t="inlineStr">
        <is>
          <t>5,831</t>
        </is>
      </c>
      <c r="N31" t="inlineStr">
        <is>
          <t>5,950</t>
        </is>
      </c>
      <c r="O31" t="inlineStr">
        <is>
          <t>6,745</t>
        </is>
      </c>
      <c r="P31" t="inlineStr">
        <is>
          <t>6,958</t>
        </is>
      </c>
      <c r="Q31" t="inlineStr">
        <is>
          <t>6,466</t>
        </is>
      </c>
      <c r="R31" t="inlineStr">
        <is>
          <t>6,183</t>
        </is>
      </c>
      <c r="S31" t="inlineStr">
        <is>
          <t>10,013</t>
        </is>
      </c>
      <c r="T31" t="inlineStr">
        <is>
          <t>11,028</t>
        </is>
      </c>
      <c r="U31" t="inlineStr">
        <is>
          <t>10,443</t>
        </is>
      </c>
      <c r="V31" t="inlineStr">
        <is>
          <t>11,498</t>
        </is>
      </c>
      <c r="W31" t="inlineStr">
        <is>
          <t>12,572</t>
        </is>
      </c>
      <c r="X31" t="inlineStr">
        <is>
          <t>11,739</t>
        </is>
      </c>
      <c r="Y31" t="inlineStr">
        <is>
          <t>9,794</t>
        </is>
      </c>
      <c r="Z31" t="inlineStr">
        <is>
          <t>8,514</t>
        </is>
      </c>
      <c r="AA31" t="inlineStr">
        <is>
          <t>6,753</t>
        </is>
      </c>
      <c r="AB31" t="inlineStr">
        <is>
          <t>6,885</t>
        </is>
      </c>
      <c r="AC31" t="inlineStr">
        <is>
          <t>6,541</t>
        </is>
      </c>
      <c r="AD31" t="inlineStr">
        <is>
          <t>6,779</t>
        </is>
      </c>
      <c r="AE31" t="inlineStr">
        <is>
          <t>7,515</t>
        </is>
      </c>
      <c r="AF31" t="inlineStr">
        <is>
          <t>8,180</t>
        </is>
      </c>
      <c r="AG31" t="inlineStr">
        <is>
          <t>8,713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226</t>
        </is>
      </c>
      <c r="P32" t="inlineStr">
        <is>
          <t>216</t>
        </is>
      </c>
      <c r="Q32" t="inlineStr">
        <is>
          <t>216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1,917</t>
        </is>
      </c>
      <c r="M33" t="inlineStr">
        <is>
          <t>89</t>
        </is>
      </c>
      <c r="N33" t="inlineStr">
        <is>
          <t>102</t>
        </is>
      </c>
      <c r="O33" t="inlineStr">
        <is>
          <t>104</t>
        </is>
      </c>
      <c r="P33" t="inlineStr">
        <is>
          <t>114</t>
        </is>
      </c>
      <c r="Q33" t="inlineStr">
        <is>
          <t>115</t>
        </is>
      </c>
      <c r="R33" t="inlineStr">
        <is>
          <t>124</t>
        </is>
      </c>
      <c r="S33" t="inlineStr">
        <is>
          <t>124</t>
        </is>
      </c>
      <c r="T33" t="inlineStr">
        <is>
          <t>124</t>
        </is>
      </c>
      <c r="U33" t="inlineStr">
        <is>
          <t>151</t>
        </is>
      </c>
      <c r="V33" t="inlineStr">
        <is>
          <t>151</t>
        </is>
      </c>
      <c r="W33" t="inlineStr">
        <is>
          <t>151</t>
        </is>
      </c>
      <c r="X33" t="inlineStr">
        <is>
          <t>151</t>
        </is>
      </c>
      <c r="Y33" t="inlineStr">
        <is>
          <t>151</t>
        </is>
      </c>
      <c r="Z33" t="inlineStr">
        <is>
          <t>151</t>
        </is>
      </c>
      <c r="AA33" t="inlineStr">
        <is>
          <t>151</t>
        </is>
      </c>
      <c r="AB33" t="inlineStr">
        <is>
          <t>176</t>
        </is>
      </c>
      <c r="AC33" t="inlineStr">
        <is>
          <t>176</t>
        </is>
      </c>
      <c r="AD33" t="inlineStr">
        <is>
          <t>177</t>
        </is>
      </c>
      <c r="AE33" t="inlineStr">
        <is>
          <t>179</t>
        </is>
      </c>
      <c r="AF33" t="inlineStr">
        <is>
          <t>229</t>
        </is>
      </c>
      <c r="AG33" t="inlineStr">
        <is>
          <t>280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390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- -</t>
        </is>
      </c>
      <c r="L34" t="inlineStr">
        <is>
          <t>- -</t>
        </is>
      </c>
      <c r="M34" t="inlineStr">
        <is>
          <t>- -</t>
        </is>
      </c>
      <c r="N34" t="inlineStr">
        <is>
          <t>42</t>
        </is>
      </c>
      <c r="O34" t="inlineStr">
        <is>
          <t>(421)</t>
        </is>
      </c>
      <c r="P34" t="inlineStr">
        <is>
          <t>651</t>
        </is>
      </c>
      <c r="Q34" t="inlineStr">
        <is>
          <t>1,605</t>
        </is>
      </c>
      <c r="R34" t="inlineStr">
        <is>
          <t>2,902</t>
        </is>
      </c>
      <c r="S34" t="inlineStr">
        <is>
          <t>3,683</t>
        </is>
      </c>
      <c r="T34" t="inlineStr">
        <is>
          <t>5,666</t>
        </is>
      </c>
      <c r="U34" t="inlineStr">
        <is>
          <t>4,209</t>
        </is>
      </c>
      <c r="V34" t="inlineStr">
        <is>
          <t>3,698</t>
        </is>
      </c>
      <c r="W34" t="inlineStr">
        <is>
          <t>3,616</t>
        </is>
      </c>
      <c r="X34" t="inlineStr">
        <is>
          <t>3,463</t>
        </is>
      </c>
      <c r="Y34" t="inlineStr">
        <is>
          <t>1,762</t>
        </is>
      </c>
      <c r="Z34" t="inlineStr">
        <is>
          <t>1,862</t>
        </is>
      </c>
      <c r="AA34" t="inlineStr">
        <is>
          <t>190</t>
        </is>
      </c>
      <c r="AB34" t="inlineStr">
        <is>
          <t>(250)</t>
        </is>
      </c>
      <c r="AC34" t="inlineStr">
        <is>
          <t>133</t>
        </is>
      </c>
      <c r="AD34" t="inlineStr">
        <is>
          <t>1,212</t>
        </is>
      </c>
      <c r="AE34" t="inlineStr">
        <is>
          <t>544</t>
        </is>
      </c>
      <c r="AF34" t="inlineStr">
        <is>
          <t>(623)</t>
        </is>
      </c>
      <c r="AG34" t="inlineStr">
        <is>
          <t>3,534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(6,033)</t>
        </is>
      </c>
      <c r="E35" t="inlineStr">
        <is>
          <t>(5,984)</t>
        </is>
      </c>
      <c r="F35" t="inlineStr">
        <is>
          <t>(5,954)</t>
        </is>
      </c>
      <c r="G35" t="inlineStr">
        <is>
          <t>(5,909)</t>
        </is>
      </c>
      <c r="H35" t="inlineStr">
        <is>
          <t>(5,909)</t>
        </is>
      </c>
      <c r="I35" t="inlineStr">
        <is>
          <t>(5,799)</t>
        </is>
      </c>
      <c r="J35" t="inlineStr">
        <is>
          <t>(5,939)</t>
        </is>
      </c>
      <c r="K35" t="inlineStr">
        <is>
          <t>(6,232)</t>
        </is>
      </c>
      <c r="L35" t="inlineStr">
        <is>
          <t>(6,929)</t>
        </is>
      </c>
      <c r="M35" t="inlineStr">
        <is>
          <t>(6,866)</t>
        </is>
      </c>
      <c r="N35" t="inlineStr">
        <is>
          <t>(803)</t>
        </is>
      </c>
      <c r="O35" t="inlineStr">
        <is>
          <t>(1,501)</t>
        </is>
      </c>
      <c r="P35" t="inlineStr">
        <is>
          <t>(49)</t>
        </is>
      </c>
      <c r="Q35" t="inlineStr">
        <is>
          <t>(1,418)</t>
        </is>
      </c>
      <c r="R35" t="inlineStr">
        <is>
          <t>(1,286)</t>
        </is>
      </c>
      <c r="S35" t="inlineStr">
        <is>
          <t>(836)</t>
        </is>
      </c>
      <c r="T35" t="inlineStr">
        <is>
          <t>(3,269)</t>
        </is>
      </c>
      <c r="U35" t="inlineStr">
        <is>
          <t>(2,728)</t>
        </is>
      </c>
      <c r="V35" t="inlineStr">
        <is>
          <t>(3,068)</t>
        </is>
      </c>
      <c r="W35" t="inlineStr">
        <is>
          <t>(3,367)</t>
        </is>
      </c>
      <c r="X35" t="inlineStr">
        <is>
          <t>(3,268)</t>
        </is>
      </c>
      <c r="Y35" t="inlineStr">
        <is>
          <t>(1,752)</t>
        </is>
      </c>
      <c r="Z35" t="inlineStr">
        <is>
          <t>(1,441)</t>
        </is>
      </c>
      <c r="AA35" t="inlineStr">
        <is>
          <t>(1,169)</t>
        </is>
      </c>
      <c r="AB35" t="inlineStr">
        <is>
          <t>(1,497)</t>
        </is>
      </c>
      <c r="AC35" t="inlineStr">
        <is>
          <t>(845)</t>
        </is>
      </c>
      <c r="AD35" t="inlineStr">
        <is>
          <t>(1,026)</t>
        </is>
      </c>
      <c r="AE35" t="inlineStr">
        <is>
          <t>(478)</t>
        </is>
      </c>
      <c r="AF35" t="inlineStr">
        <is>
          <t>(47)</t>
        </is>
      </c>
      <c r="AG35" t="inlineStr">
        <is>
          <t>331</t>
        </is>
      </c>
    </row>
    <row r="36">
      <c r="A36" s="1" t="inlineStr">
        <is>
          <t>Other Total Stockhold. Equity</t>
        </is>
      </c>
      <c r="B36" t="inlineStr">
        <is>
          <t>2,244</t>
        </is>
      </c>
      <c r="C36" t="inlineStr">
        <is>
          <t>1,302</t>
        </is>
      </c>
      <c r="D36" t="inlineStr">
        <is>
          <t>6,280</t>
        </is>
      </c>
      <c r="E36" t="inlineStr">
        <is>
          <t>6,601</t>
        </is>
      </c>
      <c r="F36" t="inlineStr">
        <is>
          <t>6,963</t>
        </is>
      </c>
      <c r="G36" t="inlineStr">
        <is>
          <t>7,317</t>
        </is>
      </c>
      <c r="H36" t="inlineStr">
        <is>
          <t>7,539</t>
        </is>
      </c>
      <c r="I36" t="inlineStr">
        <is>
          <t>7,829</t>
        </is>
      </c>
      <c r="J36" t="inlineStr">
        <is>
          <t>8,280</t>
        </is>
      </c>
      <c r="K36" t="inlineStr">
        <is>
          <t>8,537</t>
        </is>
      </c>
      <c r="L36" t="inlineStr">
        <is>
          <t>6,933</t>
        </is>
      </c>
      <c r="M36" t="inlineStr">
        <is>
          <t>9,283</t>
        </is>
      </c>
      <c r="N36" t="inlineStr">
        <is>
          <t>2,686</t>
        </is>
      </c>
      <c r="O36" t="inlineStr">
        <is>
          <t>2,685</t>
        </is>
      </c>
      <c r="P36" t="inlineStr">
        <is>
          <t>3,038</t>
        </is>
      </c>
      <c r="Q36" t="inlineStr">
        <is>
          <t>2,806</t>
        </is>
      </c>
      <c r="R36" t="inlineStr">
        <is>
          <t>2,625</t>
        </is>
      </c>
      <c r="S36" t="inlineStr">
        <is>
          <t>2,560</t>
        </is>
      </c>
      <c r="T36" t="inlineStr">
        <is>
          <t>2,374</t>
        </is>
      </c>
      <c r="U36" t="inlineStr">
        <is>
          <t>3,044</t>
        </is>
      </c>
      <c r="V36" t="inlineStr">
        <is>
          <t>3,070</t>
        </is>
      </c>
      <c r="W36" t="inlineStr">
        <is>
          <t>3,100</t>
        </is>
      </c>
      <c r="X36" t="inlineStr">
        <is>
          <t>3,131</t>
        </is>
      </c>
      <c r="Y36" t="inlineStr">
        <is>
          <t>3,187</t>
        </is>
      </c>
      <c r="Z36" t="inlineStr">
        <is>
          <t>3,227</t>
        </is>
      </c>
      <c r="AA36" t="inlineStr">
        <is>
          <t>3,264</t>
        </is>
      </c>
      <c r="AB36" t="inlineStr">
        <is>
          <t>3,845</t>
        </is>
      </c>
      <c r="AC36" t="inlineStr">
        <is>
          <t>3,856</t>
        </is>
      </c>
      <c r="AD36" t="inlineStr">
        <is>
          <t>3,839</t>
        </is>
      </c>
      <c r="AE36" t="inlineStr">
        <is>
          <t>3,847</t>
        </is>
      </c>
      <c r="AF36" t="inlineStr">
        <is>
          <t>4,227</t>
        </is>
      </c>
      <c r="AG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2,244</t>
        </is>
      </c>
      <c r="C37" t="inlineStr">
        <is>
          <t>1,692</t>
        </is>
      </c>
      <c r="D37" t="inlineStr">
        <is>
          <t>247</t>
        </is>
      </c>
      <c r="E37" t="inlineStr">
        <is>
          <t>617</t>
        </is>
      </c>
      <c r="F37" t="inlineStr">
        <is>
          <t>1,009</t>
        </is>
      </c>
      <c r="G37" t="inlineStr">
        <is>
          <t>1,408</t>
        </is>
      </c>
      <c r="H37" t="inlineStr">
        <is>
          <t>1,630</t>
        </is>
      </c>
      <c r="I37" t="inlineStr">
        <is>
          <t>2,030</t>
        </is>
      </c>
      <c r="J37" t="inlineStr">
        <is>
          <t>2,341</t>
        </is>
      </c>
      <c r="K37" t="inlineStr">
        <is>
          <t>2,305</t>
        </is>
      </c>
      <c r="L37" t="inlineStr">
        <is>
          <t>1,921</t>
        </is>
      </c>
      <c r="M37" t="inlineStr">
        <is>
          <t>2,506</t>
        </is>
      </c>
      <c r="N37" t="inlineStr">
        <is>
          <t>2,027</t>
        </is>
      </c>
      <c r="O37" t="inlineStr">
        <is>
          <t>1,093</t>
        </is>
      </c>
      <c r="P37" t="inlineStr">
        <is>
          <t>3,970</t>
        </is>
      </c>
      <c r="Q37" t="inlineStr">
        <is>
          <t>3,324</t>
        </is>
      </c>
      <c r="R37" t="inlineStr">
        <is>
          <t>4,365</t>
        </is>
      </c>
      <c r="S37" t="inlineStr">
        <is>
          <t>5,531</t>
        </is>
      </c>
      <c r="T37" t="inlineStr">
        <is>
          <t>4,895</t>
        </is>
      </c>
      <c r="U37" t="inlineStr">
        <is>
          <t>4,676</t>
        </is>
      </c>
      <c r="V37" t="inlineStr">
        <is>
          <t>3,851</t>
        </is>
      </c>
      <c r="W37" t="inlineStr">
        <is>
          <t>3,500</t>
        </is>
      </c>
      <c r="X37" t="inlineStr">
        <is>
          <t>3,477</t>
        </is>
      </c>
      <c r="Y37" t="inlineStr">
        <is>
          <t>3,348</t>
        </is>
      </c>
      <c r="Z37" t="inlineStr">
        <is>
          <t>3,799</t>
        </is>
      </c>
      <c r="AA37" t="inlineStr">
        <is>
          <t>2,436</t>
        </is>
      </c>
      <c r="AB37" t="inlineStr">
        <is>
          <t>2,274</t>
        </is>
      </c>
      <c r="AC37" t="inlineStr">
        <is>
          <t>3,320</t>
        </is>
      </c>
      <c r="AD37" t="inlineStr">
        <is>
          <t>4,202</t>
        </is>
      </c>
      <c r="AE37" t="inlineStr">
        <is>
          <t>4,092</t>
        </is>
      </c>
      <c r="AF37" t="inlineStr">
        <is>
          <t>3,786</t>
        </is>
      </c>
      <c r="AG37" t="inlineStr">
        <is>
          <t>9,010</t>
        </is>
      </c>
    </row>
    <row r="38">
      <c r="A38" s="1" t="inlineStr">
        <is>
          <t>Total Liab.&amp;Stockhold. Equity</t>
        </is>
      </c>
      <c r="B38" t="inlineStr">
        <is>
          <t>5,582</t>
        </is>
      </c>
      <c r="C38" t="inlineStr">
        <is>
          <t>5,627</t>
        </is>
      </c>
      <c r="D38" t="inlineStr">
        <is>
          <t>6,251</t>
        </is>
      </c>
      <c r="E38" t="inlineStr">
        <is>
          <t>6,616</t>
        </is>
      </c>
      <c r="F38" t="inlineStr">
        <is>
          <t>6,480</t>
        </is>
      </c>
      <c r="G38" t="inlineStr">
        <is>
          <t>6,521</t>
        </is>
      </c>
      <c r="H38" t="inlineStr">
        <is>
          <t>6,580</t>
        </is>
      </c>
      <c r="I38" t="inlineStr">
        <is>
          <t>6,694</t>
        </is>
      </c>
      <c r="J38" t="inlineStr">
        <is>
          <t>6,693</t>
        </is>
      </c>
      <c r="K38" t="inlineStr">
        <is>
          <t>7,525</t>
        </is>
      </c>
      <c r="L38" t="inlineStr">
        <is>
          <t>8,711</t>
        </is>
      </c>
      <c r="M38" t="inlineStr">
        <is>
          <t>8,337</t>
        </is>
      </c>
      <c r="N38" t="inlineStr">
        <is>
          <t>7,977</t>
        </is>
      </c>
      <c r="O38" t="inlineStr">
        <is>
          <t>7,838</t>
        </is>
      </c>
      <c r="P38" t="inlineStr">
        <is>
          <t>10,928</t>
        </is>
      </c>
      <c r="Q38" t="inlineStr">
        <is>
          <t>9,790</t>
        </is>
      </c>
      <c r="R38" t="inlineStr">
        <is>
          <t>10,548</t>
        </is>
      </c>
      <c r="S38" t="inlineStr">
        <is>
          <t>15,544</t>
        </is>
      </c>
      <c r="T38" t="inlineStr">
        <is>
          <t>15,923</t>
        </is>
      </c>
      <c r="U38" t="inlineStr">
        <is>
          <t>15,119</t>
        </is>
      </c>
      <c r="V38" t="inlineStr">
        <is>
          <t>15,349</t>
        </is>
      </c>
      <c r="W38" t="inlineStr">
        <is>
          <t>16,072</t>
        </is>
      </c>
      <c r="X38" t="inlineStr">
        <is>
          <t>15,216</t>
        </is>
      </c>
      <c r="Y38" t="inlineStr">
        <is>
          <t>13,142</t>
        </is>
      </c>
      <c r="Z38" t="inlineStr">
        <is>
          <t>12,313</t>
        </is>
      </c>
      <c r="AA38" t="inlineStr">
        <is>
          <t>9,189</t>
        </is>
      </c>
      <c r="AB38" t="inlineStr">
        <is>
          <t>9,159</t>
        </is>
      </c>
      <c r="AC38" t="inlineStr">
        <is>
          <t>9,861</t>
        </is>
      </c>
      <c r="AD38" t="inlineStr">
        <is>
          <t>10,981</t>
        </is>
      </c>
      <c r="AE38" t="inlineStr">
        <is>
          <t>11,607</t>
        </is>
      </c>
      <c r="AF38" t="inlineStr">
        <is>
          <t>11,966</t>
        </is>
      </c>
      <c r="AG38" t="inlineStr">
        <is>
          <t>17,723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28</t>
        </is>
      </c>
      <c r="Q39" t="inlineStr">
        <is>
          <t>32</t>
        </is>
      </c>
      <c r="R39" t="inlineStr">
        <is>
          <t>38</t>
        </is>
      </c>
      <c r="S39" t="inlineStr">
        <is>
          <t>88</t>
        </is>
      </c>
      <c r="T39" t="inlineStr">
        <is>
          <t>164</t>
        </is>
      </c>
      <c r="U39" t="inlineStr">
        <is>
          <t>303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93</t>
        </is>
      </c>
      <c r="AG39" t="inlineStr">
        <is>
          <t>93</t>
        </is>
      </c>
    </row>
    <row r="40">
      <c r="A40" s="1" t="inlineStr">
        <is>
          <t>Total Liabilities &amp; Equity</t>
        </is>
      </c>
      <c r="B40" t="inlineStr">
        <is>
          <t>5,582</t>
        </is>
      </c>
      <c r="C40" t="inlineStr">
        <is>
          <t>5,627</t>
        </is>
      </c>
      <c r="D40" t="inlineStr">
        <is>
          <t>6,251</t>
        </is>
      </c>
      <c r="E40" t="inlineStr">
        <is>
          <t>6,616</t>
        </is>
      </c>
      <c r="F40" t="inlineStr">
        <is>
          <t>6,480</t>
        </is>
      </c>
      <c r="G40" t="inlineStr">
        <is>
          <t>6,521</t>
        </is>
      </c>
      <c r="H40" t="inlineStr">
        <is>
          <t>6,580</t>
        </is>
      </c>
      <c r="I40" t="inlineStr">
        <is>
          <t>6,694</t>
        </is>
      </c>
      <c r="J40" t="inlineStr">
        <is>
          <t>6,693</t>
        </is>
      </c>
      <c r="K40" t="inlineStr">
        <is>
          <t>7,525</t>
        </is>
      </c>
      <c r="L40" t="inlineStr">
        <is>
          <t>8,711</t>
        </is>
      </c>
      <c r="M40" t="inlineStr">
        <is>
          <t>8,337</t>
        </is>
      </c>
      <c r="N40" t="inlineStr">
        <is>
          <t>7,977</t>
        </is>
      </c>
      <c r="O40" t="inlineStr">
        <is>
          <t>7,838</t>
        </is>
      </c>
      <c r="P40" t="inlineStr">
        <is>
          <t>10,956</t>
        </is>
      </c>
      <c r="Q40" t="inlineStr">
        <is>
          <t>9,822</t>
        </is>
      </c>
      <c r="R40" t="inlineStr">
        <is>
          <t>10,586</t>
        </is>
      </c>
      <c r="S40" t="inlineStr">
        <is>
          <t>15,632</t>
        </is>
      </c>
      <c r="T40" t="inlineStr">
        <is>
          <t>16,087</t>
        </is>
      </c>
      <c r="U40" t="inlineStr">
        <is>
          <t>15,422</t>
        </is>
      </c>
      <c r="V40" t="inlineStr">
        <is>
          <t>15,350</t>
        </is>
      </c>
      <c r="W40" t="inlineStr">
        <is>
          <t>16,073</t>
        </is>
      </c>
      <c r="X40" t="inlineStr">
        <is>
          <t>15,217</t>
        </is>
      </c>
      <c r="Y40" t="inlineStr">
        <is>
          <t>13,143</t>
        </is>
      </c>
      <c r="Z40" t="inlineStr">
        <is>
          <t>12,314</t>
        </is>
      </c>
      <c r="AA40" t="inlineStr">
        <is>
          <t>9,190</t>
        </is>
      </c>
      <c r="AB40" t="inlineStr">
        <is>
          <t>9,160</t>
        </is>
      </c>
      <c r="AC40" t="inlineStr">
        <is>
          <t>9,862</t>
        </is>
      </c>
      <c r="AD40" t="inlineStr">
        <is>
          <t>10,982</t>
        </is>
      </c>
      <c r="AE40" t="inlineStr">
        <is>
          <t>11,608</t>
        </is>
      </c>
      <c r="AF40" t="inlineStr">
        <is>
          <t>12,059</t>
        </is>
      </c>
      <c r="AG40" t="inlineStr">
        <is>
          <t>17,816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</row>
    <row r="2">
      <c r="A2" s="1" t="inlineStr">
        <is>
          <t>Net Income</t>
        </is>
      </c>
      <c r="B2" t="inlineStr">
        <is>
          <t>310</t>
        </is>
      </c>
      <c r="C2" t="inlineStr">
        <is>
          <t>(507)</t>
        </is>
      </c>
      <c r="D2" t="inlineStr">
        <is>
          <t>(1,606)</t>
        </is>
      </c>
      <c r="E2" t="inlineStr">
        <is>
          <t>(238)</t>
        </is>
      </c>
      <c r="F2" t="inlineStr">
        <is>
          <t>201</t>
        </is>
      </c>
      <c r="G2" t="inlineStr">
        <is>
          <t>301</t>
        </is>
      </c>
      <c r="H2" t="inlineStr">
        <is>
          <t>277</t>
        </is>
      </c>
      <c r="I2" t="inlineStr">
        <is>
          <t>452</t>
        </is>
      </c>
      <c r="J2" t="inlineStr">
        <is>
          <t>364</t>
        </is>
      </c>
      <c r="K2" t="inlineStr">
        <is>
          <t>44</t>
        </is>
      </c>
      <c r="L2" t="inlineStr">
        <is>
          <t>(21)</t>
        </is>
      </c>
      <c r="M2" t="inlineStr">
        <is>
          <t>(218)</t>
        </is>
      </c>
      <c r="N2" t="inlineStr">
        <is>
          <t>61</t>
        </is>
      </c>
      <c r="O2" t="inlineStr">
        <is>
          <t>(463)</t>
        </is>
      </c>
      <c r="P2" t="inlineStr">
        <is>
          <t>1,091</t>
        </is>
      </c>
      <c r="Q2" t="inlineStr">
        <is>
          <t>910</t>
        </is>
      </c>
      <c r="R2" t="inlineStr">
        <is>
          <t>1,374</t>
        </is>
      </c>
      <c r="S2" t="inlineStr">
        <is>
          <t>879</t>
        </is>
      </c>
      <c r="T2" t="inlineStr">
        <is>
          <t>2,112</t>
        </is>
      </c>
      <c r="U2" t="inlineStr">
        <is>
          <t>(1,401)</t>
        </is>
      </c>
      <c r="V2" t="inlineStr">
        <is>
          <t>(482)</t>
        </is>
      </c>
      <c r="W2" t="inlineStr">
        <is>
          <t>(53)</t>
        </is>
      </c>
      <c r="X2" t="inlineStr">
        <is>
          <t>(124)</t>
        </is>
      </c>
      <c r="Y2" t="inlineStr">
        <is>
          <t>(1,672)</t>
        </is>
      </c>
      <c r="Z2" t="inlineStr">
        <is>
          <t>102</t>
        </is>
      </c>
      <c r="AA2" t="inlineStr">
        <is>
          <t>(1,642)</t>
        </is>
      </c>
      <c r="AB2" t="inlineStr">
        <is>
          <t>(440)</t>
        </is>
      </c>
      <c r="AC2" t="inlineStr">
        <is>
          <t>387</t>
        </is>
      </c>
      <c r="AD2" t="inlineStr">
        <is>
          <t>1,115</t>
        </is>
      </c>
      <c r="AE2" t="inlineStr">
        <is>
          <t>(630)</t>
        </is>
      </c>
      <c r="AF2" t="inlineStr">
        <is>
          <t>(1,165)</t>
        </is>
      </c>
      <c r="AG2" t="inlineStr">
        <is>
          <t>4,174</t>
        </is>
      </c>
    </row>
    <row r="3">
      <c r="A3" s="1" t="inlineStr">
        <is>
          <t>Depreciation and Amortization</t>
        </is>
      </c>
      <c r="B3" t="inlineStr">
        <is>
          <t>278</t>
        </is>
      </c>
      <c r="C3" t="inlineStr">
        <is>
          <t>253</t>
        </is>
      </c>
      <c r="D3" t="inlineStr">
        <is>
          <t>288</t>
        </is>
      </c>
      <c r="E3" t="inlineStr">
        <is>
          <t>314</t>
        </is>
      </c>
      <c r="F3" t="inlineStr">
        <is>
          <t>314</t>
        </is>
      </c>
      <c r="G3" t="inlineStr">
        <is>
          <t>318</t>
        </is>
      </c>
      <c r="H3" t="inlineStr">
        <is>
          <t>292</t>
        </is>
      </c>
      <c r="I3" t="inlineStr">
        <is>
          <t>303</t>
        </is>
      </c>
      <c r="J3" t="inlineStr">
        <is>
          <t>283</t>
        </is>
      </c>
      <c r="K3" t="inlineStr">
        <is>
          <t>304</t>
        </is>
      </c>
      <c r="L3" t="inlineStr">
        <is>
          <t>360</t>
        </is>
      </c>
      <c r="M3" t="inlineStr">
        <is>
          <t>344</t>
        </is>
      </c>
      <c r="N3" t="inlineStr">
        <is>
          <t>350</t>
        </is>
      </c>
      <c r="O3" t="inlineStr">
        <is>
          <t>363</t>
        </is>
      </c>
      <c r="P3" t="inlineStr">
        <is>
          <t>382</t>
        </is>
      </c>
      <c r="Q3" t="inlineStr">
        <is>
          <t>366</t>
        </is>
      </c>
      <c r="R3" t="inlineStr">
        <is>
          <t>441</t>
        </is>
      </c>
      <c r="S3" t="inlineStr">
        <is>
          <t>506</t>
        </is>
      </c>
      <c r="T3" t="inlineStr">
        <is>
          <t>605</t>
        </is>
      </c>
      <c r="U3" t="inlineStr">
        <is>
          <t>661</t>
        </is>
      </c>
      <c r="V3" t="inlineStr">
        <is>
          <t>658</t>
        </is>
      </c>
      <c r="W3" t="inlineStr">
        <is>
          <t>681</t>
        </is>
      </c>
      <c r="X3" t="inlineStr">
        <is>
          <t>661</t>
        </is>
      </c>
      <c r="Y3" t="inlineStr">
        <is>
          <t>684</t>
        </is>
      </c>
      <c r="Z3" t="inlineStr">
        <is>
          <t>627</t>
        </is>
      </c>
      <c r="AA3" t="inlineStr">
        <is>
          <t>547</t>
        </is>
      </c>
      <c r="AB3" t="inlineStr">
        <is>
          <t>507</t>
        </is>
      </c>
      <c r="AC3" t="inlineStr">
        <is>
          <t>501</t>
        </is>
      </c>
      <c r="AD3" t="inlineStr">
        <is>
          <t>521</t>
        </is>
      </c>
      <c r="AE3" t="inlineStr">
        <is>
          <t>616</t>
        </is>
      </c>
      <c r="AF3" t="inlineStr">
        <is>
          <t>- -</t>
        </is>
      </c>
      <c r="AG3" t="inlineStr">
        <is>
          <t>791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(38)</t>
        </is>
      </c>
      <c r="F4" t="inlineStr">
        <is>
          <t>93</t>
        </is>
      </c>
      <c r="G4" t="inlineStr">
        <is>
          <t>133</t>
        </is>
      </c>
      <c r="H4" t="inlineStr">
        <is>
          <t>150</t>
        </is>
      </c>
      <c r="I4" t="inlineStr">
        <is>
          <t>193</t>
        </is>
      </c>
      <c r="J4" t="inlineStr">
        <is>
          <t>158</t>
        </is>
      </c>
      <c r="K4" t="inlineStr">
        <is>
          <t>107</t>
        </is>
      </c>
      <c r="L4" t="inlineStr">
        <is>
          <t>389</t>
        </is>
      </c>
      <c r="M4" t="inlineStr">
        <is>
          <t>18</t>
        </is>
      </c>
      <c r="N4" t="inlineStr">
        <is>
          <t>(39)</t>
        </is>
      </c>
      <c r="O4" t="inlineStr">
        <is>
          <t>(445)</t>
        </is>
      </c>
      <c r="P4" t="inlineStr">
        <is>
          <t>355</t>
        </is>
      </c>
      <c r="Q4" t="inlineStr">
        <is>
          <t>43</t>
        </is>
      </c>
      <c r="R4" t="inlineStr">
        <is>
          <t>(3)</t>
        </is>
      </c>
      <c r="S4" t="inlineStr">
        <is>
          <t>182</t>
        </is>
      </c>
      <c r="T4" t="inlineStr">
        <is>
          <t>366</t>
        </is>
      </c>
      <c r="U4" t="inlineStr">
        <is>
          <t>(156)</t>
        </is>
      </c>
      <c r="V4" t="inlineStr">
        <is>
          <t>155</t>
        </is>
      </c>
      <c r="W4" t="inlineStr">
        <is>
          <t>(68)</t>
        </is>
      </c>
      <c r="X4" t="inlineStr">
        <is>
          <t>74</t>
        </is>
      </c>
      <c r="Y4" t="inlineStr">
        <is>
          <t>(359)</t>
        </is>
      </c>
      <c r="Z4" t="inlineStr">
        <is>
          <t>76</t>
        </is>
      </c>
      <c r="AA4" t="inlineStr">
        <is>
          <t>213</t>
        </is>
      </c>
      <c r="AB4" t="inlineStr">
        <is>
          <t>9</t>
        </is>
      </c>
      <c r="AC4" t="inlineStr">
        <is>
          <t>(72)</t>
        </is>
      </c>
      <c r="AD4" t="inlineStr">
        <is>
          <t>(329)</t>
        </is>
      </c>
      <c r="AE4" t="inlineStr">
        <is>
          <t>202</t>
        </is>
      </c>
      <c r="AF4" t="inlineStr">
        <is>
          <t>(130)</t>
        </is>
      </c>
      <c r="AG4" t="inlineStr">
        <is>
          <t>(52)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- -</t>
        </is>
      </c>
      <c r="AB5" t="inlineStr">
        <is>
          <t>- -</t>
        </is>
      </c>
      <c r="AC5" t="inlineStr">
        <is>
          <t>- -</t>
        </is>
      </c>
      <c r="AD5" t="inlineStr">
        <is>
          <t>- -</t>
        </is>
      </c>
      <c r="AE5" t="inlineStr">
        <is>
          <t>- -</t>
        </is>
      </c>
      <c r="AF5" t="inlineStr">
        <is>
          <t>- -</t>
        </is>
      </c>
      <c r="AG5" t="inlineStr">
        <is>
          <t>- -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203</t>
        </is>
      </c>
      <c r="E6" t="inlineStr">
        <is>
          <t>32</t>
        </is>
      </c>
      <c r="F6" t="inlineStr">
        <is>
          <t>(508)</t>
        </is>
      </c>
      <c r="G6" t="inlineStr">
        <is>
          <t>253</t>
        </is>
      </c>
      <c r="H6" t="inlineStr">
        <is>
          <t>136</t>
        </is>
      </c>
      <c r="I6" t="inlineStr">
        <is>
          <t>(20)</t>
        </is>
      </c>
      <c r="J6" t="inlineStr">
        <is>
          <t>(76)</t>
        </is>
      </c>
      <c r="K6" t="inlineStr">
        <is>
          <t>(337)</t>
        </is>
      </c>
      <c r="L6" t="inlineStr">
        <is>
          <t>(588)</t>
        </is>
      </c>
      <c r="M6" t="inlineStr">
        <is>
          <t>577</t>
        </is>
      </c>
      <c r="N6" t="inlineStr">
        <is>
          <t>(69)</t>
        </is>
      </c>
      <c r="O6" t="inlineStr">
        <is>
          <t>433</t>
        </is>
      </c>
      <c r="P6" t="inlineStr">
        <is>
          <t>(152)</t>
        </is>
      </c>
      <c r="Q6" t="inlineStr">
        <is>
          <t>54</t>
        </is>
      </c>
      <c r="R6" t="inlineStr">
        <is>
          <t>72</t>
        </is>
      </c>
      <c r="S6" t="inlineStr">
        <is>
          <t>87</t>
        </is>
      </c>
      <c r="T6" t="inlineStr">
        <is>
          <t>(627)</t>
        </is>
      </c>
      <c r="U6" t="inlineStr">
        <is>
          <t>1,267</t>
        </is>
      </c>
      <c r="V6" t="inlineStr">
        <is>
          <t>(701)</t>
        </is>
      </c>
      <c r="W6" t="inlineStr">
        <is>
          <t>(419)</t>
        </is>
      </c>
      <c r="X6" t="inlineStr">
        <is>
          <t>352</t>
        </is>
      </c>
      <c r="Y6" t="inlineStr">
        <is>
          <t>(335)</t>
        </is>
      </c>
      <c r="Z6" t="inlineStr">
        <is>
          <t>235</t>
        </is>
      </c>
      <c r="AA6" t="inlineStr">
        <is>
          <t>557</t>
        </is>
      </c>
      <c r="AB6" t="inlineStr">
        <is>
          <t>606</t>
        </is>
      </c>
      <c r="AC6" t="inlineStr">
        <is>
          <t>(34)</t>
        </is>
      </c>
      <c r="AD6" t="inlineStr">
        <is>
          <t>(411)</t>
        </is>
      </c>
      <c r="AE6" t="inlineStr">
        <is>
          <t>289</t>
        </is>
      </c>
      <c r="AF6" t="inlineStr">
        <is>
          <t>595</t>
        </is>
      </c>
      <c r="AG6" t="inlineStr">
        <is>
          <t>(739)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116</t>
        </is>
      </c>
      <c r="N7" t="inlineStr">
        <is>
          <t>(134)</t>
        </is>
      </c>
      <c r="O7" t="inlineStr">
        <is>
          <t>(99)</t>
        </is>
      </c>
      <c r="P7" t="inlineStr">
        <is>
          <t>(550)</t>
        </is>
      </c>
      <c r="Q7" t="inlineStr">
        <is>
          <t>165</t>
        </is>
      </c>
      <c r="R7" t="inlineStr">
        <is>
          <t>- -</t>
        </is>
      </c>
      <c r="S7" t="inlineStr">
        <is>
          <t>222</t>
        </is>
      </c>
      <c r="T7" t="inlineStr">
        <is>
          <t>(290)</t>
        </is>
      </c>
      <c r="U7" t="inlineStr">
        <is>
          <t>- -</t>
        </is>
      </c>
      <c r="V7" t="inlineStr">
        <is>
          <t>(489)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(21)</t>
        </is>
      </c>
      <c r="E8" t="inlineStr">
        <is>
          <t>14</t>
        </is>
      </c>
      <c r="F8" t="inlineStr">
        <is>
          <t>(29)</t>
        </is>
      </c>
      <c r="G8" t="inlineStr">
        <is>
          <t>(14)</t>
        </is>
      </c>
      <c r="H8" t="inlineStr">
        <is>
          <t>(47)</t>
        </is>
      </c>
      <c r="I8" t="inlineStr">
        <is>
          <t>(57)</t>
        </is>
      </c>
      <c r="J8" t="inlineStr">
        <is>
          <t>7</t>
        </is>
      </c>
      <c r="K8" t="inlineStr">
        <is>
          <t>(14)</t>
        </is>
      </c>
      <c r="L8" t="inlineStr">
        <is>
          <t>(63)</t>
        </is>
      </c>
      <c r="M8" t="inlineStr">
        <is>
          <t>104</t>
        </is>
      </c>
      <c r="N8" t="inlineStr">
        <is>
          <t>(160)</t>
        </is>
      </c>
      <c r="O8" t="inlineStr">
        <is>
          <t>235</t>
        </is>
      </c>
      <c r="P8" t="inlineStr">
        <is>
          <t>87</t>
        </is>
      </c>
      <c r="Q8" t="inlineStr">
        <is>
          <t>(161)</t>
        </is>
      </c>
      <c r="R8" t="inlineStr">
        <is>
          <t>(109)</t>
        </is>
      </c>
      <c r="S8" t="inlineStr">
        <is>
          <t>305</t>
        </is>
      </c>
      <c r="T8" t="inlineStr">
        <is>
          <t>(376)</t>
        </is>
      </c>
      <c r="U8" t="inlineStr">
        <is>
          <t>867</t>
        </is>
      </c>
      <c r="V8" t="inlineStr">
        <is>
          <t>(688)</t>
        </is>
      </c>
      <c r="W8" t="inlineStr">
        <is>
          <t>(460)</t>
        </is>
      </c>
      <c r="X8" t="inlineStr">
        <is>
          <t>192</t>
        </is>
      </c>
      <c r="Y8" t="inlineStr">
        <is>
          <t>(201)</t>
        </is>
      </c>
      <c r="Z8" t="inlineStr">
        <is>
          <t>(247)</t>
        </is>
      </c>
      <c r="AA8" t="inlineStr">
        <is>
          <t>391</t>
        </is>
      </c>
      <c r="AB8" t="inlineStr">
        <is>
          <t>491</t>
        </is>
      </c>
      <c r="AC8" t="inlineStr">
        <is>
          <t>(117)</t>
        </is>
      </c>
      <c r="AD8" t="inlineStr">
        <is>
          <t>(374)</t>
        </is>
      </c>
      <c r="AE8" t="inlineStr">
        <is>
          <t>296</t>
        </is>
      </c>
      <c r="AF8" t="inlineStr">
        <is>
          <t>506</t>
        </is>
      </c>
      <c r="AG8" t="inlineStr">
        <is>
          <t>(677)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(347)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108</t>
        </is>
      </c>
      <c r="N10" t="inlineStr">
        <is>
          <t>29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(545)</t>
        </is>
      </c>
      <c r="U10" t="inlineStr">
        <is>
          <t>12</t>
        </is>
      </c>
      <c r="V10" t="inlineStr">
        <is>
          <t>56</t>
        </is>
      </c>
      <c r="W10" t="inlineStr">
        <is>
          <t>133</t>
        </is>
      </c>
      <c r="X10" t="inlineStr">
        <is>
          <t>17</t>
        </is>
      </c>
      <c r="Y10" t="inlineStr">
        <is>
          <t>(187)</t>
        </is>
      </c>
      <c r="Z10" t="inlineStr">
        <is>
          <t>161</t>
        </is>
      </c>
      <c r="AA10" t="inlineStr">
        <is>
          <t>6</t>
        </is>
      </c>
      <c r="AB10" t="inlineStr">
        <is>
          <t>10</t>
        </is>
      </c>
      <c r="AC10" t="inlineStr">
        <is>
          <t>(52)</t>
        </is>
      </c>
      <c r="AD10" t="inlineStr">
        <is>
          <t>(8)</t>
        </is>
      </c>
      <c r="AE10" t="inlineStr">
        <is>
          <t>13</t>
        </is>
      </c>
      <c r="AF10" t="inlineStr">
        <is>
          <t>20</t>
        </is>
      </c>
      <c r="AG10" t="inlineStr">
        <is>
          <t>110</t>
        </is>
      </c>
    </row>
    <row r="11">
      <c r="A11" s="1" t="inlineStr">
        <is>
          <t>Other Non-Cash Items</t>
        </is>
      </c>
      <c r="B11" t="inlineStr">
        <is>
          <t>(169)</t>
        </is>
      </c>
      <c r="C11" t="inlineStr">
        <is>
          <t>263</t>
        </is>
      </c>
      <c r="D11" t="inlineStr">
        <is>
          <t>1,026</t>
        </is>
      </c>
      <c r="E11" t="inlineStr">
        <is>
          <t>16</t>
        </is>
      </c>
      <c r="F11" t="inlineStr">
        <is>
          <t>(56)</t>
        </is>
      </c>
      <c r="G11" t="inlineStr">
        <is>
          <t>(418)</t>
        </is>
      </c>
      <c r="H11" t="inlineStr">
        <is>
          <t>(769)</t>
        </is>
      </c>
      <c r="I11" t="inlineStr">
        <is>
          <t>(458)</t>
        </is>
      </c>
      <c r="J11" t="inlineStr">
        <is>
          <t>(357)</t>
        </is>
      </c>
      <c r="K11" t="inlineStr">
        <is>
          <t>(198)</t>
        </is>
      </c>
      <c r="L11" t="inlineStr">
        <is>
          <t>(767)</t>
        </is>
      </c>
      <c r="M11" t="inlineStr">
        <is>
          <t>(52)</t>
        </is>
      </c>
      <c r="N11" t="inlineStr">
        <is>
          <t>(24)</t>
        </is>
      </c>
      <c r="O11" t="inlineStr">
        <is>
          <t>689</t>
        </is>
      </c>
      <c r="P11" t="inlineStr">
        <is>
          <t>(276)</t>
        </is>
      </c>
      <c r="Q11" t="inlineStr">
        <is>
          <t>(155)</t>
        </is>
      </c>
      <c r="R11" t="inlineStr">
        <is>
          <t>(198)</t>
        </is>
      </c>
      <c r="S11" t="inlineStr">
        <is>
          <t>91</t>
        </is>
      </c>
      <c r="T11" t="inlineStr">
        <is>
          <t>(798)</t>
        </is>
      </c>
      <c r="U11" t="inlineStr">
        <is>
          <t>(432)</t>
        </is>
      </c>
      <c r="V11" t="inlineStr">
        <is>
          <t>(9)</t>
        </is>
      </c>
      <c r="W11" t="inlineStr">
        <is>
          <t>27</t>
        </is>
      </c>
      <c r="X11" t="inlineStr">
        <is>
          <t>172</t>
        </is>
      </c>
      <c r="Y11" t="inlineStr">
        <is>
          <t>2,096</t>
        </is>
      </c>
      <c r="Z11" t="inlineStr">
        <is>
          <t>452</t>
        </is>
      </c>
      <c r="AA11" t="inlineStr">
        <is>
          <t>684</t>
        </is>
      </c>
      <c r="AB11" t="inlineStr">
        <is>
          <t>45</t>
        </is>
      </c>
      <c r="AC11" t="inlineStr">
        <is>
          <t>20</t>
        </is>
      </c>
      <c r="AD11" t="inlineStr">
        <is>
          <t>42</t>
        </is>
      </c>
      <c r="AE11" t="inlineStr">
        <is>
          <t>205</t>
        </is>
      </c>
      <c r="AF11" t="inlineStr">
        <is>
          <t>838</t>
        </is>
      </c>
      <c r="AG11" t="inlineStr">
        <is>
          <t>(84)</t>
        </is>
      </c>
    </row>
    <row r="12">
      <c r="A12" s="1" t="inlineStr">
        <is>
          <t>Cash Provided by Operating Activities</t>
        </is>
      </c>
      <c r="B12" t="inlineStr">
        <is>
          <t>419</t>
        </is>
      </c>
      <c r="C12" t="inlineStr">
        <is>
          <t>9</t>
        </is>
      </c>
      <c r="D12" t="inlineStr">
        <is>
          <t>(89)</t>
        </is>
      </c>
      <c r="E12" t="inlineStr">
        <is>
          <t>86</t>
        </is>
      </c>
      <c r="F12" t="inlineStr">
        <is>
          <t>44</t>
        </is>
      </c>
      <c r="G12" t="inlineStr">
        <is>
          <t>587</t>
        </is>
      </c>
      <c r="H12" t="inlineStr">
        <is>
          <t>86</t>
        </is>
      </c>
      <c r="I12" t="inlineStr">
        <is>
          <t>470</t>
        </is>
      </c>
      <c r="J12" t="inlineStr">
        <is>
          <t>372</t>
        </is>
      </c>
      <c r="K12" t="inlineStr">
        <is>
          <t>(80)</t>
        </is>
      </c>
      <c r="L12" t="inlineStr">
        <is>
          <t>(627)</t>
        </is>
      </c>
      <c r="M12" t="inlineStr">
        <is>
          <t>669</t>
        </is>
      </c>
      <c r="N12" t="inlineStr">
        <is>
          <t>279</t>
        </is>
      </c>
      <c r="O12" t="inlineStr">
        <is>
          <t>577</t>
        </is>
      </c>
      <c r="P12" t="inlineStr">
        <is>
          <t>1,400</t>
        </is>
      </c>
      <c r="Q12" t="inlineStr">
        <is>
          <t>1,218</t>
        </is>
      </c>
      <c r="R12" t="inlineStr">
        <is>
          <t>1,686</t>
        </is>
      </c>
      <c r="S12" t="inlineStr">
        <is>
          <t>1,745</t>
        </is>
      </c>
      <c r="T12" t="inlineStr">
        <is>
          <t>1,658</t>
        </is>
      </c>
      <c r="U12" t="inlineStr">
        <is>
          <t>(61)</t>
        </is>
      </c>
      <c r="V12" t="inlineStr">
        <is>
          <t>(379)</t>
        </is>
      </c>
      <c r="W12" t="inlineStr">
        <is>
          <t>168</t>
        </is>
      </c>
      <c r="X12" t="inlineStr">
        <is>
          <t>1,135</t>
        </is>
      </c>
      <c r="Y12" t="inlineStr">
        <is>
          <t>414</t>
        </is>
      </c>
      <c r="Z12" t="inlineStr">
        <is>
          <t>1,492</t>
        </is>
      </c>
      <c r="AA12" t="inlineStr">
        <is>
          <t>359</t>
        </is>
      </c>
      <c r="AB12" t="inlineStr">
        <is>
          <t>727</t>
        </is>
      </c>
      <c r="AC12" t="inlineStr">
        <is>
          <t>802</t>
        </is>
      </c>
      <c r="AD12" t="inlineStr">
        <is>
          <t>938</t>
        </is>
      </c>
      <c r="AE12" t="inlineStr">
        <is>
          <t>682</t>
        </is>
      </c>
      <c r="AF12" t="inlineStr">
        <is>
          <t>138</t>
        </is>
      </c>
      <c r="AG12" t="inlineStr">
        <is>
          <t>4,090</t>
        </is>
      </c>
    </row>
    <row r="13">
      <c r="A13" s="1" t="inlineStr">
        <is>
          <t>CAPEX</t>
        </is>
      </c>
      <c r="B13" t="inlineStr">
        <is>
          <t>(391)</t>
        </is>
      </c>
      <c r="C13" t="inlineStr">
        <is>
          <t>(432)</t>
        </is>
      </c>
      <c r="D13" t="inlineStr">
        <is>
          <t>(298)</t>
        </is>
      </c>
      <c r="E13" t="inlineStr">
        <is>
          <t>(198)</t>
        </is>
      </c>
      <c r="F13" t="inlineStr">
        <is>
          <t>(248)</t>
        </is>
      </c>
      <c r="G13" t="inlineStr">
        <is>
          <t>(324)</t>
        </is>
      </c>
      <c r="H13" t="inlineStr">
        <is>
          <t>(337)</t>
        </is>
      </c>
      <c r="I13" t="inlineStr">
        <is>
          <t>(261)</t>
        </is>
      </c>
      <c r="J13" t="inlineStr">
        <is>
          <t>(310)</t>
        </is>
      </c>
      <c r="K13" t="inlineStr">
        <is>
          <t>(287)</t>
        </is>
      </c>
      <c r="L13" t="inlineStr">
        <is>
          <t>(244)</t>
        </is>
      </c>
      <c r="M13" t="inlineStr">
        <is>
          <t>(287)</t>
        </is>
      </c>
      <c r="N13" t="inlineStr">
        <is>
          <t>(258)</t>
        </is>
      </c>
      <c r="O13" t="inlineStr">
        <is>
          <t>(316)</t>
        </is>
      </c>
      <c r="P13" t="inlineStr">
        <is>
          <t>(579)</t>
        </is>
      </c>
      <c r="Q13" t="inlineStr">
        <is>
          <t>(741)</t>
        </is>
      </c>
      <c r="R13" t="inlineStr">
        <is>
          <t>(612)</t>
        </is>
      </c>
      <c r="S13" t="inlineStr">
        <is>
          <t>(692)</t>
        </is>
      </c>
      <c r="T13" t="inlineStr">
        <is>
          <t>(896)</t>
        </is>
      </c>
      <c r="U13" t="inlineStr">
        <is>
          <t>(619)</t>
        </is>
      </c>
      <c r="V13" t="inlineStr">
        <is>
          <t>(676)</t>
        </is>
      </c>
      <c r="W13" t="inlineStr">
        <is>
          <t>(848)</t>
        </is>
      </c>
      <c r="X13" t="inlineStr">
        <is>
          <t>(723)</t>
        </is>
      </c>
      <c r="Y13" t="inlineStr">
        <is>
          <t>(489)</t>
        </is>
      </c>
      <c r="Z13" t="inlineStr">
        <is>
          <t>(419)</t>
        </is>
      </c>
      <c r="AA13" t="inlineStr">
        <is>
          <t>(500)</t>
        </is>
      </c>
      <c r="AB13" t="inlineStr">
        <is>
          <t>(306)</t>
        </is>
      </c>
      <c r="AC13" t="inlineStr">
        <is>
          <t>(505)</t>
        </is>
      </c>
      <c r="AD13" t="inlineStr">
        <is>
          <t>(1,001)</t>
        </is>
      </c>
      <c r="AE13" t="inlineStr">
        <is>
          <t>(1,252)</t>
        </is>
      </c>
      <c r="AF13" t="inlineStr">
        <is>
          <t>(725)</t>
        </is>
      </c>
      <c r="AG13" t="inlineStr">
        <is>
          <t>(863)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(10)</t>
        </is>
      </c>
      <c r="M14" t="inlineStr">
        <is>
          <t>(4)</t>
        </is>
      </c>
      <c r="N14" t="inlineStr">
        <is>
          <t>(56)</t>
        </is>
      </c>
      <c r="O14" t="inlineStr">
        <is>
          <t>(911)</t>
        </is>
      </c>
      <c r="P14" t="inlineStr">
        <is>
          <t>(1)</t>
        </is>
      </c>
      <c r="Q14" t="inlineStr">
        <is>
          <t>- -</t>
        </is>
      </c>
      <c r="R14" t="inlineStr">
        <is>
          <t>- -</t>
        </is>
      </c>
      <c r="S14" t="inlineStr">
        <is>
          <t>(4,029)</t>
        </is>
      </c>
      <c r="T14" t="inlineStr">
        <is>
          <t>(105)</t>
        </is>
      </c>
      <c r="U14" t="inlineStr">
        <is>
          <t>(24)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(25)</t>
        </is>
      </c>
      <c r="AB14" t="inlineStr">
        <is>
          <t>- -</t>
        </is>
      </c>
      <c r="AC14" t="inlineStr">
        <is>
          <t>116</t>
        </is>
      </c>
      <c r="AD14" t="inlineStr">
        <is>
          <t>30</t>
        </is>
      </c>
      <c r="AE14" t="inlineStr">
        <is>
          <t>(710)</t>
        </is>
      </c>
      <c r="AF14" t="inlineStr">
        <is>
          <t>(1)</t>
        </is>
      </c>
      <c r="AG14" t="inlineStr">
        <is>
          <t>2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(35)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  <c r="Z15" t="inlineStr">
        <is>
          <t>- -</t>
        </is>
      </c>
      <c r="AA15" t="inlineStr">
        <is>
          <t>- -</t>
        </is>
      </c>
      <c r="AB15" t="inlineStr">
        <is>
          <t>- -</t>
        </is>
      </c>
      <c r="AC15" t="inlineStr">
        <is>
          <t>- -</t>
        </is>
      </c>
      <c r="AD15" t="inlineStr">
        <is>
          <t>- -</t>
        </is>
      </c>
      <c r="AE15" t="inlineStr">
        <is>
          <t>- -</t>
        </is>
      </c>
      <c r="AF15" t="inlineStr">
        <is>
          <t>- -</t>
        </is>
      </c>
      <c r="AG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  <c r="Y16" t="inlineStr">
        <is>
          <t>- -</t>
        </is>
      </c>
      <c r="Z16" t="inlineStr">
        <is>
          <t>- -</t>
        </is>
      </c>
      <c r="AA16" t="inlineStr">
        <is>
          <t>- -</t>
        </is>
      </c>
      <c r="AB16" t="inlineStr">
        <is>
          <t>- -</t>
        </is>
      </c>
      <c r="AC16" t="inlineStr">
        <is>
          <t>- -</t>
        </is>
      </c>
      <c r="AD16" t="inlineStr">
        <is>
          <t>- -</t>
        </is>
      </c>
      <c r="AE16" t="inlineStr">
        <is>
          <t>- -</t>
        </is>
      </c>
      <c r="AF16" t="inlineStr">
        <is>
          <t>- -</t>
        </is>
      </c>
      <c r="AG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(36)</t>
        </is>
      </c>
      <c r="C17" t="inlineStr">
        <is>
          <t>(24)</t>
        </is>
      </c>
      <c r="D17" t="inlineStr">
        <is>
          <t>(29)</t>
        </is>
      </c>
      <c r="E17" t="inlineStr">
        <is>
          <t>282</t>
        </is>
      </c>
      <c r="F17" t="inlineStr">
        <is>
          <t>31</t>
        </is>
      </c>
      <c r="G17" t="inlineStr">
        <is>
          <t>72</t>
        </is>
      </c>
      <c r="H17" t="inlineStr">
        <is>
          <t>198</t>
        </is>
      </c>
      <c r="I17" t="inlineStr">
        <is>
          <t>401</t>
        </is>
      </c>
      <c r="J17" t="inlineStr">
        <is>
          <t>(31)</t>
        </is>
      </c>
      <c r="K17" t="inlineStr">
        <is>
          <t>(7)</t>
        </is>
      </c>
      <c r="L17" t="inlineStr">
        <is>
          <t>19</t>
        </is>
      </c>
      <c r="M17" t="inlineStr">
        <is>
          <t>(235)</t>
        </is>
      </c>
      <c r="N17" t="inlineStr">
        <is>
          <t>5</t>
        </is>
      </c>
      <c r="O17" t="inlineStr">
        <is>
          <t>97</t>
        </is>
      </c>
      <c r="P17" t="inlineStr">
        <is>
          <t>96</t>
        </is>
      </c>
      <c r="Q17" t="inlineStr">
        <is>
          <t>33</t>
        </is>
      </c>
      <c r="R17" t="inlineStr">
        <is>
          <t>22</t>
        </is>
      </c>
      <c r="S17" t="inlineStr">
        <is>
          <t>46</t>
        </is>
      </c>
      <c r="T17" t="inlineStr">
        <is>
          <t>(31)</t>
        </is>
      </c>
      <c r="U17" t="inlineStr">
        <is>
          <t>269</t>
        </is>
      </c>
      <c r="V17" t="inlineStr">
        <is>
          <t>93</t>
        </is>
      </c>
      <c r="W17" t="inlineStr">
        <is>
          <t>35</t>
        </is>
      </c>
      <c r="X17" t="inlineStr">
        <is>
          <t>121</t>
        </is>
      </c>
      <c r="Y17" t="inlineStr">
        <is>
          <t>96</t>
        </is>
      </c>
      <c r="Z17" t="inlineStr">
        <is>
          <t>53</t>
        </is>
      </c>
      <c r="AA17" t="inlineStr">
        <is>
          <t>15</t>
        </is>
      </c>
      <c r="AB17" t="inlineStr">
        <is>
          <t>(12)</t>
        </is>
      </c>
      <c r="AC17" t="inlineStr">
        <is>
          <t>- -</t>
        </is>
      </c>
      <c r="AD17" t="inlineStr">
        <is>
          <t>8</t>
        </is>
      </c>
      <c r="AE17" t="inlineStr">
        <is>
          <t>4</t>
        </is>
      </c>
      <c r="AF17" t="inlineStr">
        <is>
          <t>(562)</t>
        </is>
      </c>
      <c r="AG17" t="inlineStr">
        <is>
          <t>(842)</t>
        </is>
      </c>
    </row>
    <row r="18">
      <c r="A18" s="1" t="inlineStr">
        <is>
          <t>Cash Used for Investing Activities</t>
        </is>
      </c>
      <c r="B18" t="inlineStr">
        <is>
          <t>(427)</t>
        </is>
      </c>
      <c r="C18" t="inlineStr">
        <is>
          <t>(456)</t>
        </is>
      </c>
      <c r="D18" t="inlineStr">
        <is>
          <t>(327)</t>
        </is>
      </c>
      <c r="E18" t="inlineStr">
        <is>
          <t>84</t>
        </is>
      </c>
      <c r="F18" t="inlineStr">
        <is>
          <t>(217)</t>
        </is>
      </c>
      <c r="G18" t="inlineStr">
        <is>
          <t>(252)</t>
        </is>
      </c>
      <c r="H18" t="inlineStr">
        <is>
          <t>(139)</t>
        </is>
      </c>
      <c r="I18" t="inlineStr">
        <is>
          <t>140</t>
        </is>
      </c>
      <c r="J18" t="inlineStr">
        <is>
          <t>(341)</t>
        </is>
      </c>
      <c r="K18" t="inlineStr">
        <is>
          <t>(294)</t>
        </is>
      </c>
      <c r="L18" t="inlineStr">
        <is>
          <t>(270)</t>
        </is>
      </c>
      <c r="M18" t="inlineStr">
        <is>
          <t>(239)</t>
        </is>
      </c>
      <c r="N18" t="inlineStr">
        <is>
          <t>(309)</t>
        </is>
      </c>
      <c r="O18" t="inlineStr">
        <is>
          <t>(1,130)</t>
        </is>
      </c>
      <c r="P18" t="inlineStr">
        <is>
          <t>(484)</t>
        </is>
      </c>
      <c r="Q18" t="inlineStr">
        <is>
          <t>(708)</t>
        </is>
      </c>
      <c r="R18" t="inlineStr">
        <is>
          <t>(590)</t>
        </is>
      </c>
      <c r="S18" t="inlineStr">
        <is>
          <t>(4,675)</t>
        </is>
      </c>
      <c r="T18" t="inlineStr">
        <is>
          <t>(1,032)</t>
        </is>
      </c>
      <c r="U18" t="inlineStr">
        <is>
          <t>(374)</t>
        </is>
      </c>
      <c r="V18" t="inlineStr">
        <is>
          <t>(583)</t>
        </is>
      </c>
      <c r="W18" t="inlineStr">
        <is>
          <t>(813)</t>
        </is>
      </c>
      <c r="X18" t="inlineStr">
        <is>
          <t>(602)</t>
        </is>
      </c>
      <c r="Y18" t="inlineStr">
        <is>
          <t>(393)</t>
        </is>
      </c>
      <c r="Z18" t="inlineStr">
        <is>
          <t>(366)</t>
        </is>
      </c>
      <c r="AA18" t="inlineStr">
        <is>
          <t>(510)</t>
        </is>
      </c>
      <c r="AB18" t="inlineStr">
        <is>
          <t>(318)</t>
        </is>
      </c>
      <c r="AC18" t="inlineStr">
        <is>
          <t>(389)</t>
        </is>
      </c>
      <c r="AD18" t="inlineStr">
        <is>
          <t>(963)</t>
        </is>
      </c>
      <c r="AE18" t="inlineStr">
        <is>
          <t>(1,958)</t>
        </is>
      </c>
      <c r="AF18" t="inlineStr">
        <is>
          <t>(563)</t>
        </is>
      </c>
      <c r="AG18" t="inlineStr">
        <is>
          <t>(840)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(444)</t>
        </is>
      </c>
      <c r="N19" t="inlineStr">
        <is>
          <t>(72)</t>
        </is>
      </c>
      <c r="O19" t="inlineStr">
        <is>
          <t>(45)</t>
        </is>
      </c>
      <c r="P19" t="inlineStr">
        <is>
          <t>(704)</t>
        </is>
      </c>
      <c r="Q19" t="inlineStr">
        <is>
          <t>(52)</t>
        </is>
      </c>
      <c r="R19" t="inlineStr">
        <is>
          <t>(607)</t>
        </is>
      </c>
      <c r="S19" t="inlineStr">
        <is>
          <t>(873)</t>
        </is>
      </c>
      <c r="T19" t="inlineStr">
        <is>
          <t>(424)</t>
        </is>
      </c>
      <c r="U19" t="inlineStr">
        <is>
          <t>(800)</t>
        </is>
      </c>
      <c r="V19" t="inlineStr">
        <is>
          <t>(417)</t>
        </is>
      </c>
      <c r="W19" t="inlineStr">
        <is>
          <t>(4,786)</t>
        </is>
      </c>
      <c r="X19" t="inlineStr">
        <is>
          <t>(1,352)</t>
        </is>
      </c>
      <c r="Y19" t="inlineStr">
        <is>
          <t>(542)</t>
        </is>
      </c>
      <c r="Z19" t="inlineStr">
        <is>
          <t>(325)</t>
        </is>
      </c>
      <c r="AA19" t="inlineStr">
        <is>
          <t>(379)</t>
        </is>
      </c>
      <c r="AB19" t="inlineStr">
        <is>
          <t>(1,070)</t>
        </is>
      </c>
      <c r="AC19" t="inlineStr">
        <is>
          <t>(1,104)</t>
        </is>
      </c>
      <c r="AD19" t="inlineStr">
        <is>
          <t>(1,299)</t>
        </is>
      </c>
      <c r="AE19" t="inlineStr">
        <is>
          <t>(255)</t>
        </is>
      </c>
      <c r="AF19" t="inlineStr">
        <is>
          <t>(1,634)</t>
        </is>
      </c>
      <c r="AG19" t="inlineStr">
        <is>
          <t>(4,274)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3</t>
        </is>
      </c>
      <c r="D20" t="inlineStr">
        <is>
          <t>212</t>
        </is>
      </c>
      <c r="E20" t="inlineStr">
        <is>
          <t>702</t>
        </is>
      </c>
      <c r="F20" t="inlineStr">
        <is>
          <t>294</t>
        </is>
      </c>
      <c r="G20" t="inlineStr">
        <is>
          <t>218</t>
        </is>
      </c>
      <c r="H20" t="inlineStr">
        <is>
          <t>51</t>
        </is>
      </c>
      <c r="I20" t="inlineStr">
        <is>
          <t>48</t>
        </is>
      </c>
      <c r="J20" t="inlineStr">
        <is>
          <t>55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227</t>
        </is>
      </c>
      <c r="O20" t="inlineStr">
        <is>
          <t>23</t>
        </is>
      </c>
      <c r="P20" t="inlineStr">
        <is>
          <t>361</t>
        </is>
      </c>
      <c r="Q20" t="inlineStr">
        <is>
          <t>28</t>
        </is>
      </c>
      <c r="R20" t="inlineStr">
        <is>
          <t>33</t>
        </is>
      </c>
      <c r="S20" t="inlineStr">
        <is>
          <t>18</t>
        </is>
      </c>
      <c r="T20" t="inlineStr">
        <is>
          <t>5</t>
        </is>
      </c>
      <c r="U20" t="inlineStr">
        <is>
          <t>667</t>
        </is>
      </c>
      <c r="V20" t="inlineStr">
        <is>
          <t>5</t>
        </is>
      </c>
      <c r="W20" t="inlineStr">
        <is>
          <t>3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482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410</t>
        </is>
      </c>
      <c r="AG20" t="inlineStr">
        <is>
          <t>790</t>
        </is>
      </c>
    </row>
    <row r="21">
      <c r="A21" s="1" t="inlineStr">
        <is>
          <t>Common Stock Repurchased</t>
        </is>
      </c>
      <c r="B21" t="inlineStr">
        <is>
          <t>(80)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(25)</t>
        </is>
      </c>
      <c r="H21" t="inlineStr">
        <is>
          <t>- -</t>
        </is>
      </c>
      <c r="I21" t="inlineStr">
        <is>
          <t>- -</t>
        </is>
      </c>
      <c r="J21" t="inlineStr">
        <is>
          <t>(8)</t>
        </is>
      </c>
      <c r="K21" t="inlineStr">
        <is>
          <t>(2)</t>
        </is>
      </c>
      <c r="L21" t="inlineStr">
        <is>
          <t>(12)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(254)</t>
        </is>
      </c>
      <c r="R21" t="inlineStr">
        <is>
          <t>(442)</t>
        </is>
      </c>
      <c r="S21" t="inlineStr">
        <is>
          <t>(117)</t>
        </is>
      </c>
      <c r="T21" t="inlineStr">
        <is>
          <t>(227)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(75)</t>
        </is>
      </c>
      <c r="AE21" t="inlineStr">
        <is>
          <t>(88)</t>
        </is>
      </c>
      <c r="AF21" t="inlineStr">
        <is>
          <t>- -</t>
        </is>
      </c>
      <c r="AG21" t="inlineStr">
        <is>
          <t>(150)</t>
        </is>
      </c>
    </row>
    <row r="22">
      <c r="A22" s="1" t="inlineStr">
        <is>
          <t>Dividends Paid</t>
        </is>
      </c>
      <c r="B22" t="inlineStr">
        <is>
          <t>(45)</t>
        </is>
      </c>
      <c r="C22" t="inlineStr">
        <is>
          <t>(49)</t>
        </is>
      </c>
      <c r="D22" t="inlineStr">
        <is>
          <t>(56)</t>
        </is>
      </c>
      <c r="E22" t="inlineStr">
        <is>
          <t>(85)</t>
        </is>
      </c>
      <c r="F22" t="inlineStr">
        <is>
          <t>(98)</t>
        </is>
      </c>
      <c r="G22" t="inlineStr">
        <is>
          <t>(93)</t>
        </is>
      </c>
      <c r="H22" t="inlineStr">
        <is>
          <t>(104)</t>
        </is>
      </c>
      <c r="I22" t="inlineStr">
        <is>
          <t>(96)</t>
        </is>
      </c>
      <c r="J22" t="inlineStr">
        <is>
          <t>(96)</t>
        </is>
      </c>
      <c r="K22" t="inlineStr">
        <is>
          <t>(97)</t>
        </is>
      </c>
      <c r="L22" t="inlineStr">
        <is>
          <t>(97)</t>
        </is>
      </c>
      <c r="M22" t="inlineStr">
        <is>
          <t>(57)</t>
        </is>
      </c>
      <c r="N22" t="inlineStr">
        <is>
          <t>(19)</t>
        </is>
      </c>
      <c r="O22" t="inlineStr">
        <is>
          <t>(35)</t>
        </is>
      </c>
      <c r="P22" t="inlineStr">
        <is>
          <t>(39)</t>
        </is>
      </c>
      <c r="Q22" t="inlineStr">
        <is>
          <t>(60)</t>
        </is>
      </c>
      <c r="R22" t="inlineStr">
        <is>
          <t>(77)</t>
        </is>
      </c>
      <c r="S22" t="inlineStr">
        <is>
          <t>(95)</t>
        </is>
      </c>
      <c r="T22" t="inlineStr">
        <is>
          <t>(129)</t>
        </is>
      </c>
      <c r="U22" t="inlineStr">
        <is>
          <t>(56)</t>
        </is>
      </c>
      <c r="V22" t="inlineStr">
        <is>
          <t>(29)</t>
        </is>
      </c>
      <c r="W22" t="inlineStr">
        <is>
          <t>(29)</t>
        </is>
      </c>
      <c r="X22" t="inlineStr">
        <is>
          <t>(29)</t>
        </is>
      </c>
      <c r="Y22" t="inlineStr">
        <is>
          <t>(29)</t>
        </is>
      </c>
      <c r="Z22" t="inlineStr">
        <is>
          <t>(29)</t>
        </is>
      </c>
      <c r="AA22" t="inlineStr">
        <is>
          <t>(29)</t>
        </is>
      </c>
      <c r="AB22" t="inlineStr">
        <is>
          <t>(31)</t>
        </is>
      </c>
      <c r="AC22" t="inlineStr">
        <is>
          <t>(35)</t>
        </is>
      </c>
      <c r="AD22" t="inlineStr">
        <is>
          <t>(36)</t>
        </is>
      </c>
      <c r="AE22" t="inlineStr">
        <is>
          <t>(35)</t>
        </is>
      </c>
      <c r="AF22" t="inlineStr">
        <is>
          <t>(8)</t>
        </is>
      </c>
      <c r="AG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(93)</t>
        </is>
      </c>
      <c r="C23" t="inlineStr">
        <is>
          <t>502</t>
        </is>
      </c>
      <c r="D23" t="inlineStr">
        <is>
          <t>203</t>
        </is>
      </c>
      <c r="E23" t="inlineStr">
        <is>
          <t>(730)</t>
        </is>
      </c>
      <c r="F23" t="inlineStr">
        <is>
          <t>(82)</t>
        </is>
      </c>
      <c r="G23" t="inlineStr">
        <is>
          <t>(403)</t>
        </is>
      </c>
      <c r="H23" t="inlineStr">
        <is>
          <t>77</t>
        </is>
      </c>
      <c r="I23" t="inlineStr">
        <is>
          <t>(567)</t>
        </is>
      </c>
      <c r="J23" t="inlineStr">
        <is>
          <t>9</t>
        </is>
      </c>
      <c r="K23" t="inlineStr">
        <is>
          <t>486</t>
        </is>
      </c>
      <c r="L23" t="inlineStr">
        <is>
          <t>1,202</t>
        </is>
      </c>
      <c r="M23" t="inlineStr">
        <is>
          <t>- -</t>
        </is>
      </c>
      <c r="N23" t="inlineStr">
        <is>
          <t>(14)</t>
        </is>
      </c>
      <c r="O23" t="inlineStr">
        <is>
          <t>684</t>
        </is>
      </c>
      <c r="P23" t="inlineStr">
        <is>
          <t>179</t>
        </is>
      </c>
      <c r="Q23" t="inlineStr">
        <is>
          <t>277</t>
        </is>
      </c>
      <c r="R23" t="inlineStr">
        <is>
          <t>(62)</t>
        </is>
      </c>
      <c r="S23" t="inlineStr">
        <is>
          <t>2,958</t>
        </is>
      </c>
      <c r="T23" t="inlineStr">
        <is>
          <t>470</t>
        </is>
      </c>
      <c r="U23" t="inlineStr">
        <is>
          <t>1,127</t>
        </is>
      </c>
      <c r="V23" t="inlineStr">
        <is>
          <t>776</t>
        </is>
      </c>
      <c r="W23" t="inlineStr">
        <is>
          <t>5,289</t>
        </is>
      </c>
      <c r="X23" t="inlineStr">
        <is>
          <t>1,008</t>
        </is>
      </c>
      <c r="Y23" t="inlineStr">
        <is>
          <t>575</t>
        </is>
      </c>
      <c r="Z23" t="inlineStr">
        <is>
          <t>13</t>
        </is>
      </c>
      <c r="AA23" t="inlineStr">
        <is>
          <t>1</t>
        </is>
      </c>
      <c r="AB23" t="inlineStr">
        <is>
          <t>978</t>
        </is>
      </c>
      <c r="AC23" t="inlineStr">
        <is>
          <t>747</t>
        </is>
      </c>
      <c r="AD23" t="inlineStr">
        <is>
          <t>895</t>
        </is>
      </c>
      <c r="AE23" t="inlineStr">
        <is>
          <t>1,555</t>
        </is>
      </c>
      <c r="AF23" t="inlineStr">
        <is>
          <t>2,813</t>
        </is>
      </c>
      <c r="AG23" t="inlineStr">
        <is>
          <t>887</t>
        </is>
      </c>
    </row>
    <row r="24">
      <c r="A24" s="1" t="inlineStr">
        <is>
          <t>Cash Used/Provided by Financing Activities</t>
        </is>
      </c>
      <c r="B24" t="inlineStr">
        <is>
          <t>(218)</t>
        </is>
      </c>
      <c r="C24" t="inlineStr">
        <is>
          <t>456</t>
        </is>
      </c>
      <c r="D24" t="inlineStr">
        <is>
          <t>359</t>
        </is>
      </c>
      <c r="E24" t="inlineStr">
        <is>
          <t>(113)</t>
        </is>
      </c>
      <c r="F24" t="inlineStr">
        <is>
          <t>114</t>
        </is>
      </c>
      <c r="G24" t="inlineStr">
        <is>
          <t>(303)</t>
        </is>
      </c>
      <c r="H24" t="inlineStr">
        <is>
          <t>24</t>
        </is>
      </c>
      <c r="I24" t="inlineStr">
        <is>
          <t>(615)</t>
        </is>
      </c>
      <c r="J24" t="inlineStr">
        <is>
          <t>(40)</t>
        </is>
      </c>
      <c r="K24" t="inlineStr">
        <is>
          <t>387</t>
        </is>
      </c>
      <c r="L24" t="inlineStr">
        <is>
          <t>1,093</t>
        </is>
      </c>
      <c r="M24" t="inlineStr">
        <is>
          <t>(501)</t>
        </is>
      </c>
      <c r="N24" t="inlineStr">
        <is>
          <t>122</t>
        </is>
      </c>
      <c r="O24" t="inlineStr">
        <is>
          <t>627</t>
        </is>
      </c>
      <c r="P24" t="inlineStr">
        <is>
          <t>(203)</t>
        </is>
      </c>
      <c r="Q24" t="inlineStr">
        <is>
          <t>(61)</t>
        </is>
      </c>
      <c r="R24" t="inlineStr">
        <is>
          <t>(1,155)</t>
        </is>
      </c>
      <c r="S24" t="inlineStr">
        <is>
          <t>1,891</t>
        </is>
      </c>
      <c r="T24" t="inlineStr">
        <is>
          <t>(305)</t>
        </is>
      </c>
      <c r="U24" t="inlineStr">
        <is>
          <t>938</t>
        </is>
      </c>
      <c r="V24" t="inlineStr">
        <is>
          <t>335</t>
        </is>
      </c>
      <c r="W24" t="inlineStr">
        <is>
          <t>477</t>
        </is>
      </c>
      <c r="X24" t="inlineStr">
        <is>
          <t>(373)</t>
        </is>
      </c>
      <c r="Y24" t="inlineStr">
        <is>
          <t>4</t>
        </is>
      </c>
      <c r="Z24" t="inlineStr">
        <is>
          <t>(341)</t>
        </is>
      </c>
      <c r="AA24" t="inlineStr">
        <is>
          <t>(407)</t>
        </is>
      </c>
      <c r="AB24" t="inlineStr">
        <is>
          <t>359</t>
        </is>
      </c>
      <c r="AC24" t="inlineStr">
        <is>
          <t>(392)</t>
        </is>
      </c>
      <c r="AD24" t="inlineStr">
        <is>
          <t>(515)</t>
        </is>
      </c>
      <c r="AE24" t="inlineStr">
        <is>
          <t>1,177</t>
        </is>
      </c>
      <c r="AF24" t="inlineStr">
        <is>
          <t>1,581</t>
        </is>
      </c>
      <c r="AG24" t="inlineStr">
        <is>
          <t>(2,747)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1</t>
        </is>
      </c>
      <c r="M25" t="inlineStr">
        <is>
          <t>(1)</t>
        </is>
      </c>
      <c r="N25" t="inlineStr">
        <is>
          <t>4</t>
        </is>
      </c>
      <c r="O25" t="inlineStr">
        <is>
          <t>(1)</t>
        </is>
      </c>
      <c r="P25" t="inlineStr">
        <is>
          <t>8</t>
        </is>
      </c>
      <c r="Q25" t="inlineStr">
        <is>
          <t>(7)</t>
        </is>
      </c>
      <c r="R25" t="inlineStr">
        <is>
          <t>2</t>
        </is>
      </c>
      <c r="S25" t="inlineStr">
        <is>
          <t>18</t>
        </is>
      </c>
      <c r="T25" t="inlineStr">
        <is>
          <t>2</t>
        </is>
      </c>
      <c r="U25" t="inlineStr">
        <is>
          <t>(9)</t>
        </is>
      </c>
      <c r="V25" t="inlineStr">
        <is>
          <t>(13)</t>
        </is>
      </c>
      <c r="W25" t="inlineStr">
        <is>
          <t>(2)</t>
        </is>
      </c>
      <c r="X25" t="inlineStr">
        <is>
          <t>2</t>
        </is>
      </c>
      <c r="Y25" t="inlineStr">
        <is>
          <t>9</t>
        </is>
      </c>
      <c r="Z25" t="inlineStr">
        <is>
          <t>(35)</t>
        </is>
      </c>
      <c r="AA25" t="inlineStr">
        <is>
          <t>(41)</t>
        </is>
      </c>
      <c r="AB25" t="inlineStr">
        <is>
          <t>(8)</t>
        </is>
      </c>
      <c r="AC25" t="inlineStr">
        <is>
          <t>17</t>
        </is>
      </c>
      <c r="AD25" t="inlineStr">
        <is>
          <t>(17)</t>
        </is>
      </c>
      <c r="AE25" t="inlineStr">
        <is>
          <t>(2)</t>
        </is>
      </c>
      <c r="AF25" t="inlineStr">
        <is>
          <t>23</t>
        </is>
      </c>
      <c r="AG25" t="inlineStr">
        <is>
          <t>(21)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13</t>
        </is>
      </c>
      <c r="L26" t="inlineStr">
        <is>
          <t>197</t>
        </is>
      </c>
      <c r="M26" t="inlineStr">
        <is>
          <t>(72)</t>
        </is>
      </c>
      <c r="N26" t="inlineStr">
        <is>
          <t>96</t>
        </is>
      </c>
      <c r="O26" t="inlineStr">
        <is>
          <t>73</t>
        </is>
      </c>
      <c r="P26" t="inlineStr">
        <is>
          <t>721</t>
        </is>
      </c>
      <c r="Q26" t="inlineStr">
        <is>
          <t>442</t>
        </is>
      </c>
      <c r="R26" t="inlineStr">
        <is>
          <t>(57)</t>
        </is>
      </c>
      <c r="S26" t="inlineStr">
        <is>
          <t>(1,021)</t>
        </is>
      </c>
      <c r="T26" t="inlineStr">
        <is>
          <t>323</t>
        </is>
      </c>
      <c r="U26" t="inlineStr">
        <is>
          <t>494</t>
        </is>
      </c>
      <c r="V26" t="inlineStr">
        <is>
          <t>(640)</t>
        </is>
      </c>
      <c r="W26" t="inlineStr">
        <is>
          <t>(170)</t>
        </is>
      </c>
      <c r="X26" t="inlineStr">
        <is>
          <t>162</t>
        </is>
      </c>
      <c r="Y26" t="inlineStr">
        <is>
          <t>34</t>
        </is>
      </c>
      <c r="Z26" t="inlineStr">
        <is>
          <t>750</t>
        </is>
      </c>
      <c r="AA26" t="inlineStr">
        <is>
          <t>(599)</t>
        </is>
      </c>
      <c r="AB26" t="inlineStr">
        <is>
          <t>760</t>
        </is>
      </c>
      <c r="AC26" t="inlineStr">
        <is>
          <t>38</t>
        </is>
      </c>
      <c r="AD26" t="inlineStr">
        <is>
          <t>(557)</t>
        </is>
      </c>
      <c r="AE26" t="inlineStr">
        <is>
          <t>(101)</t>
        </is>
      </c>
      <c r="AF26" t="inlineStr">
        <is>
          <t>1,179</t>
        </is>
      </c>
      <c r="AG26" t="inlineStr">
        <is>
          <t>482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22</t>
        </is>
      </c>
      <c r="L27" t="inlineStr">
        <is>
          <t>219</t>
        </is>
      </c>
      <c r="M27" t="inlineStr">
        <is>
          <t>147</t>
        </is>
      </c>
      <c r="N27" t="inlineStr">
        <is>
          <t>243</t>
        </is>
      </c>
      <c r="O27" t="inlineStr">
        <is>
          <t>316</t>
        </is>
      </c>
      <c r="P27" t="inlineStr">
        <is>
          <t>1,037</t>
        </is>
      </c>
      <c r="Q27" t="inlineStr">
        <is>
          <t>1,479</t>
        </is>
      </c>
      <c r="R27" t="inlineStr">
        <is>
          <t>1,422</t>
        </is>
      </c>
      <c r="S27" t="inlineStr">
        <is>
          <t>401</t>
        </is>
      </c>
      <c r="T27" t="inlineStr">
        <is>
          <t>724</t>
        </is>
      </c>
      <c r="U27" t="inlineStr">
        <is>
          <t>1,218</t>
        </is>
      </c>
      <c r="V27" t="inlineStr">
        <is>
          <t>578</t>
        </is>
      </c>
      <c r="W27" t="inlineStr">
        <is>
          <t>408</t>
        </is>
      </c>
      <c r="X27" t="inlineStr">
        <is>
          <t>570</t>
        </is>
      </c>
      <c r="Y27" t="inlineStr">
        <is>
          <t>604</t>
        </is>
      </c>
      <c r="Z27" t="inlineStr">
        <is>
          <t>1,354</t>
        </is>
      </c>
      <c r="AA27" t="inlineStr">
        <is>
          <t>755</t>
        </is>
      </c>
      <c r="AB27" t="inlineStr">
        <is>
          <t>1,515</t>
        </is>
      </c>
      <c r="AC27" t="inlineStr">
        <is>
          <t>1,553</t>
        </is>
      </c>
      <c r="AD27" t="inlineStr">
        <is>
          <t>1,040</t>
        </is>
      </c>
      <c r="AE27" t="inlineStr">
        <is>
          <t>939</t>
        </is>
      </c>
      <c r="AF27" t="inlineStr">
        <is>
          <t>2,118</t>
        </is>
      </c>
      <c r="AG27" t="inlineStr">
        <is>
          <t>2,600</t>
        </is>
      </c>
    </row>
    <row r="28">
      <c r="A28" s="1" t="inlineStr">
        <is>
          <t>Cash at the Beginning of Period</t>
        </is>
      </c>
      <c r="B28" t="inlineStr">
        <is>
          <t>296</t>
        </is>
      </c>
      <c r="C28" t="inlineStr">
        <is>
          <t>70</t>
        </is>
      </c>
      <c r="D28" t="inlineStr">
        <is>
          <t>79</t>
        </is>
      </c>
      <c r="E28" t="inlineStr">
        <is>
          <t>22</t>
        </is>
      </c>
      <c r="F28" t="inlineStr">
        <is>
          <t>79</t>
        </is>
      </c>
      <c r="G28" t="inlineStr">
        <is>
          <t>20</t>
        </is>
      </c>
      <c r="H28" t="inlineStr">
        <is>
          <t>52</t>
        </is>
      </c>
      <c r="I28" t="inlineStr">
        <is>
          <t>23</t>
        </is>
      </c>
      <c r="J28" t="inlineStr">
        <is>
          <t>18</t>
        </is>
      </c>
      <c r="K28" t="inlineStr">
        <is>
          <t>9</t>
        </is>
      </c>
      <c r="L28" t="inlineStr">
        <is>
          <t>22</t>
        </is>
      </c>
      <c r="M28" t="inlineStr">
        <is>
          <t>219</t>
        </is>
      </c>
      <c r="N28" t="inlineStr">
        <is>
          <t>147</t>
        </is>
      </c>
      <c r="O28" t="inlineStr">
        <is>
          <t>243</t>
        </is>
      </c>
      <c r="P28" t="inlineStr">
        <is>
          <t>316</t>
        </is>
      </c>
      <c r="Q28" t="inlineStr">
        <is>
          <t>1,037</t>
        </is>
      </c>
      <c r="R28" t="inlineStr">
        <is>
          <t>1,479</t>
        </is>
      </c>
      <c r="S28" t="inlineStr">
        <is>
          <t>1,422</t>
        </is>
      </c>
      <c r="T28" t="inlineStr">
        <is>
          <t>401</t>
        </is>
      </c>
      <c r="U28" t="inlineStr">
        <is>
          <t>724</t>
        </is>
      </c>
      <c r="V28" t="inlineStr">
        <is>
          <t>1,218</t>
        </is>
      </c>
      <c r="W28" t="inlineStr">
        <is>
          <t>578</t>
        </is>
      </c>
      <c r="X28" t="inlineStr">
        <is>
          <t>408</t>
        </is>
      </c>
      <c r="Y28" t="inlineStr">
        <is>
          <t>570</t>
        </is>
      </c>
      <c r="Z28" t="inlineStr">
        <is>
          <t>604</t>
        </is>
      </c>
      <c r="AA28" t="inlineStr">
        <is>
          <t>1,354</t>
        </is>
      </c>
      <c r="AB28" t="inlineStr">
        <is>
          <t>755</t>
        </is>
      </c>
      <c r="AC28" t="inlineStr">
        <is>
          <t>1,515</t>
        </is>
      </c>
      <c r="AD28" t="inlineStr">
        <is>
          <t>1,597</t>
        </is>
      </c>
      <c r="AE28" t="inlineStr">
        <is>
          <t>1,040</t>
        </is>
      </c>
      <c r="AF28" t="inlineStr">
        <is>
          <t>939</t>
        </is>
      </c>
      <c r="AG28" t="inlineStr">
        <is>
          <t>2,118</t>
        </is>
      </c>
    </row>
    <row r="29">
      <c r="A29" s="1" t="inlineStr">
        <is>
          <t>Free Cash Flow</t>
        </is>
      </c>
      <c r="B29" t="inlineStr">
        <is>
          <t>28</t>
        </is>
      </c>
      <c r="C29" t="inlineStr">
        <is>
          <t>(423)</t>
        </is>
      </c>
      <c r="D29" t="inlineStr">
        <is>
          <t>(387)</t>
        </is>
      </c>
      <c r="E29" t="inlineStr">
        <is>
          <t>(112)</t>
        </is>
      </c>
      <c r="F29" t="inlineStr">
        <is>
          <t>(204)</t>
        </is>
      </c>
      <c r="G29" t="inlineStr">
        <is>
          <t>263</t>
        </is>
      </c>
      <c r="H29" t="inlineStr">
        <is>
          <t>(251)</t>
        </is>
      </c>
      <c r="I29" t="inlineStr">
        <is>
          <t>209</t>
        </is>
      </c>
      <c r="J29" t="inlineStr">
        <is>
          <t>62</t>
        </is>
      </c>
      <c r="K29" t="inlineStr">
        <is>
          <t>(367)</t>
        </is>
      </c>
      <c r="L29" t="inlineStr">
        <is>
          <t>(871)</t>
        </is>
      </c>
      <c r="M29" t="inlineStr">
        <is>
          <t>382</t>
        </is>
      </c>
      <c r="N29" t="inlineStr">
        <is>
          <t>21</t>
        </is>
      </c>
      <c r="O29" t="inlineStr">
        <is>
          <t>261</t>
        </is>
      </c>
      <c r="P29" t="inlineStr">
        <is>
          <t>821</t>
        </is>
      </c>
      <c r="Q29" t="inlineStr">
        <is>
          <t>477</t>
        </is>
      </c>
      <c r="R29" t="inlineStr">
        <is>
          <t>1,074</t>
        </is>
      </c>
      <c r="S29" t="inlineStr">
        <is>
          <t>1,053</t>
        </is>
      </c>
      <c r="T29" t="inlineStr">
        <is>
          <t>762</t>
        </is>
      </c>
      <c r="U29" t="inlineStr">
        <is>
          <t>(680)</t>
        </is>
      </c>
      <c r="V29" t="inlineStr">
        <is>
          <t>(1,055)</t>
        </is>
      </c>
      <c r="W29" t="inlineStr">
        <is>
          <t>(680)</t>
        </is>
      </c>
      <c r="X29" t="inlineStr">
        <is>
          <t>412</t>
        </is>
      </c>
      <c r="Y29" t="inlineStr">
        <is>
          <t>(75)</t>
        </is>
      </c>
      <c r="Z29" t="inlineStr">
        <is>
          <t>1,073</t>
        </is>
      </c>
      <c r="AA29" t="inlineStr">
        <is>
          <t>(141)</t>
        </is>
      </c>
      <c r="AB29" t="inlineStr">
        <is>
          <t>421</t>
        </is>
      </c>
      <c r="AC29" t="inlineStr">
        <is>
          <t>297</t>
        </is>
      </c>
      <c r="AD29" t="inlineStr">
        <is>
          <t>(63)</t>
        </is>
      </c>
      <c r="AE29" t="inlineStr">
        <is>
          <t>(570)</t>
        </is>
      </c>
      <c r="AF29" t="inlineStr">
        <is>
          <t>(587)</t>
        </is>
      </c>
      <c r="AG29" t="inlineStr">
        <is>
          <t>3,227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2022-08-03T01:41:42Z</dcterms:created>
  <dcterms:modified xmlns:dcterms="http://purl.org/dc/terms/" xmlns:xsi="http://www.w3.org/2001/XMLSchema-instance" xsi:type="dcterms:W3CDTF">2023-03-21T03:05:45Z</dcterms:modified>
  <cp:lastModifiedBy>William Kruta</cp:lastModifiedBy>
</cp:coreProperties>
</file>