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0"/>
    <xf numFmtId="164" fontId="0" fillId="0" borderId="0" pivotButton="0" quotePrefix="0" xfId="0"/>
    <xf numFmtId="0" fontId="3" fillId="0" borderId="3" pivotButton="0" quotePrefix="0" xfId="0"/>
    <xf numFmtId="3" fontId="0" fillId="0" borderId="0" pivotButton="0" quotePrefix="0" xfId="0"/>
    <xf numFmtId="0" fontId="3" fillId="0" borderId="4" pivotButton="0" quotePrefix="0" xfId="0"/>
    <xf numFmtId="0" fontId="2" fillId="2" borderId="0" pivotButton="0" quotePrefix="0" xfId="0"/>
    <xf numFmtId="3" fontId="2" fillId="2" borderId="0" pivotButton="0" quotePrefix="0" xfId="0"/>
    <xf numFmtId="3" fontId="0" fillId="2" borderId="0" pivotButton="0" quotePrefix="0" xfId="0"/>
    <xf numFmtId="0" fontId="4" fillId="2" borderId="0" pivotButton="0" quotePrefix="0" xfId="0"/>
    <xf numFmtId="0" fontId="5" fillId="3" borderId="0" pivotButton="0" quotePrefix="0" xfId="0"/>
    <xf numFmtId="0" fontId="0" fillId="0" borderId="5" pivotButton="0" quotePrefix="0" xfId="0"/>
    <xf numFmtId="0" fontId="3" fillId="0" borderId="0" pivotButton="0" quotePrefix="0" xfId="0"/>
    <xf numFmtId="0" fontId="3" fillId="0" borderId="6" pivotButton="0" quotePrefix="0" xfId="0"/>
    <xf numFmtId="0" fontId="0" fillId="0" borderId="0" pivotButton="0" quotePrefix="0" xfId="0"/>
    <xf numFmtId="0" fontId="0" fillId="0" borderId="5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5" pivotButton="0" quotePrefix="0" xfId="0"/>
    <xf numFmtId="0" fontId="3" fillId="0" borderId="0" pivotButton="0" quotePrefix="0" xfId="0"/>
    <xf numFmtId="0" fontId="5" fillId="3" borderId="0" pivotButton="0" quotePrefix="0" xfId="0"/>
    <xf numFmtId="0" fontId="3" fillId="0" borderId="5" pivotButton="0" quotePrefix="0" xfId="0"/>
    <xf numFmtId="0" fontId="3" fillId="0" borderId="5" pivotButton="0" quotePrefix="0" xfId="0"/>
    <xf numFmtId="3" fontId="5" fillId="3" borderId="0" pivotButton="0" quotePrefix="0" xfId="0"/>
    <xf numFmtId="3" fontId="0" fillId="0" borderId="5" pivotButton="0" quotePrefix="0" xfId="0"/>
    <xf numFmtId="3" fontId="3" fillId="0" borderId="6" pivotButton="0" quotePrefix="0" xfId="0"/>
    <xf numFmtId="3" fontId="3" fillId="0" borderId="0" pivotButton="0" quotePrefix="0" xfId="0"/>
    <xf numFmtId="3" fontId="0" fillId="0" borderId="0" pivotButton="0" quotePrefix="0" xfId="0"/>
    <xf numFmtId="3" fontId="0" fillId="0" borderId="0" pivotButton="0" quotePrefix="0" xfId="0"/>
    <xf numFmtId="3" fontId="0" fillId="0" borderId="5" pivotButton="0" quotePrefix="0" xfId="0"/>
    <xf numFmtId="3" fontId="3" fillId="0" borderId="5" pivotButton="0" quotePrefix="0" xfId="0"/>
    <xf numFmtId="3" fontId="4" fillId="2" borderId="0" pivotButton="0" quotePrefix="0" xfId="0"/>
    <xf numFmtId="2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35" authorId="0" shapeId="0">
      <text>
        <t>William:
Includes:
"Crude oil, products, and merchandise"
"Materials and supplies"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6" sqref="B56"/>
    </sheetView>
  </sheetViews>
  <sheetFormatPr baseColWidth="8" defaultRowHeight="14.5"/>
  <cols>
    <col width="13.54296875" customWidth="1" style="20" min="2" max="2"/>
  </cols>
  <sheetData>
    <row r="1" ht="15" customHeight="1" s="20" thickBot="1">
      <c r="A1" t="e">
        <v>#VALUE!</v>
      </c>
    </row>
    <row r="2">
      <c r="A2" s="2" t="inlineStr">
        <is>
          <t>Price</t>
        </is>
      </c>
      <c r="B2" s="3">
        <f t="array" ref="B2">_FV(A1,"Price")</f>
        <v/>
      </c>
    </row>
    <row r="3">
      <c r="A3" s="4" t="inlineStr">
        <is>
          <t>Shares</t>
        </is>
      </c>
      <c r="B3" s="32">
        <f t="array" ref="B3">_FV(A1,"Shares outstanding",TRUE)/1000000</f>
        <v/>
      </c>
    </row>
    <row r="4">
      <c r="A4" s="4" t="inlineStr">
        <is>
          <t>MC</t>
        </is>
      </c>
      <c r="B4" s="3">
        <f>B2*B3</f>
        <v/>
      </c>
    </row>
    <row r="5">
      <c r="A5" s="4" t="inlineStr">
        <is>
          <t>Cash</t>
        </is>
      </c>
      <c r="B5" s="32" t="n"/>
    </row>
    <row r="6">
      <c r="A6" s="4" t="inlineStr">
        <is>
          <t>Debt</t>
        </is>
      </c>
      <c r="B6" s="32" t="n"/>
    </row>
    <row r="7" ht="15" customHeight="1" s="20" thickBot="1">
      <c r="A7" s="6" t="inlineStr">
        <is>
          <t>EV</t>
        </is>
      </c>
      <c r="B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9" sqref="B9"/>
    </sheetView>
  </sheetViews>
  <sheetFormatPr baseColWidth="8" defaultRowHeight="14.5"/>
  <sheetData>
    <row r="1">
      <c r="B1" s="1" t="inlineStr">
        <is>
          <t>Company Name</t>
        </is>
      </c>
      <c r="C1" s="1" t="inlineStr">
        <is>
          <t>Ticker</t>
        </is>
      </c>
      <c r="D1" s="1" t="inlineStr">
        <is>
          <t>Information</t>
        </is>
      </c>
    </row>
    <row r="2">
      <c r="A2" s="1" t="n">
        <v>0</v>
      </c>
      <c r="B2" t="inlineStr">
        <is>
          <t>EXXON MOBIL CORPORATION</t>
        </is>
      </c>
      <c r="C2" t="inlineStr">
        <is>
          <t>XOM</t>
        </is>
      </c>
      <c r="D2" t="inlineStr">
        <is>
          <t>US stock · Energy sector · Oil &amp; Gas Integrated</t>
        </is>
      </c>
    </row>
    <row r="3">
      <c r="A3" t="inlineStr">
        <is>
          <t>Company Name</t>
        </is>
      </c>
      <c r="B3" t="inlineStr">
        <is>
          <t>Exxon Mobil Corporation</t>
        </is>
      </c>
    </row>
    <row r="4">
      <c r="A4" t="inlineStr">
        <is>
          <t>Ticker</t>
        </is>
      </c>
      <c r="B4" t="inlineStr">
        <is>
          <t>XOM</t>
        </is>
      </c>
    </row>
    <row r="5">
      <c r="A5" t="inlineStr">
        <is>
          <t>Country</t>
        </is>
      </c>
      <c r="B5" t="inlineStr">
        <is>
          <t>USA</t>
        </is>
      </c>
    </row>
    <row r="6">
      <c r="A6" t="inlineStr">
        <is>
          <t>Sector</t>
        </is>
      </c>
      <c r="B6" t="inlineStr">
        <is>
          <t>Energy</t>
        </is>
      </c>
    </row>
    <row r="7">
      <c r="A7" t="inlineStr">
        <is>
          <t>Industry</t>
        </is>
      </c>
      <c r="B7" t="inlineStr">
        <is>
          <t>Oil &amp; Gas Integrated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72"/>
  <sheetViews>
    <sheetView tabSelected="1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W65" sqref="O65:W65"/>
    </sheetView>
  </sheetViews>
  <sheetFormatPr baseColWidth="8" defaultRowHeight="14.5"/>
  <cols>
    <col width="22.54296875" customWidth="1" style="20" min="2" max="2"/>
  </cols>
  <sheetData>
    <row r="1">
      <c r="B1" t="inlineStr">
        <is>
          <t>Quarter</t>
        </is>
      </c>
    </row>
    <row r="2">
      <c r="B2" t="inlineStr">
        <is>
          <t>Period of Report</t>
        </is>
      </c>
      <c r="Q2" t="n">
        <v>2015</v>
      </c>
      <c r="R2" t="n">
        <v>2016</v>
      </c>
      <c r="S2" t="n">
        <v>2017</v>
      </c>
      <c r="T2" t="n">
        <v>2018</v>
      </c>
      <c r="U2" t="n">
        <v>2019</v>
      </c>
      <c r="V2" t="n">
        <v>2020</v>
      </c>
      <c r="W2" t="n">
        <v>2021</v>
      </c>
      <c r="X2" t="n">
        <v>2022</v>
      </c>
    </row>
    <row r="4"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2" t="n"/>
      <c r="U4" s="32" t="n"/>
      <c r="V4" s="32" t="n"/>
      <c r="W4" s="32" t="n"/>
      <c r="X4" s="32" t="n"/>
      <c r="Y4" s="32" t="n"/>
      <c r="Z4" s="32" t="n"/>
    </row>
    <row r="5"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</row>
    <row r="6"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</row>
    <row r="7"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</row>
    <row r="8"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</row>
    <row r="9" customFormat="1" s="7">
      <c r="B9" s="7" t="inlineStr">
        <is>
          <t>Income Statement *in millions</t>
        </is>
      </c>
      <c r="C9" s="8" t="n"/>
      <c r="D9" s="8" t="n"/>
      <c r="E9" s="8" t="n"/>
      <c r="F9" s="8" t="n"/>
      <c r="G9" s="8" t="n"/>
      <c r="H9" s="9">
        <f>X9-G9-F9-E9</f>
        <v/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</row>
    <row r="10">
      <c r="B10" t="inlineStr">
        <is>
          <t>Revenue</t>
        </is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>
        <v>249248</v>
      </c>
      <c r="R10" s="32" t="n">
        <v>208114</v>
      </c>
      <c r="S10" s="32" t="n">
        <v>244363</v>
      </c>
      <c r="T10" s="32" t="n">
        <v>290212</v>
      </c>
      <c r="U10" s="32" t="n">
        <v>264938</v>
      </c>
      <c r="V10" s="32" t="n">
        <v>181502</v>
      </c>
      <c r="W10" s="32" t="n">
        <v>285640</v>
      </c>
      <c r="X10" s="32" t="n"/>
      <c r="Y10" s="32" t="n"/>
      <c r="Z10" s="32" t="n"/>
    </row>
    <row r="11" customFormat="1" s="24">
      <c r="B11" s="24" t="inlineStr">
        <is>
          <t>Operating Expenses</t>
        </is>
      </c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>
      <c r="B12" t="inlineStr">
        <is>
          <t>Crude oil and product purchases</t>
        </is>
      </c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>
        <v>130003</v>
      </c>
      <c r="R12" s="32" t="n">
        <v>104171</v>
      </c>
      <c r="S12" s="32" t="n">
        <v>128717</v>
      </c>
      <c r="T12" s="32" t="n">
        <v>156172</v>
      </c>
      <c r="U12" s="32" t="n">
        <v>143801</v>
      </c>
      <c r="V12" s="32" t="n">
        <v>94007</v>
      </c>
      <c r="W12" s="32" t="n">
        <v>155164</v>
      </c>
      <c r="X12" s="32" t="n"/>
      <c r="Y12" s="32" t="n"/>
      <c r="Z12" s="32" t="n"/>
    </row>
    <row r="13">
      <c r="B13" t="inlineStr">
        <is>
          <t>Production and manufacturing expenses</t>
        </is>
      </c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>
        <v>35587</v>
      </c>
      <c r="R13" s="32" t="n">
        <v>30448</v>
      </c>
      <c r="S13" s="32" t="n">
        <v>32690</v>
      </c>
      <c r="T13" s="32" t="n">
        <v>36682</v>
      </c>
      <c r="U13" s="32" t="n">
        <v>36826</v>
      </c>
      <c r="V13" s="32" t="n">
        <v>30431</v>
      </c>
      <c r="W13" s="32" t="n">
        <v>36035</v>
      </c>
      <c r="X13" s="32" t="n"/>
      <c r="Y13" s="32" t="n"/>
      <c r="Z13" s="32" t="n"/>
    </row>
    <row r="14">
      <c r="B14" t="inlineStr">
        <is>
          <t>SG&amp;A</t>
        </is>
      </c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>
        <v>11501</v>
      </c>
      <c r="R14" s="32" t="n">
        <v>10443</v>
      </c>
      <c r="S14" s="32" t="n">
        <v>10649</v>
      </c>
      <c r="T14" s="32" t="n">
        <v>11480</v>
      </c>
      <c r="U14" s="32" t="n">
        <v>11398</v>
      </c>
      <c r="V14" s="32" t="n">
        <v>10168</v>
      </c>
      <c r="W14" s="32" t="n">
        <v>9574</v>
      </c>
      <c r="X14" s="32" t="n"/>
      <c r="Y14" s="32" t="n"/>
      <c r="Z14" s="32" t="n"/>
    </row>
    <row r="15">
      <c r="B15" t="inlineStr">
        <is>
          <t>Depreciation and depletion</t>
        </is>
      </c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>
        <v>18048</v>
      </c>
      <c r="R15" s="32" t="n">
        <v>22308</v>
      </c>
      <c r="S15" s="32" t="n">
        <v>19893</v>
      </c>
      <c r="T15" s="32" t="n">
        <v>18745</v>
      </c>
      <c r="U15" s="32" t="n">
        <v>18998</v>
      </c>
      <c r="V15" s="32" t="n">
        <v>46009</v>
      </c>
      <c r="W15" s="32" t="n">
        <v>20607</v>
      </c>
      <c r="X15" s="32" t="n"/>
      <c r="Y15" s="32" t="n"/>
      <c r="Z15" s="32" t="n"/>
    </row>
    <row r="16">
      <c r="B16" t="inlineStr">
        <is>
          <t>Exploration expenses, including dry holes</t>
        </is>
      </c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>
        <v>1523</v>
      </c>
      <c r="R16" s="32" t="n">
        <v>1467</v>
      </c>
      <c r="S16" s="32" t="n">
        <v>1790</v>
      </c>
      <c r="T16" s="32" t="n">
        <v>1466</v>
      </c>
      <c r="U16" s="32" t="n">
        <v>1269</v>
      </c>
      <c r="V16" s="32" t="n">
        <v>1285</v>
      </c>
      <c r="W16" s="32" t="n">
        <v>1054</v>
      </c>
      <c r="X16" s="32" t="n"/>
      <c r="Y16" s="32" t="n"/>
      <c r="Z16" s="32" t="n"/>
    </row>
    <row r="17">
      <c r="B17" t="inlineStr">
        <is>
          <t>Non-service pension and postretirement benefit expense</t>
        </is>
      </c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>
        <v>0</v>
      </c>
      <c r="R17" s="32" t="n">
        <v>1835</v>
      </c>
      <c r="S17" s="32" t="n">
        <v>1745</v>
      </c>
      <c r="T17" s="32" t="n">
        <v>1285</v>
      </c>
      <c r="U17" s="32" t="n">
        <v>1235</v>
      </c>
      <c r="V17" s="32" t="n">
        <v>1205</v>
      </c>
      <c r="W17" s="32" t="n">
        <v>786</v>
      </c>
      <c r="X17" s="32" t="n"/>
      <c r="Y17" s="32" t="n"/>
      <c r="Z17" s="32" t="n"/>
    </row>
    <row r="18">
      <c r="B18" t="inlineStr">
        <is>
          <t>Interest expense</t>
        </is>
      </c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>
        <v>311</v>
      </c>
      <c r="R18" s="32" t="n">
        <v>453</v>
      </c>
      <c r="S18" s="32" t="n">
        <v>601</v>
      </c>
      <c r="T18" s="32" t="n">
        <v>766</v>
      </c>
      <c r="U18" s="32" t="n">
        <v>830</v>
      </c>
      <c r="V18" s="32" t="n">
        <v>1158</v>
      </c>
      <c r="W18" s="32" t="n">
        <v>947</v>
      </c>
      <c r="X18" s="32" t="n"/>
      <c r="Y18" s="32" t="n"/>
      <c r="Z18" s="32" t="n"/>
    </row>
    <row r="19" customFormat="1" s="22">
      <c r="B19" s="22" t="inlineStr">
        <is>
          <t>Other taxes and duties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3" t="n"/>
      <c r="L19" s="33" t="n"/>
      <c r="M19" s="33" t="n"/>
      <c r="N19" s="33" t="n"/>
      <c r="O19" s="33" t="n"/>
      <c r="P19" s="33" t="n"/>
      <c r="Q19" s="33" t="n">
        <v>30309</v>
      </c>
      <c r="R19" s="33" t="n">
        <v>29020</v>
      </c>
      <c r="S19" s="33" t="n">
        <v>30104</v>
      </c>
      <c r="T19" s="33" t="n">
        <v>32663</v>
      </c>
      <c r="U19" s="33" t="n">
        <v>30525</v>
      </c>
      <c r="V19" s="33" t="n">
        <v>26122</v>
      </c>
      <c r="W19" s="33" t="n">
        <v>30239</v>
      </c>
      <c r="X19" s="33" t="n"/>
      <c r="Y19" s="33" t="n"/>
      <c r="Z19" s="33" t="n"/>
    </row>
    <row r="20" customFormat="1" s="14">
      <c r="B20" s="14" t="inlineStr">
        <is>
          <t>Total expenses and other deductions</t>
        </is>
      </c>
      <c r="C20" s="29" t="n"/>
      <c r="D20" s="29" t="n"/>
      <c r="E20" s="29" t="n"/>
      <c r="F20" s="29" t="n"/>
      <c r="G20" s="29" t="n"/>
      <c r="H20" s="29" t="n"/>
      <c r="I20" s="29" t="n"/>
      <c r="J20" s="29" t="n"/>
      <c r="K20" s="29" t="n"/>
      <c r="L20" s="29" t="n"/>
      <c r="M20" s="29" t="n"/>
      <c r="N20" s="29" t="n"/>
      <c r="O20" s="29">
        <f>SUM(O12:O19)</f>
        <v/>
      </c>
      <c r="P20" s="29">
        <f>SUM(P12:P19)</f>
        <v/>
      </c>
      <c r="Q20" s="29">
        <f>SUM(Q12:Q19)</f>
        <v/>
      </c>
      <c r="R20" s="29">
        <f>SUM(R12:R19)</f>
        <v/>
      </c>
      <c r="S20" s="29">
        <f>SUM(S12:S19)</f>
        <v/>
      </c>
      <c r="T20" s="29">
        <f>SUM(T12:T19)</f>
        <v/>
      </c>
      <c r="U20" s="29">
        <f>SUM(U12:U19)</f>
        <v/>
      </c>
      <c r="V20" s="29">
        <f>SUM(V12:V19)</f>
        <v/>
      </c>
      <c r="W20" s="29">
        <f>SUM(W12:W19)</f>
        <v/>
      </c>
      <c r="X20" s="29" t="n"/>
      <c r="Y20" s="29" t="n"/>
      <c r="Z20" s="29" t="n"/>
    </row>
    <row r="21" customFormat="1" s="23">
      <c r="B21" s="23" t="inlineStr">
        <is>
          <t>Operating Income</t>
        </is>
      </c>
      <c r="C21" s="30" t="n"/>
      <c r="D21" s="30" t="n"/>
      <c r="E21" s="30" t="n"/>
      <c r="F21" s="30" t="n"/>
      <c r="G21" s="30" t="n"/>
      <c r="H21" s="30" t="n"/>
      <c r="I21" s="30" t="n"/>
      <c r="J21" s="30" t="n"/>
      <c r="K21" s="30" t="n"/>
      <c r="L21" s="30" t="n"/>
      <c r="M21" s="30" t="n"/>
      <c r="N21" s="30" t="n"/>
      <c r="O21" s="30">
        <f>O10-O20</f>
        <v/>
      </c>
      <c r="P21" s="30">
        <f>P10-P20</f>
        <v/>
      </c>
      <c r="Q21" s="30">
        <f>Q10-Q20</f>
        <v/>
      </c>
      <c r="R21" s="30">
        <f>R10-R20</f>
        <v/>
      </c>
      <c r="S21" s="30">
        <f>S10-S20</f>
        <v/>
      </c>
      <c r="T21" s="30">
        <f>T10-T20</f>
        <v/>
      </c>
      <c r="U21" s="30">
        <f>U10-U20</f>
        <v/>
      </c>
      <c r="V21" s="30">
        <f>V10-V20</f>
        <v/>
      </c>
      <c r="W21" s="30">
        <f>W10-W20</f>
        <v/>
      </c>
      <c r="X21" s="30" t="n"/>
      <c r="Y21" s="30" t="n"/>
      <c r="Z21" s="30" t="n"/>
    </row>
    <row r="22" customFormat="1" s="22">
      <c r="B22" s="22" t="inlineStr">
        <is>
          <t>Taxes</t>
        </is>
      </c>
      <c r="C22" s="33" t="n"/>
      <c r="D22" s="33" t="n"/>
      <c r="E22" s="33" t="n"/>
      <c r="F22" s="33" t="n"/>
      <c r="G22" s="33" t="n"/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>
        <v>5415</v>
      </c>
      <c r="R22" s="33" t="n">
        <v>-406</v>
      </c>
      <c r="S22" s="33" t="n">
        <v>-1174</v>
      </c>
      <c r="T22" s="33" t="n">
        <v>9532</v>
      </c>
      <c r="U22" s="33" t="n">
        <v>5282</v>
      </c>
      <c r="V22" s="33" t="n">
        <v>-5632</v>
      </c>
      <c r="W22" s="33" t="n">
        <v>7636</v>
      </c>
      <c r="X22" s="33" t="n"/>
      <c r="Y22" s="33" t="n"/>
      <c r="Z22" s="33" t="n"/>
    </row>
    <row r="23" customFormat="1" s="23">
      <c r="B23" s="23" t="inlineStr">
        <is>
          <t>Net Income</t>
        </is>
      </c>
      <c r="C23" s="30" t="n"/>
      <c r="D23" s="30" t="n"/>
      <c r="E23" s="30" t="n"/>
      <c r="F23" s="30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>
        <f>O21-O22</f>
        <v/>
      </c>
      <c r="P23" s="30">
        <f>P21-P22</f>
        <v/>
      </c>
      <c r="Q23" s="30">
        <f>Q21-Q22</f>
        <v/>
      </c>
      <c r="R23" s="30">
        <f>R21-R22</f>
        <v/>
      </c>
      <c r="S23" s="30">
        <f>S21-S22</f>
        <v/>
      </c>
      <c r="T23" s="30">
        <f>T21-T22</f>
        <v/>
      </c>
      <c r="U23" s="30">
        <f>U21-U22</f>
        <v/>
      </c>
      <c r="V23" s="30">
        <f>V21-V22</f>
        <v/>
      </c>
      <c r="W23" s="30">
        <f>W21-W22</f>
        <v/>
      </c>
      <c r="X23" s="30" t="n"/>
      <c r="Y23" s="30" t="n"/>
      <c r="Z23" s="30" t="n"/>
    </row>
    <row r="24" customFormat="1" s="22">
      <c r="B24" s="22" t="inlineStr">
        <is>
          <t>Income attributable to noncontrolling interests</t>
        </is>
      </c>
      <c r="C24" s="33" t="n"/>
      <c r="D24" s="33" t="n"/>
      <c r="E24" s="33" t="n"/>
      <c r="F24" s="33" t="n"/>
      <c r="G24" s="33" t="n"/>
      <c r="H24" s="33" t="n"/>
      <c r="I24" s="33" t="n"/>
      <c r="J24" s="33" t="n"/>
      <c r="K24" s="33" t="n"/>
      <c r="L24" s="33" t="n"/>
      <c r="M24" s="33" t="n"/>
      <c r="N24" s="33" t="n"/>
      <c r="O24" s="33" t="n"/>
      <c r="P24" s="33" t="n"/>
      <c r="Q24" s="33" t="n">
        <v>401</v>
      </c>
      <c r="R24" s="33" t="n">
        <v>535</v>
      </c>
      <c r="S24" s="33" t="n">
        <v>138</v>
      </c>
      <c r="T24" s="33" t="n">
        <v>581</v>
      </c>
      <c r="U24" s="33" t="n">
        <v>434</v>
      </c>
      <c r="V24" s="33" t="n">
        <v>-811</v>
      </c>
      <c r="W24" s="33" t="n">
        <v>558</v>
      </c>
      <c r="X24" s="33" t="n"/>
      <c r="Y24" s="33" t="n"/>
      <c r="Z24" s="33" t="n"/>
    </row>
    <row r="25" customFormat="1" s="23">
      <c r="B25" s="23" t="inlineStr">
        <is>
          <t>Net Income attributable to ExxonMobil</t>
        </is>
      </c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>
        <f>O23-O24</f>
        <v/>
      </c>
      <c r="P25" s="30">
        <f>P23-P24</f>
        <v/>
      </c>
      <c r="Q25" s="30">
        <f>Q23-Q24</f>
        <v/>
      </c>
      <c r="R25" s="30">
        <f>R23-R24</f>
        <v/>
      </c>
      <c r="S25" s="30">
        <f>S23-S24</f>
        <v/>
      </c>
      <c r="T25" s="30">
        <f>T23-T24</f>
        <v/>
      </c>
      <c r="U25" s="30">
        <f>U23-U24</f>
        <v/>
      </c>
      <c r="V25" s="30">
        <f>V23-V24</f>
        <v/>
      </c>
      <c r="W25" s="30">
        <f>W23-W24</f>
        <v/>
      </c>
      <c r="X25" s="30" t="n"/>
      <c r="Y25" s="30" t="n"/>
      <c r="Z25" s="30" t="n"/>
    </row>
    <row r="26"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  <c r="Z26" s="32" t="n"/>
    </row>
    <row r="27" customFormat="1" s="36">
      <c r="B27" s="36" t="inlineStr">
        <is>
          <t>EPS - Basic</t>
        </is>
      </c>
      <c r="Q27" s="36" t="n">
        <v>3.85</v>
      </c>
      <c r="R27" s="36" t="n">
        <v>1.88</v>
      </c>
      <c r="S27" s="36" t="n">
        <v>4.63</v>
      </c>
      <c r="T27" s="36" t="n">
        <v>4.88</v>
      </c>
      <c r="U27" s="36" t="n">
        <v>3.36</v>
      </c>
      <c r="V27" s="36" t="n">
        <v>-5.25</v>
      </c>
      <c r="W27" s="36" t="n">
        <v>5.39</v>
      </c>
    </row>
    <row r="28" customFormat="1" s="36">
      <c r="B28" s="36" t="inlineStr">
        <is>
          <t>EPS - Diluted</t>
        </is>
      </c>
      <c r="Q28" s="36" t="n">
        <v>3.85</v>
      </c>
      <c r="R28" s="36" t="n">
        <v>1.88</v>
      </c>
      <c r="S28" s="36" t="n">
        <v>4.63</v>
      </c>
      <c r="T28" s="36" t="n">
        <v>4.88</v>
      </c>
      <c r="U28" s="36" t="n">
        <v>3.36</v>
      </c>
      <c r="V28" s="36" t="n">
        <v>-5.25</v>
      </c>
      <c r="W28" s="36" t="n">
        <v>5.39</v>
      </c>
    </row>
    <row r="29"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</row>
    <row r="30"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</row>
    <row r="31" customFormat="1" s="7">
      <c r="B31" s="7" t="inlineStr">
        <is>
          <t>Balance Sheet *in millions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</row>
    <row r="32" customFormat="1" s="24">
      <c r="B32" s="24" t="inlineStr">
        <is>
          <t>Current Assets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>
      <c r="B33" t="inlineStr">
        <is>
          <t>Cash &amp; cash equivalents</t>
        </is>
      </c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>
        <v>3657</v>
      </c>
      <c r="S33" s="32" t="n">
        <v>3177</v>
      </c>
      <c r="T33" s="32" t="n">
        <v>3042</v>
      </c>
      <c r="U33" s="32" t="n">
        <v>3089</v>
      </c>
      <c r="V33" s="32" t="n">
        <v>4364</v>
      </c>
      <c r="W33" s="32" t="n">
        <v>6802</v>
      </c>
      <c r="X33" s="32" t="n"/>
      <c r="Y33" s="32" t="n"/>
      <c r="Z33" s="32" t="n"/>
    </row>
    <row r="34">
      <c r="B34" t="inlineStr">
        <is>
          <t>AR</t>
        </is>
      </c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>
        <v>21394</v>
      </c>
      <c r="S34" s="32" t="n">
        <v>25597</v>
      </c>
      <c r="T34" s="32" t="n">
        <v>24701</v>
      </c>
      <c r="U34" s="32" t="n">
        <v>26966</v>
      </c>
      <c r="V34" s="32" t="n">
        <v>20581</v>
      </c>
      <c r="W34" s="32" t="n">
        <v>32383</v>
      </c>
      <c r="X34" s="32" t="n"/>
      <c r="Y34" s="32" t="n"/>
      <c r="Z34" s="32" t="n"/>
    </row>
    <row r="35" s="20">
      <c r="B35" t="inlineStr">
        <is>
          <t>Inventories</t>
        </is>
      </c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>
        <f>10877+4203</f>
        <v/>
      </c>
      <c r="S35" s="32">
        <f>12871+4121</f>
        <v/>
      </c>
      <c r="T35" s="32">
        <f>14803+4155</f>
        <v/>
      </c>
      <c r="U35" s="32">
        <f>14010+4518</f>
        <v/>
      </c>
      <c r="V35" s="32">
        <f>14169+4681</f>
        <v/>
      </c>
      <c r="W35" s="32">
        <f>14519+4261</f>
        <v/>
      </c>
      <c r="X35" s="32" t="n"/>
      <c r="Y35" s="32" t="n"/>
      <c r="Z35" s="32" t="n"/>
    </row>
    <row r="36" customFormat="1" s="22">
      <c r="B36" s="22" t="inlineStr">
        <is>
          <t>Other current assets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>
        <v>1285</v>
      </c>
      <c r="S36" s="33" t="n">
        <v>1368</v>
      </c>
      <c r="T36" s="33" t="n">
        <v>1272</v>
      </c>
      <c r="U36" s="33" t="n">
        <v>1469</v>
      </c>
      <c r="V36" s="33" t="n">
        <v>1098</v>
      </c>
      <c r="W36" s="33" t="n">
        <v>1189</v>
      </c>
      <c r="X36" s="33" t="n"/>
      <c r="Y36" s="33" t="n"/>
      <c r="Z36" s="33" t="n"/>
    </row>
    <row r="37" customFormat="1" s="23">
      <c r="B37" s="23" t="inlineStr">
        <is>
          <t>Total Current Assets</t>
        </is>
      </c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>
        <f>SUM(O33:O36)</f>
        <v/>
      </c>
      <c r="P37" s="30">
        <f>SUM(P33:P36)</f>
        <v/>
      </c>
      <c r="Q37" s="30">
        <f>SUM(Q33:Q36)</f>
        <v/>
      </c>
      <c r="R37" s="30">
        <f>SUM(R33:R36)</f>
        <v/>
      </c>
      <c r="S37" s="30">
        <f>SUM(S33:S36)</f>
        <v/>
      </c>
      <c r="T37" s="30">
        <f>SUM(T33:T36)</f>
        <v/>
      </c>
      <c r="U37" s="30">
        <f>SUM(U33:U36)</f>
        <v/>
      </c>
      <c r="V37" s="30">
        <f>SUM(V33:V36)</f>
        <v/>
      </c>
      <c r="W37" s="30">
        <f>SUM(W33:W36)</f>
        <v/>
      </c>
      <c r="X37" s="30" t="n"/>
      <c r="Y37" s="30" t="n"/>
      <c r="Z37" s="30" t="n"/>
    </row>
    <row r="38" customFormat="1" s="24">
      <c r="B38" s="24" t="inlineStr">
        <is>
          <t>Non-current Assets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>
      <c r="B39" t="inlineStr">
        <is>
          <t>Investments, advances, and long-term receivables</t>
        </is>
      </c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>
        <v>35102</v>
      </c>
      <c r="S39" s="32" t="n">
        <v>39160</v>
      </c>
      <c r="T39" s="32" t="n">
        <v>40790</v>
      </c>
      <c r="U39" s="32" t="n">
        <v>43164</v>
      </c>
      <c r="V39" s="32" t="n">
        <v>43515</v>
      </c>
      <c r="W39" s="32" t="n">
        <v>45195</v>
      </c>
      <c r="X39" s="32" t="n"/>
      <c r="Y39" s="32" t="n"/>
      <c r="Z39" s="32" t="n"/>
    </row>
    <row r="40">
      <c r="B40" t="inlineStr">
        <is>
          <t>PP&amp;E</t>
        </is>
      </c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>
        <v>244224</v>
      </c>
      <c r="S40" s="32" t="n">
        <v>252630</v>
      </c>
      <c r="T40" s="32" t="n">
        <v>247101</v>
      </c>
      <c r="U40" s="32" t="n">
        <v>253018</v>
      </c>
      <c r="V40" s="32" t="n">
        <v>227553</v>
      </c>
      <c r="W40" s="32" t="n">
        <v>216552</v>
      </c>
      <c r="X40" s="32" t="n"/>
      <c r="Y40" s="32" t="n"/>
      <c r="Z40" s="32" t="n"/>
    </row>
    <row r="41" customFormat="1" s="22">
      <c r="B41" s="22" t="inlineStr">
        <is>
          <t>Other assets, including intangibles</t>
        </is>
      </c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>
        <v>9572</v>
      </c>
      <c r="S41" s="33" t="n">
        <v>9767</v>
      </c>
      <c r="T41" s="33" t="n">
        <v>10332</v>
      </c>
      <c r="U41" s="33" t="n">
        <v>16363</v>
      </c>
      <c r="V41" s="33" t="n">
        <v>16789</v>
      </c>
      <c r="W41" s="33" t="n">
        <v>18022</v>
      </c>
      <c r="X41" s="33" t="n"/>
      <c r="Y41" s="33" t="n"/>
      <c r="Z41" s="33" t="n"/>
    </row>
    <row r="42" customFormat="1" s="23">
      <c r="B42" s="23" t="inlineStr">
        <is>
          <t>Total Assets</t>
        </is>
      </c>
      <c r="C42" s="30" t="n"/>
      <c r="D42" s="30" t="n"/>
      <c r="E42" s="30" t="n"/>
      <c r="F42" s="30" t="n"/>
      <c r="G42" s="30" t="n"/>
      <c r="H42" s="30" t="n"/>
      <c r="I42" s="30" t="n"/>
      <c r="J42" s="30" t="n"/>
      <c r="K42" s="30" t="n"/>
      <c r="L42" s="30" t="n"/>
      <c r="M42" s="30" t="n"/>
      <c r="N42" s="30" t="n"/>
      <c r="O42" s="30">
        <f>SUM(O39:O41)+O37</f>
        <v/>
      </c>
      <c r="P42" s="30">
        <f>SUM(P39:P41)+P37</f>
        <v/>
      </c>
      <c r="Q42" s="30">
        <f>SUM(Q39:Q41)+Q37</f>
        <v/>
      </c>
      <c r="R42" s="30">
        <f>SUM(R39:R41)+R37</f>
        <v/>
      </c>
      <c r="S42" s="30">
        <f>SUM(S39:S41)+S37</f>
        <v/>
      </c>
      <c r="T42" s="30">
        <f>SUM(T39:T41)+T37</f>
        <v/>
      </c>
      <c r="U42" s="30">
        <f>SUM(U39:U41)+U37</f>
        <v/>
      </c>
      <c r="V42" s="30">
        <f>SUM(V39:V41)+V37</f>
        <v/>
      </c>
      <c r="W42" s="30">
        <f>SUM(W39:W41)+W37</f>
        <v/>
      </c>
      <c r="X42" s="30" t="n"/>
      <c r="Y42" s="30" t="n"/>
      <c r="Z42" s="30" t="n"/>
    </row>
    <row r="43" customFormat="1" s="24">
      <c r="B43" s="24" t="inlineStr">
        <is>
          <t>Current Liabilities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s="20">
      <c r="B44" t="inlineStr">
        <is>
          <t>Notes &amp; loans payable</t>
        </is>
      </c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>
        <v>13830</v>
      </c>
      <c r="S44" s="32" t="n">
        <v>17930</v>
      </c>
      <c r="T44" s="32" t="n">
        <v>17258</v>
      </c>
      <c r="U44" s="32" t="n">
        <v>20578</v>
      </c>
      <c r="V44" s="32" t="n">
        <v>20458</v>
      </c>
      <c r="W44" s="32" t="n">
        <v>4276</v>
      </c>
      <c r="X44" s="32" t="n"/>
      <c r="Y44" s="32" t="n"/>
      <c r="Z44" s="32" t="n"/>
    </row>
    <row r="45" s="20">
      <c r="B45" t="inlineStr">
        <is>
          <t>AP &amp; Accrued liabilities</t>
        </is>
      </c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>
        <v>31193</v>
      </c>
      <c r="S45" s="32" t="n">
        <v>36796</v>
      </c>
      <c r="T45" s="32" t="n">
        <v>37268</v>
      </c>
      <c r="U45" s="32" t="n">
        <v>41831</v>
      </c>
      <c r="V45" s="32" t="n">
        <v>35221</v>
      </c>
      <c r="W45" s="32" t="n">
        <v>50766</v>
      </c>
      <c r="X45" s="32" t="n"/>
      <c r="Y45" s="32" t="n"/>
      <c r="Z45" s="32" t="n"/>
    </row>
    <row r="46" customFormat="1" s="22">
      <c r="B46" s="22" t="inlineStr">
        <is>
          <t>Income taxes payable</t>
        </is>
      </c>
      <c r="C46" s="33" t="n"/>
      <c r="D46" s="33" t="n"/>
      <c r="E46" s="33" t="n"/>
      <c r="F46" s="33" t="n"/>
      <c r="G46" s="33" t="n"/>
      <c r="H46" s="33" t="n"/>
      <c r="I46" s="33" t="n"/>
      <c r="J46" s="33" t="n"/>
      <c r="K46" s="33" t="n"/>
      <c r="L46" s="33" t="n"/>
      <c r="M46" s="33" t="n"/>
      <c r="N46" s="33" t="n"/>
      <c r="O46" s="33" t="n"/>
      <c r="P46" s="33" t="n"/>
      <c r="Q46" s="33" t="n"/>
      <c r="R46" s="33" t="n">
        <v>2615</v>
      </c>
      <c r="S46" s="33" t="n">
        <v>3045</v>
      </c>
      <c r="T46" s="33" t="n">
        <v>2612</v>
      </c>
      <c r="U46" s="33" t="n">
        <v>1580</v>
      </c>
      <c r="V46" s="33" t="n">
        <v>684</v>
      </c>
      <c r="W46" s="33" t="n">
        <v>1601</v>
      </c>
      <c r="X46" s="33" t="n"/>
      <c r="Y46" s="33" t="n"/>
      <c r="Z46" s="33" t="n"/>
    </row>
    <row r="47" customFormat="1" s="23">
      <c r="B47" s="23" t="inlineStr">
        <is>
          <t>Total Current Liabilities</t>
        </is>
      </c>
      <c r="C47" s="30" t="n"/>
      <c r="D47" s="30" t="n"/>
      <c r="E47" s="30" t="n"/>
      <c r="F47" s="30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>
        <f>SUM(O44:O46)</f>
        <v/>
      </c>
      <c r="P47" s="30">
        <f>SUM(P44:P46)</f>
        <v/>
      </c>
      <c r="Q47" s="30">
        <f>SUM(Q44:Q46)</f>
        <v/>
      </c>
      <c r="R47" s="30">
        <f>SUM(R44:R46)</f>
        <v/>
      </c>
      <c r="S47" s="30">
        <f>SUM(S44:S46)</f>
        <v/>
      </c>
      <c r="T47" s="30">
        <f>SUM(T44:T46)</f>
        <v/>
      </c>
      <c r="U47" s="30">
        <f>SUM(U44:U46)</f>
        <v/>
      </c>
      <c r="V47" s="30">
        <f>SUM(V44:V46)</f>
        <v/>
      </c>
      <c r="W47" s="30">
        <f>SUM(W44:W46)</f>
        <v/>
      </c>
      <c r="X47" s="30" t="n"/>
      <c r="Y47" s="30" t="n"/>
      <c r="Z47" s="30" t="n"/>
    </row>
    <row r="48" customFormat="1" s="24">
      <c r="B48" s="24" t="inlineStr">
        <is>
          <t>Non-current Liabilities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s="20">
      <c r="B49" t="inlineStr">
        <is>
          <t>Long-term debt</t>
        </is>
      </c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>
        <v>28932</v>
      </c>
      <c r="S49" s="32" t="n">
        <v>24406</v>
      </c>
      <c r="T49" s="32" t="n">
        <v>20538</v>
      </c>
      <c r="U49" s="32" t="n">
        <v>26342</v>
      </c>
      <c r="V49" s="32" t="n">
        <v>47182</v>
      </c>
      <c r="W49" s="32" t="n">
        <v>43428</v>
      </c>
      <c r="X49" s="32" t="n"/>
      <c r="Y49" s="32" t="n"/>
      <c r="Z49" s="32" t="n"/>
    </row>
    <row r="50" s="20">
      <c r="B50" t="inlineStr">
        <is>
          <t>Postretirement benefits &amp; reserves</t>
        </is>
      </c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>
        <v>20680</v>
      </c>
      <c r="S50" s="32" t="n">
        <v>21132</v>
      </c>
      <c r="T50" s="32" t="n">
        <v>20272</v>
      </c>
      <c r="U50" s="32" t="n">
        <v>22304</v>
      </c>
      <c r="V50" s="32" t="n">
        <v>22415</v>
      </c>
      <c r="W50" s="32" t="n">
        <v>18430</v>
      </c>
      <c r="X50" s="32" t="n"/>
      <c r="Y50" s="32" t="n"/>
      <c r="Z50" s="32" t="n"/>
    </row>
    <row r="51" s="20">
      <c r="B51" t="inlineStr">
        <is>
          <t>Deferred income tax liabilities</t>
        </is>
      </c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>
        <v>34041</v>
      </c>
      <c r="S51" s="32" t="n">
        <v>26893</v>
      </c>
      <c r="T51" s="32" t="n">
        <v>27244</v>
      </c>
      <c r="U51" s="32" t="n">
        <v>25620</v>
      </c>
      <c r="V51" s="32" t="n">
        <v>18165</v>
      </c>
      <c r="W51" s="32" t="n">
        <v>20165</v>
      </c>
      <c r="X51" s="32" t="n"/>
      <c r="Y51" s="32" t="n"/>
      <c r="Z51" s="32" t="n"/>
    </row>
    <row r="52" s="20">
      <c r="B52" t="inlineStr">
        <is>
          <t>Long-term obligations to equity companies</t>
        </is>
      </c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>
        <v>5124</v>
      </c>
      <c r="S52" s="32" t="n">
        <v>4774</v>
      </c>
      <c r="T52" s="32" t="n">
        <v>4382</v>
      </c>
      <c r="U52" s="32" t="n">
        <v>3988</v>
      </c>
      <c r="V52" s="32" t="n">
        <v>3253</v>
      </c>
      <c r="W52" s="32" t="n">
        <v>2857</v>
      </c>
      <c r="X52" s="32" t="n"/>
      <c r="Y52" s="32" t="n"/>
      <c r="Z52" s="32" t="n"/>
    </row>
    <row r="53" customFormat="1" s="22">
      <c r="B53" s="22" t="inlineStr">
        <is>
          <t>Other long-term obligations</t>
        </is>
      </c>
      <c r="C53" s="33" t="n"/>
      <c r="D53" s="33" t="n"/>
      <c r="E53" s="33" t="n"/>
      <c r="F53" s="33" t="n"/>
      <c r="G53" s="33" t="n"/>
      <c r="H53" s="33" t="n"/>
      <c r="I53" s="33" t="n"/>
      <c r="J53" s="33" t="n"/>
      <c r="K53" s="33" t="n"/>
      <c r="L53" s="33" t="n"/>
      <c r="M53" s="33" t="n"/>
      <c r="N53" s="33" t="n"/>
      <c r="O53" s="33" t="n"/>
      <c r="P53" s="33" t="n"/>
      <c r="Q53" s="33" t="n"/>
      <c r="R53" s="33" t="n">
        <v>20069</v>
      </c>
      <c r="S53" s="33" t="n">
        <v>19215</v>
      </c>
      <c r="T53" s="33" t="n">
        <v>18094</v>
      </c>
      <c r="U53" s="33" t="n">
        <v>21416</v>
      </c>
      <c r="V53" s="33" t="n">
        <v>21242</v>
      </c>
      <c r="W53" s="33" t="n">
        <v>21717</v>
      </c>
      <c r="X53" s="33" t="n"/>
      <c r="Y53" s="33" t="n"/>
      <c r="Z53" s="33" t="n"/>
    </row>
    <row r="54" customFormat="1" s="23">
      <c r="B54" s="23" t="inlineStr">
        <is>
          <t>Total Liabilities</t>
        </is>
      </c>
      <c r="C54" s="30" t="n"/>
      <c r="D54" s="30" t="n"/>
      <c r="E54" s="30" t="n"/>
      <c r="F54" s="30" t="n"/>
      <c r="G54" s="30" t="n"/>
      <c r="H54" s="30" t="n"/>
      <c r="I54" s="30" t="n"/>
      <c r="J54" s="30" t="n"/>
      <c r="K54" s="30" t="n"/>
      <c r="L54" s="30" t="n"/>
      <c r="M54" s="30" t="n"/>
      <c r="N54" s="30" t="n"/>
      <c r="O54" s="30">
        <f>SUM(O49:O53)+O47</f>
        <v/>
      </c>
      <c r="P54" s="30">
        <f>SUM(P49:P53)+P47</f>
        <v/>
      </c>
      <c r="Q54" s="30">
        <f>SUM(Q49:Q53)+Q47</f>
        <v/>
      </c>
      <c r="R54" s="30">
        <f>SUM(R49:R53)+R47</f>
        <v/>
      </c>
      <c r="S54" s="30">
        <f>SUM(S49:S53)+S47</f>
        <v/>
      </c>
      <c r="T54" s="30">
        <f>SUM(T49:T53)+T47</f>
        <v/>
      </c>
      <c r="U54" s="30">
        <f>SUM(U49:U53)+U47</f>
        <v/>
      </c>
      <c r="V54" s="30">
        <f>SUM(V49:V53)+V47</f>
        <v/>
      </c>
      <c r="W54" s="30">
        <f>SUM(W49:W53)+W47</f>
        <v/>
      </c>
      <c r="X54" s="30" t="n"/>
      <c r="Y54" s="30" t="n"/>
      <c r="Z54" s="30" t="n"/>
    </row>
    <row r="55" customFormat="1" s="24">
      <c r="B55" s="24" t="inlineStr">
        <is>
          <t>Equity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s="20">
      <c r="B56" t="inlineStr">
        <is>
          <t>Common stock</t>
        </is>
      </c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  <c r="Q56" s="32" t="n"/>
      <c r="R56" s="32" t="n">
        <v>12157</v>
      </c>
      <c r="S56" s="32" t="n">
        <v>14656</v>
      </c>
      <c r="T56" s="32" t="n">
        <v>15258</v>
      </c>
      <c r="U56" s="32" t="n">
        <v>15637</v>
      </c>
      <c r="V56" s="32" t="n">
        <v>15688</v>
      </c>
      <c r="W56" s="32" t="n">
        <v>15746</v>
      </c>
      <c r="X56" s="32" t="n"/>
      <c r="Y56" s="32" t="n"/>
      <c r="Z56" s="32" t="n"/>
    </row>
    <row r="57" s="20">
      <c r="B57" t="inlineStr">
        <is>
          <t>Earnings reinvested</t>
        </is>
      </c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>
        <v>407831</v>
      </c>
      <c r="S57" s="32" t="n">
        <v>414540</v>
      </c>
      <c r="T57" s="32" t="n">
        <v>421653</v>
      </c>
      <c r="U57" s="32" t="n">
        <v>421341</v>
      </c>
      <c r="V57" s="32" t="n">
        <v>383943</v>
      </c>
      <c r="W57" s="32" t="n">
        <v>392059</v>
      </c>
      <c r="X57" s="32" t="n"/>
      <c r="Y57" s="32" t="n"/>
      <c r="Z57" s="32" t="n"/>
    </row>
    <row r="58" s="20">
      <c r="B58" t="inlineStr">
        <is>
          <t>Accumulated other comprehensive income</t>
        </is>
      </c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32" t="n"/>
      <c r="R58" s="32" t="n">
        <v>-22239</v>
      </c>
      <c r="S58" s="32" t="n">
        <v>-16262</v>
      </c>
      <c r="T58" s="32" t="n">
        <v>-19564</v>
      </c>
      <c r="U58" s="32" t="n">
        <v>-19493</v>
      </c>
      <c r="V58" s="32" t="n">
        <v>-16705</v>
      </c>
      <c r="W58" s="32" t="n">
        <v>-13764</v>
      </c>
      <c r="X58" s="32" t="n"/>
      <c r="Y58" s="32" t="n"/>
      <c r="Z58" s="32" t="n"/>
    </row>
    <row r="59" customFormat="1" s="22">
      <c r="B59" s="22" t="inlineStr">
        <is>
          <t>Common stock held in treasury</t>
        </is>
      </c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  <c r="M59" s="33" t="n"/>
      <c r="N59" s="33" t="n"/>
      <c r="O59" s="33" t="n"/>
      <c r="P59" s="33" t="n"/>
      <c r="Q59" s="33" t="n"/>
      <c r="R59" s="33" t="n">
        <v>-230424</v>
      </c>
      <c r="S59" s="33" t="n">
        <v>-225246</v>
      </c>
      <c r="T59" s="33" t="n">
        <v>-225553</v>
      </c>
      <c r="U59" s="33" t="n">
        <v>-225835</v>
      </c>
      <c r="V59" s="33" t="n">
        <v>-225776</v>
      </c>
      <c r="W59" s="33" t="n">
        <v>-225464</v>
      </c>
      <c r="X59" s="33" t="n"/>
      <c r="Y59" s="33" t="n"/>
      <c r="Z59" s="33" t="n"/>
    </row>
    <row r="60" customFormat="1" s="23">
      <c r="B60" s="23" t="inlineStr">
        <is>
          <t>ExxonMobil share of equity</t>
        </is>
      </c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  <c r="O60" s="30">
        <f>SUM(O56:O59)</f>
        <v/>
      </c>
      <c r="P60" s="30">
        <f>SUM(P56:P59)</f>
        <v/>
      </c>
      <c r="Q60" s="30">
        <f>SUM(Q56:Q59)</f>
        <v/>
      </c>
      <c r="R60" s="30">
        <f>SUM(R56:R59)</f>
        <v/>
      </c>
      <c r="S60" s="30">
        <f>SUM(S56:S59)</f>
        <v/>
      </c>
      <c r="T60" s="30">
        <f>SUM(T56:T59)</f>
        <v/>
      </c>
      <c r="U60" s="30">
        <f>SUM(U56:U59)</f>
        <v/>
      </c>
      <c r="V60" s="30">
        <f>SUM(V56:V59)</f>
        <v/>
      </c>
      <c r="W60" s="30">
        <f>SUM(W56:W59)</f>
        <v/>
      </c>
      <c r="X60" s="30" t="n"/>
      <c r="Y60" s="30" t="n"/>
      <c r="Z60" s="30" t="n"/>
    </row>
    <row r="61" customFormat="1" s="22">
      <c r="B61" s="22" t="inlineStr">
        <is>
          <t>Noncontrolling interest</t>
        </is>
      </c>
      <c r="C61" s="33" t="n"/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  <c r="M61" s="33" t="n"/>
      <c r="N61" s="33" t="n"/>
      <c r="O61" s="33" t="n"/>
      <c r="P61" s="33" t="n"/>
      <c r="Q61" s="33" t="n"/>
      <c r="R61" s="33" t="n">
        <v>6505</v>
      </c>
      <c r="S61" s="33" t="n">
        <v>6812</v>
      </c>
      <c r="T61" s="33" t="n">
        <v>6734</v>
      </c>
      <c r="U61" s="33" t="n">
        <v>7288</v>
      </c>
      <c r="V61" s="33" t="n">
        <v>6980</v>
      </c>
      <c r="W61" s="33" t="n">
        <v>7106</v>
      </c>
      <c r="X61" s="33" t="n"/>
      <c r="Y61" s="33" t="n"/>
      <c r="Z61" s="33" t="n"/>
    </row>
    <row r="62" customFormat="1" s="26">
      <c r="B62" s="26" t="inlineStr">
        <is>
          <t>Total Equity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>
        <f>SUM(O60:O61)</f>
        <v/>
      </c>
      <c r="P62" s="34">
        <f>SUM(P60:P61)</f>
        <v/>
      </c>
      <c r="Q62" s="34">
        <f>SUM(Q60:Q61)</f>
        <v/>
      </c>
      <c r="R62" s="34">
        <f>SUM(R60:R61)</f>
        <v/>
      </c>
      <c r="S62" s="34">
        <f>SUM(S60:S61)</f>
        <v/>
      </c>
      <c r="T62" s="34">
        <f>SUM(T60:T61)</f>
        <v/>
      </c>
      <c r="U62" s="34">
        <f>SUM(U60:U61)</f>
        <v/>
      </c>
      <c r="V62" s="34">
        <f>SUM(V60:V61)</f>
        <v/>
      </c>
      <c r="W62" s="34">
        <f>SUM(W60:W61)</f>
        <v/>
      </c>
      <c r="X62" s="34" t="n"/>
      <c r="Y62" s="34" t="n"/>
      <c r="Z62" s="34" t="n"/>
    </row>
    <row r="63" customFormat="1" s="23">
      <c r="B63" s="23" t="inlineStr">
        <is>
          <t>Total Equity &amp; Liabilities</t>
        </is>
      </c>
      <c r="C63" s="30" t="n"/>
      <c r="D63" s="30" t="n"/>
      <c r="E63" s="30" t="n"/>
      <c r="F63" s="30" t="n"/>
      <c r="G63" s="30" t="n"/>
      <c r="H63" s="30" t="n"/>
      <c r="I63" s="30" t="n"/>
      <c r="J63" s="30" t="n"/>
      <c r="K63" s="30" t="n"/>
      <c r="L63" s="30" t="n"/>
      <c r="M63" s="30" t="n"/>
      <c r="N63" s="30" t="n"/>
      <c r="O63" s="30">
        <f>O62+O54</f>
        <v/>
      </c>
      <c r="P63" s="30">
        <f>P62+P54</f>
        <v/>
      </c>
      <c r="Q63" s="30">
        <f>Q62+Q54</f>
        <v/>
      </c>
      <c r="R63" s="30">
        <f>R62+R54</f>
        <v/>
      </c>
      <c r="S63" s="30">
        <f>S62+S54</f>
        <v/>
      </c>
      <c r="T63" s="30">
        <f>T62+T54</f>
        <v/>
      </c>
      <c r="U63" s="30">
        <f>U62+U54</f>
        <v/>
      </c>
      <c r="V63" s="30">
        <f>V62+V54</f>
        <v/>
      </c>
      <c r="W63" s="30">
        <f>W62+W54</f>
        <v/>
      </c>
      <c r="X63" s="30" t="n"/>
      <c r="Y63" s="30" t="n"/>
      <c r="Z63" s="30" t="n"/>
    </row>
    <row r="64" s="20">
      <c r="C64" s="32" t="n"/>
      <c r="D64" s="32" t="n"/>
      <c r="E64" s="32" t="n"/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  <c r="Q64" s="32" t="n"/>
      <c r="R64" s="32" t="n"/>
      <c r="S64" s="32" t="n"/>
      <c r="T64" s="32" t="n"/>
      <c r="U64" s="32" t="n"/>
      <c r="V64" s="32" t="n"/>
      <c r="W64" s="32" t="n"/>
      <c r="X64" s="32" t="n"/>
      <c r="Y64" s="32" t="n"/>
      <c r="Z64" s="32" t="n"/>
    </row>
    <row r="65" s="20">
      <c r="B65" t="inlineStr">
        <is>
          <t>Current Ratio</t>
        </is>
      </c>
      <c r="C65" s="32" t="n"/>
      <c r="D65" s="32" t="n"/>
      <c r="E65" s="32" t="n"/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7">
        <f>O37/O47</f>
        <v/>
      </c>
      <c r="P65" s="37">
        <f>P37/P47</f>
        <v/>
      </c>
      <c r="Q65" s="37">
        <f>Q37/Q47</f>
        <v/>
      </c>
      <c r="R65" s="37">
        <f>R37/R47</f>
        <v/>
      </c>
      <c r="S65" s="37">
        <f>S37/S47</f>
        <v/>
      </c>
      <c r="T65" s="37">
        <f>T37/T47</f>
        <v/>
      </c>
      <c r="U65" s="37">
        <f>U37/U47</f>
        <v/>
      </c>
      <c r="V65" s="37">
        <f>V37/V47</f>
        <v/>
      </c>
      <c r="W65" s="37">
        <f>W37/W47</f>
        <v/>
      </c>
      <c r="X65" s="32" t="n"/>
      <c r="Y65" s="32" t="n"/>
      <c r="Z65" s="32" t="n"/>
    </row>
    <row r="66" s="20">
      <c r="C66" s="32" t="n"/>
      <c r="D66" s="32" t="n"/>
      <c r="E66" s="32" t="n"/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  <c r="Q66" s="32" t="n"/>
      <c r="R66" s="32" t="n"/>
      <c r="S66" s="32" t="n"/>
      <c r="T66" s="32" t="n"/>
      <c r="U66" s="32" t="n"/>
      <c r="V66" s="32" t="n"/>
      <c r="W66" s="32" t="n"/>
      <c r="X66" s="32" t="n"/>
      <c r="Y66" s="32" t="n"/>
      <c r="Z66" s="32" t="n"/>
    </row>
    <row r="67" customFormat="1" s="10">
      <c r="B67" s="7" t="inlineStr">
        <is>
          <t>Cash Flow *in millions</t>
        </is>
      </c>
      <c r="C67" s="8" t="n"/>
      <c r="D67" s="8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</row>
    <row r="68">
      <c r="B68" t="inlineStr">
        <is>
          <t>CFFO</t>
        </is>
      </c>
      <c r="C68" s="32" t="n"/>
      <c r="D68" s="32" t="n"/>
      <c r="E68" s="32" t="n"/>
      <c r="F68" s="32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  <c r="Q68" s="32" t="n"/>
      <c r="R68" s="32" t="n">
        <v>22082</v>
      </c>
      <c r="S68" s="32" t="n">
        <v>30066</v>
      </c>
      <c r="T68" s="32" t="n">
        <v>36014</v>
      </c>
      <c r="U68" s="32" t="n">
        <v>29716</v>
      </c>
      <c r="V68" s="32" t="n">
        <v>14668</v>
      </c>
      <c r="W68" s="32" t="n">
        <v>48129</v>
      </c>
      <c r="X68" s="32" t="n"/>
      <c r="Y68" s="32" t="n"/>
      <c r="Z68" s="32" t="n"/>
    </row>
    <row r="69" customFormat="1" s="22">
      <c r="B69" s="22" t="inlineStr">
        <is>
          <t>CapEx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>
        <v>-16163</v>
      </c>
      <c r="S69" s="33" t="n">
        <v>-15402</v>
      </c>
      <c r="T69" s="33" t="n">
        <v>-19574</v>
      </c>
      <c r="U69" s="33" t="n">
        <v>-24361</v>
      </c>
      <c r="V69" s="33" t="n">
        <v>-17282</v>
      </c>
      <c r="W69" s="33" t="n">
        <v>-12076</v>
      </c>
      <c r="X69" s="33" t="n"/>
      <c r="Y69" s="33" t="n"/>
      <c r="Z69" s="33" t="n"/>
    </row>
    <row r="70" customFormat="1" s="23">
      <c r="B70" s="23" t="inlineStr">
        <is>
          <t>FCF</t>
        </is>
      </c>
      <c r="C70" s="30" t="n"/>
      <c r="D70" s="30" t="n"/>
      <c r="E70" s="30" t="n"/>
      <c r="F70" s="30" t="n"/>
      <c r="G70" s="30" t="n"/>
      <c r="H70" s="30" t="n"/>
      <c r="I70" s="30" t="n"/>
      <c r="J70" s="30" t="n"/>
      <c r="K70" s="30" t="n"/>
      <c r="L70" s="30" t="n"/>
      <c r="M70" s="30" t="n"/>
      <c r="N70" s="30" t="n"/>
      <c r="O70" s="30" t="n"/>
      <c r="P70" s="30" t="n"/>
      <c r="Q70" s="30">
        <f>SUM(Q68:Q69)</f>
        <v/>
      </c>
      <c r="R70" s="30">
        <f>SUM(R68:R69)</f>
        <v/>
      </c>
      <c r="S70" s="30">
        <f>SUM(S68:S69)</f>
        <v/>
      </c>
      <c r="T70" s="30">
        <f>SUM(T68:T69)</f>
        <v/>
      </c>
      <c r="U70" s="30">
        <f>SUM(U68:U69)</f>
        <v/>
      </c>
      <c r="V70" s="30">
        <f>SUM(V68:V69)</f>
        <v/>
      </c>
      <c r="W70" s="30">
        <f>SUM(W68:W69)</f>
        <v/>
      </c>
      <c r="X70" s="30" t="n"/>
      <c r="Y70" s="30" t="n"/>
      <c r="Z70" s="30" t="n"/>
    </row>
    <row r="71">
      <c r="C71" s="32" t="n"/>
      <c r="D71" s="32" t="n"/>
      <c r="E71" s="32" t="n"/>
      <c r="F71" s="32" t="n"/>
      <c r="G71" s="32" t="n"/>
      <c r="H71" s="32" t="n"/>
      <c r="I71" s="32" t="n"/>
      <c r="J71" s="32" t="n"/>
      <c r="K71" s="32" t="n"/>
      <c r="L71" s="32" t="n"/>
      <c r="M71" s="32" t="n"/>
      <c r="N71" s="32" t="n"/>
      <c r="O71" s="32" t="n"/>
      <c r="P71" s="32" t="n"/>
      <c r="Q71" s="32" t="n"/>
      <c r="R71" s="32" t="n"/>
      <c r="S71" s="32" t="n"/>
      <c r="T71" s="32" t="n"/>
      <c r="U71" s="32" t="n"/>
      <c r="V71" s="32" t="n"/>
      <c r="W71" s="32" t="n"/>
      <c r="X71" s="32" t="n"/>
      <c r="Y71" s="32" t="n"/>
      <c r="Z71" s="32" t="n"/>
    </row>
    <row r="72">
      <c r="C72" s="32" t="n"/>
      <c r="D72" s="32" t="n"/>
      <c r="E72" s="32" t="n"/>
      <c r="F72" s="32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  <c r="Q72" s="32" t="n"/>
      <c r="R72" s="32" t="n"/>
      <c r="S72" s="32" t="n"/>
      <c r="T72" s="32" t="n"/>
      <c r="U72" s="32" t="n"/>
      <c r="V72" s="32" t="n"/>
      <c r="W72" s="32" t="n"/>
      <c r="X72" s="32" t="n"/>
      <c r="Y72" s="32" t="n"/>
      <c r="Z72" s="3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63.86</t>
        </is>
      </c>
      <c r="C2" t="inlineStr">
        <is>
          <t>73.32</t>
        </is>
      </c>
      <c r="D2" t="inlineStr">
        <is>
          <t>92.71</t>
        </is>
      </c>
      <c r="E2" t="inlineStr">
        <is>
          <t>62.80</t>
        </is>
      </c>
      <c r="F2" t="inlineStr">
        <is>
          <t>76.26</t>
        </is>
      </c>
      <c r="G2" t="inlineStr">
        <is>
          <t>96.73</t>
        </is>
      </c>
      <c r="H2" t="inlineStr">
        <is>
          <t>97.91</t>
        </is>
      </c>
      <c r="I2" t="inlineStr">
        <is>
          <t>95.20</t>
        </is>
      </c>
      <c r="J2" t="inlineStr">
        <is>
          <t>92.10</t>
        </is>
      </c>
      <c r="K2" t="inlineStr">
        <is>
          <t>61.86</t>
        </is>
      </c>
      <c r="L2" t="inlineStr">
        <is>
          <t>52.42</t>
        </is>
      </c>
      <c r="M2" t="inlineStr">
        <is>
          <t>55.72</t>
        </is>
      </c>
      <c r="N2" t="inlineStr">
        <is>
          <t>65.93</t>
        </is>
      </c>
      <c r="O2" t="inlineStr">
        <is>
          <t>60.36</t>
        </is>
      </c>
      <c r="P2" t="inlineStr">
        <is>
          <t>41.78</t>
        </is>
      </c>
      <c r="Q2" t="inlineStr">
        <is>
          <t>64.73</t>
        </is>
      </c>
      <c r="R2" t="inlineStr">
        <is>
          <t>90.98</t>
        </is>
      </c>
    </row>
    <row r="3">
      <c r="A3" s="1" t="inlineStr">
        <is>
          <t>Earnings per share</t>
        </is>
      </c>
      <c r="B3" t="inlineStr">
        <is>
          <t>6.68</t>
        </is>
      </c>
      <c r="C3" t="inlineStr">
        <is>
          <t>7.36</t>
        </is>
      </c>
      <c r="D3" t="inlineStr">
        <is>
          <t>8.78</t>
        </is>
      </c>
      <c r="E3" t="inlineStr">
        <is>
          <t>3.99</t>
        </is>
      </c>
      <c r="F3" t="inlineStr">
        <is>
          <t>6.24</t>
        </is>
      </c>
      <c r="G3" t="inlineStr">
        <is>
          <t>8.43</t>
        </is>
      </c>
      <c r="H3" t="inlineStr">
        <is>
          <t>9.70</t>
        </is>
      </c>
      <c r="I3" t="inlineStr">
        <is>
          <t>7.37</t>
        </is>
      </c>
      <c r="J3" t="inlineStr">
        <is>
          <t>7.60</t>
        </is>
      </c>
      <c r="K3" t="inlineStr">
        <is>
          <t>3.85</t>
        </is>
      </c>
      <c r="L3" t="inlineStr">
        <is>
          <t>1.88</t>
        </is>
      </c>
      <c r="M3" t="inlineStr">
        <is>
          <t>4.63</t>
        </is>
      </c>
      <c r="N3" t="inlineStr">
        <is>
          <t>4.92</t>
        </is>
      </c>
      <c r="O3" t="inlineStr">
        <is>
          <t>3.39</t>
        </is>
      </c>
      <c r="P3" t="inlineStr">
        <is>
          <t>(5.25)</t>
        </is>
      </c>
      <c r="Q3" t="inlineStr">
        <is>
          <t>5.39</t>
        </is>
      </c>
      <c r="R3" t="inlineStr">
        <is>
          <t>12.25</t>
        </is>
      </c>
    </row>
    <row r="4">
      <c r="A4" s="1" t="inlineStr">
        <is>
          <t>FCF per share</t>
        </is>
      </c>
      <c r="B4" t="inlineStr">
        <is>
          <t>5.72</t>
        </is>
      </c>
      <c r="C4" t="inlineStr">
        <is>
          <t>6.64</t>
        </is>
      </c>
      <c r="D4" t="inlineStr">
        <is>
          <t>7.85</t>
        </is>
      </c>
      <c r="E4" t="inlineStr">
        <is>
          <t>1.23</t>
        </is>
      </c>
      <c r="F4" t="inlineStr">
        <is>
          <t>4.41</t>
        </is>
      </c>
      <c r="G4" t="inlineStr">
        <is>
          <t>5.00</t>
        </is>
      </c>
      <c r="H4" t="inlineStr">
        <is>
          <t>4.73</t>
        </is>
      </c>
      <c r="I4" t="inlineStr">
        <is>
          <t>2.54</t>
        </is>
      </c>
      <c r="J4" t="inlineStr">
        <is>
          <t>2.84</t>
        </is>
      </c>
      <c r="K4" t="inlineStr">
        <is>
          <t>0.92</t>
        </is>
      </c>
      <c r="L4" t="inlineStr">
        <is>
          <t>1.42</t>
        </is>
      </c>
      <c r="M4" t="inlineStr">
        <is>
          <t>3.45</t>
        </is>
      </c>
      <c r="N4" t="inlineStr">
        <is>
          <t>3.88</t>
        </is>
      </c>
      <c r="O4" t="inlineStr">
        <is>
          <t>1.26</t>
        </is>
      </c>
      <c r="P4" t="inlineStr">
        <is>
          <t>(0.61)</t>
        </is>
      </c>
      <c r="Q4" t="inlineStr">
        <is>
          <t>8.43</t>
        </is>
      </c>
      <c r="R4" t="inlineStr">
        <is>
          <t>14.01</t>
        </is>
      </c>
    </row>
    <row r="5">
      <c r="A5" s="1" t="inlineStr">
        <is>
          <t>Dividends per share</t>
        </is>
      </c>
      <c r="B5" t="inlineStr">
        <is>
          <t>1.29</t>
        </is>
      </c>
      <c r="C5" t="inlineStr">
        <is>
          <t>1.38</t>
        </is>
      </c>
      <c r="D5" t="inlineStr">
        <is>
          <t>1.56</t>
        </is>
      </c>
      <c r="E5" t="inlineStr">
        <is>
          <t>1.66</t>
        </is>
      </c>
      <c r="F5" t="inlineStr">
        <is>
          <t>1.74</t>
        </is>
      </c>
      <c r="G5" t="inlineStr">
        <is>
          <t>1.85</t>
        </is>
      </c>
      <c r="H5" t="inlineStr">
        <is>
          <t>2.18</t>
        </is>
      </c>
      <c r="I5" t="inlineStr">
        <is>
          <t>2.46</t>
        </is>
      </c>
      <c r="J5" t="inlineStr">
        <is>
          <t>2.70</t>
        </is>
      </c>
      <c r="K5" t="inlineStr">
        <is>
          <t>2.88</t>
        </is>
      </c>
      <c r="L5" t="inlineStr">
        <is>
          <t>2.99</t>
        </is>
      </c>
      <c r="M5" t="inlineStr">
        <is>
          <t>3.05</t>
        </is>
      </c>
      <c r="N5" t="inlineStr">
        <is>
          <t>3.26</t>
        </is>
      </c>
      <c r="O5" t="inlineStr">
        <is>
          <t>3.46</t>
        </is>
      </c>
      <c r="P5" t="inlineStr">
        <is>
          <t>3.48</t>
        </is>
      </c>
      <c r="Q5" t="inlineStr">
        <is>
          <t>3.49</t>
        </is>
      </c>
      <c r="R5" t="inlineStr">
        <is>
          <t>3.51</t>
        </is>
      </c>
    </row>
    <row r="6">
      <c r="A6" s="1" t="inlineStr">
        <is>
          <t>CAPEX per share</t>
        </is>
      </c>
      <c r="B6" t="inlineStr">
        <is>
          <t>2.61</t>
        </is>
      </c>
      <c r="C6" t="inlineStr">
        <is>
          <t>2.79</t>
        </is>
      </c>
      <c r="D6" t="inlineStr">
        <is>
          <t>3.75</t>
        </is>
      </c>
      <c r="E6" t="inlineStr">
        <is>
          <t>4.65</t>
        </is>
      </c>
      <c r="F6" t="inlineStr">
        <is>
          <t>5.50</t>
        </is>
      </c>
      <c r="G6" t="inlineStr">
        <is>
          <t>6.36</t>
        </is>
      </c>
      <c r="H6" t="inlineStr">
        <is>
          <t>7.41</t>
        </is>
      </c>
      <c r="I6" t="inlineStr">
        <is>
          <t>7.62</t>
        </is>
      </c>
      <c r="J6" t="inlineStr">
        <is>
          <t>7.70</t>
        </is>
      </c>
      <c r="K6" t="inlineStr">
        <is>
          <t>6.31</t>
        </is>
      </c>
      <c r="L6" t="inlineStr">
        <is>
          <t>3.88</t>
        </is>
      </c>
      <c r="M6" t="inlineStr">
        <is>
          <t>3.62</t>
        </is>
      </c>
      <c r="N6" t="inlineStr">
        <is>
          <t>4.62</t>
        </is>
      </c>
      <c r="O6" t="inlineStr">
        <is>
          <t>5.75</t>
        </is>
      </c>
      <c r="P6" t="inlineStr">
        <is>
          <t>4.04</t>
        </is>
      </c>
      <c r="Q6" t="inlineStr">
        <is>
          <t>2.83</t>
        </is>
      </c>
      <c r="R6" t="inlineStr">
        <is>
          <t>3.93</t>
        </is>
      </c>
    </row>
    <row r="7">
      <c r="A7" s="1" t="inlineStr">
        <is>
          <t>Book Value per sh.</t>
        </is>
      </c>
      <c r="B7" t="inlineStr">
        <is>
          <t>19.25</t>
        </is>
      </c>
      <c r="C7" t="inlineStr">
        <is>
          <t>22.07</t>
        </is>
      </c>
      <c r="D7" t="inlineStr">
        <is>
          <t>21.94</t>
        </is>
      </c>
      <c r="E7" t="inlineStr">
        <is>
          <t>22.88</t>
        </is>
      </c>
      <c r="F7" t="inlineStr">
        <is>
          <t>30.06</t>
        </is>
      </c>
      <c r="G7" t="inlineStr">
        <is>
          <t>31.70</t>
        </is>
      </c>
      <c r="H7" t="inlineStr">
        <is>
          <t>35.84</t>
        </is>
      </c>
      <c r="I7" t="inlineStr">
        <is>
          <t>39.36</t>
        </is>
      </c>
      <c r="J7" t="inlineStr">
        <is>
          <t>40.76</t>
        </is>
      </c>
      <c r="K7" t="inlineStr">
        <is>
          <t>40.72</t>
        </is>
      </c>
      <c r="L7" t="inlineStr">
        <is>
          <t>40.12</t>
        </is>
      </c>
      <c r="M7" t="inlineStr">
        <is>
          <t>44.10</t>
        </is>
      </c>
      <c r="N7" t="inlineStr">
        <is>
          <t>45.27</t>
        </is>
      </c>
      <c r="O7" t="inlineStr">
        <is>
          <t>45.26</t>
        </is>
      </c>
      <c r="P7" t="inlineStr">
        <is>
          <t>36.77</t>
        </is>
      </c>
      <c r="Q7" t="inlineStr">
        <is>
          <t>39.44</t>
        </is>
      </c>
      <c r="R7" t="inlineStr">
        <is>
          <t>41.23</t>
        </is>
      </c>
    </row>
    <row r="8">
      <c r="A8" s="1" t="inlineStr">
        <is>
          <t>Comm.Shares outs.</t>
        </is>
      </c>
      <c r="B8" t="inlineStr">
        <is>
          <t>5,913</t>
        </is>
      </c>
      <c r="C8" t="inlineStr">
        <is>
          <t>5,518</t>
        </is>
      </c>
      <c r="D8" t="inlineStr">
        <is>
          <t>5,149</t>
        </is>
      </c>
      <c r="E8" t="inlineStr">
        <is>
          <t>4,832</t>
        </is>
      </c>
      <c r="F8" t="inlineStr">
        <is>
          <t>4,885</t>
        </is>
      </c>
      <c r="G8" t="inlineStr">
        <is>
          <t>4,871</t>
        </is>
      </c>
      <c r="H8" t="inlineStr">
        <is>
          <t>4,628</t>
        </is>
      </c>
      <c r="I8" t="inlineStr">
        <is>
          <t>4,421</t>
        </is>
      </c>
      <c r="J8" t="inlineStr">
        <is>
          <t>4,279</t>
        </is>
      </c>
      <c r="K8" t="inlineStr">
        <is>
          <t>4,195</t>
        </is>
      </c>
      <c r="L8" t="inlineStr">
        <is>
          <t>4,170</t>
        </is>
      </c>
      <c r="M8" t="inlineStr">
        <is>
          <t>4,256</t>
        </is>
      </c>
      <c r="N8" t="inlineStr">
        <is>
          <t>4,237</t>
        </is>
      </c>
      <c r="O8" t="inlineStr">
        <is>
          <t>4,234</t>
        </is>
      </c>
      <c r="P8" t="inlineStr">
        <is>
          <t>4,274</t>
        </is>
      </c>
      <c r="Q8" t="inlineStr">
        <is>
          <t>4,274</t>
        </is>
      </c>
      <c r="R8" t="inlineStr">
        <is>
          <t>4,252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11.3</t>
        </is>
      </c>
      <c r="D9" t="inlineStr">
        <is>
          <t>9.5</t>
        </is>
      </c>
      <c r="E9" t="inlineStr">
        <is>
          <t>17.8</t>
        </is>
      </c>
      <c r="F9" t="inlineStr">
        <is>
          <t>10.4</t>
        </is>
      </c>
      <c r="G9" t="inlineStr">
        <is>
          <t>9.5</t>
        </is>
      </c>
      <c r="H9" t="inlineStr">
        <is>
          <t>8.9</t>
        </is>
      </c>
      <c r="I9" t="inlineStr">
        <is>
          <t>12.3</t>
        </is>
      </c>
      <c r="J9" t="inlineStr">
        <is>
          <t>12.7</t>
        </is>
      </c>
      <c r="K9" t="inlineStr">
        <is>
          <t>21.4</t>
        </is>
      </c>
      <c r="L9" t="inlineStr">
        <is>
          <t>45.5</t>
        </is>
      </c>
      <c r="M9" t="inlineStr">
        <is>
          <t>17.7</t>
        </is>
      </c>
      <c r="N9" t="inlineStr">
        <is>
          <t>16.3</t>
        </is>
      </c>
      <c r="O9" t="inlineStr">
        <is>
          <t>21.7</t>
        </is>
      </c>
      <c r="P9" t="inlineStr">
        <is>
          <t>(8.5)</t>
        </is>
      </c>
      <c r="Q9" t="inlineStr">
        <is>
          <t>10.7</t>
        </is>
      </c>
      <c r="R9" t="inlineStr">
        <is>
          <t>8.4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0.6</t>
        </is>
      </c>
      <c r="D10" t="inlineStr">
        <is>
          <t>0.4</t>
        </is>
      </c>
      <c r="E10" t="inlineStr">
        <is>
          <t>0.3</t>
        </is>
      </c>
      <c r="F10" t="inlineStr">
        <is>
          <t>0.5</t>
        </is>
      </c>
      <c r="G10" t="inlineStr">
        <is>
          <t>0.6</t>
        </is>
      </c>
      <c r="H10" t="inlineStr">
        <is>
          <t>0.6</t>
        </is>
      </c>
      <c r="I10" t="inlineStr">
        <is>
          <t>0.7</t>
        </is>
      </c>
      <c r="J10" t="inlineStr">
        <is>
          <t>0.7</t>
        </is>
      </c>
      <c r="K10" t="inlineStr">
        <is>
          <t>1.1</t>
        </is>
      </c>
      <c r="L10" t="inlineStr">
        <is>
          <t>2.1</t>
        </is>
      </c>
      <c r="M10" t="inlineStr">
        <is>
          <t>0.8</t>
        </is>
      </c>
      <c r="N10" t="inlineStr">
        <is>
          <t>0.7</t>
        </is>
      </c>
      <c r="O10" t="inlineStr">
        <is>
          <t>0.9</t>
        </is>
      </c>
      <c r="P10" t="inlineStr">
        <is>
          <t>(0.2)</t>
        </is>
      </c>
      <c r="Q10" t="inlineStr">
        <is>
          <t>0.4</t>
        </is>
      </c>
      <c r="R10" t="inlineStr">
        <is>
          <t>0.4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1.7%</t>
        </is>
      </c>
      <c r="D11" t="inlineStr">
        <is>
          <t>1.9%</t>
        </is>
      </c>
      <c r="E11" t="inlineStr">
        <is>
          <t>2.3%</t>
        </is>
      </c>
      <c r="F11" t="inlineStr">
        <is>
          <t>2.7%</t>
        </is>
      </c>
      <c r="G11" t="inlineStr">
        <is>
          <t>2.3%</t>
        </is>
      </c>
      <c r="H11" t="inlineStr">
        <is>
          <t>2.5%</t>
        </is>
      </c>
      <c r="I11" t="inlineStr">
        <is>
          <t>2.7%</t>
        </is>
      </c>
      <c r="J11" t="inlineStr">
        <is>
          <t>2.8%</t>
        </is>
      </c>
      <c r="K11" t="inlineStr">
        <is>
          <t>3.5%</t>
        </is>
      </c>
      <c r="L11" t="inlineStr">
        <is>
          <t>3.5%</t>
        </is>
      </c>
      <c r="M11" t="inlineStr">
        <is>
          <t>3.7%</t>
        </is>
      </c>
      <c r="N11" t="inlineStr">
        <is>
          <t>4.1%</t>
        </is>
      </c>
      <c r="O11" t="inlineStr">
        <is>
          <t>4.7%</t>
        </is>
      </c>
      <c r="P11" t="inlineStr">
        <is>
          <t>7.8%</t>
        </is>
      </c>
      <c r="Q11" t="inlineStr">
        <is>
          <t>6.0%</t>
        </is>
      </c>
      <c r="R11" t="inlineStr">
        <is>
          <t>3.6%</t>
        </is>
      </c>
    </row>
    <row r="12">
      <c r="A12" s="1" t="inlineStr">
        <is>
          <t>Revenue (m)</t>
        </is>
      </c>
      <c r="B12" t="inlineStr">
        <is>
          <t>377,635</t>
        </is>
      </c>
      <c r="C12" t="inlineStr">
        <is>
          <t>404,552</t>
        </is>
      </c>
      <c r="D12" t="inlineStr">
        <is>
          <t>477,359</t>
        </is>
      </c>
      <c r="E12" t="inlineStr">
        <is>
          <t>303,443</t>
        </is>
      </c>
      <c r="F12" t="inlineStr">
        <is>
          <t>372,544</t>
        </is>
      </c>
      <c r="G12" t="inlineStr">
        <is>
          <t>471,140</t>
        </is>
      </c>
      <c r="H12" t="inlineStr">
        <is>
          <t>453,123</t>
        </is>
      </c>
      <c r="I12" t="inlineStr">
        <is>
          <t>420,836</t>
        </is>
      </c>
      <c r="J12" t="inlineStr">
        <is>
          <t>394,105</t>
        </is>
      </c>
      <c r="K12" t="inlineStr">
        <is>
          <t>259,488</t>
        </is>
      </c>
      <c r="L12" t="inlineStr">
        <is>
          <t>218,608</t>
        </is>
      </c>
      <c r="M12" t="inlineStr">
        <is>
          <t>237,162</t>
        </is>
      </c>
      <c r="N12" t="inlineStr">
        <is>
          <t>279,332</t>
        </is>
      </c>
      <c r="O12" t="inlineStr">
        <is>
          <t>255,583</t>
        </is>
      </c>
      <c r="P12" t="inlineStr">
        <is>
          <t>178,574</t>
        </is>
      </c>
      <c r="Q12" t="inlineStr">
        <is>
          <t>276,692</t>
        </is>
      </c>
      <c r="R12" t="inlineStr">
        <is>
          <t>386,816</t>
        </is>
      </c>
    </row>
    <row r="13">
      <c r="A13" s="1" t="inlineStr">
        <is>
          <t>Operating margin</t>
        </is>
      </c>
      <c r="B13" t="inlineStr">
        <is>
          <t>18.3%</t>
        </is>
      </c>
      <c r="C13" t="inlineStr">
        <is>
          <t>25.6%</t>
        </is>
      </c>
      <c r="D13" t="inlineStr">
        <is>
          <t>24.8%</t>
        </is>
      </c>
      <c r="E13" t="inlineStr">
        <is>
          <t>9.3%</t>
        </is>
      </c>
      <c r="F13" t="inlineStr">
        <is>
          <t>11.4%</t>
        </is>
      </c>
      <c r="G13" t="inlineStr">
        <is>
          <t>12.4%</t>
        </is>
      </c>
      <c r="H13" t="inlineStr">
        <is>
          <t>11.0%</t>
        </is>
      </c>
      <c r="I13" t="inlineStr">
        <is>
          <t>9.6%</t>
        </is>
      </c>
      <c r="J13" t="inlineStr">
        <is>
          <t>8.6%</t>
        </is>
      </c>
      <c r="K13" t="inlineStr">
        <is>
          <t>5.0%</t>
        </is>
      </c>
      <c r="L13" t="inlineStr">
        <is>
          <t>0.4%</t>
        </is>
      </c>
      <c r="M13" t="inlineStr">
        <is>
          <t>5.1%</t>
        </is>
      </c>
      <c r="N13" t="inlineStr">
        <is>
          <t>7.9%</t>
        </is>
      </c>
      <c r="O13" t="inlineStr">
        <is>
          <t>5.0%</t>
        </is>
      </c>
      <c r="P13" t="inlineStr">
        <is>
          <t>(16.5)%</t>
        </is>
      </c>
      <c r="Q13" t="inlineStr">
        <is>
          <t>8.7%</t>
        </is>
      </c>
      <c r="R13" t="inlineStr">
        <is>
          <t>13.7%</t>
        </is>
      </c>
    </row>
    <row r="14">
      <c r="A14" s="1" t="inlineStr">
        <is>
          <t>Depreciation (m)</t>
        </is>
      </c>
      <c r="B14" t="inlineStr">
        <is>
          <t>11,416</t>
        </is>
      </c>
      <c r="C14" t="inlineStr">
        <is>
          <t>12,250</t>
        </is>
      </c>
      <c r="D14" t="inlineStr">
        <is>
          <t>12,379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15,888</t>
        </is>
      </c>
      <c r="I14" t="inlineStr">
        <is>
          <t>17,182</t>
        </is>
      </c>
      <c r="J14" t="inlineStr">
        <is>
          <t>17,297</t>
        </is>
      </c>
      <c r="K14" t="inlineStr">
        <is>
          <t>18,048</t>
        </is>
      </c>
      <c r="L14" t="inlineStr">
        <is>
          <t>22,308</t>
        </is>
      </c>
      <c r="M14" t="inlineStr">
        <is>
          <t>19,893</t>
        </is>
      </c>
      <c r="N14" t="inlineStr">
        <is>
          <t>18,745</t>
        </is>
      </c>
      <c r="O14" t="inlineStr">
        <is>
          <t>- -</t>
        </is>
      </c>
      <c r="P14" t="inlineStr">
        <is>
          <t>46,009</t>
        </is>
      </c>
      <c r="Q14" t="inlineStr">
        <is>
          <t>20,607</t>
        </is>
      </c>
      <c r="R14" t="inlineStr">
        <is>
          <t>24,637</t>
        </is>
      </c>
    </row>
    <row r="15">
      <c r="A15" s="1" t="inlineStr">
        <is>
          <t>Net profit (m)</t>
        </is>
      </c>
      <c r="B15" t="inlineStr">
        <is>
          <t>39,500</t>
        </is>
      </c>
      <c r="C15" t="inlineStr">
        <is>
          <t>40,610</t>
        </is>
      </c>
      <c r="D15" t="inlineStr">
        <is>
          <t>45,220</t>
        </is>
      </c>
      <c r="E15" t="inlineStr">
        <is>
          <t>19,280</t>
        </is>
      </c>
      <c r="F15" t="inlineStr">
        <is>
          <t>30,460</t>
        </is>
      </c>
      <c r="G15" t="inlineStr">
        <is>
          <t>41,060</t>
        </is>
      </c>
      <c r="H15" t="inlineStr">
        <is>
          <t>44,880</t>
        </is>
      </c>
      <c r="I15" t="inlineStr">
        <is>
          <t>32,580</t>
        </is>
      </c>
      <c r="J15" t="inlineStr">
        <is>
          <t>32,520</t>
        </is>
      </c>
      <c r="K15" t="inlineStr">
        <is>
          <t>16,150</t>
        </is>
      </c>
      <c r="L15" t="inlineStr">
        <is>
          <t>7,840</t>
        </is>
      </c>
      <c r="M15" t="inlineStr">
        <is>
          <t>19,710</t>
        </is>
      </c>
      <c r="N15" t="inlineStr">
        <is>
          <t>20,840</t>
        </is>
      </c>
      <c r="O15" t="inlineStr">
        <is>
          <t>14,340</t>
        </is>
      </c>
      <c r="P15" t="inlineStr">
        <is>
          <t>(22,440)</t>
        </is>
      </c>
      <c r="Q15" t="inlineStr">
        <is>
          <t>23,040</t>
        </is>
      </c>
      <c r="R15" t="inlineStr">
        <is>
          <t>51,860</t>
        </is>
      </c>
    </row>
    <row r="16">
      <c r="A16" s="1" t="inlineStr">
        <is>
          <t>Income tax rate</t>
        </is>
      </c>
      <c r="B16" t="inlineStr">
        <is>
          <t>41.4%</t>
        </is>
      </c>
      <c r="C16" t="inlineStr">
        <is>
          <t>42.4%</t>
        </is>
      </c>
      <c r="D16" t="inlineStr">
        <is>
          <t>44.7%</t>
        </is>
      </c>
      <c r="E16" t="inlineStr">
        <is>
          <t>43.5%</t>
        </is>
      </c>
      <c r="F16" t="inlineStr">
        <is>
          <t>40.7%</t>
        </is>
      </c>
      <c r="G16" t="inlineStr">
        <is>
          <t>42.4%</t>
        </is>
      </c>
      <c r="H16" t="inlineStr">
        <is>
          <t>39.4%</t>
        </is>
      </c>
      <c r="I16" t="inlineStr">
        <is>
          <t>42.0%</t>
        </is>
      </c>
      <c r="J16" t="inlineStr">
        <is>
          <t>34.9%</t>
        </is>
      </c>
      <c r="K16" t="inlineStr">
        <is>
          <t>24.7%</t>
        </is>
      </c>
      <c r="L16" t="inlineStr">
        <is>
          <t>(5.1)%</t>
        </is>
      </c>
      <c r="M16" t="inlineStr">
        <is>
          <t>(6.3)%</t>
        </is>
      </c>
      <c r="N16" t="inlineStr">
        <is>
          <t>30.8%</t>
        </is>
      </c>
      <c r="O16" t="inlineStr">
        <is>
          <t>26.3%</t>
        </is>
      </c>
      <c r="P16" t="inlineStr">
        <is>
          <t>19.5%</t>
        </is>
      </c>
      <c r="Q16" t="inlineStr">
        <is>
          <t>24.4%</t>
        </is>
      </c>
      <c r="R16" t="inlineStr">
        <is>
          <t>25.4%</t>
        </is>
      </c>
    </row>
    <row r="17">
      <c r="A17" s="1" t="inlineStr">
        <is>
          <t>Net profit margin</t>
        </is>
      </c>
      <c r="B17" t="inlineStr">
        <is>
          <t>10.5%</t>
        </is>
      </c>
      <c r="C17" t="inlineStr">
        <is>
          <t>10.0%</t>
        </is>
      </c>
      <c r="D17" t="inlineStr">
        <is>
          <t>9.5%</t>
        </is>
      </c>
      <c r="E17" t="inlineStr">
        <is>
          <t>6.4%</t>
        </is>
      </c>
      <c r="F17" t="inlineStr">
        <is>
          <t>8.2%</t>
        </is>
      </c>
      <c r="G17" t="inlineStr">
        <is>
          <t>8.7%</t>
        </is>
      </c>
      <c r="H17" t="inlineStr">
        <is>
          <t>9.9%</t>
        </is>
      </c>
      <c r="I17" t="inlineStr">
        <is>
          <t>7.7%</t>
        </is>
      </c>
      <c r="J17" t="inlineStr">
        <is>
          <t>8.3%</t>
        </is>
      </c>
      <c r="K17" t="inlineStr">
        <is>
          <t>6.2%</t>
        </is>
      </c>
      <c r="L17" t="inlineStr">
        <is>
          <t>3.6%</t>
        </is>
      </c>
      <c r="M17" t="inlineStr">
        <is>
          <t>8.3%</t>
        </is>
      </c>
      <c r="N17" t="inlineStr">
        <is>
          <t>7.5%</t>
        </is>
      </c>
      <c r="O17" t="inlineStr">
        <is>
          <t>5.6%</t>
        </is>
      </c>
      <c r="P17" t="inlineStr">
        <is>
          <t>(12.6)%</t>
        </is>
      </c>
      <c r="Q17" t="inlineStr">
        <is>
          <t>8.3%</t>
        </is>
      </c>
      <c r="R17" t="inlineStr">
        <is>
          <t>12.9%</t>
        </is>
      </c>
    </row>
    <row r="18">
      <c r="A18" s="1" t="inlineStr">
        <is>
          <t>Working capital (m)</t>
        </is>
      </c>
      <c r="B18" t="inlineStr">
        <is>
          <t>26,960</t>
        </is>
      </c>
      <c r="C18" t="inlineStr">
        <is>
          <t>27,651</t>
        </is>
      </c>
      <c r="D18" t="inlineStr">
        <is>
          <t>23,166</t>
        </is>
      </c>
      <c r="E18" t="inlineStr">
        <is>
          <t>3,174</t>
        </is>
      </c>
      <c r="F18" t="inlineStr">
        <is>
          <t>(3,649)</t>
        </is>
      </c>
      <c r="G18" t="inlineStr">
        <is>
          <t>(4,542)</t>
        </is>
      </c>
      <c r="H18" t="inlineStr">
        <is>
          <t>321</t>
        </is>
      </c>
      <c r="I18" t="inlineStr">
        <is>
          <t>(12,416)</t>
        </is>
      </c>
      <c r="J18" t="inlineStr">
        <is>
          <t>(11,723)</t>
        </is>
      </c>
      <c r="K18" t="inlineStr">
        <is>
          <t>(11,353)</t>
        </is>
      </c>
      <c r="L18" t="inlineStr">
        <is>
          <t>(6,222)</t>
        </is>
      </c>
      <c r="M18" t="inlineStr">
        <is>
          <t>(10,637)</t>
        </is>
      </c>
      <c r="N18" t="inlineStr">
        <is>
          <t>(9,165)</t>
        </is>
      </c>
      <c r="O18" t="inlineStr">
        <is>
          <t>(13,937)</t>
        </is>
      </c>
      <c r="P18" t="inlineStr">
        <is>
          <t>(11,470)</t>
        </is>
      </c>
      <c r="Q18" t="inlineStr">
        <is>
          <t>2,511</t>
        </is>
      </c>
      <c r="R18" t="inlineStr">
        <is>
          <t>25,232</t>
        </is>
      </c>
    </row>
    <row r="19">
      <c r="A19" s="1" t="inlineStr">
        <is>
          <t>Long-term debt (m)</t>
        </is>
      </c>
      <c r="B19" t="inlineStr">
        <is>
          <t>6,645</t>
        </is>
      </c>
      <c r="C19" t="inlineStr">
        <is>
          <t>7,183</t>
        </is>
      </c>
      <c r="D19" t="inlineStr">
        <is>
          <t>7,025</t>
        </is>
      </c>
      <c r="E19" t="inlineStr">
        <is>
          <t>7,129</t>
        </is>
      </c>
      <c r="F19" t="inlineStr">
        <is>
          <t>12,227</t>
        </is>
      </c>
      <c r="G19" t="inlineStr">
        <is>
          <t>9,322</t>
        </is>
      </c>
      <c r="H19" t="inlineStr">
        <is>
          <t>7,928</t>
        </is>
      </c>
      <c r="I19" t="inlineStr">
        <is>
          <t>6,516</t>
        </is>
      </c>
      <c r="J19" t="inlineStr">
        <is>
          <t>11,278</t>
        </is>
      </c>
      <c r="K19" t="inlineStr">
        <is>
          <t>18,687</t>
        </is>
      </c>
      <c r="L19" t="inlineStr">
        <is>
          <t>27,707</t>
        </is>
      </c>
      <c r="M19" t="inlineStr">
        <is>
          <t>23,079</t>
        </is>
      </c>
      <c r="N19" t="inlineStr">
        <is>
          <t>19,235</t>
        </is>
      </c>
      <c r="O19" t="inlineStr">
        <is>
          <t>24,672</t>
        </is>
      </c>
      <c r="P19" t="inlineStr">
        <is>
          <t>45,502</t>
        </is>
      </c>
      <c r="Q19" t="inlineStr">
        <is>
          <t>43,428</t>
        </is>
      </c>
      <c r="R19" t="inlineStr">
        <is>
          <t>39,246</t>
        </is>
      </c>
    </row>
    <row r="20">
      <c r="A20" s="1" t="inlineStr">
        <is>
          <t>Equity (m)</t>
        </is>
      </c>
      <c r="B20" t="inlineStr">
        <is>
          <t>113,844</t>
        </is>
      </c>
      <c r="C20" t="inlineStr">
        <is>
          <t>121,762</t>
        </is>
      </c>
      <c r="D20" t="inlineStr">
        <is>
          <t>112,965</t>
        </is>
      </c>
      <c r="E20" t="inlineStr">
        <is>
          <t>110,569</t>
        </is>
      </c>
      <c r="F20" t="inlineStr">
        <is>
          <t>146,839</t>
        </is>
      </c>
      <c r="G20" t="inlineStr">
        <is>
          <t>154,396</t>
        </is>
      </c>
      <c r="H20" t="inlineStr">
        <is>
          <t>165,863</t>
        </is>
      </c>
      <c r="I20" t="inlineStr">
        <is>
          <t>174,003</t>
        </is>
      </c>
      <c r="J20" t="inlineStr">
        <is>
          <t>174,399</t>
        </is>
      </c>
      <c r="K20" t="inlineStr">
        <is>
          <t>170,811</t>
        </is>
      </c>
      <c r="L20" t="inlineStr">
        <is>
          <t>167,325</t>
        </is>
      </c>
      <c r="M20" t="inlineStr">
        <is>
          <t>187,688</t>
        </is>
      </c>
      <c r="N20" t="inlineStr">
        <is>
          <t>191,794</t>
        </is>
      </c>
      <c r="O20" t="inlineStr">
        <is>
          <t>191,650</t>
        </is>
      </c>
      <c r="P20" t="inlineStr">
        <is>
          <t>157,150</t>
        </is>
      </c>
      <c r="Q20" t="inlineStr">
        <is>
          <t>168,577</t>
        </is>
      </c>
      <c r="R20" t="inlineStr">
        <is>
          <t>186,100</t>
        </is>
      </c>
    </row>
    <row r="21">
      <c r="A21" s="1" t="inlineStr">
        <is>
          <t>ROIC</t>
        </is>
      </c>
      <c r="B21" t="inlineStr">
        <is>
          <t>23.2%</t>
        </is>
      </c>
      <c r="C21" t="inlineStr">
        <is>
          <t>22.6%</t>
        </is>
      </c>
      <c r="D21" t="inlineStr">
        <is>
          <t>25.9%</t>
        </is>
      </c>
      <c r="E21" t="inlineStr">
        <is>
          <t>11.2%</t>
        </is>
      </c>
      <c r="F21" t="inlineStr">
        <is>
          <t>13.2%</t>
        </is>
      </c>
      <c r="G21" t="inlineStr">
        <is>
          <t>16.9%</t>
        </is>
      </c>
      <c r="H21" t="inlineStr">
        <is>
          <t>17.5%</t>
        </is>
      </c>
      <c r="I21" t="inlineStr">
        <is>
          <t>12.3%</t>
        </is>
      </c>
      <c r="J21" t="inlineStr">
        <is>
          <t>11.9%</t>
        </is>
      </c>
      <c r="K21" t="inlineStr">
        <is>
          <t>6.0%</t>
        </is>
      </c>
      <c r="L21" t="inlineStr">
        <is>
          <t>3.0%</t>
        </is>
      </c>
      <c r="M21" t="inlineStr">
        <is>
          <t>7.2%</t>
        </is>
      </c>
      <c r="N21" t="inlineStr">
        <is>
          <t>7.6%</t>
        </is>
      </c>
      <c r="O21" t="inlineStr">
        <is>
          <t>5.2%</t>
        </is>
      </c>
      <c r="P21" t="inlineStr">
        <is>
          <t>(8.0)%</t>
        </is>
      </c>
      <c r="Q21" t="inlineStr">
        <is>
          <t>8.7%</t>
        </is>
      </c>
      <c r="R21" t="inlineStr">
        <is>
          <t>18.0%</t>
        </is>
      </c>
    </row>
    <row r="22">
      <c r="A22" s="1" t="inlineStr">
        <is>
          <t>Return on capital</t>
        </is>
      </c>
      <c r="B22" t="inlineStr">
        <is>
          <t>30.8%</t>
        </is>
      </c>
      <c r="C22" t="inlineStr">
        <is>
          <t>29.6%</t>
        </is>
      </c>
      <c r="D22" t="inlineStr">
        <is>
          <t>36.6%</t>
        </is>
      </c>
      <c r="E22" t="inlineStr">
        <is>
          <t>15.3%</t>
        </is>
      </c>
      <c r="F22" t="inlineStr">
        <is>
          <t>17.6%</t>
        </is>
      </c>
      <c r="G22" t="inlineStr">
        <is>
          <t>22.3%</t>
        </is>
      </c>
      <c r="H22" t="inlineStr">
        <is>
          <t>23.2%</t>
        </is>
      </c>
      <c r="I22" t="inlineStr">
        <is>
          <t>16.7%</t>
        </is>
      </c>
      <c r="J22" t="inlineStr">
        <is>
          <t>14.8%</t>
        </is>
      </c>
      <c r="K22" t="inlineStr">
        <is>
          <t>6.6%</t>
        </is>
      </c>
      <c r="L22" t="inlineStr">
        <is>
          <t>2.4%</t>
        </is>
      </c>
      <c r="M22" t="inlineStr">
        <is>
          <t>5.6%</t>
        </is>
      </c>
      <c r="N22" t="inlineStr">
        <is>
          <t>9.2%</t>
        </is>
      </c>
      <c r="O22" t="inlineStr">
        <is>
          <t>5.8%</t>
        </is>
      </c>
      <c r="P22" t="inlineStr">
        <is>
          <t>(8.3)%</t>
        </is>
      </c>
      <c r="Q22" t="inlineStr">
        <is>
          <t>9.5%</t>
        </is>
      </c>
      <c r="R22" t="inlineStr">
        <is>
          <t>19.2%</t>
        </is>
      </c>
    </row>
    <row r="23">
      <c r="A23" s="1" t="inlineStr">
        <is>
          <t>Return on equity</t>
        </is>
      </c>
      <c r="B23" t="inlineStr">
        <is>
          <t>34.7%</t>
        </is>
      </c>
      <c r="C23" t="inlineStr">
        <is>
          <t>33.4%</t>
        </is>
      </c>
      <c r="D23" t="inlineStr">
        <is>
          <t>40.0%</t>
        </is>
      </c>
      <c r="E23" t="inlineStr">
        <is>
          <t>17.4%</t>
        </is>
      </c>
      <c r="F23" t="inlineStr">
        <is>
          <t>20.7%</t>
        </is>
      </c>
      <c r="G23" t="inlineStr">
        <is>
          <t>26.6%</t>
        </is>
      </c>
      <c r="H23" t="inlineStr">
        <is>
          <t>27.1%</t>
        </is>
      </c>
      <c r="I23" t="inlineStr">
        <is>
          <t>18.7%</t>
        </is>
      </c>
      <c r="J23" t="inlineStr">
        <is>
          <t>18.6%</t>
        </is>
      </c>
      <c r="K23" t="inlineStr">
        <is>
          <t>9.5%</t>
        </is>
      </c>
      <c r="L23" t="inlineStr">
        <is>
          <t>4.7%</t>
        </is>
      </c>
      <c r="M23" t="inlineStr">
        <is>
          <t>10.5%</t>
        </is>
      </c>
      <c r="N23" t="inlineStr">
        <is>
          <t>10.9%</t>
        </is>
      </c>
      <c r="O23" t="inlineStr">
        <is>
          <t>7.5%</t>
        </is>
      </c>
      <c r="P23" t="inlineStr">
        <is>
          <t>(14.3)%</t>
        </is>
      </c>
      <c r="Q23" t="inlineStr">
        <is>
          <t>13.7%</t>
        </is>
      </c>
      <c r="R23" t="inlineStr">
        <is>
          <t>27.9%</t>
        </is>
      </c>
    </row>
    <row r="24">
      <c r="A24" s="1" t="inlineStr">
        <is>
          <t>Plowback ratio</t>
        </is>
      </c>
      <c r="B24" t="inlineStr">
        <is>
          <t>80.7%</t>
        </is>
      </c>
      <c r="C24" t="inlineStr">
        <is>
          <t>81.2%</t>
        </is>
      </c>
      <c r="D24" t="inlineStr">
        <is>
          <t>82.2%</t>
        </is>
      </c>
      <c r="E24" t="inlineStr">
        <is>
          <t>58.4%</t>
        </is>
      </c>
      <c r="F24" t="inlineStr">
        <is>
          <t>72.1%</t>
        </is>
      </c>
      <c r="G24" t="inlineStr">
        <is>
          <t>78.0%</t>
        </is>
      </c>
      <c r="H24" t="inlineStr">
        <is>
          <t>77.5%</t>
        </is>
      </c>
      <c r="I24" t="inlineStr">
        <is>
          <t>66.6%</t>
        </is>
      </c>
      <c r="J24" t="inlineStr">
        <is>
          <t>64.4%</t>
        </is>
      </c>
      <c r="K24" t="inlineStr">
        <is>
          <t>25.1%</t>
        </is>
      </c>
      <c r="L24" t="inlineStr">
        <is>
          <t>(58.8)%</t>
        </is>
      </c>
      <c r="M24" t="inlineStr">
        <is>
          <t>34.0%</t>
        </is>
      </c>
      <c r="N24" t="inlineStr">
        <is>
          <t>33.8%</t>
        </is>
      </c>
      <c r="O24" t="inlineStr">
        <is>
          <t>(2.2)%</t>
        </is>
      </c>
      <c r="P24" t="inlineStr">
        <is>
          <t>166.2%</t>
        </is>
      </c>
      <c r="Q24" t="inlineStr">
        <is>
          <t>35.2%</t>
        </is>
      </c>
      <c r="R24" t="inlineStr">
        <is>
          <t>71.5%</t>
        </is>
      </c>
    </row>
    <row r="25">
      <c r="A25" s="1" t="inlineStr">
        <is>
          <t>Div.&amp;Repurch./FCF</t>
        </is>
      </c>
      <c r="B25" t="inlineStr">
        <is>
          <t>106.5%</t>
        </is>
      </c>
      <c r="C25" t="inlineStr">
        <is>
          <t>104.8%</t>
        </is>
      </c>
      <c r="D25" t="inlineStr">
        <is>
          <t>106.5%</t>
        </is>
      </c>
      <c r="E25" t="inlineStr">
        <is>
          <t>453.6%</t>
        </is>
      </c>
      <c r="F25" t="inlineStr">
        <is>
          <t>95.4%</t>
        </is>
      </c>
      <c r="G25" t="inlineStr">
        <is>
          <t>123.7%</t>
        </is>
      </c>
      <c r="H25" t="inlineStr">
        <is>
          <t>141.4%</t>
        </is>
      </c>
      <c r="I25" t="inlineStr">
        <is>
          <t>238.5%</t>
        </is>
      </c>
      <c r="J25" t="inlineStr">
        <is>
          <t>203.2%</t>
        </is>
      </c>
      <c r="K25" t="inlineStr">
        <is>
          <t>418.4%</t>
        </is>
      </c>
      <c r="L25" t="inlineStr">
        <is>
          <t>226.8%</t>
        </is>
      </c>
      <c r="M25" t="inlineStr">
        <is>
          <t>93.8%</t>
        </is>
      </c>
      <c r="N25" t="inlineStr">
        <is>
          <t>87.7%</t>
        </is>
      </c>
      <c r="O25" t="inlineStr">
        <is>
          <t>284.7%</t>
        </is>
      </c>
      <c r="P25" t="inlineStr">
        <is>
          <t>- -</t>
        </is>
      </c>
      <c r="Q25" t="inlineStr">
        <is>
          <t>41.8%</t>
        </is>
      </c>
      <c r="R25" t="inlineStr">
        <is>
          <t>42.9%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Revenue</t>
        </is>
      </c>
      <c r="B2" t="inlineStr">
        <is>
          <t>86,673</t>
        </is>
      </c>
      <c r="C2" t="inlineStr">
        <is>
          <t>69,888</t>
        </is>
      </c>
      <c r="D2" t="inlineStr">
        <is>
          <t>76,416</t>
        </is>
      </c>
      <c r="E2" t="inlineStr">
        <is>
          <t>79,557</t>
        </is>
      </c>
      <c r="F2" t="inlineStr">
        <is>
          <t>86,656</t>
        </is>
      </c>
      <c r="G2" t="inlineStr">
        <is>
          <t>105,519</t>
        </is>
      </c>
      <c r="H2" t="inlineStr">
        <is>
          <t>102,847</t>
        </is>
      </c>
      <c r="I2" t="inlineStr">
        <is>
          <t>103,160</t>
        </is>
      </c>
      <c r="J2" t="inlineStr">
        <is>
          <t>97,825</t>
        </is>
      </c>
      <c r="K2" t="inlineStr">
        <is>
          <t>99,683</t>
        </is>
      </c>
      <c r="L2" t="inlineStr">
        <is>
          <t>107,893</t>
        </is>
      </c>
      <c r="M2" t="inlineStr">
        <is>
          <t>116,728</t>
        </is>
      </c>
      <c r="N2" t="inlineStr">
        <is>
          <t>120,279</t>
        </is>
      </c>
      <c r="O2" t="inlineStr">
        <is>
          <t>100,697</t>
        </is>
      </c>
      <c r="P2" t="inlineStr">
        <is>
          <t>160,883</t>
        </is>
      </c>
      <c r="Q2" t="inlineStr">
        <is>
          <t>232,748</t>
        </is>
      </c>
      <c r="R2" t="inlineStr">
        <is>
          <t>213,488</t>
        </is>
      </c>
      <c r="S2" t="inlineStr">
        <is>
          <t>204,506</t>
        </is>
      </c>
      <c r="T2" t="inlineStr">
        <is>
          <t>246,738</t>
        </is>
      </c>
      <c r="U2" t="inlineStr">
        <is>
          <t>298,035</t>
        </is>
      </c>
      <c r="V2" t="inlineStr">
        <is>
          <t>370,680</t>
        </is>
      </c>
      <c r="W2" t="inlineStr">
        <is>
          <t>377,635</t>
        </is>
      </c>
      <c r="X2" t="inlineStr">
        <is>
          <t>404,552</t>
        </is>
      </c>
      <c r="Y2" t="inlineStr">
        <is>
          <t>477,359</t>
        </is>
      </c>
      <c r="Z2" t="inlineStr">
        <is>
          <t>303,443</t>
        </is>
      </c>
      <c r="AA2" t="inlineStr">
        <is>
          <t>372,544</t>
        </is>
      </c>
      <c r="AB2" t="inlineStr">
        <is>
          <t>471,140</t>
        </is>
      </c>
      <c r="AC2" t="inlineStr">
        <is>
          <t>453,123</t>
        </is>
      </c>
      <c r="AD2" t="inlineStr">
        <is>
          <t>420,836</t>
        </is>
      </c>
      <c r="AE2" t="inlineStr">
        <is>
          <t>394,105</t>
        </is>
      </c>
      <c r="AF2" t="inlineStr">
        <is>
          <t>259,488</t>
        </is>
      </c>
      <c r="AG2" t="inlineStr">
        <is>
          <t>218,608</t>
        </is>
      </c>
      <c r="AH2" t="inlineStr">
        <is>
          <t>237,162</t>
        </is>
      </c>
      <c r="AI2" t="inlineStr">
        <is>
          <t>279,332</t>
        </is>
      </c>
      <c r="AJ2" t="inlineStr">
        <is>
          <t>255,583</t>
        </is>
      </c>
      <c r="AK2" t="inlineStr">
        <is>
          <t>178,574</t>
        </is>
      </c>
      <c r="AL2" t="inlineStr">
        <is>
          <t>276,692</t>
        </is>
      </c>
    </row>
    <row r="3">
      <c r="A3" s="1" t="inlineStr">
        <is>
          <t>COGS</t>
        </is>
      </c>
      <c r="B3" t="inlineStr">
        <is>
          <t>55,733</t>
        </is>
      </c>
      <c r="C3" t="inlineStr">
        <is>
          <t>39,316</t>
        </is>
      </c>
      <c r="D3" t="inlineStr">
        <is>
          <t>44,429</t>
        </is>
      </c>
      <c r="E3" t="inlineStr">
        <is>
          <t>44,505</t>
        </is>
      </c>
      <c r="F3" t="inlineStr">
        <is>
          <t>50,675</t>
        </is>
      </c>
      <c r="G3" t="inlineStr">
        <is>
          <t>63,698</t>
        </is>
      </c>
      <c r="H3" t="inlineStr">
        <is>
          <t>61,248</t>
        </is>
      </c>
      <c r="I3" t="inlineStr">
        <is>
          <t>62,287</t>
        </is>
      </c>
      <c r="J3" t="inlineStr">
        <is>
          <t>58,883</t>
        </is>
      </c>
      <c r="K3" t="inlineStr">
        <is>
          <t>59,224</t>
        </is>
      </c>
      <c r="L3" t="inlineStr">
        <is>
          <t>62,352</t>
        </is>
      </c>
      <c r="M3" t="inlineStr">
        <is>
          <t>70,424</t>
        </is>
      </c>
      <c r="N3" t="inlineStr">
        <is>
          <t>71,769</t>
        </is>
      </c>
      <c r="O3" t="inlineStr">
        <is>
          <t>57,423</t>
        </is>
      </c>
      <c r="P3" t="inlineStr">
        <is>
          <t>95,063</t>
        </is>
      </c>
      <c r="Q3" t="inlineStr">
        <is>
          <t>128,022</t>
        </is>
      </c>
      <c r="R3" t="inlineStr">
        <is>
          <t>111,631</t>
        </is>
      </c>
      <c r="S3" t="inlineStr">
        <is>
          <t>109,701</t>
        </is>
      </c>
      <c r="T3" t="inlineStr">
        <is>
          <t>129,928</t>
        </is>
      </c>
      <c r="U3" t="inlineStr">
        <is>
          <t>163,547</t>
        </is>
      </c>
      <c r="V3" t="inlineStr">
        <is>
          <t>213,002</t>
        </is>
      </c>
      <c r="W3" t="inlineStr">
        <is>
          <t>213,255</t>
        </is>
      </c>
      <c r="X3" t="inlineStr">
        <is>
          <t>232,852</t>
        </is>
      </c>
      <c r="Y3" t="inlineStr">
        <is>
          <t>288,810</t>
        </is>
      </c>
      <c r="Z3" t="inlineStr">
        <is>
          <t>185,833</t>
        </is>
      </c>
      <c r="AA3" t="inlineStr">
        <is>
          <t>262,298</t>
        </is>
      </c>
      <c r="AB3" t="inlineStr">
        <is>
          <t>340,305</t>
        </is>
      </c>
      <c r="AC3" t="inlineStr">
        <is>
          <t>351,967</t>
        </is>
      </c>
      <c r="AD3" t="inlineStr">
        <is>
          <t>332,452</t>
        </is>
      </c>
      <c r="AE3" t="inlineStr">
        <is>
          <t>313,470</t>
        </is>
      </c>
      <c r="AF3" t="inlineStr">
        <is>
          <t>206,316</t>
        </is>
      </c>
      <c r="AG3" t="inlineStr">
        <is>
          <t>179,496</t>
        </is>
      </c>
      <c r="AH3" t="inlineStr">
        <is>
          <t>182,238</t>
        </is>
      </c>
      <c r="AI3" t="inlineStr">
        <is>
          <t>211,599</t>
        </is>
      </c>
      <c r="AJ3" t="inlineStr">
        <is>
          <t>199,625</t>
        </is>
      </c>
      <c r="AK3" t="inlineStr">
        <is>
          <t>170,447</t>
        </is>
      </c>
      <c r="AL3" t="inlineStr">
        <is>
          <t>211,806</t>
        </is>
      </c>
    </row>
    <row r="4">
      <c r="A4" s="1" t="inlineStr">
        <is>
          <t>Gross Profit</t>
        </is>
      </c>
      <c r="B4" t="inlineStr">
        <is>
          <t>30,940</t>
        </is>
      </c>
      <c r="C4" t="inlineStr">
        <is>
          <t>30,572</t>
        </is>
      </c>
      <c r="D4" t="inlineStr">
        <is>
          <t>31,987</t>
        </is>
      </c>
      <c r="E4" t="inlineStr">
        <is>
          <t>35,052</t>
        </is>
      </c>
      <c r="F4" t="inlineStr">
        <is>
          <t>35,981</t>
        </is>
      </c>
      <c r="G4" t="inlineStr">
        <is>
          <t>41,821</t>
        </is>
      </c>
      <c r="H4" t="inlineStr">
        <is>
          <t>41,599</t>
        </is>
      </c>
      <c r="I4" t="inlineStr">
        <is>
          <t>40,873</t>
        </is>
      </c>
      <c r="J4" t="inlineStr">
        <is>
          <t>38,942</t>
        </is>
      </c>
      <c r="K4" t="inlineStr">
        <is>
          <t>40,459</t>
        </is>
      </c>
      <c r="L4" t="inlineStr">
        <is>
          <t>45,541</t>
        </is>
      </c>
      <c r="M4" t="inlineStr">
        <is>
          <t>46,304</t>
        </is>
      </c>
      <c r="N4" t="inlineStr">
        <is>
          <t>48,510</t>
        </is>
      </c>
      <c r="O4" t="inlineStr">
        <is>
          <t>43,274</t>
        </is>
      </c>
      <c r="P4" t="inlineStr">
        <is>
          <t>65,820</t>
        </is>
      </c>
      <c r="Q4" t="inlineStr">
        <is>
          <t>104,726</t>
        </is>
      </c>
      <c r="R4" t="inlineStr">
        <is>
          <t>101,857</t>
        </is>
      </c>
      <c r="S4" t="inlineStr">
        <is>
          <t>94,805</t>
        </is>
      </c>
      <c r="T4" t="inlineStr">
        <is>
          <t>116,810</t>
        </is>
      </c>
      <c r="U4" t="inlineStr">
        <is>
          <t>134,488</t>
        </is>
      </c>
      <c r="V4" t="inlineStr">
        <is>
          <t>157,678</t>
        </is>
      </c>
      <c r="W4" t="inlineStr">
        <is>
          <t>164,380</t>
        </is>
      </c>
      <c r="X4" t="inlineStr">
        <is>
          <t>171,700</t>
        </is>
      </c>
      <c r="Y4" t="inlineStr">
        <is>
          <t>188,549</t>
        </is>
      </c>
      <c r="Z4" t="inlineStr">
        <is>
          <t>117,610</t>
        </is>
      </c>
      <c r="AA4" t="inlineStr">
        <is>
          <t>110,246</t>
        </is>
      </c>
      <c r="AB4" t="inlineStr">
        <is>
          <t>130,835</t>
        </is>
      </c>
      <c r="AC4" t="inlineStr">
        <is>
          <t>101,156</t>
        </is>
      </c>
      <c r="AD4" t="inlineStr">
        <is>
          <t>88,384</t>
        </is>
      </c>
      <c r="AE4" t="inlineStr">
        <is>
          <t>80,635</t>
        </is>
      </c>
      <c r="AF4" t="inlineStr">
        <is>
          <t>53,172</t>
        </is>
      </c>
      <c r="AG4" t="inlineStr">
        <is>
          <t>39,112</t>
        </is>
      </c>
      <c r="AH4" t="inlineStr">
        <is>
          <t>54,924</t>
        </is>
      </c>
      <c r="AI4" t="inlineStr">
        <is>
          <t>67,733</t>
        </is>
      </c>
      <c r="AJ4" t="inlineStr">
        <is>
          <t>55,958</t>
        </is>
      </c>
      <c r="AK4" t="inlineStr">
        <is>
          <t>8,127</t>
        </is>
      </c>
      <c r="AL4" t="inlineStr">
        <is>
          <t>64,886</t>
        </is>
      </c>
    </row>
    <row r="5">
      <c r="A5" s="1" t="inlineStr">
        <is>
          <t>Gross Profit Ratio</t>
        </is>
      </c>
      <c r="B5" t="inlineStr">
        <is>
          <t>35.70%</t>
        </is>
      </c>
      <c r="C5" t="inlineStr">
        <is>
          <t>43.74%</t>
        </is>
      </c>
      <c r="D5" t="inlineStr">
        <is>
          <t>41.86%</t>
        </is>
      </c>
      <c r="E5" t="inlineStr">
        <is>
          <t>44.06%</t>
        </is>
      </c>
      <c r="F5" t="inlineStr">
        <is>
          <t>41.52%</t>
        </is>
      </c>
      <c r="G5" t="inlineStr">
        <is>
          <t>39.63%</t>
        </is>
      </c>
      <c r="H5" t="inlineStr">
        <is>
          <t>40.45%</t>
        </is>
      </c>
      <c r="I5" t="inlineStr">
        <is>
          <t>39.62%</t>
        </is>
      </c>
      <c r="J5" t="inlineStr">
        <is>
          <t>39.81%</t>
        </is>
      </c>
      <c r="K5" t="inlineStr">
        <is>
          <t>40.59%</t>
        </is>
      </c>
      <c r="L5" t="inlineStr">
        <is>
          <t>42.21%</t>
        </is>
      </c>
      <c r="M5" t="inlineStr">
        <is>
          <t>39.67%</t>
        </is>
      </c>
      <c r="N5" t="inlineStr">
        <is>
          <t>40.33%</t>
        </is>
      </c>
      <c r="O5" t="inlineStr">
        <is>
          <t>42.97%</t>
        </is>
      </c>
      <c r="P5" t="inlineStr">
        <is>
          <t>40.91%</t>
        </is>
      </c>
      <c r="Q5" t="inlineStr">
        <is>
          <t>45.00%</t>
        </is>
      </c>
      <c r="R5" t="inlineStr">
        <is>
          <t>47.71%</t>
        </is>
      </c>
      <c r="S5" t="inlineStr">
        <is>
          <t>46.36%</t>
        </is>
      </c>
      <c r="T5" t="inlineStr">
        <is>
          <t>47.34%</t>
        </is>
      </c>
      <c r="U5" t="inlineStr">
        <is>
          <t>45.12%</t>
        </is>
      </c>
      <c r="V5" t="inlineStr">
        <is>
          <t>42.54%</t>
        </is>
      </c>
      <c r="W5" t="inlineStr">
        <is>
          <t>43.53%</t>
        </is>
      </c>
      <c r="X5" t="inlineStr">
        <is>
          <t>42.44%</t>
        </is>
      </c>
      <c r="Y5" t="inlineStr">
        <is>
          <t>39.50%</t>
        </is>
      </c>
      <c r="Z5" t="inlineStr">
        <is>
          <t>38.76%</t>
        </is>
      </c>
      <c r="AA5" t="inlineStr">
        <is>
          <t>29.59%</t>
        </is>
      </c>
      <c r="AB5" t="inlineStr">
        <is>
          <t>27.77%</t>
        </is>
      </c>
      <c r="AC5" t="inlineStr">
        <is>
          <t>22.32%</t>
        </is>
      </c>
      <c r="AD5" t="inlineStr">
        <is>
          <t>21.00%</t>
        </is>
      </c>
      <c r="AE5" t="inlineStr">
        <is>
          <t>20.46%</t>
        </is>
      </c>
      <c r="AF5" t="inlineStr">
        <is>
          <t>20.49%</t>
        </is>
      </c>
      <c r="AG5" t="inlineStr">
        <is>
          <t>17.89%</t>
        </is>
      </c>
      <c r="AH5" t="inlineStr">
        <is>
          <t>23.16%</t>
        </is>
      </c>
      <c r="AI5" t="inlineStr">
        <is>
          <t>24.25%</t>
        </is>
      </c>
      <c r="AJ5" t="inlineStr">
        <is>
          <t>21.89%</t>
        </is>
      </c>
      <c r="AK5" t="inlineStr">
        <is>
          <t>4.55%</t>
        </is>
      </c>
      <c r="AL5" t="inlineStr">
        <is>
          <t>23.45%</t>
        </is>
      </c>
    </row>
    <row r="6">
      <c r="A6" s="1" t="inlineStr">
        <is>
          <t>Operating Expenses</t>
        </is>
      </c>
      <c r="B6" t="inlineStr">
        <is>
          <t>20,817</t>
        </is>
      </c>
      <c r="C6" t="inlineStr">
        <is>
          <t>22,721</t>
        </is>
      </c>
      <c r="D6" t="inlineStr">
        <is>
          <t>24,979</t>
        </is>
      </c>
      <c r="E6" t="inlineStr">
        <is>
          <t>26,765</t>
        </is>
      </c>
      <c r="F6" t="inlineStr">
        <is>
          <t>28,017</t>
        </is>
      </c>
      <c r="G6" t="inlineStr">
        <is>
          <t>33,215</t>
        </is>
      </c>
      <c r="H6" t="inlineStr">
        <is>
          <t>33,528</t>
        </is>
      </c>
      <c r="I6" t="inlineStr">
        <is>
          <t>33,989</t>
        </is>
      </c>
      <c r="J6" t="inlineStr">
        <is>
          <t>31,638</t>
        </is>
      </c>
      <c r="K6" t="inlineStr">
        <is>
          <t>33,425</t>
        </is>
      </c>
      <c r="L6" t="inlineStr">
        <is>
          <t>36,343</t>
        </is>
      </c>
      <c r="M6" t="inlineStr">
        <is>
          <t>36,246</t>
        </is>
      </c>
      <c r="N6" t="inlineStr">
        <is>
          <t>36,991</t>
        </is>
      </c>
      <c r="O6" t="inlineStr">
        <is>
          <t>36,288</t>
        </is>
      </c>
      <c r="P6" t="inlineStr">
        <is>
          <t>56,203</t>
        </is>
      </c>
      <c r="Q6" t="inlineStr">
        <is>
          <t>52,882</t>
        </is>
      </c>
      <c r="R6" t="inlineStr">
        <is>
          <t>54,221</t>
        </is>
      </c>
      <c r="S6" t="inlineStr">
        <is>
          <t>54,238</t>
        </is>
      </c>
      <c r="T6" t="inlineStr">
        <is>
          <t>60,088</t>
        </is>
      </c>
      <c r="U6" t="inlineStr">
        <is>
          <t>64,570</t>
        </is>
      </c>
      <c r="V6" t="inlineStr">
        <is>
          <t>66,209</t>
        </is>
      </c>
      <c r="W6" t="inlineStr">
        <is>
          <t>95,273</t>
        </is>
      </c>
      <c r="X6" t="inlineStr">
        <is>
          <t>68,093</t>
        </is>
      </c>
      <c r="Y6" t="inlineStr">
        <is>
          <t>69,971</t>
        </is>
      </c>
      <c r="Z6" t="inlineStr">
        <is>
          <t>89,428</t>
        </is>
      </c>
      <c r="AA6" t="inlineStr">
        <is>
          <t>67,705</t>
        </is>
      </c>
      <c r="AB6" t="inlineStr">
        <is>
          <t>72,620</t>
        </is>
      </c>
      <c r="AC6" t="inlineStr">
        <is>
          <t>51,275</t>
        </is>
      </c>
      <c r="AD6" t="inlineStr">
        <is>
          <t>48,083</t>
        </is>
      </c>
      <c r="AE6" t="inlineStr">
        <is>
          <t>46,553</t>
        </is>
      </c>
      <c r="AF6" t="inlineStr">
        <is>
          <t>40,289</t>
        </is>
      </c>
      <c r="AG6" t="inlineStr">
        <is>
          <t>38,176</t>
        </is>
      </c>
      <c r="AH6" t="inlineStr">
        <is>
          <t>42,850</t>
        </is>
      </c>
      <c r="AI6" t="inlineStr">
        <is>
          <t>45,609</t>
        </is>
      </c>
      <c r="AJ6" t="inlineStr">
        <is>
          <t>43,192</t>
        </is>
      </c>
      <c r="AK6" t="inlineStr">
        <is>
          <t>37,575</t>
        </is>
      </c>
      <c r="AL6" t="inlineStr">
        <is>
          <t>40,867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</row>
    <row r="8">
      <c r="A8" s="1" t="inlineStr">
        <is>
          <t>Selling, G&amp;A Exp.</t>
        </is>
      </c>
      <c r="B8" t="inlineStr">
        <is>
          <t>4,824</t>
        </is>
      </c>
      <c r="C8" t="inlineStr">
        <is>
          <t>5,230</t>
        </is>
      </c>
      <c r="D8" t="inlineStr">
        <is>
          <t>5,621</t>
        </is>
      </c>
      <c r="E8" t="inlineStr">
        <is>
          <t>5,824</t>
        </is>
      </c>
      <c r="F8" t="inlineStr">
        <is>
          <t>6,398</t>
        </is>
      </c>
      <c r="G8" t="inlineStr">
        <is>
          <t>7,776</t>
        </is>
      </c>
      <c r="H8" t="inlineStr">
        <is>
          <t>7,881</t>
        </is>
      </c>
      <c r="I8" t="inlineStr">
        <is>
          <t>7,432</t>
        </is>
      </c>
      <c r="J8" t="inlineStr">
        <is>
          <t>7,009</t>
        </is>
      </c>
      <c r="K8" t="inlineStr">
        <is>
          <t>7,226</t>
        </is>
      </c>
      <c r="L8" t="inlineStr">
        <is>
          <t>7,629</t>
        </is>
      </c>
      <c r="M8" t="inlineStr">
        <is>
          <t>7,961</t>
        </is>
      </c>
      <c r="N8" t="inlineStr">
        <is>
          <t>8,406</t>
        </is>
      </c>
      <c r="O8" t="inlineStr">
        <is>
          <t>8,372</t>
        </is>
      </c>
      <c r="P8" t="inlineStr">
        <is>
          <t>13,134</t>
        </is>
      </c>
      <c r="Q8" t="inlineStr">
        <is>
          <t>12,044</t>
        </is>
      </c>
      <c r="R8" t="inlineStr">
        <is>
          <t>12,900</t>
        </is>
      </c>
      <c r="S8" t="inlineStr">
        <is>
          <t>12,356</t>
        </is>
      </c>
      <c r="T8" t="inlineStr">
        <is>
          <t>13,396</t>
        </is>
      </c>
      <c r="U8" t="inlineStr">
        <is>
          <t>13,849</t>
        </is>
      </c>
      <c r="V8" t="inlineStr">
        <is>
          <t>14,402</t>
        </is>
      </c>
      <c r="W8" t="inlineStr">
        <is>
          <t>14,273</t>
        </is>
      </c>
      <c r="X8" t="inlineStr">
        <is>
          <t>14,890</t>
        </is>
      </c>
      <c r="Y8" t="inlineStr">
        <is>
          <t>15,873</t>
        </is>
      </c>
      <c r="Z8" t="inlineStr">
        <is>
          <t>14,735</t>
        </is>
      </c>
      <c r="AA8" t="inlineStr">
        <is>
          <t>14,683</t>
        </is>
      </c>
      <c r="AB8" t="inlineStr">
        <is>
          <t>14,983</t>
        </is>
      </c>
      <c r="AC8" t="inlineStr">
        <is>
          <t>13,877</t>
        </is>
      </c>
      <c r="AD8" t="inlineStr">
        <is>
          <t>12,877</t>
        </is>
      </c>
      <c r="AE8" t="inlineStr">
        <is>
          <t>12,598</t>
        </is>
      </c>
      <c r="AF8" t="inlineStr">
        <is>
          <t>11,501</t>
        </is>
      </c>
      <c r="AG8" t="inlineStr">
        <is>
          <t>10,799</t>
        </is>
      </c>
      <c r="AH8" t="inlineStr">
        <is>
          <t>10,956</t>
        </is>
      </c>
      <c r="AI8" t="inlineStr">
        <is>
          <t>11,480</t>
        </is>
      </c>
      <c r="AJ8" t="inlineStr">
        <is>
          <t>11,398</t>
        </is>
      </c>
      <c r="AK8" t="inlineStr">
        <is>
          <t>10,168</t>
        </is>
      </c>
      <c r="AL8" t="inlineStr">
        <is>
          <t>9,574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7,226</t>
        </is>
      </c>
      <c r="L9" t="inlineStr">
        <is>
          <t>7,629</t>
        </is>
      </c>
      <c r="M9" t="inlineStr">
        <is>
          <t>7,961</t>
        </is>
      </c>
      <c r="N9" t="inlineStr">
        <is>
          <t>8,406</t>
        </is>
      </c>
      <c r="O9" t="inlineStr">
        <is>
          <t>8,372</t>
        </is>
      </c>
      <c r="P9" t="inlineStr">
        <is>
          <t>13,134</t>
        </is>
      </c>
      <c r="Q9" t="inlineStr">
        <is>
          <t>12,044</t>
        </is>
      </c>
      <c r="R9" t="inlineStr">
        <is>
          <t>12,900</t>
        </is>
      </c>
      <c r="S9" t="inlineStr">
        <is>
          <t>12,356</t>
        </is>
      </c>
      <c r="T9" t="inlineStr">
        <is>
          <t>13,396</t>
        </is>
      </c>
      <c r="U9" t="inlineStr">
        <is>
          <t>13,849</t>
        </is>
      </c>
      <c r="V9" t="inlineStr">
        <is>
          <t>14,402</t>
        </is>
      </c>
      <c r="W9" t="inlineStr">
        <is>
          <t>14,273</t>
        </is>
      </c>
      <c r="X9" t="inlineStr">
        <is>
          <t>14,890</t>
        </is>
      </c>
      <c r="Y9" t="inlineStr">
        <is>
          <t>15,873</t>
        </is>
      </c>
      <c r="Z9" t="inlineStr">
        <is>
          <t>14,735</t>
        </is>
      </c>
      <c r="AA9" t="inlineStr">
        <is>
          <t>14,683</t>
        </is>
      </c>
      <c r="AB9" t="inlineStr">
        <is>
          <t>14,983</t>
        </is>
      </c>
      <c r="AC9" t="inlineStr">
        <is>
          <t>- -</t>
        </is>
      </c>
      <c r="AD9" t="inlineStr">
        <is>
          <t>12,877</t>
        </is>
      </c>
      <c r="AE9" t="inlineStr">
        <is>
          <t>12,598</t>
        </is>
      </c>
      <c r="AF9" t="inlineStr">
        <is>
          <t>11,501</t>
        </is>
      </c>
      <c r="AG9" t="inlineStr">
        <is>
          <t>10,799</t>
        </is>
      </c>
      <c r="AH9" t="inlineStr">
        <is>
          <t>10,956</t>
        </is>
      </c>
      <c r="AI9" t="inlineStr">
        <is>
          <t>11,480</t>
        </is>
      </c>
      <c r="AJ9" t="inlineStr">
        <is>
          <t>11,398</t>
        </is>
      </c>
      <c r="AK9" t="inlineStr">
        <is>
          <t>10,168</t>
        </is>
      </c>
      <c r="AL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Expenses</t>
        </is>
      </c>
      <c r="B11" t="inlineStr">
        <is>
          <t>15,993</t>
        </is>
      </c>
      <c r="C11" t="inlineStr">
        <is>
          <t>17,491</t>
        </is>
      </c>
      <c r="D11" t="inlineStr">
        <is>
          <t>19,358</t>
        </is>
      </c>
      <c r="E11" t="inlineStr">
        <is>
          <t>20,941</t>
        </is>
      </c>
      <c r="F11" t="inlineStr">
        <is>
          <t>21,619</t>
        </is>
      </c>
      <c r="G11" t="inlineStr">
        <is>
          <t>25,439</t>
        </is>
      </c>
      <c r="H11" t="inlineStr">
        <is>
          <t>25,647</t>
        </is>
      </c>
      <c r="I11" t="inlineStr">
        <is>
          <t>26,557</t>
        </is>
      </c>
      <c r="J11" t="inlineStr">
        <is>
          <t>24,629</t>
        </is>
      </c>
      <c r="K11" t="inlineStr">
        <is>
          <t>26,199</t>
        </is>
      </c>
      <c r="L11" t="inlineStr">
        <is>
          <t>28,714</t>
        </is>
      </c>
      <c r="M11" t="inlineStr">
        <is>
          <t>28,285</t>
        </is>
      </c>
      <c r="N11" t="inlineStr">
        <is>
          <t>28,585</t>
        </is>
      </c>
      <c r="O11" t="inlineStr">
        <is>
          <t>27,916</t>
        </is>
      </c>
      <c r="P11" t="inlineStr">
        <is>
          <t>43,069</t>
        </is>
      </c>
      <c r="Q11" t="inlineStr">
        <is>
          <t>40,838</t>
        </is>
      </c>
      <c r="R11" t="inlineStr">
        <is>
          <t>41,321</t>
        </is>
      </c>
      <c r="S11" t="inlineStr">
        <is>
          <t>41,882</t>
        </is>
      </c>
      <c r="T11" t="inlineStr">
        <is>
          <t>46,692</t>
        </is>
      </c>
      <c r="U11" t="inlineStr">
        <is>
          <t>50,721</t>
        </is>
      </c>
      <c r="V11" t="inlineStr">
        <is>
          <t>51,807</t>
        </is>
      </c>
      <c r="W11" t="inlineStr">
        <is>
          <t>81,000</t>
        </is>
      </c>
      <c r="X11" t="inlineStr">
        <is>
          <t>53,203</t>
        </is>
      </c>
      <c r="Y11" t="inlineStr">
        <is>
          <t>54,098</t>
        </is>
      </c>
      <c r="Z11" t="inlineStr">
        <is>
          <t>74,693</t>
        </is>
      </c>
      <c r="AA11" t="inlineStr">
        <is>
          <t>53,022</t>
        </is>
      </c>
      <c r="AB11" t="inlineStr">
        <is>
          <t>57,637</t>
        </is>
      </c>
      <c r="AC11" t="inlineStr">
        <is>
          <t>37,398</t>
        </is>
      </c>
      <c r="AD11" t="inlineStr">
        <is>
          <t>35,206</t>
        </is>
      </c>
      <c r="AE11" t="inlineStr">
        <is>
          <t>33,955</t>
        </is>
      </c>
      <c r="AF11" t="inlineStr">
        <is>
          <t>28,788</t>
        </is>
      </c>
      <c r="AG11" t="inlineStr">
        <is>
          <t>27,377</t>
        </is>
      </c>
      <c r="AH11" t="inlineStr">
        <is>
          <t>31,894</t>
        </is>
      </c>
      <c r="AI11" t="inlineStr">
        <is>
          <t>34,129</t>
        </is>
      </c>
      <c r="AJ11" t="inlineStr">
        <is>
          <t>31,794</t>
        </is>
      </c>
      <c r="AK11" t="inlineStr">
        <is>
          <t>27,407</t>
        </is>
      </c>
      <c r="AL11" t="inlineStr">
        <is>
          <t>31,293</t>
        </is>
      </c>
    </row>
    <row r="12">
      <c r="A12" s="1" t="inlineStr">
        <is>
          <t>COGS and Expenses</t>
        </is>
      </c>
      <c r="B12" t="inlineStr">
        <is>
          <t>76,550</t>
        </is>
      </c>
      <c r="C12" t="inlineStr">
        <is>
          <t>62,037</t>
        </is>
      </c>
      <c r="D12" t="inlineStr">
        <is>
          <t>69,408</t>
        </is>
      </c>
      <c r="E12" t="inlineStr">
        <is>
          <t>71,270</t>
        </is>
      </c>
      <c r="F12" t="inlineStr">
        <is>
          <t>78,692</t>
        </is>
      </c>
      <c r="G12" t="inlineStr">
        <is>
          <t>96,913</t>
        </is>
      </c>
      <c r="H12" t="inlineStr">
        <is>
          <t>94,776</t>
        </is>
      </c>
      <c r="I12" t="inlineStr">
        <is>
          <t>96,276</t>
        </is>
      </c>
      <c r="J12" t="inlineStr">
        <is>
          <t>90,521</t>
        </is>
      </c>
      <c r="K12" t="inlineStr">
        <is>
          <t>92,649</t>
        </is>
      </c>
      <c r="L12" t="inlineStr">
        <is>
          <t>98,695</t>
        </is>
      </c>
      <c r="M12" t="inlineStr">
        <is>
          <t>106,670</t>
        </is>
      </c>
      <c r="N12" t="inlineStr">
        <is>
          <t>108,760</t>
        </is>
      </c>
      <c r="O12" t="inlineStr">
        <is>
          <t>93,711</t>
        </is>
      </c>
      <c r="P12" t="inlineStr">
        <is>
          <t>151,266</t>
        </is>
      </c>
      <c r="Q12" t="inlineStr">
        <is>
          <t>180,904</t>
        </is>
      </c>
      <c r="R12" t="inlineStr">
        <is>
          <t>165,852</t>
        </is>
      </c>
      <c r="S12" t="inlineStr">
        <is>
          <t>163,939</t>
        </is>
      </c>
      <c r="T12" t="inlineStr">
        <is>
          <t>190,016</t>
        </is>
      </c>
      <c r="U12" t="inlineStr">
        <is>
          <t>228,117</t>
        </is>
      </c>
      <c r="V12" t="inlineStr">
        <is>
          <t>279,211</t>
        </is>
      </c>
      <c r="W12" t="inlineStr">
        <is>
          <t>308,528</t>
        </is>
      </c>
      <c r="X12" t="inlineStr">
        <is>
          <t>300,945</t>
        </is>
      </c>
      <c r="Y12" t="inlineStr">
        <is>
          <t>358,781</t>
        </is>
      </c>
      <c r="Z12" t="inlineStr">
        <is>
          <t>275,261</t>
        </is>
      </c>
      <c r="AA12" t="inlineStr">
        <is>
          <t>330,003</t>
        </is>
      </c>
      <c r="AB12" t="inlineStr">
        <is>
          <t>412,925</t>
        </is>
      </c>
      <c r="AC12" t="inlineStr">
        <is>
          <t>403,242</t>
        </is>
      </c>
      <c r="AD12" t="inlineStr">
        <is>
          <t>380,535</t>
        </is>
      </c>
      <c r="AE12" t="inlineStr">
        <is>
          <t>360,023</t>
        </is>
      </c>
      <c r="AF12" t="inlineStr">
        <is>
          <t>246,605</t>
        </is>
      </c>
      <c r="AG12" t="inlineStr">
        <is>
          <t>217,672</t>
        </is>
      </c>
      <c r="AH12" t="inlineStr">
        <is>
          <t>225,088</t>
        </is>
      </c>
      <c r="AI12" t="inlineStr">
        <is>
          <t>257,208</t>
        </is>
      </c>
      <c r="AJ12" t="inlineStr">
        <is>
          <t>242,817</t>
        </is>
      </c>
      <c r="AK12" t="inlineStr">
        <is>
          <t>208,022</t>
        </is>
      </c>
      <c r="AL12" t="inlineStr">
        <is>
          <t>252,673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548</t>
        </is>
      </c>
      <c r="AA14" t="inlineStr">
        <is>
          <t>259</t>
        </is>
      </c>
      <c r="AB14" t="inlineStr">
        <is>
          <t>247</t>
        </is>
      </c>
      <c r="AC14" t="inlineStr">
        <is>
          <t>327</t>
        </is>
      </c>
      <c r="AD14" t="inlineStr">
        <is>
          <t>9</t>
        </is>
      </c>
      <c r="AE14" t="inlineStr">
        <is>
          <t>286</t>
        </is>
      </c>
      <c r="AF14" t="inlineStr">
        <is>
          <t>311</t>
        </is>
      </c>
      <c r="AG14" t="inlineStr">
        <is>
          <t>453</t>
        </is>
      </c>
      <c r="AH14" t="inlineStr">
        <is>
          <t>601</t>
        </is>
      </c>
      <c r="AI14" t="inlineStr">
        <is>
          <t>766</t>
        </is>
      </c>
      <c r="AJ14" t="inlineStr">
        <is>
          <t>830</t>
        </is>
      </c>
      <c r="AK14" t="inlineStr">
        <is>
          <t>1,158</t>
        </is>
      </c>
      <c r="AL14" t="inlineStr">
        <is>
          <t>947</t>
        </is>
      </c>
    </row>
    <row r="15">
      <c r="A15" s="1" t="inlineStr">
        <is>
          <t>Depreciation and Amortization</t>
        </is>
      </c>
      <c r="B15" t="inlineStr">
        <is>
          <t>4,274</t>
        </is>
      </c>
      <c r="C15" t="inlineStr">
        <is>
          <t>4,415</t>
        </is>
      </c>
      <c r="D15" t="inlineStr">
        <is>
          <t>4,274</t>
        </is>
      </c>
      <c r="E15" t="inlineStr">
        <is>
          <t>4,790</t>
        </is>
      </c>
      <c r="F15" t="inlineStr">
        <is>
          <t>5,002</t>
        </is>
      </c>
      <c r="G15" t="inlineStr">
        <is>
          <t>5,545</t>
        </is>
      </c>
      <c r="H15" t="inlineStr">
        <is>
          <t>4,824</t>
        </is>
      </c>
      <c r="I15" t="inlineStr">
        <is>
          <t>5,044</t>
        </is>
      </c>
      <c r="J15" t="inlineStr">
        <is>
          <t>4,884</t>
        </is>
      </c>
      <c r="K15" t="inlineStr">
        <is>
          <t>5,015</t>
        </is>
      </c>
      <c r="L15" t="inlineStr">
        <is>
          <t>5,386</t>
        </is>
      </c>
      <c r="M15" t="inlineStr">
        <is>
          <t>5,329</t>
        </is>
      </c>
      <c r="N15" t="inlineStr">
        <is>
          <t>5,474</t>
        </is>
      </c>
      <c r="O15" t="inlineStr">
        <is>
          <t>5,340</t>
        </is>
      </c>
      <c r="P15" t="inlineStr">
        <is>
          <t>8,304</t>
        </is>
      </c>
      <c r="Q15" t="inlineStr">
        <is>
          <t>8,130</t>
        </is>
      </c>
      <c r="R15" t="inlineStr">
        <is>
          <t>7,944</t>
        </is>
      </c>
      <c r="S15" t="inlineStr">
        <is>
          <t>8,310</t>
        </is>
      </c>
      <c r="T15" t="inlineStr">
        <is>
          <t>9,047</t>
        </is>
      </c>
      <c r="U15" t="inlineStr">
        <is>
          <t>9,767</t>
        </is>
      </c>
      <c r="V15" t="inlineStr">
        <is>
          <t>10,253</t>
        </is>
      </c>
      <c r="W15" t="inlineStr">
        <is>
          <t>11,416</t>
        </is>
      </c>
      <c r="X15" t="inlineStr">
        <is>
          <t>12,250</t>
        </is>
      </c>
      <c r="Y15" t="inlineStr">
        <is>
          <t>12,379</t>
        </is>
      </c>
      <c r="Z15" t="inlineStr">
        <is>
          <t>- -</t>
        </is>
      </c>
      <c r="AA15" t="inlineStr">
        <is>
          <t>- -</t>
        </is>
      </c>
      <c r="AB15" t="inlineStr">
        <is>
          <t>- -</t>
        </is>
      </c>
      <c r="AC15" t="inlineStr">
        <is>
          <t>15,888</t>
        </is>
      </c>
      <c r="AD15" t="inlineStr">
        <is>
          <t>17,182</t>
        </is>
      </c>
      <c r="AE15" t="inlineStr">
        <is>
          <t>17,297</t>
        </is>
      </c>
      <c r="AF15" t="inlineStr">
        <is>
          <t>18,048</t>
        </is>
      </c>
      <c r="AG15" t="inlineStr">
        <is>
          <t>22,308</t>
        </is>
      </c>
      <c r="AH15" t="inlineStr">
        <is>
          <t>19,893</t>
        </is>
      </c>
      <c r="AI15" t="inlineStr">
        <is>
          <t>18,745</t>
        </is>
      </c>
      <c r="AJ15" t="inlineStr">
        <is>
          <t>- -</t>
        </is>
      </c>
      <c r="AK15" t="inlineStr">
        <is>
          <t>46,009</t>
        </is>
      </c>
      <c r="AL15" t="inlineStr">
        <is>
          <t>20,607</t>
        </is>
      </c>
    </row>
    <row r="16">
      <c r="A16" s="1" t="inlineStr">
        <is>
          <t>EBITDA</t>
        </is>
      </c>
      <c r="B16" t="inlineStr">
        <is>
          <t>13,832</t>
        </is>
      </c>
      <c r="C16" t="inlineStr">
        <is>
          <t>12,971</t>
        </is>
      </c>
      <c r="D16" t="inlineStr">
        <is>
          <t>11,817</t>
        </is>
      </c>
      <c r="E16" t="inlineStr">
        <is>
          <t>13,174</t>
        </is>
      </c>
      <c r="F16" t="inlineStr">
        <is>
          <t>10,540</t>
        </is>
      </c>
      <c r="G16" t="inlineStr">
        <is>
          <t>13,725</t>
        </is>
      </c>
      <c r="H16" t="inlineStr">
        <is>
          <t>13,342</t>
        </is>
      </c>
      <c r="I16" t="inlineStr">
        <is>
          <t>12,291</t>
        </is>
      </c>
      <c r="J16" t="inlineStr">
        <is>
          <t>12,936</t>
        </is>
      </c>
      <c r="K16" t="inlineStr">
        <is>
          <t>12,819</t>
        </is>
      </c>
      <c r="L16" t="inlineStr">
        <is>
          <t>15,828</t>
        </is>
      </c>
      <c r="M16" t="inlineStr">
        <is>
          <t>17,245</t>
        </is>
      </c>
      <c r="N16" t="inlineStr">
        <is>
          <t>18,272</t>
        </is>
      </c>
      <c r="O16" t="inlineStr">
        <is>
          <t>14,326</t>
        </is>
      </c>
      <c r="P16" t="inlineStr">
        <is>
          <t>19,454</t>
        </is>
      </c>
      <c r="Q16" t="inlineStr">
        <is>
          <t>36,941</t>
        </is>
      </c>
      <c r="R16" t="inlineStr">
        <is>
          <t>32,278</t>
        </is>
      </c>
      <c r="S16" t="inlineStr">
        <is>
          <t>26,269</t>
        </is>
      </c>
      <c r="T16" t="inlineStr">
        <is>
          <t>41,563</t>
        </is>
      </c>
      <c r="U16" t="inlineStr">
        <is>
          <t>51,008</t>
        </is>
      </c>
      <c r="V16" t="inlineStr">
        <is>
          <t>69,685</t>
        </is>
      </c>
      <c r="W16" t="inlineStr">
        <is>
          <t>78,818</t>
        </is>
      </c>
      <c r="X16" t="inlineStr">
        <is>
          <t>82,724</t>
        </is>
      </c>
      <c r="Y16" t="inlineStr">
        <is>
          <t>94,129</t>
        </is>
      </c>
      <c r="Z16" t="inlineStr">
        <is>
          <t>34,947</t>
        </is>
      </c>
      <c r="AA16" t="inlineStr">
        <is>
          <t>52,280</t>
        </is>
      </c>
      <c r="AB16" t="inlineStr">
        <is>
          <t>72,358</t>
        </is>
      </c>
      <c r="AC16" t="inlineStr">
        <is>
          <t>92,140</t>
        </is>
      </c>
      <c r="AD16" t="inlineStr">
        <is>
          <t>74,034</t>
        </is>
      </c>
      <c r="AE16" t="inlineStr">
        <is>
          <t>68,118</t>
        </is>
      </c>
      <c r="AF16" t="inlineStr">
        <is>
          <t>39,924</t>
        </is>
      </c>
      <c r="AG16" t="inlineStr">
        <is>
          <t>30,195</t>
        </is>
      </c>
      <c r="AH16" t="inlineStr">
        <is>
          <t>39,030</t>
        </is>
      </c>
      <c r="AI16" t="inlineStr">
        <is>
          <t>49,883</t>
        </is>
      </c>
      <c r="AJ16" t="inlineStr">
        <is>
          <t>20,452</t>
        </is>
      </c>
      <c r="AK16" t="inlineStr">
        <is>
          <t>19,095</t>
        </is>
      </c>
      <c r="AL16" t="inlineStr">
        <is>
          <t>52,230</t>
        </is>
      </c>
    </row>
    <row r="17">
      <c r="A17" s="1" t="inlineStr">
        <is>
          <t>EBITDA ratio</t>
        </is>
      </c>
      <c r="B17" t="inlineStr">
        <is>
          <t>15.96%</t>
        </is>
      </c>
      <c r="C17" t="inlineStr">
        <is>
          <t>18.56%</t>
        </is>
      </c>
      <c r="D17" t="inlineStr">
        <is>
          <t>15.46%</t>
        </is>
      </c>
      <c r="E17" t="inlineStr">
        <is>
          <t>16.56%</t>
        </is>
      </c>
      <c r="F17" t="inlineStr">
        <is>
          <t>12.16%</t>
        </is>
      </c>
      <c r="G17" t="inlineStr">
        <is>
          <t>13.01%</t>
        </is>
      </c>
      <c r="H17" t="inlineStr">
        <is>
          <t>12.97%</t>
        </is>
      </c>
      <c r="I17" t="inlineStr">
        <is>
          <t>11.91%</t>
        </is>
      </c>
      <c r="J17" t="inlineStr">
        <is>
          <t>13.22%</t>
        </is>
      </c>
      <c r="K17" t="inlineStr">
        <is>
          <t>12.86%</t>
        </is>
      </c>
      <c r="L17" t="inlineStr">
        <is>
          <t>14.67%</t>
        </is>
      </c>
      <c r="M17" t="inlineStr">
        <is>
          <t>14.77%</t>
        </is>
      </c>
      <c r="N17" t="inlineStr">
        <is>
          <t>15.19%</t>
        </is>
      </c>
      <c r="O17" t="inlineStr">
        <is>
          <t>14.23%</t>
        </is>
      </c>
      <c r="P17" t="inlineStr">
        <is>
          <t>12.09%</t>
        </is>
      </c>
      <c r="Q17" t="inlineStr">
        <is>
          <t>15.87%</t>
        </is>
      </c>
      <c r="R17" t="inlineStr">
        <is>
          <t>15.12%</t>
        </is>
      </c>
      <c r="S17" t="inlineStr">
        <is>
          <t>12.85%</t>
        </is>
      </c>
      <c r="T17" t="inlineStr">
        <is>
          <t>16.84%</t>
        </is>
      </c>
      <c r="U17" t="inlineStr">
        <is>
          <t>17.11%</t>
        </is>
      </c>
      <c r="V17" t="inlineStr">
        <is>
          <t>18.80%</t>
        </is>
      </c>
      <c r="W17" t="inlineStr">
        <is>
          <t>20.87%</t>
        </is>
      </c>
      <c r="X17" t="inlineStr">
        <is>
          <t>20.45%</t>
        </is>
      </c>
      <c r="Y17" t="inlineStr">
        <is>
          <t>19.72%</t>
        </is>
      </c>
      <c r="Z17" t="inlineStr">
        <is>
          <t>11.52%</t>
        </is>
      </c>
      <c r="AA17" t="inlineStr">
        <is>
          <t>14.03%</t>
        </is>
      </c>
      <c r="AB17" t="inlineStr">
        <is>
          <t>15.36%</t>
        </is>
      </c>
      <c r="AC17" t="inlineStr">
        <is>
          <t>20.33%</t>
        </is>
      </c>
      <c r="AD17" t="inlineStr">
        <is>
          <t>17.59%</t>
        </is>
      </c>
      <c r="AE17" t="inlineStr">
        <is>
          <t>17.28%</t>
        </is>
      </c>
      <c r="AF17" t="inlineStr">
        <is>
          <t>15.39%</t>
        </is>
      </c>
      <c r="AG17" t="inlineStr">
        <is>
          <t>13.81%</t>
        </is>
      </c>
      <c r="AH17" t="inlineStr">
        <is>
          <t>16.46%</t>
        </is>
      </c>
      <c r="AI17" t="inlineStr">
        <is>
          <t>17.86%</t>
        </is>
      </c>
      <c r="AJ17" t="inlineStr">
        <is>
          <t>8.00%</t>
        </is>
      </c>
      <c r="AK17" t="inlineStr">
        <is>
          <t>10.69%</t>
        </is>
      </c>
      <c r="AL17" t="inlineStr">
        <is>
          <t>18.88%</t>
        </is>
      </c>
    </row>
    <row r="18">
      <c r="A18" s="1" t="inlineStr">
        <is>
          <t>Operating Income</t>
        </is>
      </c>
      <c r="B18" t="inlineStr">
        <is>
          <t>10,123</t>
        </is>
      </c>
      <c r="C18" t="inlineStr">
        <is>
          <t>7,851</t>
        </is>
      </c>
      <c r="D18" t="inlineStr">
        <is>
          <t>7,008</t>
        </is>
      </c>
      <c r="E18" t="inlineStr">
        <is>
          <t>8,287</t>
        </is>
      </c>
      <c r="F18" t="inlineStr">
        <is>
          <t>7,964</t>
        </is>
      </c>
      <c r="G18" t="inlineStr">
        <is>
          <t>8,606</t>
        </is>
      </c>
      <c r="H18" t="inlineStr">
        <is>
          <t>8,071</t>
        </is>
      </c>
      <c r="I18" t="inlineStr">
        <is>
          <t>6,884</t>
        </is>
      </c>
      <c r="J18" t="inlineStr">
        <is>
          <t>7,304</t>
        </is>
      </c>
      <c r="K18" t="inlineStr">
        <is>
          <t>7,034</t>
        </is>
      </c>
      <c r="L18" t="inlineStr">
        <is>
          <t>9,198</t>
        </is>
      </c>
      <c r="M18" t="inlineStr">
        <is>
          <t>10,058</t>
        </is>
      </c>
      <c r="N18" t="inlineStr">
        <is>
          <t>11,519</t>
        </is>
      </c>
      <c r="O18" t="inlineStr">
        <is>
          <t>6,986</t>
        </is>
      </c>
      <c r="P18" t="inlineStr">
        <is>
          <t>9,617</t>
        </is>
      </c>
      <c r="Q18" t="inlineStr">
        <is>
          <t>51,844</t>
        </is>
      </c>
      <c r="R18" t="inlineStr">
        <is>
          <t>47,636</t>
        </is>
      </c>
      <c r="S18" t="inlineStr">
        <is>
          <t>40,567</t>
        </is>
      </c>
      <c r="T18" t="inlineStr">
        <is>
          <t>56,722</t>
        </is>
      </c>
      <c r="U18" t="inlineStr">
        <is>
          <t>69,918</t>
        </is>
      </c>
      <c r="V18" t="inlineStr">
        <is>
          <t>91,469</t>
        </is>
      </c>
      <c r="W18" t="inlineStr">
        <is>
          <t>69,107</t>
        </is>
      </c>
      <c r="X18" t="inlineStr">
        <is>
          <t>103,607</t>
        </is>
      </c>
      <c r="Y18" t="inlineStr">
        <is>
          <t>118,578</t>
        </is>
      </c>
      <c r="Z18" t="inlineStr">
        <is>
          <t>28,182</t>
        </is>
      </c>
      <c r="AA18" t="inlineStr">
        <is>
          <t>42,541</t>
        </is>
      </c>
      <c r="AB18" t="inlineStr">
        <is>
          <t>58,215</t>
        </is>
      </c>
      <c r="AC18" t="inlineStr">
        <is>
          <t>49,881</t>
        </is>
      </c>
      <c r="AD18" t="inlineStr">
        <is>
          <t>40,301</t>
        </is>
      </c>
      <c r="AE18" t="inlineStr">
        <is>
          <t>34,082</t>
        </is>
      </c>
      <c r="AF18" t="inlineStr">
        <is>
          <t>12,883</t>
        </is>
      </c>
      <c r="AG18" t="inlineStr">
        <is>
          <t>936</t>
        </is>
      </c>
      <c r="AH18" t="inlineStr">
        <is>
          <t>12,074</t>
        </is>
      </c>
      <c r="AI18" t="inlineStr">
        <is>
          <t>22,124</t>
        </is>
      </c>
      <c r="AJ18" t="inlineStr">
        <is>
          <t>12,766</t>
        </is>
      </c>
      <c r="AK18" t="inlineStr">
        <is>
          <t>(29,448)</t>
        </is>
      </c>
      <c r="AL18" t="inlineStr">
        <is>
          <t>24,019</t>
        </is>
      </c>
    </row>
    <row r="19">
      <c r="A19" s="1" t="inlineStr">
        <is>
          <t>Operating Income ratio</t>
        </is>
      </c>
      <c r="B19" t="inlineStr">
        <is>
          <t>11.68%</t>
        </is>
      </c>
      <c r="C19" t="inlineStr">
        <is>
          <t>11.23%</t>
        </is>
      </c>
      <c r="D19" t="inlineStr">
        <is>
          <t>9.17%</t>
        </is>
      </c>
      <c r="E19" t="inlineStr">
        <is>
          <t>10.42%</t>
        </is>
      </c>
      <c r="F19" t="inlineStr">
        <is>
          <t>9.19%</t>
        </is>
      </c>
      <c r="G19" t="inlineStr">
        <is>
          <t>8.16%</t>
        </is>
      </c>
      <c r="H19" t="inlineStr">
        <is>
          <t>7.85%</t>
        </is>
      </c>
      <c r="I19" t="inlineStr">
        <is>
          <t>6.67%</t>
        </is>
      </c>
      <c r="J19" t="inlineStr">
        <is>
          <t>7.47%</t>
        </is>
      </c>
      <c r="K19" t="inlineStr">
        <is>
          <t>7.06%</t>
        </is>
      </c>
      <c r="L19" t="inlineStr">
        <is>
          <t>8.53%</t>
        </is>
      </c>
      <c r="M19" t="inlineStr">
        <is>
          <t>8.62%</t>
        </is>
      </c>
      <c r="N19" t="inlineStr">
        <is>
          <t>9.58%</t>
        </is>
      </c>
      <c r="O19" t="inlineStr">
        <is>
          <t>6.94%</t>
        </is>
      </c>
      <c r="P19" t="inlineStr">
        <is>
          <t>5.98%</t>
        </is>
      </c>
      <c r="Q19" t="inlineStr">
        <is>
          <t>22.27%</t>
        </is>
      </c>
      <c r="R19" t="inlineStr">
        <is>
          <t>22.31%</t>
        </is>
      </c>
      <c r="S19" t="inlineStr">
        <is>
          <t>19.84%</t>
        </is>
      </c>
      <c r="T19" t="inlineStr">
        <is>
          <t>22.99%</t>
        </is>
      </c>
      <c r="U19" t="inlineStr">
        <is>
          <t>23.46%</t>
        </is>
      </c>
      <c r="V19" t="inlineStr">
        <is>
          <t>24.68%</t>
        </is>
      </c>
      <c r="W19" t="inlineStr">
        <is>
          <t>18.30%</t>
        </is>
      </c>
      <c r="X19" t="inlineStr">
        <is>
          <t>25.61%</t>
        </is>
      </c>
      <c r="Y19" t="inlineStr">
        <is>
          <t>24.84%</t>
        </is>
      </c>
      <c r="Z19" t="inlineStr">
        <is>
          <t>9.29%</t>
        </is>
      </c>
      <c r="AA19" t="inlineStr">
        <is>
          <t>11.42%</t>
        </is>
      </c>
      <c r="AB19" t="inlineStr">
        <is>
          <t>12.36%</t>
        </is>
      </c>
      <c r="AC19" t="inlineStr">
        <is>
          <t>11.01%</t>
        </is>
      </c>
      <c r="AD19" t="inlineStr">
        <is>
          <t>9.58%</t>
        </is>
      </c>
      <c r="AE19" t="inlineStr">
        <is>
          <t>8.65%</t>
        </is>
      </c>
      <c r="AF19" t="inlineStr">
        <is>
          <t>4.96%</t>
        </is>
      </c>
      <c r="AG19" t="inlineStr">
        <is>
          <t>0.43%</t>
        </is>
      </c>
      <c r="AH19" t="inlineStr">
        <is>
          <t>5.09%</t>
        </is>
      </c>
      <c r="AI19" t="inlineStr">
        <is>
          <t>7.92%</t>
        </is>
      </c>
      <c r="AJ19" t="inlineStr">
        <is>
          <t>4.99%</t>
        </is>
      </c>
      <c r="AK19" t="inlineStr">
        <is>
          <t>(16.49)%</t>
        </is>
      </c>
      <c r="AL19" t="inlineStr">
        <is>
          <t>8.68%</t>
        </is>
      </c>
    </row>
    <row r="20">
      <c r="A20" s="1" t="inlineStr">
        <is>
          <t>Total Other Income Exp.(Gains)</t>
        </is>
      </c>
      <c r="B20" t="inlineStr">
        <is>
          <t>(565)</t>
        </is>
      </c>
      <c r="C20" t="inlineStr">
        <is>
          <t>705</t>
        </is>
      </c>
      <c r="D20" t="inlineStr">
        <is>
          <t>535</t>
        </is>
      </c>
      <c r="E20" t="inlineStr">
        <is>
          <t>97</t>
        </is>
      </c>
      <c r="F20" t="inlineStr">
        <is>
          <t>(2,961)</t>
        </is>
      </c>
      <c r="G20" t="inlineStr">
        <is>
          <t>(426)</t>
        </is>
      </c>
      <c r="H20" t="inlineStr">
        <is>
          <t>447</t>
        </is>
      </c>
      <c r="I20" t="inlineStr">
        <is>
          <t>403</t>
        </is>
      </c>
      <c r="J20" t="inlineStr">
        <is>
          <t>748</t>
        </is>
      </c>
      <c r="K20" t="inlineStr">
        <is>
          <t>770</t>
        </is>
      </c>
      <c r="L20" t="inlineStr">
        <is>
          <t>1,244</t>
        </is>
      </c>
      <c r="M20" t="inlineStr">
        <is>
          <t>1,858</t>
        </is>
      </c>
      <c r="N20" t="inlineStr">
        <is>
          <t>1,279</t>
        </is>
      </c>
      <c r="O20" t="inlineStr">
        <is>
          <t>2,070</t>
        </is>
      </c>
      <c r="P20" t="inlineStr">
        <is>
          <t>1,533</t>
        </is>
      </c>
      <c r="Q20" t="inlineStr">
        <is>
          <t>(24,763)</t>
        </is>
      </c>
      <c r="R20" t="inlineStr">
        <is>
          <t>(23,517)</t>
        </is>
      </c>
      <c r="S20" t="inlineStr">
        <is>
          <t>(23,057)</t>
        </is>
      </c>
      <c r="T20" t="inlineStr">
        <is>
          <t>(24,756)</t>
        </is>
      </c>
      <c r="U20" t="inlineStr">
        <is>
          <t>(28,677)</t>
        </is>
      </c>
      <c r="V20" t="inlineStr">
        <is>
          <t>(32,037)</t>
        </is>
      </c>
      <c r="W20" t="inlineStr">
        <is>
          <t>(1,705)</t>
        </is>
      </c>
      <c r="X20" t="inlineStr">
        <is>
          <t>(33,133)</t>
        </is>
      </c>
      <c r="Y20" t="inlineStr">
        <is>
          <t>(36,828)</t>
        </is>
      </c>
      <c r="Z20" t="inlineStr">
        <is>
          <t>6,595</t>
        </is>
      </c>
      <c r="AA20" t="inlineStr">
        <is>
          <t>10,418</t>
        </is>
      </c>
      <c r="AB20" t="inlineStr">
        <is>
          <t>15,042</t>
        </is>
      </c>
      <c r="AC20" t="inlineStr">
        <is>
          <t>28,845</t>
        </is>
      </c>
      <c r="AD20" t="inlineStr">
        <is>
          <t>17,410</t>
        </is>
      </c>
      <c r="AE20" t="inlineStr">
        <is>
          <t>17,548</t>
        </is>
      </c>
      <c r="AF20" t="inlineStr">
        <is>
          <t>9,083</t>
        </is>
      </c>
      <c r="AG20" t="inlineStr">
        <is>
          <t>7,033</t>
        </is>
      </c>
      <c r="AH20" t="inlineStr">
        <is>
          <t>6,600</t>
        </is>
      </c>
      <c r="AI20" t="inlineStr">
        <is>
          <t>8,829</t>
        </is>
      </c>
      <c r="AJ20" t="inlineStr">
        <is>
          <t>7,290</t>
        </is>
      </c>
      <c r="AK20" t="inlineStr">
        <is>
          <t>565</t>
        </is>
      </c>
      <c r="AL20" t="inlineStr">
        <is>
          <t>7,215</t>
        </is>
      </c>
    </row>
    <row r="21">
      <c r="A21" s="1" t="inlineStr">
        <is>
          <t>Income Before Tax</t>
        </is>
      </c>
      <c r="B21" t="inlineStr">
        <is>
          <t>9,558</t>
        </is>
      </c>
      <c r="C21" t="inlineStr">
        <is>
          <t>8,556</t>
        </is>
      </c>
      <c r="D21" t="inlineStr">
        <is>
          <t>7,543</t>
        </is>
      </c>
      <c r="E21" t="inlineStr">
        <is>
          <t>8,384</t>
        </is>
      </c>
      <c r="F21" t="inlineStr">
        <is>
          <t>5,003</t>
        </is>
      </c>
      <c r="G21" t="inlineStr">
        <is>
          <t>8,180</t>
        </is>
      </c>
      <c r="H21" t="inlineStr">
        <is>
          <t>8,518</t>
        </is>
      </c>
      <c r="I21" t="inlineStr">
        <is>
          <t>7,287</t>
        </is>
      </c>
      <c r="J21" t="inlineStr">
        <is>
          <t>8,052</t>
        </is>
      </c>
      <c r="K21" t="inlineStr">
        <is>
          <t>7,804</t>
        </is>
      </c>
      <c r="L21" t="inlineStr">
        <is>
          <t>10,442</t>
        </is>
      </c>
      <c r="M21" t="inlineStr">
        <is>
          <t>11,916</t>
        </is>
      </c>
      <c r="N21" t="inlineStr">
        <is>
          <t>12,798</t>
        </is>
      </c>
      <c r="O21" t="inlineStr">
        <is>
          <t>9,056</t>
        </is>
      </c>
      <c r="P21" t="inlineStr">
        <is>
          <t>11,150</t>
        </is>
      </c>
      <c r="Q21" t="inlineStr">
        <is>
          <t>27,081</t>
        </is>
      </c>
      <c r="R21" t="inlineStr">
        <is>
          <t>24,119</t>
        </is>
      </c>
      <c r="S21" t="inlineStr">
        <is>
          <t>17,510</t>
        </is>
      </c>
      <c r="T21" t="inlineStr">
        <is>
          <t>31,966</t>
        </is>
      </c>
      <c r="U21" t="inlineStr">
        <is>
          <t>41,241</t>
        </is>
      </c>
      <c r="V21" t="inlineStr">
        <is>
          <t>59,432</t>
        </is>
      </c>
      <c r="W21" t="inlineStr">
        <is>
          <t>67,402</t>
        </is>
      </c>
      <c r="X21" t="inlineStr">
        <is>
          <t>70,474</t>
        </is>
      </c>
      <c r="Y21" t="inlineStr">
        <is>
          <t>81,750</t>
        </is>
      </c>
      <c r="Z21" t="inlineStr">
        <is>
          <t>34,777</t>
        </is>
      </c>
      <c r="AA21" t="inlineStr">
        <is>
          <t>52,959</t>
        </is>
      </c>
      <c r="AB21" t="inlineStr">
        <is>
          <t>73,257</t>
        </is>
      </c>
      <c r="AC21" t="inlineStr">
        <is>
          <t>78,726</t>
        </is>
      </c>
      <c r="AD21" t="inlineStr">
        <is>
          <t>57,711</t>
        </is>
      </c>
      <c r="AE21" t="inlineStr">
        <is>
          <t>51,630</t>
        </is>
      </c>
      <c r="AF21" t="inlineStr">
        <is>
          <t>21,966</t>
        </is>
      </c>
      <c r="AG21" t="inlineStr">
        <is>
          <t>7,969</t>
        </is>
      </c>
      <c r="AH21" t="inlineStr">
        <is>
          <t>18,674</t>
        </is>
      </c>
      <c r="AI21" t="inlineStr">
        <is>
          <t>30,953</t>
        </is>
      </c>
      <c r="AJ21" t="inlineStr">
        <is>
          <t>20,056</t>
        </is>
      </c>
      <c r="AK21" t="inlineStr">
        <is>
          <t>(28,883)</t>
        </is>
      </c>
      <c r="AL21" t="inlineStr">
        <is>
          <t>31,234</t>
        </is>
      </c>
    </row>
    <row r="22">
      <c r="A22" s="1" t="inlineStr">
        <is>
          <t>Income Before Tax ratio</t>
        </is>
      </c>
      <c r="B22" t="inlineStr">
        <is>
          <t>11.03%</t>
        </is>
      </c>
      <c r="C22" t="inlineStr">
        <is>
          <t>12.24%</t>
        </is>
      </c>
      <c r="D22" t="inlineStr">
        <is>
          <t>9.87%</t>
        </is>
      </c>
      <c r="E22" t="inlineStr">
        <is>
          <t>10.54%</t>
        </is>
      </c>
      <c r="F22" t="inlineStr">
        <is>
          <t>5.77%</t>
        </is>
      </c>
      <c r="G22" t="inlineStr">
        <is>
          <t>7.75%</t>
        </is>
      </c>
      <c r="H22" t="inlineStr">
        <is>
          <t>8.28%</t>
        </is>
      </c>
      <c r="I22" t="inlineStr">
        <is>
          <t>7.06%</t>
        </is>
      </c>
      <c r="J22" t="inlineStr">
        <is>
          <t>8.23%</t>
        </is>
      </c>
      <c r="K22" t="inlineStr">
        <is>
          <t>7.83%</t>
        </is>
      </c>
      <c r="L22" t="inlineStr">
        <is>
          <t>9.68%</t>
        </is>
      </c>
      <c r="M22" t="inlineStr">
        <is>
          <t>10.21%</t>
        </is>
      </c>
      <c r="N22" t="inlineStr">
        <is>
          <t>10.64%</t>
        </is>
      </c>
      <c r="O22" t="inlineStr">
        <is>
          <t>8.99%</t>
        </is>
      </c>
      <c r="P22" t="inlineStr">
        <is>
          <t>6.93%</t>
        </is>
      </c>
      <c r="Q22" t="inlineStr">
        <is>
          <t>11.64%</t>
        </is>
      </c>
      <c r="R22" t="inlineStr">
        <is>
          <t>11.30%</t>
        </is>
      </c>
      <c r="S22" t="inlineStr">
        <is>
          <t>8.56%</t>
        </is>
      </c>
      <c r="T22" t="inlineStr">
        <is>
          <t>12.96%</t>
        </is>
      </c>
      <c r="U22" t="inlineStr">
        <is>
          <t>13.84%</t>
        </is>
      </c>
      <c r="V22" t="inlineStr">
        <is>
          <t>16.03%</t>
        </is>
      </c>
      <c r="W22" t="inlineStr">
        <is>
          <t>17.85%</t>
        </is>
      </c>
      <c r="X22" t="inlineStr">
        <is>
          <t>17.42%</t>
        </is>
      </c>
      <c r="Y22" t="inlineStr">
        <is>
          <t>17.13%</t>
        </is>
      </c>
      <c r="Z22" t="inlineStr">
        <is>
          <t>11.46%</t>
        </is>
      </c>
      <c r="AA22" t="inlineStr">
        <is>
          <t>14.22%</t>
        </is>
      </c>
      <c r="AB22" t="inlineStr">
        <is>
          <t>15.55%</t>
        </is>
      </c>
      <c r="AC22" t="inlineStr">
        <is>
          <t>17.37%</t>
        </is>
      </c>
      <c r="AD22" t="inlineStr">
        <is>
          <t>13.71%</t>
        </is>
      </c>
      <c r="AE22" t="inlineStr">
        <is>
          <t>13.10%</t>
        </is>
      </c>
      <c r="AF22" t="inlineStr">
        <is>
          <t>8.47%</t>
        </is>
      </c>
      <c r="AG22" t="inlineStr">
        <is>
          <t>3.65%</t>
        </is>
      </c>
      <c r="AH22" t="inlineStr">
        <is>
          <t>7.87%</t>
        </is>
      </c>
      <c r="AI22" t="inlineStr">
        <is>
          <t>11.08%</t>
        </is>
      </c>
      <c r="AJ22" t="inlineStr">
        <is>
          <t>7.85%</t>
        </is>
      </c>
      <c r="AK22" t="inlineStr">
        <is>
          <t>(16.17)%</t>
        </is>
      </c>
      <c r="AL22" t="inlineStr">
        <is>
          <t>11.29%</t>
        </is>
      </c>
    </row>
    <row r="23">
      <c r="A23" s="1" t="inlineStr">
        <is>
          <t>Income Tax Expense (Gain)</t>
        </is>
      </c>
      <c r="B23" t="inlineStr">
        <is>
          <t>4,688</t>
        </is>
      </c>
      <c r="C23" t="inlineStr">
        <is>
          <t>3,196</t>
        </is>
      </c>
      <c r="D23" t="inlineStr">
        <is>
          <t>2,703</t>
        </is>
      </c>
      <c r="E23" t="inlineStr">
        <is>
          <t>3,124</t>
        </is>
      </c>
      <c r="F23" t="inlineStr">
        <is>
          <t>2,028</t>
        </is>
      </c>
      <c r="G23" t="inlineStr">
        <is>
          <t>3,170</t>
        </is>
      </c>
      <c r="H23" t="inlineStr">
        <is>
          <t>2,918</t>
        </is>
      </c>
      <c r="I23" t="inlineStr">
        <is>
          <t>2,477</t>
        </is>
      </c>
      <c r="J23" t="inlineStr">
        <is>
          <t>2,772</t>
        </is>
      </c>
      <c r="K23" t="inlineStr">
        <is>
          <t>2,704</t>
        </is>
      </c>
      <c r="L23" t="inlineStr">
        <is>
          <t>3,972</t>
        </is>
      </c>
      <c r="M23" t="inlineStr">
        <is>
          <t>4,406</t>
        </is>
      </c>
      <c r="N23" t="inlineStr">
        <is>
          <t>4,338</t>
        </is>
      </c>
      <c r="O23" t="inlineStr">
        <is>
          <t>2,616</t>
        </is>
      </c>
      <c r="P23" t="inlineStr">
        <is>
          <t>3,240</t>
        </is>
      </c>
      <c r="Q23" t="inlineStr">
        <is>
          <t>11,091</t>
        </is>
      </c>
      <c r="R23" t="inlineStr">
        <is>
          <t>9,014</t>
        </is>
      </c>
      <c r="S23" t="inlineStr">
        <is>
          <t>6,499</t>
        </is>
      </c>
      <c r="T23" t="inlineStr">
        <is>
          <t>11,006</t>
        </is>
      </c>
      <c r="U23" t="inlineStr">
        <is>
          <t>15,911</t>
        </is>
      </c>
      <c r="V23" t="inlineStr">
        <is>
          <t>23,302</t>
        </is>
      </c>
      <c r="W23" t="inlineStr">
        <is>
          <t>27,902</t>
        </is>
      </c>
      <c r="X23" t="inlineStr">
        <is>
          <t>29,864</t>
        </is>
      </c>
      <c r="Y23" t="inlineStr">
        <is>
          <t>36,530</t>
        </is>
      </c>
      <c r="Z23" t="inlineStr">
        <is>
          <t>15,119</t>
        </is>
      </c>
      <c r="AA23" t="inlineStr">
        <is>
          <t>21,561</t>
        </is>
      </c>
      <c r="AB23" t="inlineStr">
        <is>
          <t>31,051</t>
        </is>
      </c>
      <c r="AC23" t="inlineStr">
        <is>
          <t>31,045</t>
        </is>
      </c>
      <c r="AD23" t="inlineStr">
        <is>
          <t>24,263</t>
        </is>
      </c>
      <c r="AE23" t="inlineStr">
        <is>
          <t>18,015</t>
        </is>
      </c>
      <c r="AF23" t="inlineStr">
        <is>
          <t>5,415</t>
        </is>
      </c>
      <c r="AG23" t="inlineStr">
        <is>
          <t>(406)</t>
        </is>
      </c>
      <c r="AH23" t="inlineStr">
        <is>
          <t>(1,174)</t>
        </is>
      </c>
      <c r="AI23" t="inlineStr">
        <is>
          <t>9,532</t>
        </is>
      </c>
      <c r="AJ23" t="inlineStr">
        <is>
          <t>5,282</t>
        </is>
      </c>
      <c r="AK23" t="inlineStr">
        <is>
          <t>(5,632)</t>
        </is>
      </c>
      <c r="AL23" t="inlineStr">
        <is>
          <t>7,636</t>
        </is>
      </c>
    </row>
    <row r="24">
      <c r="A24" s="1" t="inlineStr">
        <is>
          <t>Net Income</t>
        </is>
      </c>
      <c r="B24" t="inlineStr">
        <is>
          <t>4,870</t>
        </is>
      </c>
      <c r="C24" t="inlineStr">
        <is>
          <t>5,360</t>
        </is>
      </c>
      <c r="D24" t="inlineStr">
        <is>
          <t>4,840</t>
        </is>
      </c>
      <c r="E24" t="inlineStr">
        <is>
          <t>5,260</t>
        </is>
      </c>
      <c r="F24" t="inlineStr">
        <is>
          <t>3,510</t>
        </is>
      </c>
      <c r="G24" t="inlineStr">
        <is>
          <t>5,010</t>
        </is>
      </c>
      <c r="H24" t="inlineStr">
        <is>
          <t>5,600</t>
        </is>
      </c>
      <c r="I24" t="inlineStr">
        <is>
          <t>4,770</t>
        </is>
      </c>
      <c r="J24" t="inlineStr">
        <is>
          <t>5,280</t>
        </is>
      </c>
      <c r="K24" t="inlineStr">
        <is>
          <t>5,100</t>
        </is>
      </c>
      <c r="L24" t="inlineStr">
        <is>
          <t>6,470</t>
        </is>
      </c>
      <c r="M24" t="inlineStr">
        <is>
          <t>7,510</t>
        </is>
      </c>
      <c r="N24" t="inlineStr">
        <is>
          <t>8,460</t>
        </is>
      </c>
      <c r="O24" t="inlineStr">
        <is>
          <t>6,370</t>
        </is>
      </c>
      <c r="P24" t="inlineStr">
        <is>
          <t>7,910</t>
        </is>
      </c>
      <c r="Q24" t="inlineStr">
        <is>
          <t>17,720</t>
        </is>
      </c>
      <c r="R24" t="inlineStr">
        <is>
          <t>15,320</t>
        </is>
      </c>
      <c r="S24" t="inlineStr">
        <is>
          <t>11,460</t>
        </is>
      </c>
      <c r="T24" t="inlineStr">
        <is>
          <t>21,510</t>
        </is>
      </c>
      <c r="U24" t="inlineStr">
        <is>
          <t>25,330</t>
        </is>
      </c>
      <c r="V24" t="inlineStr">
        <is>
          <t>36,130</t>
        </is>
      </c>
      <c r="W24" t="inlineStr">
        <is>
          <t>39,500</t>
        </is>
      </c>
      <c r="X24" t="inlineStr">
        <is>
          <t>40,610</t>
        </is>
      </c>
      <c r="Y24" t="inlineStr">
        <is>
          <t>45,220</t>
        </is>
      </c>
      <c r="Z24" t="inlineStr">
        <is>
          <t>19,280</t>
        </is>
      </c>
      <c r="AA24" t="inlineStr">
        <is>
          <t>30,460</t>
        </is>
      </c>
      <c r="AB24" t="inlineStr">
        <is>
          <t>41,060</t>
        </is>
      </c>
      <c r="AC24" t="inlineStr">
        <is>
          <t>44,880</t>
        </is>
      </c>
      <c r="AD24" t="inlineStr">
        <is>
          <t>32,580</t>
        </is>
      </c>
      <c r="AE24" t="inlineStr">
        <is>
          <t>32,520</t>
        </is>
      </c>
      <c r="AF24" t="inlineStr">
        <is>
          <t>16,150</t>
        </is>
      </c>
      <c r="AG24" t="inlineStr">
        <is>
          <t>7,840</t>
        </is>
      </c>
      <c r="AH24" t="inlineStr">
        <is>
          <t>19,710</t>
        </is>
      </c>
      <c r="AI24" t="inlineStr">
        <is>
          <t>20,840</t>
        </is>
      </c>
      <c r="AJ24" t="inlineStr">
        <is>
          <t>14,340</t>
        </is>
      </c>
      <c r="AK24" t="inlineStr">
        <is>
          <t>(22,440)</t>
        </is>
      </c>
      <c r="AL24" t="inlineStr">
        <is>
          <t>23,040</t>
        </is>
      </c>
    </row>
    <row r="25">
      <c r="A25" s="1" t="inlineStr">
        <is>
          <t>Net Income Ratio</t>
        </is>
      </c>
      <c r="B25" t="inlineStr">
        <is>
          <t>5.62%</t>
        </is>
      </c>
      <c r="C25" t="inlineStr">
        <is>
          <t>7.67%</t>
        </is>
      </c>
      <c r="D25" t="inlineStr">
        <is>
          <t>6.33%</t>
        </is>
      </c>
      <c r="E25" t="inlineStr">
        <is>
          <t>6.61%</t>
        </is>
      </c>
      <c r="F25" t="inlineStr">
        <is>
          <t>4.05%</t>
        </is>
      </c>
      <c r="G25" t="inlineStr">
        <is>
          <t>4.75%</t>
        </is>
      </c>
      <c r="H25" t="inlineStr">
        <is>
          <t>5.44%</t>
        </is>
      </c>
      <c r="I25" t="inlineStr">
        <is>
          <t>4.62%</t>
        </is>
      </c>
      <c r="J25" t="inlineStr">
        <is>
          <t>5.40%</t>
        </is>
      </c>
      <c r="K25" t="inlineStr">
        <is>
          <t>5.12%</t>
        </is>
      </c>
      <c r="L25" t="inlineStr">
        <is>
          <t>6.00%</t>
        </is>
      </c>
      <c r="M25" t="inlineStr">
        <is>
          <t>6.43%</t>
        </is>
      </c>
      <c r="N25" t="inlineStr">
        <is>
          <t>7.03%</t>
        </is>
      </c>
      <c r="O25" t="inlineStr">
        <is>
          <t>6.33%</t>
        </is>
      </c>
      <c r="P25" t="inlineStr">
        <is>
          <t>4.92%</t>
        </is>
      </c>
      <c r="Q25" t="inlineStr">
        <is>
          <t>7.61%</t>
        </is>
      </c>
      <c r="R25" t="inlineStr">
        <is>
          <t>7.18%</t>
        </is>
      </c>
      <c r="S25" t="inlineStr">
        <is>
          <t>5.60%</t>
        </is>
      </c>
      <c r="T25" t="inlineStr">
        <is>
          <t>8.72%</t>
        </is>
      </c>
      <c r="U25" t="inlineStr">
        <is>
          <t>8.50%</t>
        </is>
      </c>
      <c r="V25" t="inlineStr">
        <is>
          <t>9.75%</t>
        </is>
      </c>
      <c r="W25" t="inlineStr">
        <is>
          <t>10.46%</t>
        </is>
      </c>
      <c r="X25" t="inlineStr">
        <is>
          <t>10.04%</t>
        </is>
      </c>
      <c r="Y25" t="inlineStr">
        <is>
          <t>9.47%</t>
        </is>
      </c>
      <c r="Z25" t="inlineStr">
        <is>
          <t>6.35%</t>
        </is>
      </c>
      <c r="AA25" t="inlineStr">
        <is>
          <t>8.18%</t>
        </is>
      </c>
      <c r="AB25" t="inlineStr">
        <is>
          <t>8.72%</t>
        </is>
      </c>
      <c r="AC25" t="inlineStr">
        <is>
          <t>9.90%</t>
        </is>
      </c>
      <c r="AD25" t="inlineStr">
        <is>
          <t>7.74%</t>
        </is>
      </c>
      <c r="AE25" t="inlineStr">
        <is>
          <t>8.25%</t>
        </is>
      </c>
      <c r="AF25" t="inlineStr">
        <is>
          <t>6.22%</t>
        </is>
      </c>
      <c r="AG25" t="inlineStr">
        <is>
          <t>3.59%</t>
        </is>
      </c>
      <c r="AH25" t="inlineStr">
        <is>
          <t>8.31%</t>
        </is>
      </c>
      <c r="AI25" t="inlineStr">
        <is>
          <t>7.46%</t>
        </is>
      </c>
      <c r="AJ25" t="inlineStr">
        <is>
          <t>5.61%</t>
        </is>
      </c>
      <c r="AK25" t="inlineStr">
        <is>
          <t>(12.57)%</t>
        </is>
      </c>
      <c r="AL25" t="inlineStr">
        <is>
          <t>8.33%</t>
        </is>
      </c>
    </row>
    <row r="26">
      <c r="A26" s="1" t="inlineStr">
        <is>
          <t>EPS</t>
        </is>
      </c>
      <c r="B26" t="inlineStr">
        <is>
          <t>0.81</t>
        </is>
      </c>
      <c r="C26" t="inlineStr">
        <is>
          <t>0.93</t>
        </is>
      </c>
      <c r="D26" t="inlineStr">
        <is>
          <t>0.86</t>
        </is>
      </c>
      <c r="E26" t="inlineStr">
        <is>
          <t>0.99</t>
        </is>
      </c>
      <c r="F26" t="inlineStr">
        <is>
          <t>0.69</t>
        </is>
      </c>
      <c r="G26" t="inlineStr">
        <is>
          <t>0.99</t>
        </is>
      </c>
      <c r="H26" t="inlineStr">
        <is>
          <t>1.11</t>
        </is>
      </c>
      <c r="I26" t="inlineStr">
        <is>
          <t>0.94</t>
        </is>
      </c>
      <c r="J26" t="inlineStr">
        <is>
          <t>1.05</t>
        </is>
      </c>
      <c r="K26" t="inlineStr">
        <is>
          <t>1.02</t>
        </is>
      </c>
      <c r="L26" t="inlineStr">
        <is>
          <t>1.29</t>
        </is>
      </c>
      <c r="M26" t="inlineStr">
        <is>
          <t>1.50</t>
        </is>
      </c>
      <c r="N26" t="inlineStr">
        <is>
          <t>1.71</t>
        </is>
      </c>
      <c r="O26" t="inlineStr">
        <is>
          <t>1.30</t>
        </is>
      </c>
      <c r="P26" t="inlineStr">
        <is>
          <t>1.14</t>
        </is>
      </c>
      <c r="Q26" t="inlineStr">
        <is>
          <t>2.55</t>
        </is>
      </c>
      <c r="R26" t="inlineStr">
        <is>
          <t>2.23</t>
        </is>
      </c>
      <c r="S26" t="inlineStr">
        <is>
          <t>1.69</t>
        </is>
      </c>
      <c r="T26" t="inlineStr">
        <is>
          <t>3.24</t>
        </is>
      </c>
      <c r="U26" t="inlineStr">
        <is>
          <t>3.91</t>
        </is>
      </c>
      <c r="V26" t="inlineStr">
        <is>
          <t>5.76</t>
        </is>
      </c>
      <c r="W26" t="inlineStr">
        <is>
          <t>6.68</t>
        </is>
      </c>
      <c r="X26" t="inlineStr">
        <is>
          <t>7.36</t>
        </is>
      </c>
      <c r="Y26" t="inlineStr">
        <is>
          <t>8.78</t>
        </is>
      </c>
      <c r="Z26" t="inlineStr">
        <is>
          <t>3.99</t>
        </is>
      </c>
      <c r="AA26" t="inlineStr">
        <is>
          <t>6.24</t>
        </is>
      </c>
      <c r="AB26" t="inlineStr">
        <is>
          <t>8.43</t>
        </is>
      </c>
      <c r="AC26" t="inlineStr">
        <is>
          <t>9.70</t>
        </is>
      </c>
      <c r="AD26" t="inlineStr">
        <is>
          <t>7.37</t>
        </is>
      </c>
      <c r="AE26" t="inlineStr">
        <is>
          <t>7.60</t>
        </is>
      </c>
      <c r="AF26" t="inlineStr">
        <is>
          <t>3.85</t>
        </is>
      </c>
      <c r="AG26" t="inlineStr">
        <is>
          <t>1.88</t>
        </is>
      </c>
      <c r="AH26" t="inlineStr">
        <is>
          <t>4.63</t>
        </is>
      </c>
      <c r="AI26" t="inlineStr">
        <is>
          <t>4.88</t>
        </is>
      </c>
      <c r="AJ26" t="inlineStr">
        <is>
          <t>3.36</t>
        </is>
      </c>
      <c r="AK26" t="inlineStr">
        <is>
          <t>(5.25)</t>
        </is>
      </c>
      <c r="AL26" t="inlineStr">
        <is>
          <t>5.39</t>
        </is>
      </c>
    </row>
    <row r="27">
      <c r="A27" s="1" t="inlineStr">
        <is>
          <t>EPS Diluted</t>
        </is>
      </c>
      <c r="B27" t="inlineStr">
        <is>
          <t>0.81</t>
        </is>
      </c>
      <c r="C27" t="inlineStr">
        <is>
          <t>0.93</t>
        </is>
      </c>
      <c r="D27" t="inlineStr">
        <is>
          <t>0.86</t>
        </is>
      </c>
      <c r="E27" t="inlineStr">
        <is>
          <t>0.99</t>
        </is>
      </c>
      <c r="F27" t="inlineStr">
        <is>
          <t>0.69</t>
        </is>
      </c>
      <c r="G27" t="inlineStr">
        <is>
          <t>0.99</t>
        </is>
      </c>
      <c r="H27" t="inlineStr">
        <is>
          <t>1.11</t>
        </is>
      </c>
      <c r="I27" t="inlineStr">
        <is>
          <t>0.94</t>
        </is>
      </c>
      <c r="J27" t="inlineStr">
        <is>
          <t>1.04</t>
        </is>
      </c>
      <c r="K27" t="inlineStr">
        <is>
          <t>1.02</t>
        </is>
      </c>
      <c r="L27" t="inlineStr">
        <is>
          <t>1.29</t>
        </is>
      </c>
      <c r="M27" t="inlineStr">
        <is>
          <t>1.50</t>
        </is>
      </c>
      <c r="N27" t="inlineStr">
        <is>
          <t>1.69</t>
        </is>
      </c>
      <c r="O27" t="inlineStr">
        <is>
          <t>1.29</t>
        </is>
      </c>
      <c r="P27" t="inlineStr">
        <is>
          <t>1.13</t>
        </is>
      </c>
      <c r="Q27" t="inlineStr">
        <is>
          <t>2.52</t>
        </is>
      </c>
      <c r="R27" t="inlineStr">
        <is>
          <t>2.21</t>
        </is>
      </c>
      <c r="S27" t="inlineStr">
        <is>
          <t>1.68</t>
        </is>
      </c>
      <c r="T27" t="inlineStr">
        <is>
          <t>3.23</t>
        </is>
      </c>
      <c r="U27" t="inlineStr">
        <is>
          <t>3.89</t>
        </is>
      </c>
      <c r="V27" t="inlineStr">
        <is>
          <t>5.71</t>
        </is>
      </c>
      <c r="W27" t="inlineStr">
        <is>
          <t>6.62</t>
        </is>
      </c>
      <c r="X27" t="inlineStr">
        <is>
          <t>7.28</t>
        </is>
      </c>
      <c r="Y27" t="inlineStr">
        <is>
          <t>8.69</t>
        </is>
      </c>
      <c r="Z27" t="inlineStr">
        <is>
          <t>3.98</t>
        </is>
      </c>
      <c r="AA27" t="inlineStr">
        <is>
          <t>6.22</t>
        </is>
      </c>
      <c r="AB27" t="inlineStr">
        <is>
          <t>8.42</t>
        </is>
      </c>
      <c r="AC27" t="inlineStr">
        <is>
          <t>9.70</t>
        </is>
      </c>
      <c r="AD27" t="inlineStr">
        <is>
          <t>7.37</t>
        </is>
      </c>
      <c r="AE27" t="inlineStr">
        <is>
          <t>7.60</t>
        </is>
      </c>
      <c r="AF27" t="inlineStr">
        <is>
          <t>3.85</t>
        </is>
      </c>
      <c r="AG27" t="inlineStr">
        <is>
          <t>1.88</t>
        </is>
      </c>
      <c r="AH27" t="inlineStr">
        <is>
          <t>4.63</t>
        </is>
      </c>
      <c r="AI27" t="inlineStr">
        <is>
          <t>4.88</t>
        </is>
      </c>
      <c r="AJ27" t="inlineStr">
        <is>
          <t>3.36</t>
        </is>
      </c>
      <c r="AK27" t="inlineStr">
        <is>
          <t>(5.25)</t>
        </is>
      </c>
      <c r="AL27" t="inlineStr">
        <is>
          <t>5.39</t>
        </is>
      </c>
    </row>
    <row r="28">
      <c r="A28" s="1" t="inlineStr">
        <is>
          <t>Weighted Avg. Shares Outs.</t>
        </is>
      </c>
      <c r="B28" t="inlineStr">
        <is>
          <t>6,012</t>
        </is>
      </c>
      <c r="C28" t="inlineStr">
        <is>
          <t>5,763</t>
        </is>
      </c>
      <c r="D28" t="inlineStr">
        <is>
          <t>5,628</t>
        </is>
      </c>
      <c r="E28" t="inlineStr">
        <is>
          <t>5,313</t>
        </is>
      </c>
      <c r="F28" t="inlineStr">
        <is>
          <t>5,124</t>
        </is>
      </c>
      <c r="G28" t="inlineStr">
        <is>
          <t>4,990</t>
        </is>
      </c>
      <c r="H28" t="inlineStr">
        <is>
          <t>4,964</t>
        </is>
      </c>
      <c r="I28" t="inlineStr">
        <is>
          <t>4,983</t>
        </is>
      </c>
      <c r="J28" t="inlineStr">
        <is>
          <t>4,957</t>
        </is>
      </c>
      <c r="K28" t="inlineStr">
        <is>
          <t>4,971</t>
        </is>
      </c>
      <c r="L28" t="inlineStr">
        <is>
          <t>4,967</t>
        </is>
      </c>
      <c r="M28" t="inlineStr">
        <is>
          <t>4,972</t>
        </is>
      </c>
      <c r="N28" t="inlineStr">
        <is>
          <t>4,962</t>
        </is>
      </c>
      <c r="O28" t="inlineStr">
        <is>
          <t>4,874</t>
        </is>
      </c>
      <c r="P28" t="inlineStr">
        <is>
          <t>6,907</t>
        </is>
      </c>
      <c r="Q28" t="inlineStr">
        <is>
          <t>6,949</t>
        </is>
      </c>
      <c r="R28" t="inlineStr">
        <is>
          <t>6,870</t>
        </is>
      </c>
      <c r="S28" t="inlineStr">
        <is>
          <t>6,781</t>
        </is>
      </c>
      <c r="T28" t="inlineStr">
        <is>
          <t>6,639</t>
        </is>
      </c>
      <c r="U28" t="inlineStr">
        <is>
          <t>6,478</t>
        </is>
      </c>
      <c r="V28" t="inlineStr">
        <is>
          <t>6,273</t>
        </is>
      </c>
      <c r="W28" t="inlineStr">
        <is>
          <t>5,913</t>
        </is>
      </c>
      <c r="X28" t="inlineStr">
        <is>
          <t>5,518</t>
        </is>
      </c>
      <c r="Y28" t="inlineStr">
        <is>
          <t>5,149</t>
        </is>
      </c>
      <c r="Z28" t="inlineStr">
        <is>
          <t>4,832</t>
        </is>
      </c>
      <c r="AA28" t="inlineStr">
        <is>
          <t>4,885</t>
        </is>
      </c>
      <c r="AB28" t="inlineStr">
        <is>
          <t>4,871</t>
        </is>
      </c>
      <c r="AC28" t="inlineStr">
        <is>
          <t>4,628</t>
        </is>
      </c>
      <c r="AD28" t="inlineStr">
        <is>
          <t>4,421</t>
        </is>
      </c>
      <c r="AE28" t="inlineStr">
        <is>
          <t>4,279</t>
        </is>
      </c>
      <c r="AF28" t="inlineStr">
        <is>
          <t>4,195</t>
        </is>
      </c>
      <c r="AG28" t="inlineStr">
        <is>
          <t>4,170</t>
        </is>
      </c>
      <c r="AH28" t="inlineStr">
        <is>
          <t>4,256</t>
        </is>
      </c>
      <c r="AI28" t="inlineStr">
        <is>
          <t>4,237</t>
        </is>
      </c>
      <c r="AJ28" t="inlineStr">
        <is>
          <t>4,234</t>
        </is>
      </c>
      <c r="AK28" t="inlineStr">
        <is>
          <t>4,274</t>
        </is>
      </c>
      <c r="AL28" t="inlineStr">
        <is>
          <t>4,274</t>
        </is>
      </c>
    </row>
    <row r="29">
      <c r="A29" s="1" t="inlineStr">
        <is>
          <t>Weighted Avg. Shares Outs. Dil.</t>
        </is>
      </c>
      <c r="B29" t="inlineStr">
        <is>
          <t>6,012</t>
        </is>
      </c>
      <c r="C29" t="inlineStr">
        <is>
          <t>5,763</t>
        </is>
      </c>
      <c r="D29" t="inlineStr">
        <is>
          <t>5,628</t>
        </is>
      </c>
      <c r="E29" t="inlineStr">
        <is>
          <t>5,313</t>
        </is>
      </c>
      <c r="F29" t="inlineStr">
        <is>
          <t>5,124</t>
        </is>
      </c>
      <c r="G29" t="inlineStr">
        <is>
          <t>4,990</t>
        </is>
      </c>
      <c r="H29" t="inlineStr">
        <is>
          <t>4,964</t>
        </is>
      </c>
      <c r="I29" t="inlineStr">
        <is>
          <t>4,983</t>
        </is>
      </c>
      <c r="J29" t="inlineStr">
        <is>
          <t>4,981</t>
        </is>
      </c>
      <c r="K29" t="inlineStr">
        <is>
          <t>5,039</t>
        </is>
      </c>
      <c r="L29" t="inlineStr">
        <is>
          <t>4,990</t>
        </is>
      </c>
      <c r="M29" t="inlineStr">
        <is>
          <t>5,040</t>
        </is>
      </c>
      <c r="N29" t="inlineStr">
        <is>
          <t>5,021</t>
        </is>
      </c>
      <c r="O29" t="inlineStr">
        <is>
          <t>4,930</t>
        </is>
      </c>
      <c r="P29" t="inlineStr">
        <is>
          <t>6,999</t>
        </is>
      </c>
      <c r="Q29" t="inlineStr">
        <is>
          <t>7,032</t>
        </is>
      </c>
      <c r="R29" t="inlineStr">
        <is>
          <t>6,932</t>
        </is>
      </c>
      <c r="S29" t="inlineStr">
        <is>
          <t>6,821</t>
        </is>
      </c>
      <c r="T29" t="inlineStr">
        <is>
          <t>6,659</t>
        </is>
      </c>
      <c r="U29" t="inlineStr">
        <is>
          <t>6,512</t>
        </is>
      </c>
      <c r="V29" t="inlineStr">
        <is>
          <t>6,327</t>
        </is>
      </c>
      <c r="W29" t="inlineStr">
        <is>
          <t>5,967</t>
        </is>
      </c>
      <c r="X29" t="inlineStr">
        <is>
          <t>5,578</t>
        </is>
      </c>
      <c r="Y29" t="inlineStr">
        <is>
          <t>5,204</t>
        </is>
      </c>
      <c r="Z29" t="inlineStr">
        <is>
          <t>4,844</t>
        </is>
      </c>
      <c r="AA29" t="inlineStr">
        <is>
          <t>4,897</t>
        </is>
      </c>
      <c r="AB29" t="inlineStr">
        <is>
          <t>4,875</t>
        </is>
      </c>
      <c r="AC29" t="inlineStr">
        <is>
          <t>4,628</t>
        </is>
      </c>
      <c r="AD29" t="inlineStr">
        <is>
          <t>4,421</t>
        </is>
      </c>
      <c r="AE29" t="inlineStr">
        <is>
          <t>4,279</t>
        </is>
      </c>
      <c r="AF29" t="inlineStr">
        <is>
          <t>4,195</t>
        </is>
      </c>
      <c r="AG29" t="inlineStr">
        <is>
          <t>4,170</t>
        </is>
      </c>
      <c r="AH29" t="inlineStr">
        <is>
          <t>4,256</t>
        </is>
      </c>
      <c r="AI29" t="inlineStr">
        <is>
          <t>4,237</t>
        </is>
      </c>
      <c r="AJ29" t="inlineStr">
        <is>
          <t>4,270</t>
        </is>
      </c>
      <c r="AK29" t="inlineStr">
        <is>
          <t>4,274</t>
        </is>
      </c>
      <c r="AL29" t="inlineStr">
        <is>
          <t>4,274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1,157</t>
        </is>
      </c>
      <c r="L2" t="inlineStr">
        <is>
          <t>1,508</t>
        </is>
      </c>
      <c r="M2" t="inlineStr">
        <is>
          <t>2,951</t>
        </is>
      </c>
      <c r="N2" t="inlineStr">
        <is>
          <t>4,047</t>
        </is>
      </c>
      <c r="O2" t="inlineStr">
        <is>
          <t>1,441</t>
        </is>
      </c>
      <c r="P2" t="inlineStr">
        <is>
          <t>1,688</t>
        </is>
      </c>
      <c r="Q2" t="inlineStr">
        <is>
          <t>7,080</t>
        </is>
      </c>
      <c r="R2" t="inlineStr">
        <is>
          <t>6,547</t>
        </is>
      </c>
      <c r="S2" t="inlineStr">
        <is>
          <t>7,229</t>
        </is>
      </c>
      <c r="T2" t="inlineStr">
        <is>
          <t>10,626</t>
        </is>
      </c>
      <c r="U2" t="inlineStr">
        <is>
          <t>18,531</t>
        </is>
      </c>
      <c r="V2" t="inlineStr">
        <is>
          <t>28,671</t>
        </is>
      </c>
      <c r="W2" t="inlineStr">
        <is>
          <t>28,244</t>
        </is>
      </c>
      <c r="X2" t="inlineStr">
        <is>
          <t>33,981</t>
        </is>
      </c>
      <c r="Y2" t="inlineStr">
        <is>
          <t>31,437</t>
        </is>
      </c>
      <c r="Z2" t="inlineStr">
        <is>
          <t>10,693</t>
        </is>
      </c>
      <c r="AA2" t="inlineStr">
        <is>
          <t>7,825</t>
        </is>
      </c>
      <c r="AB2" t="inlineStr">
        <is>
          <t>12,664</t>
        </is>
      </c>
      <c r="AC2" t="inlineStr">
        <is>
          <t>9,582</t>
        </is>
      </c>
      <c r="AD2" t="inlineStr">
        <is>
          <t>4,644</t>
        </is>
      </c>
      <c r="AE2" t="inlineStr">
        <is>
          <t>4,616</t>
        </is>
      </c>
      <c r="AF2" t="inlineStr">
        <is>
          <t>3,705</t>
        </is>
      </c>
      <c r="AG2" t="inlineStr">
        <is>
          <t>3,657</t>
        </is>
      </c>
      <c r="AH2" t="inlineStr">
        <is>
          <t>3,177</t>
        </is>
      </c>
      <c r="AI2" t="inlineStr">
        <is>
          <t>3,042</t>
        </is>
      </c>
      <c r="AJ2" t="inlineStr">
        <is>
          <t>3,089</t>
        </is>
      </c>
      <c r="AK2" t="inlineStr">
        <is>
          <t>4,364</t>
        </is>
      </c>
      <c r="AL2" t="inlineStr">
        <is>
          <t>6,802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20</t>
        </is>
      </c>
      <c r="P3" t="inlineStr">
        <is>
          <t>73</t>
        </is>
      </c>
      <c r="Q3" t="inlineStr">
        <is>
          <t>1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519</t>
        </is>
      </c>
      <c r="Y3" t="inlineStr">
        <is>
          <t>570</t>
        </is>
      </c>
      <c r="Z3" t="inlineStr">
        <is>
          <t>169</t>
        </is>
      </c>
      <c r="AA3" t="inlineStr">
        <is>
          <t>2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43,515</t>
        </is>
      </c>
      <c r="AL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1,157</t>
        </is>
      </c>
      <c r="L4" t="inlineStr">
        <is>
          <t>1,508</t>
        </is>
      </c>
      <c r="M4" t="inlineStr">
        <is>
          <t>2,951</t>
        </is>
      </c>
      <c r="N4" t="inlineStr">
        <is>
          <t>4,047</t>
        </is>
      </c>
      <c r="O4" t="inlineStr">
        <is>
          <t>1,461</t>
        </is>
      </c>
      <c r="P4" t="inlineStr">
        <is>
          <t>1,761</t>
        </is>
      </c>
      <c r="Q4" t="inlineStr">
        <is>
          <t>7,081</t>
        </is>
      </c>
      <c r="R4" t="inlineStr">
        <is>
          <t>6,547</t>
        </is>
      </c>
      <c r="S4" t="inlineStr">
        <is>
          <t>7,229</t>
        </is>
      </c>
      <c r="T4" t="inlineStr">
        <is>
          <t>10,626</t>
        </is>
      </c>
      <c r="U4" t="inlineStr">
        <is>
          <t>18,531</t>
        </is>
      </c>
      <c r="V4" t="inlineStr">
        <is>
          <t>28,671</t>
        </is>
      </c>
      <c r="W4" t="inlineStr">
        <is>
          <t>28,244</t>
        </is>
      </c>
      <c r="X4" t="inlineStr">
        <is>
          <t>34,500</t>
        </is>
      </c>
      <c r="Y4" t="inlineStr">
        <is>
          <t>32,007</t>
        </is>
      </c>
      <c r="Z4" t="inlineStr">
        <is>
          <t>10,862</t>
        </is>
      </c>
      <c r="AA4" t="inlineStr">
        <is>
          <t>7,827</t>
        </is>
      </c>
      <c r="AB4" t="inlineStr">
        <is>
          <t>12,664</t>
        </is>
      </c>
      <c r="AC4" t="inlineStr">
        <is>
          <t>9,582</t>
        </is>
      </c>
      <c r="AD4" t="inlineStr">
        <is>
          <t>4,644</t>
        </is>
      </c>
      <c r="AE4" t="inlineStr">
        <is>
          <t>4,616</t>
        </is>
      </c>
      <c r="AF4" t="inlineStr">
        <is>
          <t>3,705</t>
        </is>
      </c>
      <c r="AG4" t="inlineStr">
        <is>
          <t>3,657</t>
        </is>
      </c>
      <c r="AH4" t="inlineStr">
        <is>
          <t>3,177</t>
        </is>
      </c>
      <c r="AI4" t="inlineStr">
        <is>
          <t>3,042</t>
        </is>
      </c>
      <c r="AJ4" t="inlineStr">
        <is>
          <t>3,089</t>
        </is>
      </c>
      <c r="AK4" t="inlineStr">
        <is>
          <t>47,879</t>
        </is>
      </c>
      <c r="AL4" t="inlineStr">
        <is>
          <t>6,802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8,073</t>
        </is>
      </c>
      <c r="L5" t="inlineStr">
        <is>
          <t>8,925</t>
        </is>
      </c>
      <c r="M5" t="inlineStr">
        <is>
          <t>10,499</t>
        </is>
      </c>
      <c r="N5" t="inlineStr">
        <is>
          <t>10,702</t>
        </is>
      </c>
      <c r="O5" t="inlineStr">
        <is>
          <t>9,512</t>
        </is>
      </c>
      <c r="P5" t="inlineStr">
        <is>
          <t>19,155</t>
        </is>
      </c>
      <c r="Q5" t="inlineStr">
        <is>
          <t>22,996</t>
        </is>
      </c>
      <c r="R5" t="inlineStr">
        <is>
          <t>19,549</t>
        </is>
      </c>
      <c r="S5" t="inlineStr">
        <is>
          <t>21,163</t>
        </is>
      </c>
      <c r="T5" t="inlineStr">
        <is>
          <t>24,309</t>
        </is>
      </c>
      <c r="U5" t="inlineStr">
        <is>
          <t>25,359</t>
        </is>
      </c>
      <c r="V5" t="inlineStr">
        <is>
          <t>27,484</t>
        </is>
      </c>
      <c r="W5" t="inlineStr">
        <is>
          <t>28,942</t>
        </is>
      </c>
      <c r="X5" t="inlineStr">
        <is>
          <t>36,450</t>
        </is>
      </c>
      <c r="Y5" t="inlineStr">
        <is>
          <t>24,702</t>
        </is>
      </c>
      <c r="Z5" t="inlineStr">
        <is>
          <t>27,645</t>
        </is>
      </c>
      <c r="AA5" t="inlineStr">
        <is>
          <t>32,284</t>
        </is>
      </c>
      <c r="AB5" t="inlineStr">
        <is>
          <t>38,642</t>
        </is>
      </c>
      <c r="AC5" t="inlineStr">
        <is>
          <t>34,987</t>
        </is>
      </c>
      <c r="AD5" t="inlineStr">
        <is>
          <t>33,152</t>
        </is>
      </c>
      <c r="AE5" t="inlineStr">
        <is>
          <t>28,009</t>
        </is>
      </c>
      <c r="AF5" t="inlineStr">
        <is>
          <t>19,875</t>
        </is>
      </c>
      <c r="AG5" t="inlineStr">
        <is>
          <t>21,394</t>
        </is>
      </c>
      <c r="AH5" t="inlineStr">
        <is>
          <t>25,597</t>
        </is>
      </c>
      <c r="AI5" t="inlineStr">
        <is>
          <t>24,701</t>
        </is>
      </c>
      <c r="AJ5" t="inlineStr">
        <is>
          <t>26,966</t>
        </is>
      </c>
      <c r="AK5" t="inlineStr">
        <is>
          <t>20,581</t>
        </is>
      </c>
      <c r="AL5" t="inlineStr">
        <is>
          <t>32,383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5,541</t>
        </is>
      </c>
      <c r="L6" t="inlineStr">
        <is>
          <t>5,681</t>
        </is>
      </c>
      <c r="M6" t="inlineStr">
        <is>
          <t>5,285</t>
        </is>
      </c>
      <c r="N6" t="inlineStr">
        <is>
          <t>5,487</t>
        </is>
      </c>
      <c r="O6" t="inlineStr">
        <is>
          <t>5,605</t>
        </is>
      </c>
      <c r="P6" t="inlineStr">
        <is>
          <t>8,492</t>
        </is>
      </c>
      <c r="Q6" t="inlineStr">
        <is>
          <t>8,304</t>
        </is>
      </c>
      <c r="R6" t="inlineStr">
        <is>
          <t>7,904</t>
        </is>
      </c>
      <c r="S6" t="inlineStr">
        <is>
          <t>8,068</t>
        </is>
      </c>
      <c r="T6" t="inlineStr">
        <is>
          <t>8,957</t>
        </is>
      </c>
      <c r="U6" t="inlineStr">
        <is>
          <t>9,487</t>
        </is>
      </c>
      <c r="V6" t="inlineStr">
        <is>
          <t>9,321</t>
        </is>
      </c>
      <c r="W6" t="inlineStr">
        <is>
          <t>10,714</t>
        </is>
      </c>
      <c r="X6" t="inlineStr">
        <is>
          <t>11,089</t>
        </is>
      </c>
      <c r="Y6" t="inlineStr">
        <is>
          <t>11,646</t>
        </is>
      </c>
      <c r="Z6" t="inlineStr">
        <is>
          <t>11,553</t>
        </is>
      </c>
      <c r="AA6" t="inlineStr">
        <is>
          <t>12,976</t>
        </is>
      </c>
      <c r="AB6" t="inlineStr">
        <is>
          <t>15,024</t>
        </is>
      </c>
      <c r="AC6" t="inlineStr">
        <is>
          <t>14,542</t>
        </is>
      </c>
      <c r="AD6" t="inlineStr">
        <is>
          <t>16,135</t>
        </is>
      </c>
      <c r="AE6" t="inlineStr">
        <is>
          <t>16,678</t>
        </is>
      </c>
      <c r="AF6" t="inlineStr">
        <is>
          <t>16,245</t>
        </is>
      </c>
      <c r="AG6" t="inlineStr">
        <is>
          <t>15,080</t>
        </is>
      </c>
      <c r="AH6" t="inlineStr">
        <is>
          <t>16,992</t>
        </is>
      </c>
      <c r="AI6" t="inlineStr">
        <is>
          <t>18,958</t>
        </is>
      </c>
      <c r="AJ6" t="inlineStr">
        <is>
          <t>18,528</t>
        </is>
      </c>
      <c r="AK6" t="inlineStr">
        <is>
          <t>18,850</t>
        </is>
      </c>
      <c r="AL6" t="inlineStr">
        <is>
          <t>18,780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1,689</t>
        </is>
      </c>
      <c r="L7" t="inlineStr">
        <is>
          <t>1,204</t>
        </is>
      </c>
      <c r="M7" t="inlineStr">
        <is>
          <t>1,175</t>
        </is>
      </c>
      <c r="N7" t="inlineStr">
        <is>
          <t>956</t>
        </is>
      </c>
      <c r="O7" t="inlineStr">
        <is>
          <t>1,015</t>
        </is>
      </c>
      <c r="P7" t="inlineStr">
        <is>
          <t>1,733</t>
        </is>
      </c>
      <c r="Q7" t="inlineStr">
        <is>
          <t>2,018</t>
        </is>
      </c>
      <c r="R7" t="inlineStr">
        <is>
          <t>1,681</t>
        </is>
      </c>
      <c r="S7" t="inlineStr">
        <is>
          <t>1,831</t>
        </is>
      </c>
      <c r="T7" t="inlineStr">
        <is>
          <t>2,068</t>
        </is>
      </c>
      <c r="U7" t="inlineStr">
        <is>
          <t>7,000</t>
        </is>
      </c>
      <c r="V7" t="inlineStr">
        <is>
          <t>7,866</t>
        </is>
      </c>
      <c r="W7" t="inlineStr">
        <is>
          <t>7,877</t>
        </is>
      </c>
      <c r="X7" t="inlineStr">
        <is>
          <t>3,924</t>
        </is>
      </c>
      <c r="Y7" t="inlineStr">
        <is>
          <t>3,911</t>
        </is>
      </c>
      <c r="Z7" t="inlineStr">
        <is>
          <t>5,175</t>
        </is>
      </c>
      <c r="AA7" t="inlineStr">
        <is>
          <t>5,897</t>
        </is>
      </c>
      <c r="AB7" t="inlineStr">
        <is>
          <t>6,633</t>
        </is>
      </c>
      <c r="AC7" t="inlineStr">
        <is>
          <t>5,349</t>
        </is>
      </c>
      <c r="AD7" t="inlineStr">
        <is>
          <t>5,377</t>
        </is>
      </c>
      <c r="AE7" t="inlineStr">
        <is>
          <t>3,607</t>
        </is>
      </c>
      <c r="AF7" t="inlineStr">
        <is>
          <t>2,798</t>
        </is>
      </c>
      <c r="AG7" t="inlineStr">
        <is>
          <t>1,285</t>
        </is>
      </c>
      <c r="AH7" t="inlineStr">
        <is>
          <t>1,368</t>
        </is>
      </c>
      <c r="AI7" t="inlineStr">
        <is>
          <t>1,272</t>
        </is>
      </c>
      <c r="AJ7" t="inlineStr">
        <is>
          <t>1,469</t>
        </is>
      </c>
      <c r="AK7" t="inlineStr">
        <is>
          <t>(42,417)</t>
        </is>
      </c>
      <c r="AL7" t="inlineStr">
        <is>
          <t>1,189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16,460</t>
        </is>
      </c>
      <c r="L8" t="inlineStr">
        <is>
          <t>17,318</t>
        </is>
      </c>
      <c r="M8" t="inlineStr">
        <is>
          <t>19,910</t>
        </is>
      </c>
      <c r="N8" t="inlineStr">
        <is>
          <t>21,192</t>
        </is>
      </c>
      <c r="O8" t="inlineStr">
        <is>
          <t>17,593</t>
        </is>
      </c>
      <c r="P8" t="inlineStr">
        <is>
          <t>31,141</t>
        </is>
      </c>
      <c r="Q8" t="inlineStr">
        <is>
          <t>40,399</t>
        </is>
      </c>
      <c r="R8" t="inlineStr">
        <is>
          <t>35,681</t>
        </is>
      </c>
      <c r="S8" t="inlineStr">
        <is>
          <t>38,291</t>
        </is>
      </c>
      <c r="T8" t="inlineStr">
        <is>
          <t>45,960</t>
        </is>
      </c>
      <c r="U8" t="inlineStr">
        <is>
          <t>60,377</t>
        </is>
      </c>
      <c r="V8" t="inlineStr">
        <is>
          <t>73,342</t>
        </is>
      </c>
      <c r="W8" t="inlineStr">
        <is>
          <t>75,777</t>
        </is>
      </c>
      <c r="X8" t="inlineStr">
        <is>
          <t>85,963</t>
        </is>
      </c>
      <c r="Y8" t="inlineStr">
        <is>
          <t>72,266</t>
        </is>
      </c>
      <c r="Z8" t="inlineStr">
        <is>
          <t>55,235</t>
        </is>
      </c>
      <c r="AA8" t="inlineStr">
        <is>
          <t>58,984</t>
        </is>
      </c>
      <c r="AB8" t="inlineStr">
        <is>
          <t>72,963</t>
        </is>
      </c>
      <c r="AC8" t="inlineStr">
        <is>
          <t>64,460</t>
        </is>
      </c>
      <c r="AD8" t="inlineStr">
        <is>
          <t>59,308</t>
        </is>
      </c>
      <c r="AE8" t="inlineStr">
        <is>
          <t>52,910</t>
        </is>
      </c>
      <c r="AF8" t="inlineStr">
        <is>
          <t>42,623</t>
        </is>
      </c>
      <c r="AG8" t="inlineStr">
        <is>
          <t>41,416</t>
        </is>
      </c>
      <c r="AH8" t="inlineStr">
        <is>
          <t>47,134</t>
        </is>
      </c>
      <c r="AI8" t="inlineStr">
        <is>
          <t>47,973</t>
        </is>
      </c>
      <c r="AJ8" t="inlineStr">
        <is>
          <t>50,052</t>
        </is>
      </c>
      <c r="AK8" t="inlineStr">
        <is>
          <t>44,893</t>
        </is>
      </c>
      <c r="AL8" t="inlineStr">
        <is>
          <t>59,154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63,425</t>
        </is>
      </c>
      <c r="L9" t="inlineStr">
        <is>
          <t>65,446</t>
        </is>
      </c>
      <c r="M9" t="inlineStr">
        <is>
          <t>66,607</t>
        </is>
      </c>
      <c r="N9" t="inlineStr">
        <is>
          <t>66,414</t>
        </is>
      </c>
      <c r="O9" t="inlineStr">
        <is>
          <t>65,199</t>
        </is>
      </c>
      <c r="P9" t="inlineStr">
        <is>
          <t>94,043</t>
        </is>
      </c>
      <c r="Q9" t="inlineStr">
        <is>
          <t>89,829</t>
        </is>
      </c>
      <c r="R9" t="inlineStr">
        <is>
          <t>89,602</t>
        </is>
      </c>
      <c r="S9" t="inlineStr">
        <is>
          <t>94,940</t>
        </is>
      </c>
      <c r="T9" t="inlineStr">
        <is>
          <t>104,965</t>
        </is>
      </c>
      <c r="U9" t="inlineStr">
        <is>
          <t>108,639</t>
        </is>
      </c>
      <c r="V9" t="inlineStr">
        <is>
          <t>107,010</t>
        </is>
      </c>
      <c r="W9" t="inlineStr">
        <is>
          <t>113,687</t>
        </is>
      </c>
      <c r="X9" t="inlineStr">
        <is>
          <t>120,869</t>
        </is>
      </c>
      <c r="Y9" t="inlineStr">
        <is>
          <t>121,346</t>
        </is>
      </c>
      <c r="Z9" t="inlineStr">
        <is>
          <t>139,116</t>
        </is>
      </c>
      <c r="AA9" t="inlineStr">
        <is>
          <t>199,548</t>
        </is>
      </c>
      <c r="AB9" t="inlineStr">
        <is>
          <t>214,664</t>
        </is>
      </c>
      <c r="AC9" t="inlineStr">
        <is>
          <t>226,949</t>
        </is>
      </c>
      <c r="AD9" t="inlineStr">
        <is>
          <t>243,650</t>
        </is>
      </c>
      <c r="AE9" t="inlineStr">
        <is>
          <t>252,668</t>
        </is>
      </c>
      <c r="AF9" t="inlineStr">
        <is>
          <t>251,605</t>
        </is>
      </c>
      <c r="AG9" t="inlineStr">
        <is>
          <t>244,224</t>
        </is>
      </c>
      <c r="AH9" t="inlineStr">
        <is>
          <t>252,630</t>
        </is>
      </c>
      <c r="AI9" t="inlineStr">
        <is>
          <t>247,101</t>
        </is>
      </c>
      <c r="AJ9" t="inlineStr">
        <is>
          <t>253,018</t>
        </is>
      </c>
      <c r="AK9" t="inlineStr">
        <is>
          <t>227,553</t>
        </is>
      </c>
      <c r="AL9" t="inlineStr">
        <is>
          <t>216,552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- -</t>
        </is>
      </c>
      <c r="AD11" t="inlineStr">
        <is>
          <t>- -</t>
        </is>
      </c>
      <c r="AE11" t="inlineStr">
        <is>
          <t>- -</t>
        </is>
      </c>
      <c r="AF11" t="inlineStr">
        <is>
          <t>- -</t>
        </is>
      </c>
      <c r="AG11" t="inlineStr">
        <is>
          <t>- -</t>
        </is>
      </c>
      <c r="AH11" t="inlineStr">
        <is>
          <t>- -</t>
        </is>
      </c>
      <c r="AI11" t="inlineStr">
        <is>
          <t>- -</t>
        </is>
      </c>
      <c r="AJ11" t="inlineStr">
        <is>
          <t>- -</t>
        </is>
      </c>
      <c r="AK11" t="inlineStr">
        <is>
          <t>16,789</t>
        </is>
      </c>
      <c r="AL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7,307</t>
        </is>
      </c>
      <c r="AA12" t="inlineStr">
        <is>
          <t>- -</t>
        </is>
      </c>
      <c r="AB12" t="inlineStr">
        <is>
          <t>- -</t>
        </is>
      </c>
      <c r="AC12" t="inlineStr">
        <is>
          <t>- -</t>
        </is>
      </c>
      <c r="AD12" t="inlineStr">
        <is>
          <t>- -</t>
        </is>
      </c>
      <c r="AE12" t="inlineStr">
        <is>
          <t>- -</t>
        </is>
      </c>
      <c r="AF12" t="inlineStr">
        <is>
          <t>- -</t>
        </is>
      </c>
      <c r="AG12" t="inlineStr">
        <is>
          <t>- -</t>
        </is>
      </c>
      <c r="AH12" t="inlineStr">
        <is>
          <t>- -</t>
        </is>
      </c>
      <c r="AI12" t="inlineStr">
        <is>
          <t>- -</t>
        </is>
      </c>
      <c r="AJ12" t="inlineStr">
        <is>
          <t>- -</t>
        </is>
      </c>
      <c r="AK12" t="inlineStr">
        <is>
          <t>- -</t>
        </is>
      </c>
      <c r="AL12" t="inlineStr">
        <is>
          <t>- -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31,665</t>
        </is>
      </c>
      <c r="AA13" t="inlineStr">
        <is>
          <t>35,338</t>
        </is>
      </c>
      <c r="AB13" t="inlineStr">
        <is>
          <t>34,333</t>
        </is>
      </c>
      <c r="AC13" t="inlineStr">
        <is>
          <t>34,718</t>
        </is>
      </c>
      <c r="AD13" t="inlineStr">
        <is>
          <t>36,328</t>
        </is>
      </c>
      <c r="AE13" t="inlineStr">
        <is>
          <t>35,239</t>
        </is>
      </c>
      <c r="AF13" t="inlineStr">
        <is>
          <t>34,245</t>
        </is>
      </c>
      <c r="AG13" t="inlineStr">
        <is>
          <t>35,102</t>
        </is>
      </c>
      <c r="AH13" t="inlineStr">
        <is>
          <t>39,160</t>
        </is>
      </c>
      <c r="AI13" t="inlineStr">
        <is>
          <t>40,790</t>
        </is>
      </c>
      <c r="AJ13" t="inlineStr">
        <is>
          <t>43,164</t>
        </is>
      </c>
      <c r="AK13" t="inlineStr">
        <is>
          <t>43,515</t>
        </is>
      </c>
      <c r="AL13" t="inlineStr">
        <is>
          <t>45,195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7,977</t>
        </is>
      </c>
      <c r="L15" t="inlineStr">
        <is>
          <t>8,532</t>
        </is>
      </c>
      <c r="M15" t="inlineStr">
        <is>
          <t>9,010</t>
        </is>
      </c>
      <c r="N15" t="inlineStr">
        <is>
          <t>8,458</t>
        </is>
      </c>
      <c r="O15" t="inlineStr">
        <is>
          <t>9,838</t>
        </is>
      </c>
      <c r="P15" t="inlineStr">
        <is>
          <t>19,337</t>
        </is>
      </c>
      <c r="Q15" t="inlineStr">
        <is>
          <t>18,772</t>
        </is>
      </c>
      <c r="R15" t="inlineStr">
        <is>
          <t>17,891</t>
        </is>
      </c>
      <c r="S15" t="inlineStr">
        <is>
          <t>19,413</t>
        </is>
      </c>
      <c r="T15" t="inlineStr">
        <is>
          <t>23,353</t>
        </is>
      </c>
      <c r="U15" t="inlineStr">
        <is>
          <t>26,240</t>
        </is>
      </c>
      <c r="V15" t="inlineStr">
        <is>
          <t>27,983</t>
        </is>
      </c>
      <c r="W15" t="inlineStr">
        <is>
          <t>29,551</t>
        </is>
      </c>
      <c r="X15" t="inlineStr">
        <is>
          <t>35,250</t>
        </is>
      </c>
      <c r="Y15" t="inlineStr">
        <is>
          <t>34,440</t>
        </is>
      </c>
      <c r="Z15" t="inlineStr">
        <is>
          <t>- -</t>
        </is>
      </c>
      <c r="AA15" t="inlineStr">
        <is>
          <t>8,640</t>
        </is>
      </c>
      <c r="AB15" t="inlineStr">
        <is>
          <t>9,092</t>
        </is>
      </c>
      <c r="AC15" t="inlineStr">
        <is>
          <t>7,668</t>
        </is>
      </c>
      <c r="AD15" t="inlineStr">
        <is>
          <t>7,522</t>
        </is>
      </c>
      <c r="AE15" t="inlineStr">
        <is>
          <t>8,676</t>
        </is>
      </c>
      <c r="AF15" t="inlineStr">
        <is>
          <t>8,285</t>
        </is>
      </c>
      <c r="AG15" t="inlineStr">
        <is>
          <t>9,572</t>
        </is>
      </c>
      <c r="AH15" t="inlineStr">
        <is>
          <t>9,767</t>
        </is>
      </c>
      <c r="AI15" t="inlineStr">
        <is>
          <t>10,332</t>
        </is>
      </c>
      <c r="AJ15" t="inlineStr">
        <is>
          <t>16,363</t>
        </is>
      </c>
      <c r="AK15" t="inlineStr">
        <is>
          <t>16,789</t>
        </is>
      </c>
      <c r="AL15" t="inlineStr">
        <is>
          <t>18,022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71,402</t>
        </is>
      </c>
      <c r="L16" t="inlineStr">
        <is>
          <t>73,978</t>
        </is>
      </c>
      <c r="M16" t="inlineStr">
        <is>
          <t>75,617</t>
        </is>
      </c>
      <c r="N16" t="inlineStr">
        <is>
          <t>74,872</t>
        </is>
      </c>
      <c r="O16" t="inlineStr">
        <is>
          <t>75,037</t>
        </is>
      </c>
      <c r="P16" t="inlineStr">
        <is>
          <t>113,380</t>
        </is>
      </c>
      <c r="Q16" t="inlineStr">
        <is>
          <t>108,601</t>
        </is>
      </c>
      <c r="R16" t="inlineStr">
        <is>
          <t>107,493</t>
        </is>
      </c>
      <c r="S16" t="inlineStr">
        <is>
          <t>114,353</t>
        </is>
      </c>
      <c r="T16" t="inlineStr">
        <is>
          <t>128,318</t>
        </is>
      </c>
      <c r="U16" t="inlineStr">
        <is>
          <t>134,879</t>
        </is>
      </c>
      <c r="V16" t="inlineStr">
        <is>
          <t>134,993</t>
        </is>
      </c>
      <c r="W16" t="inlineStr">
        <is>
          <t>143,238</t>
        </is>
      </c>
      <c r="X16" t="inlineStr">
        <is>
          <t>156,119</t>
        </is>
      </c>
      <c r="Y16" t="inlineStr">
        <is>
          <t>155,786</t>
        </is>
      </c>
      <c r="Z16" t="inlineStr">
        <is>
          <t>178,088</t>
        </is>
      </c>
      <c r="AA16" t="inlineStr">
        <is>
          <t>243,526</t>
        </is>
      </c>
      <c r="AB16" t="inlineStr">
        <is>
          <t>258,089</t>
        </is>
      </c>
      <c r="AC16" t="inlineStr">
        <is>
          <t>269,335</t>
        </is>
      </c>
      <c r="AD16" t="inlineStr">
        <is>
          <t>287,500</t>
        </is>
      </c>
      <c r="AE16" t="inlineStr">
        <is>
          <t>296,583</t>
        </is>
      </c>
      <c r="AF16" t="inlineStr">
        <is>
          <t>294,135</t>
        </is>
      </c>
      <c r="AG16" t="inlineStr">
        <is>
          <t>288,898</t>
        </is>
      </c>
      <c r="AH16" t="inlineStr">
        <is>
          <t>301,557</t>
        </is>
      </c>
      <c r="AI16" t="inlineStr">
        <is>
          <t>298,223</t>
        </is>
      </c>
      <c r="AJ16" t="inlineStr">
        <is>
          <t>312,545</t>
        </is>
      </c>
      <c r="AK16" t="inlineStr">
        <is>
          <t>287,857</t>
        </is>
      </c>
      <c r="AL16" t="inlineStr">
        <is>
          <t>279,769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87,862</t>
        </is>
      </c>
      <c r="L18" t="inlineStr">
        <is>
          <t>91,296</t>
        </is>
      </c>
      <c r="M18" t="inlineStr">
        <is>
          <t>95,527</t>
        </is>
      </c>
      <c r="N18" t="inlineStr">
        <is>
          <t>96,064</t>
        </is>
      </c>
      <c r="O18" t="inlineStr">
        <is>
          <t>92,630</t>
        </is>
      </c>
      <c r="P18" t="inlineStr">
        <is>
          <t>144,521</t>
        </is>
      </c>
      <c r="Q18" t="inlineStr">
        <is>
          <t>149,000</t>
        </is>
      </c>
      <c r="R18" t="inlineStr">
        <is>
          <t>143,174</t>
        </is>
      </c>
      <c r="S18" t="inlineStr">
        <is>
          <t>152,644</t>
        </is>
      </c>
      <c r="T18" t="inlineStr">
        <is>
          <t>174,278</t>
        </is>
      </c>
      <c r="U18" t="inlineStr">
        <is>
          <t>195,256</t>
        </is>
      </c>
      <c r="V18" t="inlineStr">
        <is>
          <t>208,335</t>
        </is>
      </c>
      <c r="W18" t="inlineStr">
        <is>
          <t>219,015</t>
        </is>
      </c>
      <c r="X18" t="inlineStr">
        <is>
          <t>242,082</t>
        </is>
      </c>
      <c r="Y18" t="inlineStr">
        <is>
          <t>228,052</t>
        </is>
      </c>
      <c r="Z18" t="inlineStr">
        <is>
          <t>233,323</t>
        </is>
      </c>
      <c r="AA18" t="inlineStr">
        <is>
          <t>302,510</t>
        </is>
      </c>
      <c r="AB18" t="inlineStr">
        <is>
          <t>331,052</t>
        </is>
      </c>
      <c r="AC18" t="inlineStr">
        <is>
          <t>333,795</t>
        </is>
      </c>
      <c r="AD18" t="inlineStr">
        <is>
          <t>346,808</t>
        </is>
      </c>
      <c r="AE18" t="inlineStr">
        <is>
          <t>349,493</t>
        </is>
      </c>
      <c r="AF18" t="inlineStr">
        <is>
          <t>336,758</t>
        </is>
      </c>
      <c r="AG18" t="inlineStr">
        <is>
          <t>330,314</t>
        </is>
      </c>
      <c r="AH18" t="inlineStr">
        <is>
          <t>348,691</t>
        </is>
      </c>
      <c r="AI18" t="inlineStr">
        <is>
          <t>346,196</t>
        </is>
      </c>
      <c r="AJ18" t="inlineStr">
        <is>
          <t>362,597</t>
        </is>
      </c>
      <c r="AK18" t="inlineStr">
        <is>
          <t>332,750</t>
        </is>
      </c>
      <c r="AL18" t="inlineStr">
        <is>
          <t>338,923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13,391</t>
        </is>
      </c>
      <c r="L19" t="inlineStr">
        <is>
          <t>14,113</t>
        </is>
      </c>
      <c r="M19" t="inlineStr">
        <is>
          <t>14,510</t>
        </is>
      </c>
      <c r="N19" t="inlineStr">
        <is>
          <t>14,683</t>
        </is>
      </c>
      <c r="O19" t="inlineStr">
        <is>
          <t>13,825</t>
        </is>
      </c>
      <c r="P19" t="inlineStr">
        <is>
          <t>13,524</t>
        </is>
      </c>
      <c r="Q19" t="inlineStr">
        <is>
          <t>15,357</t>
        </is>
      </c>
      <c r="R19" t="inlineStr">
        <is>
          <t>12,696</t>
        </is>
      </c>
      <c r="S19" t="inlineStr">
        <is>
          <t>13,792</t>
        </is>
      </c>
      <c r="T19" t="inlineStr">
        <is>
          <t>15,334</t>
        </is>
      </c>
      <c r="U19" t="inlineStr">
        <is>
          <t>31,763</t>
        </is>
      </c>
      <c r="V19" t="inlineStr">
        <is>
          <t>36,120</t>
        </is>
      </c>
      <c r="W19" t="inlineStr">
        <is>
          <t>25,084</t>
        </is>
      </c>
      <c r="X19" t="inlineStr">
        <is>
          <t>29,239</t>
        </is>
      </c>
      <c r="Y19" t="inlineStr">
        <is>
          <t>21,190</t>
        </is>
      </c>
      <c r="Z19" t="inlineStr">
        <is>
          <t>24,236</t>
        </is>
      </c>
      <c r="AA19" t="inlineStr">
        <is>
          <t>30,780</t>
        </is>
      </c>
      <c r="AB19" t="inlineStr">
        <is>
          <t>33,969</t>
        </is>
      </c>
      <c r="AC19" t="inlineStr">
        <is>
          <t>33,789</t>
        </is>
      </c>
      <c r="AD19" t="inlineStr">
        <is>
          <t>30,920</t>
        </is>
      </c>
      <c r="AE19" t="inlineStr">
        <is>
          <t>25,286</t>
        </is>
      </c>
      <c r="AF19" t="inlineStr">
        <is>
          <t>18,074</t>
        </is>
      </c>
      <c r="AG19" t="inlineStr">
        <is>
          <t>17,801</t>
        </is>
      </c>
      <c r="AH19" t="inlineStr">
        <is>
          <t>21,701</t>
        </is>
      </c>
      <c r="AI19" t="inlineStr">
        <is>
          <t>21,063</t>
        </is>
      </c>
      <c r="AJ19" t="inlineStr">
        <is>
          <t>24,694</t>
        </is>
      </c>
      <c r="AK19" t="inlineStr">
        <is>
          <t>17,499</t>
        </is>
      </c>
      <c r="AL19" t="inlineStr">
        <is>
          <t>26,623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3,858</t>
        </is>
      </c>
      <c r="L20" t="inlineStr">
        <is>
          <t>2,247</t>
        </is>
      </c>
      <c r="M20" t="inlineStr">
        <is>
          <t>2,510</t>
        </is>
      </c>
      <c r="N20" t="inlineStr">
        <is>
          <t>2,902</t>
        </is>
      </c>
      <c r="O20" t="inlineStr">
        <is>
          <t>4,248</t>
        </is>
      </c>
      <c r="P20" t="inlineStr">
        <is>
          <t>10,570</t>
        </is>
      </c>
      <c r="Q20" t="inlineStr">
        <is>
          <t>6,161</t>
        </is>
      </c>
      <c r="R20" t="inlineStr">
        <is>
          <t>3,703</t>
        </is>
      </c>
      <c r="S20" t="inlineStr">
        <is>
          <t>4,093</t>
        </is>
      </c>
      <c r="T20" t="inlineStr">
        <is>
          <t>4,789</t>
        </is>
      </c>
      <c r="U20" t="inlineStr">
        <is>
          <t>3,280</t>
        </is>
      </c>
      <c r="V20" t="inlineStr">
        <is>
          <t>1,771</t>
        </is>
      </c>
      <c r="W20" t="inlineStr">
        <is>
          <t>1,702</t>
        </is>
      </c>
      <c r="X20" t="inlineStr">
        <is>
          <t>2,383</t>
        </is>
      </c>
      <c r="Y20" t="inlineStr">
        <is>
          <t>2,400</t>
        </is>
      </c>
      <c r="Z20" t="inlineStr">
        <is>
          <t>2,476</t>
        </is>
      </c>
      <c r="AA20" t="inlineStr">
        <is>
          <t>2,787</t>
        </is>
      </c>
      <c r="AB20" t="inlineStr">
        <is>
          <t>7,711</t>
        </is>
      </c>
      <c r="AC20" t="inlineStr">
        <is>
          <t>3,653</t>
        </is>
      </c>
      <c r="AD20" t="inlineStr">
        <is>
          <t>15,808</t>
        </is>
      </c>
      <c r="AE20" t="inlineStr">
        <is>
          <t>17,468</t>
        </is>
      </c>
      <c r="AF20" t="inlineStr">
        <is>
          <t>18,762</t>
        </is>
      </c>
      <c r="AG20" t="inlineStr">
        <is>
          <t>13,830</t>
        </is>
      </c>
      <c r="AH20" t="inlineStr">
        <is>
          <t>17,930</t>
        </is>
      </c>
      <c r="AI20" t="inlineStr">
        <is>
          <t>17,258</t>
        </is>
      </c>
      <c r="AJ20" t="inlineStr">
        <is>
          <t>20,578</t>
        </is>
      </c>
      <c r="AK20" t="inlineStr">
        <is>
          <t>20,458</t>
        </is>
      </c>
      <c r="AL20" t="inlineStr">
        <is>
          <t>4,276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17,139</t>
        </is>
      </c>
      <c r="Y21" t="inlineStr">
        <is>
          <t>15,923</t>
        </is>
      </c>
      <c r="Z21" t="inlineStr">
        <is>
          <t>14,231</t>
        </is>
      </c>
      <c r="AA21" t="inlineStr">
        <is>
          <t>16,590</t>
        </is>
      </c>
      <c r="AB21" t="inlineStr">
        <is>
          <t>19,850</t>
        </is>
      </c>
      <c r="AC21" t="inlineStr">
        <is>
          <t>13,888</t>
        </is>
      </c>
      <c r="AD21" t="inlineStr">
        <is>
          <t>11,714</t>
        </is>
      </c>
      <c r="AE21" t="inlineStr">
        <is>
          <t>8,228</t>
        </is>
      </c>
      <c r="AF21" t="inlineStr">
        <is>
          <t>5,739</t>
        </is>
      </c>
      <c r="AG21" t="inlineStr">
        <is>
          <t>5,268</t>
        </is>
      </c>
      <c r="AH21" t="inlineStr">
        <is>
          <t>6,356</t>
        </is>
      </c>
      <c r="AI21" t="inlineStr">
        <is>
          <t>5,892</t>
        </is>
      </c>
      <c r="AJ21" t="inlineStr">
        <is>
          <t>4,881</t>
        </is>
      </c>
      <c r="AK21" t="inlineStr">
        <is>
          <t>4,092</t>
        </is>
      </c>
      <c r="AL21" t="inlineStr">
        <is>
          <t>5,497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2,244</t>
        </is>
      </c>
      <c r="L23" t="inlineStr">
        <is>
          <t>2,376</t>
        </is>
      </c>
      <c r="M23" t="inlineStr">
        <is>
          <t>2,485</t>
        </is>
      </c>
      <c r="N23" t="inlineStr">
        <is>
          <t>2,069</t>
        </is>
      </c>
      <c r="O23" t="inlineStr">
        <is>
          <t>1,339</t>
        </is>
      </c>
      <c r="P23" t="inlineStr">
        <is>
          <t>14,639</t>
        </is>
      </c>
      <c r="Q23" t="inlineStr">
        <is>
          <t>16,673</t>
        </is>
      </c>
      <c r="R23" t="inlineStr">
        <is>
          <t>13,715</t>
        </is>
      </c>
      <c r="S23" t="inlineStr">
        <is>
          <t>15,290</t>
        </is>
      </c>
      <c r="T23" t="inlineStr">
        <is>
          <t>18,263</t>
        </is>
      </c>
      <c r="U23" t="inlineStr">
        <is>
          <t>7,938</t>
        </is>
      </c>
      <c r="V23" t="inlineStr">
        <is>
          <t>8,416</t>
        </is>
      </c>
      <c r="W23" t="inlineStr">
        <is>
          <t>22,031</t>
        </is>
      </c>
      <c r="X23" t="inlineStr">
        <is>
          <t>9,551</t>
        </is>
      </c>
      <c r="Y23" t="inlineStr">
        <is>
          <t>9,587</t>
        </is>
      </c>
      <c r="Z23" t="inlineStr">
        <is>
          <t>11,118</t>
        </is>
      </c>
      <c r="AA23" t="inlineStr">
        <is>
          <t>12,476</t>
        </is>
      </c>
      <c r="AB23" t="inlineStr">
        <is>
          <t>15,975</t>
        </is>
      </c>
      <c r="AC23" t="inlineStr">
        <is>
          <t>12,809</t>
        </is>
      </c>
      <c r="AD23" t="inlineStr">
        <is>
          <t>13,282</t>
        </is>
      </c>
      <c r="AE23" t="inlineStr">
        <is>
          <t>13,651</t>
        </is>
      </c>
      <c r="AF23" t="inlineStr">
        <is>
          <t>11,401</t>
        </is>
      </c>
      <c r="AG23" t="inlineStr">
        <is>
          <t>10,739</t>
        </is>
      </c>
      <c r="AH23" t="inlineStr">
        <is>
          <t>11,784</t>
        </is>
      </c>
      <c r="AI23" t="inlineStr">
        <is>
          <t>12,925</t>
        </is>
      </c>
      <c r="AJ23" t="inlineStr">
        <is>
          <t>13,836</t>
        </is>
      </c>
      <c r="AK23" t="inlineStr">
        <is>
          <t>(3,851)</t>
        </is>
      </c>
      <c r="AL23" t="inlineStr">
        <is>
          <t>20,247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19,493</t>
        </is>
      </c>
      <c r="L24" t="inlineStr">
        <is>
          <t>18,736</t>
        </is>
      </c>
      <c r="M24" t="inlineStr">
        <is>
          <t>19,505</t>
        </is>
      </c>
      <c r="N24" t="inlineStr">
        <is>
          <t>19,654</t>
        </is>
      </c>
      <c r="O24" t="inlineStr">
        <is>
          <t>19,412</t>
        </is>
      </c>
      <c r="P24" t="inlineStr">
        <is>
          <t>38,733</t>
        </is>
      </c>
      <c r="Q24" t="inlineStr">
        <is>
          <t>38,191</t>
        </is>
      </c>
      <c r="R24" t="inlineStr">
        <is>
          <t>30,114</t>
        </is>
      </c>
      <c r="S24" t="inlineStr">
        <is>
          <t>33,175</t>
        </is>
      </c>
      <c r="T24" t="inlineStr">
        <is>
          <t>38,386</t>
        </is>
      </c>
      <c r="U24" t="inlineStr">
        <is>
          <t>42,981</t>
        </is>
      </c>
      <c r="V24" t="inlineStr">
        <is>
          <t>46,307</t>
        </is>
      </c>
      <c r="W24" t="inlineStr">
        <is>
          <t>48,817</t>
        </is>
      </c>
      <c r="X24" t="inlineStr">
        <is>
          <t>58,312</t>
        </is>
      </c>
      <c r="Y24" t="inlineStr">
        <is>
          <t>49,100</t>
        </is>
      </c>
      <c r="Z24" t="inlineStr">
        <is>
          <t>52,061</t>
        </is>
      </c>
      <c r="AA24" t="inlineStr">
        <is>
          <t>62,633</t>
        </is>
      </c>
      <c r="AB24" t="inlineStr">
        <is>
          <t>77,505</t>
        </is>
      </c>
      <c r="AC24" t="inlineStr">
        <is>
          <t>64,139</t>
        </is>
      </c>
      <c r="AD24" t="inlineStr">
        <is>
          <t>71,724</t>
        </is>
      </c>
      <c r="AE24" t="inlineStr">
        <is>
          <t>64,633</t>
        </is>
      </c>
      <c r="AF24" t="inlineStr">
        <is>
          <t>53,976</t>
        </is>
      </c>
      <c r="AG24" t="inlineStr">
        <is>
          <t>47,638</t>
        </is>
      </c>
      <c r="AH24" t="inlineStr">
        <is>
          <t>57,771</t>
        </is>
      </c>
      <c r="AI24" t="inlineStr">
        <is>
          <t>57,138</t>
        </is>
      </c>
      <c r="AJ24" t="inlineStr">
        <is>
          <t>63,989</t>
        </is>
      </c>
      <c r="AK24" t="inlineStr">
        <is>
          <t>56,363</t>
        </is>
      </c>
      <c r="AL24" t="inlineStr">
        <is>
          <t>56,643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8,831</t>
        </is>
      </c>
      <c r="L25" t="inlineStr">
        <is>
          <t>7,778</t>
        </is>
      </c>
      <c r="M25" t="inlineStr">
        <is>
          <t>7,236</t>
        </is>
      </c>
      <c r="N25" t="inlineStr">
        <is>
          <t>7,050</t>
        </is>
      </c>
      <c r="O25" t="inlineStr">
        <is>
          <t>4,530</t>
        </is>
      </c>
      <c r="P25" t="inlineStr">
        <is>
          <t>8,402</t>
        </is>
      </c>
      <c r="Q25" t="inlineStr">
        <is>
          <t>7,280</t>
        </is>
      </c>
      <c r="R25" t="inlineStr">
        <is>
          <t>7,099</t>
        </is>
      </c>
      <c r="S25" t="inlineStr">
        <is>
          <t>6,655</t>
        </is>
      </c>
      <c r="T25" t="inlineStr">
        <is>
          <t>4,756</t>
        </is>
      </c>
      <c r="U25" t="inlineStr">
        <is>
          <t>5,013</t>
        </is>
      </c>
      <c r="V25" t="inlineStr">
        <is>
          <t>6,220</t>
        </is>
      </c>
      <c r="W25" t="inlineStr">
        <is>
          <t>6,645</t>
        </is>
      </c>
      <c r="X25" t="inlineStr">
        <is>
          <t>7,183</t>
        </is>
      </c>
      <c r="Y25" t="inlineStr">
        <is>
          <t>7,025</t>
        </is>
      </c>
      <c r="Z25" t="inlineStr">
        <is>
          <t>7,129</t>
        </is>
      </c>
      <c r="AA25" t="inlineStr">
        <is>
          <t>12,227</t>
        </is>
      </c>
      <c r="AB25" t="inlineStr">
        <is>
          <t>9,322</t>
        </is>
      </c>
      <c r="AC25" t="inlineStr">
        <is>
          <t>7,928</t>
        </is>
      </c>
      <c r="AD25" t="inlineStr">
        <is>
          <t>6,516</t>
        </is>
      </c>
      <c r="AE25" t="inlineStr">
        <is>
          <t>11,278</t>
        </is>
      </c>
      <c r="AF25" t="inlineStr">
        <is>
          <t>18,687</t>
        </is>
      </c>
      <c r="AG25" t="inlineStr">
        <is>
          <t>27,707</t>
        </is>
      </c>
      <c r="AH25" t="inlineStr">
        <is>
          <t>23,079</t>
        </is>
      </c>
      <c r="AI25" t="inlineStr">
        <is>
          <t>19,235</t>
        </is>
      </c>
      <c r="AJ25" t="inlineStr">
        <is>
          <t>24,672</t>
        </is>
      </c>
      <c r="AK25" t="inlineStr">
        <is>
          <t>45,502</t>
        </is>
      </c>
      <c r="AL25" t="inlineStr">
        <is>
          <t>43,428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11,435</t>
        </is>
      </c>
      <c r="L26" t="inlineStr">
        <is>
          <t>12,431</t>
        </is>
      </c>
      <c r="M26" t="inlineStr">
        <is>
          <t>13,475</t>
        </is>
      </c>
      <c r="N26" t="inlineStr">
        <is>
          <t>13,452</t>
        </is>
      </c>
      <c r="O26" t="inlineStr">
        <is>
          <t>13,142</t>
        </is>
      </c>
      <c r="P26" t="inlineStr">
        <is>
          <t>16,251</t>
        </is>
      </c>
      <c r="Q26" t="inlineStr">
        <is>
          <t>16,442</t>
        </is>
      </c>
      <c r="R26" t="inlineStr">
        <is>
          <t>16,359</t>
        </is>
      </c>
      <c r="S26" t="inlineStr">
        <is>
          <t>16,484</t>
        </is>
      </c>
      <c r="T26" t="inlineStr">
        <is>
          <t>20,118</t>
        </is>
      </c>
      <c r="U26" t="inlineStr">
        <is>
          <t>21,092</t>
        </is>
      </c>
      <c r="V26" t="inlineStr">
        <is>
          <t>20,878</t>
        </is>
      </c>
      <c r="W26" t="inlineStr">
        <is>
          <t>20,851</t>
        </is>
      </c>
      <c r="X26" t="inlineStr">
        <is>
          <t>22,899</t>
        </is>
      </c>
      <c r="Y26" t="inlineStr">
        <is>
          <t>19,726</t>
        </is>
      </c>
      <c r="Z26" t="inlineStr">
        <is>
          <t>23,148</t>
        </is>
      </c>
      <c r="AA26" t="inlineStr">
        <is>
          <t>35,150</t>
        </is>
      </c>
      <c r="AB26" t="inlineStr">
        <is>
          <t>36,618</t>
        </is>
      </c>
      <c r="AC26" t="inlineStr">
        <is>
          <t>37,570</t>
        </is>
      </c>
      <c r="AD26" t="inlineStr">
        <is>
          <t>40,530</t>
        </is>
      </c>
      <c r="AE26" t="inlineStr">
        <is>
          <t>39,230</t>
        </is>
      </c>
      <c r="AF26" t="inlineStr">
        <is>
          <t>36,818</t>
        </is>
      </c>
      <c r="AG26" t="inlineStr">
        <is>
          <t>34,041</t>
        </is>
      </c>
      <c r="AH26" t="inlineStr">
        <is>
          <t>26,893</t>
        </is>
      </c>
      <c r="AI26" t="inlineStr">
        <is>
          <t>27,244</t>
        </is>
      </c>
      <c r="AJ26" t="inlineStr">
        <is>
          <t>25,620</t>
        </is>
      </c>
      <c r="AK26" t="inlineStr">
        <is>
          <t>18,165</t>
        </is>
      </c>
      <c r="AL26" t="inlineStr">
        <is>
          <t>20,165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8,520</t>
        </is>
      </c>
      <c r="L27" t="inlineStr">
        <is>
          <t>9,745</t>
        </is>
      </c>
      <c r="M27" t="inlineStr">
        <is>
          <t>9,855</t>
        </is>
      </c>
      <c r="N27" t="inlineStr">
        <is>
          <t>9,877</t>
        </is>
      </c>
      <c r="O27" t="inlineStr">
        <is>
          <t>9,989</t>
        </is>
      </c>
      <c r="P27" t="inlineStr">
        <is>
          <t>13,981</t>
        </is>
      </c>
      <c r="Q27" t="inlineStr">
        <is>
          <t>13,100</t>
        </is>
      </c>
      <c r="R27" t="inlineStr">
        <is>
          <t>13,616</t>
        </is>
      </c>
      <c r="S27" t="inlineStr">
        <is>
          <t>18,965</t>
        </is>
      </c>
      <c r="T27" t="inlineStr">
        <is>
          <t>17,721</t>
        </is>
      </c>
      <c r="U27" t="inlineStr">
        <is>
          <t>20,462</t>
        </is>
      </c>
      <c r="V27" t="inlineStr">
        <is>
          <t>20,217</t>
        </is>
      </c>
      <c r="W27" t="inlineStr">
        <is>
          <t>28,858</t>
        </is>
      </c>
      <c r="X27" t="inlineStr">
        <is>
          <t>27,644</t>
        </is>
      </c>
      <c r="Y27" t="inlineStr">
        <is>
          <t>34,678</t>
        </is>
      </c>
      <c r="Z27" t="inlineStr">
        <is>
          <t>35,593</t>
        </is>
      </c>
      <c r="AA27" t="inlineStr">
        <is>
          <t>39,821</t>
        </is>
      </c>
      <c r="AB27" t="inlineStr">
        <is>
          <t>46,863</t>
        </is>
      </c>
      <c r="AC27" t="inlineStr">
        <is>
          <t>52,498</t>
        </is>
      </c>
      <c r="AD27" t="inlineStr">
        <is>
          <t>47,543</t>
        </is>
      </c>
      <c r="AE27" t="inlineStr">
        <is>
          <t>53,288</t>
        </is>
      </c>
      <c r="AF27" t="inlineStr">
        <is>
          <t>50,467</t>
        </is>
      </c>
      <c r="AG27" t="inlineStr">
        <is>
          <t>47,098</t>
        </is>
      </c>
      <c r="AH27" t="inlineStr">
        <is>
          <t>46,448</t>
        </is>
      </c>
      <c r="AI27" t="inlineStr">
        <is>
          <t>44,051</t>
        </is>
      </c>
      <c r="AJ27" t="inlineStr">
        <is>
          <t>49,378</t>
        </is>
      </c>
      <c r="AK27" t="inlineStr">
        <is>
          <t>48,590</t>
        </is>
      </c>
      <c r="AL27" t="inlineStr">
        <is>
          <t>43,004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- -</t>
        </is>
      </c>
      <c r="G28" t="inlineStr">
        <is>
          <t>- -</t>
        </is>
      </c>
      <c r="H28" t="inlineStr">
        <is>
          <t>- -</t>
        </is>
      </c>
      <c r="I28" t="inlineStr">
        <is>
          <t>- -</t>
        </is>
      </c>
      <c r="J28" t="inlineStr">
        <is>
          <t>- -</t>
        </is>
      </c>
      <c r="K28" t="inlineStr">
        <is>
          <t>28,786</t>
        </is>
      </c>
      <c r="L28" t="inlineStr">
        <is>
          <t>29,954</t>
        </is>
      </c>
      <c r="M28" t="inlineStr">
        <is>
          <t>30,566</t>
        </is>
      </c>
      <c r="N28" t="inlineStr">
        <is>
          <t>30,379</t>
        </is>
      </c>
      <c r="O28" t="inlineStr">
        <is>
          <t>27,661</t>
        </is>
      </c>
      <c r="P28" t="inlineStr">
        <is>
          <t>38,634</t>
        </is>
      </c>
      <c r="Q28" t="inlineStr">
        <is>
          <t>36,822</t>
        </is>
      </c>
      <c r="R28" t="inlineStr">
        <is>
          <t>37,074</t>
        </is>
      </c>
      <c r="S28" t="inlineStr">
        <is>
          <t>42,104</t>
        </is>
      </c>
      <c r="T28" t="inlineStr">
        <is>
          <t>42,595</t>
        </is>
      </c>
      <c r="U28" t="inlineStr">
        <is>
          <t>46,567</t>
        </is>
      </c>
      <c r="V28" t="inlineStr">
        <is>
          <t>47,315</t>
        </is>
      </c>
      <c r="W28" t="inlineStr">
        <is>
          <t>56,354</t>
        </is>
      </c>
      <c r="X28" t="inlineStr">
        <is>
          <t>57,726</t>
        </is>
      </c>
      <c r="Y28" t="inlineStr">
        <is>
          <t>61,429</t>
        </is>
      </c>
      <c r="Z28" t="inlineStr">
        <is>
          <t>65,870</t>
        </is>
      </c>
      <c r="AA28" t="inlineStr">
        <is>
          <t>87,198</t>
        </is>
      </c>
      <c r="AB28" t="inlineStr">
        <is>
          <t>92,803</t>
        </is>
      </c>
      <c r="AC28" t="inlineStr">
        <is>
          <t>97,996</t>
        </is>
      </c>
      <c r="AD28" t="inlineStr">
        <is>
          <t>94,589</t>
        </is>
      </c>
      <c r="AE28" t="inlineStr">
        <is>
          <t>103,796</t>
        </is>
      </c>
      <c r="AF28" t="inlineStr">
        <is>
          <t>105,972</t>
        </is>
      </c>
      <c r="AG28" t="inlineStr">
        <is>
          <t>108,846</t>
        </is>
      </c>
      <c r="AH28" t="inlineStr">
        <is>
          <t>96,420</t>
        </is>
      </c>
      <c r="AI28" t="inlineStr">
        <is>
          <t>90,530</t>
        </is>
      </c>
      <c r="AJ28" t="inlineStr">
        <is>
          <t>99,670</t>
        </is>
      </c>
      <c r="AK28" t="inlineStr">
        <is>
          <t>112,257</t>
        </is>
      </c>
      <c r="AL28" t="inlineStr">
        <is>
          <t>106,597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431</t>
        </is>
      </c>
      <c r="AD30" t="inlineStr">
        <is>
          <t>375</t>
        </is>
      </c>
      <c r="AE30" t="inlineStr">
        <is>
          <t>375</t>
        </is>
      </c>
      <c r="AF30" t="inlineStr">
        <is>
          <t>1,238</t>
        </is>
      </c>
      <c r="AG30" t="inlineStr">
        <is>
          <t>1,225</t>
        </is>
      </c>
      <c r="AH30" t="inlineStr">
        <is>
          <t>1,327</t>
        </is>
      </c>
      <c r="AI30" t="inlineStr">
        <is>
          <t>1,303</t>
        </is>
      </c>
      <c r="AJ30" t="inlineStr">
        <is>
          <t>1,670</t>
        </is>
      </c>
      <c r="AK30" t="inlineStr">
        <is>
          <t>1,680</t>
        </is>
      </c>
      <c r="AL30" t="inlineStr">
        <is>
          <t>1,761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- -</t>
        </is>
      </c>
      <c r="E31" t="inlineStr">
        <is>
          <t>- -</t>
        </is>
      </c>
      <c r="F31" t="inlineStr">
        <is>
          <t>- -</t>
        </is>
      </c>
      <c r="G31" t="inlineStr">
        <is>
          <t>- -</t>
        </is>
      </c>
      <c r="H31" t="inlineStr">
        <is>
          <t>- -</t>
        </is>
      </c>
      <c r="I31" t="inlineStr">
        <is>
          <t>- -</t>
        </is>
      </c>
      <c r="J31" t="inlineStr">
        <is>
          <t>- -</t>
        </is>
      </c>
      <c r="K31" t="inlineStr">
        <is>
          <t>48,279</t>
        </is>
      </c>
      <c r="L31" t="inlineStr">
        <is>
          <t>48,690</t>
        </is>
      </c>
      <c r="M31" t="inlineStr">
        <is>
          <t>50,071</t>
        </is>
      </c>
      <c r="N31" t="inlineStr">
        <is>
          <t>50,033</t>
        </is>
      </c>
      <c r="O31" t="inlineStr">
        <is>
          <t>47,073</t>
        </is>
      </c>
      <c r="P31" t="inlineStr">
        <is>
          <t>77,367</t>
        </is>
      </c>
      <c r="Q31" t="inlineStr">
        <is>
          <t>75,013</t>
        </is>
      </c>
      <c r="R31" t="inlineStr">
        <is>
          <t>67,188</t>
        </is>
      </c>
      <c r="S31" t="inlineStr">
        <is>
          <t>75,279</t>
        </is>
      </c>
      <c r="T31" t="inlineStr">
        <is>
          <t>80,981</t>
        </is>
      </c>
      <c r="U31" t="inlineStr">
        <is>
          <t>89,548</t>
        </is>
      </c>
      <c r="V31" t="inlineStr">
        <is>
          <t>93,622</t>
        </is>
      </c>
      <c r="W31" t="inlineStr">
        <is>
          <t>105,171</t>
        </is>
      </c>
      <c r="X31" t="inlineStr">
        <is>
          <t>116,038</t>
        </is>
      </c>
      <c r="Y31" t="inlineStr">
        <is>
          <t>110,529</t>
        </is>
      </c>
      <c r="Z31" t="inlineStr">
        <is>
          <t>117,931</t>
        </is>
      </c>
      <c r="AA31" t="inlineStr">
        <is>
          <t>149,831</t>
        </is>
      </c>
      <c r="AB31" t="inlineStr">
        <is>
          <t>170,308</t>
        </is>
      </c>
      <c r="AC31" t="inlineStr">
        <is>
          <t>162,135</t>
        </is>
      </c>
      <c r="AD31" t="inlineStr">
        <is>
          <t>166,313</t>
        </is>
      </c>
      <c r="AE31" t="inlineStr">
        <is>
          <t>168,429</t>
        </is>
      </c>
      <c r="AF31" t="inlineStr">
        <is>
          <t>159,948</t>
        </is>
      </c>
      <c r="AG31" t="inlineStr">
        <is>
          <t>156,484</t>
        </is>
      </c>
      <c r="AH31" t="inlineStr">
        <is>
          <t>154,191</t>
        </is>
      </c>
      <c r="AI31" t="inlineStr">
        <is>
          <t>147,668</t>
        </is>
      </c>
      <c r="AJ31" t="inlineStr">
        <is>
          <t>163,659</t>
        </is>
      </c>
      <c r="AK31" t="inlineStr">
        <is>
          <t>168,620</t>
        </is>
      </c>
      <c r="AL31" t="inlineStr">
        <is>
          <t>163,240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2,323</t>
        </is>
      </c>
      <c r="P33" t="inlineStr">
        <is>
          <t>3,403</t>
        </is>
      </c>
      <c r="Q33" t="inlineStr">
        <is>
          <t>- -</t>
        </is>
      </c>
      <c r="R33" t="inlineStr">
        <is>
          <t>- -</t>
        </is>
      </c>
      <c r="S33" t="inlineStr">
        <is>
          <t>- -</t>
        </is>
      </c>
      <c r="T33" t="inlineStr">
        <is>
          <t>- -</t>
        </is>
      </c>
      <c r="U33" t="inlineStr">
        <is>
          <t>- -</t>
        </is>
      </c>
      <c r="V33" t="inlineStr">
        <is>
          <t>- -</t>
        </is>
      </c>
      <c r="W33" t="inlineStr">
        <is>
          <t>- -</t>
        </is>
      </c>
      <c r="X33" t="inlineStr">
        <is>
          <t>- -</t>
        </is>
      </c>
      <c r="Y33" t="inlineStr">
        <is>
          <t>- -</t>
        </is>
      </c>
      <c r="Z33" t="inlineStr">
        <is>
          <t>- -</t>
        </is>
      </c>
      <c r="AA33" t="inlineStr">
        <is>
          <t>- -</t>
        </is>
      </c>
      <c r="AB33" t="inlineStr">
        <is>
          <t>- -</t>
        </is>
      </c>
      <c r="AC33" t="inlineStr">
        <is>
          <t>9,653</t>
        </is>
      </c>
      <c r="AD33" t="inlineStr">
        <is>
          <t>10,077</t>
        </is>
      </c>
      <c r="AE33" t="inlineStr">
        <is>
          <t>10,792</t>
        </is>
      </c>
      <c r="AF33" t="inlineStr">
        <is>
          <t>11,612</t>
        </is>
      </c>
      <c r="AG33" t="inlineStr">
        <is>
          <t>12,157</t>
        </is>
      </c>
      <c r="AH33" t="inlineStr">
        <is>
          <t>14,656</t>
        </is>
      </c>
      <c r="AI33" t="inlineStr">
        <is>
          <t>15,258</t>
        </is>
      </c>
      <c r="AJ33" t="inlineStr">
        <is>
          <t>15,637</t>
        </is>
      </c>
      <c r="AK33" t="inlineStr">
        <is>
          <t>15,688</t>
        </is>
      </c>
      <c r="AL33" t="inlineStr">
        <is>
          <t>15,746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- -</t>
        </is>
      </c>
      <c r="E34" t="inlineStr">
        <is>
          <t>- -</t>
        </is>
      </c>
      <c r="F34" t="inlineStr">
        <is>
          <t>- -</t>
        </is>
      </c>
      <c r="G34" t="inlineStr">
        <is>
          <t>- -</t>
        </is>
      </c>
      <c r="H34" t="inlineStr">
        <is>
          <t>- -</t>
        </is>
      </c>
      <c r="I34" t="inlineStr">
        <is>
          <t>- -</t>
        </is>
      </c>
      <c r="J34" t="inlineStr">
        <is>
          <t>- -</t>
        </is>
      </c>
      <c r="K34" t="inlineStr">
        <is>
          <t>50,821</t>
        </is>
      </c>
      <c r="L34" t="inlineStr">
        <is>
          <t>53,539</t>
        </is>
      </c>
      <c r="M34" t="inlineStr">
        <is>
          <t>57,156</t>
        </is>
      </c>
      <c r="N34" t="inlineStr">
        <is>
          <t>52,214</t>
        </is>
      </c>
      <c r="O34" t="inlineStr">
        <is>
          <t>54,575</t>
        </is>
      </c>
      <c r="P34" t="inlineStr">
        <is>
          <t>75,055</t>
        </is>
      </c>
      <c r="Q34" t="inlineStr">
        <is>
          <t>86,652</t>
        </is>
      </c>
      <c r="R34" t="inlineStr">
        <is>
          <t>95,718</t>
        </is>
      </c>
      <c r="S34" t="inlineStr">
        <is>
          <t>100,961</t>
        </is>
      </c>
      <c r="T34" t="inlineStr">
        <is>
          <t>115,956</t>
        </is>
      </c>
      <c r="U34" t="inlineStr">
        <is>
          <t>134,390</t>
        </is>
      </c>
      <c r="V34" t="inlineStr">
        <is>
          <t>163,335</t>
        </is>
      </c>
      <c r="W34" t="inlineStr">
        <is>
          <t>195,207</t>
        </is>
      </c>
      <c r="X34" t="inlineStr">
        <is>
          <t>228,518</t>
        </is>
      </c>
      <c r="Y34" t="inlineStr">
        <is>
          <t>265,680</t>
        </is>
      </c>
      <c r="Z34" t="inlineStr">
        <is>
          <t>276,937</t>
        </is>
      </c>
      <c r="AA34" t="inlineStr">
        <is>
          <t>298,899</t>
        </is>
      </c>
      <c r="AB34" t="inlineStr">
        <is>
          <t>330,939</t>
        </is>
      </c>
      <c r="AC34" t="inlineStr">
        <is>
          <t>365,727</t>
        </is>
      </c>
      <c r="AD34" t="inlineStr">
        <is>
          <t>387,432</t>
        </is>
      </c>
      <c r="AE34" t="inlineStr">
        <is>
          <t>408,384</t>
        </is>
      </c>
      <c r="AF34" t="inlineStr">
        <is>
          <t>412,444</t>
        </is>
      </c>
      <c r="AG34" t="inlineStr">
        <is>
          <t>407,831</t>
        </is>
      </c>
      <c r="AH34" t="inlineStr">
        <is>
          <t>414,540</t>
        </is>
      </c>
      <c r="AI34" t="inlineStr">
        <is>
          <t>421,653</t>
        </is>
      </c>
      <c r="AJ34" t="inlineStr">
        <is>
          <t>421,341</t>
        </is>
      </c>
      <c r="AK34" t="inlineStr">
        <is>
          <t>383,943</t>
        </is>
      </c>
      <c r="AL34" t="inlineStr">
        <is>
          <t>392,059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(52,901)</t>
        </is>
      </c>
      <c r="L35" t="inlineStr">
        <is>
          <t>(56,891)</t>
        </is>
      </c>
      <c r="M35" t="inlineStr">
        <is>
          <t>(59,759)</t>
        </is>
      </c>
      <c r="N35" t="inlineStr">
        <is>
          <t>(61,364)</t>
        </is>
      </c>
      <c r="O35" t="inlineStr">
        <is>
          <t>(63,049)</t>
        </is>
      </c>
      <c r="P35" t="inlineStr">
        <is>
          <t>(95,169)</t>
        </is>
      </c>
      <c r="Q35" t="inlineStr">
        <is>
          <t>(97,917)</t>
        </is>
      </c>
      <c r="R35" t="inlineStr">
        <is>
          <t>(100,901)</t>
        </is>
      </c>
      <c r="S35" t="inlineStr">
        <is>
          <t>(6,504)</t>
        </is>
      </c>
      <c r="T35" t="inlineStr">
        <is>
          <t>(1,148)</t>
        </is>
      </c>
      <c r="U35" t="inlineStr">
        <is>
          <t>513</t>
        </is>
      </c>
      <c r="V35" t="inlineStr">
        <is>
          <t>(2,545)</t>
        </is>
      </c>
      <c r="W35" t="inlineStr">
        <is>
          <t>(2,762)</t>
        </is>
      </c>
      <c r="X35" t="inlineStr">
        <is>
          <t>1,989</t>
        </is>
      </c>
      <c r="Y35" t="inlineStr">
        <is>
          <t>(9,931)</t>
        </is>
      </c>
      <c r="Z35" t="inlineStr">
        <is>
          <t>(5,461)</t>
        </is>
      </c>
      <c r="AA35" t="inlineStr">
        <is>
          <t>(4,823)</t>
        </is>
      </c>
      <c r="AB35" t="inlineStr">
        <is>
          <t>(9,123)</t>
        </is>
      </c>
      <c r="AC35" t="inlineStr">
        <is>
          <t>(12,184)</t>
        </is>
      </c>
      <c r="AD35" t="inlineStr">
        <is>
          <t>(10,725)</t>
        </is>
      </c>
      <c r="AE35" t="inlineStr">
        <is>
          <t>(18,957)</t>
        </is>
      </c>
      <c r="AF35" t="inlineStr">
        <is>
          <t>(23,511)</t>
        </is>
      </c>
      <c r="AG35" t="inlineStr">
        <is>
          <t>(22,239)</t>
        </is>
      </c>
      <c r="AH35" t="inlineStr">
        <is>
          <t>(16,262)</t>
        </is>
      </c>
      <c r="AI35" t="inlineStr">
        <is>
          <t>(19,564)</t>
        </is>
      </c>
      <c r="AJ35" t="inlineStr">
        <is>
          <t>(19,493)</t>
        </is>
      </c>
      <c r="AK35" t="inlineStr">
        <is>
          <t>(16,705)</t>
        </is>
      </c>
      <c r="AL35" t="inlineStr">
        <is>
          <t>(13,764)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- -</t>
        </is>
      </c>
      <c r="E36" t="inlineStr">
        <is>
          <t>- -</t>
        </is>
      </c>
      <c r="F36" t="inlineStr">
        <is>
          <t>- -</t>
        </is>
      </c>
      <c r="G36" t="inlineStr">
        <is>
          <t>- -</t>
        </is>
      </c>
      <c r="H36" t="inlineStr">
        <is>
          <t>- -</t>
        </is>
      </c>
      <c r="I36" t="inlineStr">
        <is>
          <t>- -</t>
        </is>
      </c>
      <c r="J36" t="inlineStr">
        <is>
          <t>- -</t>
        </is>
      </c>
      <c r="K36" t="inlineStr">
        <is>
          <t>41,663</t>
        </is>
      </c>
      <c r="L36" t="inlineStr">
        <is>
          <t>45,958</t>
        </is>
      </c>
      <c r="M36" t="inlineStr">
        <is>
          <t>48,059</t>
        </is>
      </c>
      <c r="N36" t="inlineStr">
        <is>
          <t>55,181</t>
        </is>
      </c>
      <c r="O36" t="inlineStr">
        <is>
          <t>51,708</t>
        </is>
      </c>
      <c r="P36" t="inlineStr">
        <is>
          <t>83,865</t>
        </is>
      </c>
      <c r="Q36" t="inlineStr">
        <is>
          <t>85,252</t>
        </is>
      </c>
      <c r="R36" t="inlineStr">
        <is>
          <t>81,169</t>
        </is>
      </c>
      <c r="S36" t="inlineStr">
        <is>
          <t>(19,860)</t>
        </is>
      </c>
      <c r="T36" t="inlineStr">
        <is>
          <t>(24,893)</t>
        </is>
      </c>
      <c r="U36" t="inlineStr">
        <is>
          <t>(33,147)</t>
        </is>
      </c>
      <c r="V36" t="inlineStr">
        <is>
          <t>(49,604)</t>
        </is>
      </c>
      <c r="W36" t="inlineStr">
        <is>
          <t>(78,601)</t>
        </is>
      </c>
      <c r="X36" t="inlineStr">
        <is>
          <t>(108,745)</t>
        </is>
      </c>
      <c r="Y36" t="inlineStr">
        <is>
          <t>(142,784)</t>
        </is>
      </c>
      <c r="Z36" t="inlineStr">
        <is>
          <t>(160,907)</t>
        </is>
      </c>
      <c r="AA36" t="inlineStr">
        <is>
          <t>(147,237)</t>
        </is>
      </c>
      <c r="AB36" t="inlineStr">
        <is>
          <t>(167,420)</t>
        </is>
      </c>
      <c r="AC36" t="inlineStr">
        <is>
          <t>(197,333)</t>
        </is>
      </c>
      <c r="AD36" t="inlineStr">
        <is>
          <t>(212,781)</t>
        </is>
      </c>
      <c r="AE36" t="inlineStr">
        <is>
          <t>(225,820)</t>
        </is>
      </c>
      <c r="AF36" t="inlineStr">
        <is>
          <t>(229,734)</t>
        </is>
      </c>
      <c r="AG36" t="inlineStr">
        <is>
          <t>(230,424)</t>
        </is>
      </c>
      <c r="AH36" t="inlineStr">
        <is>
          <t>(225,246)</t>
        </is>
      </c>
      <c r="AI36" t="inlineStr">
        <is>
          <t>(225,553)</t>
        </is>
      </c>
      <c r="AJ36" t="inlineStr">
        <is>
          <t>(225,835)</t>
        </is>
      </c>
      <c r="AK36" t="inlineStr">
        <is>
          <t>(225,776)</t>
        </is>
      </c>
      <c r="AL36" t="inlineStr">
        <is>
          <t>(225,464)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- -</t>
        </is>
      </c>
      <c r="E37" t="inlineStr">
        <is>
          <t>- -</t>
        </is>
      </c>
      <c r="F37" t="inlineStr">
        <is>
          <t>- -</t>
        </is>
      </c>
      <c r="G37" t="inlineStr">
        <is>
          <t>- -</t>
        </is>
      </c>
      <c r="H37" t="inlineStr">
        <is>
          <t>- -</t>
        </is>
      </c>
      <c r="I37" t="inlineStr">
        <is>
          <t>- -</t>
        </is>
      </c>
      <c r="J37" t="inlineStr">
        <is>
          <t>- -</t>
        </is>
      </c>
      <c r="K37" t="inlineStr">
        <is>
          <t>39,583</t>
        </is>
      </c>
      <c r="L37" t="inlineStr">
        <is>
          <t>42,606</t>
        </is>
      </c>
      <c r="M37" t="inlineStr">
        <is>
          <t>45,456</t>
        </is>
      </c>
      <c r="N37" t="inlineStr">
        <is>
          <t>46,031</t>
        </is>
      </c>
      <c r="O37" t="inlineStr">
        <is>
          <t>45,557</t>
        </is>
      </c>
      <c r="P37" t="inlineStr">
        <is>
          <t>67,154</t>
        </is>
      </c>
      <c r="Q37" t="inlineStr">
        <is>
          <t>73,987</t>
        </is>
      </c>
      <c r="R37" t="inlineStr">
        <is>
          <t>75,986</t>
        </is>
      </c>
      <c r="S37" t="inlineStr">
        <is>
          <t>74,597</t>
        </is>
      </c>
      <c r="T37" t="inlineStr">
        <is>
          <t>89,915</t>
        </is>
      </c>
      <c r="U37" t="inlineStr">
        <is>
          <t>101,756</t>
        </is>
      </c>
      <c r="V37" t="inlineStr">
        <is>
          <t>111,186</t>
        </is>
      </c>
      <c r="W37" t="inlineStr">
        <is>
          <t>113,844</t>
        </is>
      </c>
      <c r="X37" t="inlineStr">
        <is>
          <t>121,762</t>
        </is>
      </c>
      <c r="Y37" t="inlineStr">
        <is>
          <t>112,965</t>
        </is>
      </c>
      <c r="Z37" t="inlineStr">
        <is>
          <t>110,569</t>
        </is>
      </c>
      <c r="AA37" t="inlineStr">
        <is>
          <t>146,839</t>
        </is>
      </c>
      <c r="AB37" t="inlineStr">
        <is>
          <t>154,396</t>
        </is>
      </c>
      <c r="AC37" t="inlineStr">
        <is>
          <t>165,863</t>
        </is>
      </c>
      <c r="AD37" t="inlineStr">
        <is>
          <t>174,003</t>
        </is>
      </c>
      <c r="AE37" t="inlineStr">
        <is>
          <t>174,399</t>
        </is>
      </c>
      <c r="AF37" t="inlineStr">
        <is>
          <t>170,811</t>
        </is>
      </c>
      <c r="AG37" t="inlineStr">
        <is>
          <t>167,325</t>
        </is>
      </c>
      <c r="AH37" t="inlineStr">
        <is>
          <t>187,688</t>
        </is>
      </c>
      <c r="AI37" t="inlineStr">
        <is>
          <t>191,794</t>
        </is>
      </c>
      <c r="AJ37" t="inlineStr">
        <is>
          <t>191,650</t>
        </is>
      </c>
      <c r="AK37" t="inlineStr">
        <is>
          <t>157,150</t>
        </is>
      </c>
      <c r="AL37" t="inlineStr">
        <is>
          <t>168,577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- -</t>
        </is>
      </c>
      <c r="E38" t="inlineStr">
        <is>
          <t>- -</t>
        </is>
      </c>
      <c r="F38" t="inlineStr">
        <is>
          <t>- -</t>
        </is>
      </c>
      <c r="G38" t="inlineStr">
        <is>
          <t>- -</t>
        </is>
      </c>
      <c r="H38" t="inlineStr">
        <is>
          <t>- -</t>
        </is>
      </c>
      <c r="I38" t="inlineStr">
        <is>
          <t>- -</t>
        </is>
      </c>
      <c r="J38" t="inlineStr">
        <is>
          <t>- -</t>
        </is>
      </c>
      <c r="K38" t="inlineStr">
        <is>
          <t>87,862</t>
        </is>
      </c>
      <c r="L38" t="inlineStr">
        <is>
          <t>91,296</t>
        </is>
      </c>
      <c r="M38" t="inlineStr">
        <is>
          <t>95,527</t>
        </is>
      </c>
      <c r="N38" t="inlineStr">
        <is>
          <t>96,064</t>
        </is>
      </c>
      <c r="O38" t="inlineStr">
        <is>
          <t>92,630</t>
        </is>
      </c>
      <c r="P38" t="inlineStr">
        <is>
          <t>144,521</t>
        </is>
      </c>
      <c r="Q38" t="inlineStr">
        <is>
          <t>149,000</t>
        </is>
      </c>
      <c r="R38" t="inlineStr">
        <is>
          <t>143,174</t>
        </is>
      </c>
      <c r="S38" t="inlineStr">
        <is>
          <t>149,876</t>
        </is>
      </c>
      <c r="T38" t="inlineStr">
        <is>
          <t>170,896</t>
        </is>
      </c>
      <c r="U38" t="inlineStr">
        <is>
          <t>191,304</t>
        </is>
      </c>
      <c r="V38" t="inlineStr">
        <is>
          <t>204,808</t>
        </is>
      </c>
      <c r="W38" t="inlineStr">
        <is>
          <t>219,015</t>
        </is>
      </c>
      <c r="X38" t="inlineStr">
        <is>
          <t>237,800</t>
        </is>
      </c>
      <c r="Y38" t="inlineStr">
        <is>
          <t>223,494</t>
        </is>
      </c>
      <c r="Z38" t="inlineStr">
        <is>
          <t>228,500</t>
        </is>
      </c>
      <c r="AA38" t="inlineStr">
        <is>
          <t>296,670</t>
        </is>
      </c>
      <c r="AB38" t="inlineStr">
        <is>
          <t>324,704</t>
        </is>
      </c>
      <c r="AC38" t="inlineStr">
        <is>
          <t>327,998</t>
        </is>
      </c>
      <c r="AD38" t="inlineStr">
        <is>
          <t>340,316</t>
        </is>
      </c>
      <c r="AE38" t="inlineStr">
        <is>
          <t>342,828</t>
        </is>
      </c>
      <c r="AF38" t="inlineStr">
        <is>
          <t>330,759</t>
        </is>
      </c>
      <c r="AG38" t="inlineStr">
        <is>
          <t>323,809</t>
        </is>
      </c>
      <c r="AH38" t="inlineStr">
        <is>
          <t>341,879</t>
        </is>
      </c>
      <c r="AI38" t="inlineStr">
        <is>
          <t>339,462</t>
        </is>
      </c>
      <c r="AJ38" t="inlineStr">
        <is>
          <t>355,309</t>
        </is>
      </c>
      <c r="AK38" t="inlineStr">
        <is>
          <t>325,770</t>
        </is>
      </c>
      <c r="AL38" t="inlineStr">
        <is>
          <t>331,817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2,768</t>
        </is>
      </c>
      <c r="T39" t="inlineStr">
        <is>
          <t>3,382</t>
        </is>
      </c>
      <c r="U39" t="inlineStr">
        <is>
          <t>3,952</t>
        </is>
      </c>
      <c r="V39" t="inlineStr">
        <is>
          <t>3,527</t>
        </is>
      </c>
      <c r="W39" t="inlineStr">
        <is>
          <t>- -</t>
        </is>
      </c>
      <c r="X39" t="inlineStr">
        <is>
          <t>4,282</t>
        </is>
      </c>
      <c r="Y39" t="inlineStr">
        <is>
          <t>4,558</t>
        </is>
      </c>
      <c r="Z39" t="inlineStr">
        <is>
          <t>4,823</t>
        </is>
      </c>
      <c r="AA39" t="inlineStr">
        <is>
          <t>5,840</t>
        </is>
      </c>
      <c r="AB39" t="inlineStr">
        <is>
          <t>6,348</t>
        </is>
      </c>
      <c r="AC39" t="inlineStr">
        <is>
          <t>5,797</t>
        </is>
      </c>
      <c r="AD39" t="inlineStr">
        <is>
          <t>6,492</t>
        </is>
      </c>
      <c r="AE39" t="inlineStr">
        <is>
          <t>6,665</t>
        </is>
      </c>
      <c r="AF39" t="inlineStr">
        <is>
          <t>5,999</t>
        </is>
      </c>
      <c r="AG39" t="inlineStr">
        <is>
          <t>6,505</t>
        </is>
      </c>
      <c r="AH39" t="inlineStr">
        <is>
          <t>6,812</t>
        </is>
      </c>
      <c r="AI39" t="inlineStr">
        <is>
          <t>6,734</t>
        </is>
      </c>
      <c r="AJ39" t="inlineStr">
        <is>
          <t>7,288</t>
        </is>
      </c>
      <c r="AK39" t="inlineStr">
        <is>
          <t>6,980</t>
        </is>
      </c>
      <c r="AL39" t="inlineStr">
        <is>
          <t>7,106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- -</t>
        </is>
      </c>
      <c r="E40" t="inlineStr">
        <is>
          <t>- -</t>
        </is>
      </c>
      <c r="F40" t="inlineStr">
        <is>
          <t>- -</t>
        </is>
      </c>
      <c r="G40" t="inlineStr">
        <is>
          <t>- -</t>
        </is>
      </c>
      <c r="H40" t="inlineStr">
        <is>
          <t>- -</t>
        </is>
      </c>
      <c r="I40" t="inlineStr">
        <is>
          <t>- -</t>
        </is>
      </c>
      <c r="J40" t="inlineStr">
        <is>
          <t>- -</t>
        </is>
      </c>
      <c r="K40" t="inlineStr">
        <is>
          <t>87,862</t>
        </is>
      </c>
      <c r="L40" t="inlineStr">
        <is>
          <t>91,296</t>
        </is>
      </c>
      <c r="M40" t="inlineStr">
        <is>
          <t>95,527</t>
        </is>
      </c>
      <c r="N40" t="inlineStr">
        <is>
          <t>96,064</t>
        </is>
      </c>
      <c r="O40" t="inlineStr">
        <is>
          <t>92,630</t>
        </is>
      </c>
      <c r="P40" t="inlineStr">
        <is>
          <t>144,521</t>
        </is>
      </c>
      <c r="Q40" t="inlineStr">
        <is>
          <t>149,000</t>
        </is>
      </c>
      <c r="R40" t="inlineStr">
        <is>
          <t>143,174</t>
        </is>
      </c>
      <c r="S40" t="inlineStr">
        <is>
          <t>152,644</t>
        </is>
      </c>
      <c r="T40" t="inlineStr">
        <is>
          <t>174,278</t>
        </is>
      </c>
      <c r="U40" t="inlineStr">
        <is>
          <t>195,256</t>
        </is>
      </c>
      <c r="V40" t="inlineStr">
        <is>
          <t>208,335</t>
        </is>
      </c>
      <c r="W40" t="inlineStr">
        <is>
          <t>219,015</t>
        </is>
      </c>
      <c r="X40" t="inlineStr">
        <is>
          <t>242,082</t>
        </is>
      </c>
      <c r="Y40" t="inlineStr">
        <is>
          <t>228,052</t>
        </is>
      </c>
      <c r="Z40" t="inlineStr">
        <is>
          <t>233,323</t>
        </is>
      </c>
      <c r="AA40" t="inlineStr">
        <is>
          <t>302,510</t>
        </is>
      </c>
      <c r="AB40" t="inlineStr">
        <is>
          <t>331,052</t>
        </is>
      </c>
      <c r="AC40" t="inlineStr">
        <is>
          <t>333,795</t>
        </is>
      </c>
      <c r="AD40" t="inlineStr">
        <is>
          <t>346,808</t>
        </is>
      </c>
      <c r="AE40" t="inlineStr">
        <is>
          <t>349,493</t>
        </is>
      </c>
      <c r="AF40" t="inlineStr">
        <is>
          <t>336,758</t>
        </is>
      </c>
      <c r="AG40" t="inlineStr">
        <is>
          <t>330,314</t>
        </is>
      </c>
      <c r="AH40" t="inlineStr">
        <is>
          <t>348,691</t>
        </is>
      </c>
      <c r="AI40" t="inlineStr">
        <is>
          <t>346,196</t>
        </is>
      </c>
      <c r="AJ40" t="inlineStr">
        <is>
          <t>362,597</t>
        </is>
      </c>
      <c r="AK40" t="inlineStr">
        <is>
          <t>332,750</t>
        </is>
      </c>
      <c r="AL40" t="inlineStr">
        <is>
          <t>338,923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3,510</t>
        </is>
      </c>
      <c r="G2" t="inlineStr">
        <is>
          <t>5,010</t>
        </is>
      </c>
      <c r="H2" t="inlineStr">
        <is>
          <t>5,600</t>
        </is>
      </c>
      <c r="I2" t="inlineStr">
        <is>
          <t>4,770</t>
        </is>
      </c>
      <c r="J2" t="inlineStr">
        <is>
          <t>5,280</t>
        </is>
      </c>
      <c r="K2" t="inlineStr">
        <is>
          <t>5,100</t>
        </is>
      </c>
      <c r="L2" t="inlineStr">
        <is>
          <t>6,470</t>
        </is>
      </c>
      <c r="M2" t="inlineStr">
        <is>
          <t>7,510</t>
        </is>
      </c>
      <c r="N2" t="inlineStr">
        <is>
          <t>8,460</t>
        </is>
      </c>
      <c r="O2" t="inlineStr">
        <is>
          <t>6,370</t>
        </is>
      </c>
      <c r="P2" t="inlineStr">
        <is>
          <t>7,910</t>
        </is>
      </c>
      <c r="Q2" t="inlineStr">
        <is>
          <t>17,720</t>
        </is>
      </c>
      <c r="R2" t="inlineStr">
        <is>
          <t>15,320</t>
        </is>
      </c>
      <c r="S2" t="inlineStr">
        <is>
          <t>11,460</t>
        </is>
      </c>
      <c r="T2" t="inlineStr">
        <is>
          <t>21,510</t>
        </is>
      </c>
      <c r="U2" t="inlineStr">
        <is>
          <t>25,330</t>
        </is>
      </c>
      <c r="V2" t="inlineStr">
        <is>
          <t>36,130</t>
        </is>
      </c>
      <c r="W2" t="inlineStr">
        <is>
          <t>39,500</t>
        </is>
      </c>
      <c r="X2" t="inlineStr">
        <is>
          <t>40,610</t>
        </is>
      </c>
      <c r="Y2" t="inlineStr">
        <is>
          <t>45,220</t>
        </is>
      </c>
      <c r="Z2" t="inlineStr">
        <is>
          <t>19,280</t>
        </is>
      </c>
      <c r="AA2" t="inlineStr">
        <is>
          <t>30,460</t>
        </is>
      </c>
      <c r="AB2" t="inlineStr">
        <is>
          <t>41,060</t>
        </is>
      </c>
      <c r="AC2" t="inlineStr">
        <is>
          <t>44,880</t>
        </is>
      </c>
      <c r="AD2" t="inlineStr">
        <is>
          <t>32,580</t>
        </is>
      </c>
      <c r="AE2" t="inlineStr">
        <is>
          <t>32,520</t>
        </is>
      </c>
      <c r="AF2" t="inlineStr">
        <is>
          <t>16,150</t>
        </is>
      </c>
      <c r="AG2" t="inlineStr">
        <is>
          <t>7,840</t>
        </is>
      </c>
      <c r="AH2" t="inlineStr">
        <is>
          <t>19,710</t>
        </is>
      </c>
      <c r="AI2" t="inlineStr">
        <is>
          <t>20,840</t>
        </is>
      </c>
      <c r="AJ2" t="inlineStr">
        <is>
          <t>14,340</t>
        </is>
      </c>
      <c r="AK2" t="inlineStr">
        <is>
          <t>(22,440)</t>
        </is>
      </c>
      <c r="AL2" t="inlineStr">
        <is>
          <t>23,040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5,002</t>
        </is>
      </c>
      <c r="G3" t="inlineStr">
        <is>
          <t>5,545</t>
        </is>
      </c>
      <c r="H3" t="inlineStr">
        <is>
          <t>4,824</t>
        </is>
      </c>
      <c r="I3" t="inlineStr">
        <is>
          <t>5,044</t>
        </is>
      </c>
      <c r="J3" t="inlineStr">
        <is>
          <t>4,884</t>
        </is>
      </c>
      <c r="K3" t="inlineStr">
        <is>
          <t>5,015</t>
        </is>
      </c>
      <c r="L3" t="inlineStr">
        <is>
          <t>5,386</t>
        </is>
      </c>
      <c r="M3" t="inlineStr">
        <is>
          <t>5,329</t>
        </is>
      </c>
      <c r="N3" t="inlineStr">
        <is>
          <t>5,474</t>
        </is>
      </c>
      <c r="O3" t="inlineStr">
        <is>
          <t>5,340</t>
        </is>
      </c>
      <c r="P3" t="inlineStr">
        <is>
          <t>8,304</t>
        </is>
      </c>
      <c r="Q3" t="inlineStr">
        <is>
          <t>8,130</t>
        </is>
      </c>
      <c r="R3" t="inlineStr">
        <is>
          <t>7,944</t>
        </is>
      </c>
      <c r="S3" t="inlineStr">
        <is>
          <t>8,310</t>
        </is>
      </c>
      <c r="T3" t="inlineStr">
        <is>
          <t>9,047</t>
        </is>
      </c>
      <c r="U3" t="inlineStr">
        <is>
          <t>9,767</t>
        </is>
      </c>
      <c r="V3" t="inlineStr">
        <is>
          <t>10,253</t>
        </is>
      </c>
      <c r="W3" t="inlineStr">
        <is>
          <t>11,416</t>
        </is>
      </c>
      <c r="X3" t="inlineStr">
        <is>
          <t>12,250</t>
        </is>
      </c>
      <c r="Y3" t="inlineStr">
        <is>
          <t>12,379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15,888</t>
        </is>
      </c>
      <c r="AD3" t="inlineStr">
        <is>
          <t>17,182</t>
        </is>
      </c>
      <c r="AE3" t="inlineStr">
        <is>
          <t>17,297</t>
        </is>
      </c>
      <c r="AF3" t="inlineStr">
        <is>
          <t>18,048</t>
        </is>
      </c>
      <c r="AG3" t="inlineStr">
        <is>
          <t>22,308</t>
        </is>
      </c>
      <c r="AH3" t="inlineStr">
        <is>
          <t>19,893</t>
        </is>
      </c>
      <c r="AI3" t="inlineStr">
        <is>
          <t>18,745</t>
        </is>
      </c>
      <c r="AJ3" t="inlineStr">
        <is>
          <t>- -</t>
        </is>
      </c>
      <c r="AK3" t="inlineStr">
        <is>
          <t>46,009</t>
        </is>
      </c>
      <c r="AL3" t="inlineStr">
        <is>
          <t>- -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(668)</t>
        </is>
      </c>
      <c r="G4" t="inlineStr">
        <is>
          <t>(90)</t>
        </is>
      </c>
      <c r="H4" t="inlineStr">
        <is>
          <t>(43)</t>
        </is>
      </c>
      <c r="I4" t="inlineStr">
        <is>
          <t>(1,285)</t>
        </is>
      </c>
      <c r="J4" t="inlineStr">
        <is>
          <t>64</t>
        </is>
      </c>
      <c r="K4" t="inlineStr">
        <is>
          <t>260</t>
        </is>
      </c>
      <c r="L4" t="inlineStr">
        <is>
          <t>1,043</t>
        </is>
      </c>
      <c r="M4" t="inlineStr">
        <is>
          <t>835</t>
        </is>
      </c>
      <c r="N4" t="inlineStr">
        <is>
          <t>346</t>
        </is>
      </c>
      <c r="O4" t="inlineStr">
        <is>
          <t>408</t>
        </is>
      </c>
      <c r="P4" t="inlineStr">
        <is>
          <t>(1,439)</t>
        </is>
      </c>
      <c r="Q4" t="inlineStr">
        <is>
          <t>10</t>
        </is>
      </c>
      <c r="R4" t="inlineStr">
        <is>
          <t>650</t>
        </is>
      </c>
      <c r="S4" t="inlineStr">
        <is>
          <t>297</t>
        </is>
      </c>
      <c r="T4" t="inlineStr">
        <is>
          <t>1,827</t>
        </is>
      </c>
      <c r="U4" t="inlineStr">
        <is>
          <t>(1,134)</t>
        </is>
      </c>
      <c r="V4" t="inlineStr">
        <is>
          <t>(429)</t>
        </is>
      </c>
      <c r="W4" t="inlineStr">
        <is>
          <t>1,717</t>
        </is>
      </c>
      <c r="X4" t="inlineStr">
        <is>
          <t>124</t>
        </is>
      </c>
      <c r="Y4" t="inlineStr">
        <is>
          <t>1,399</t>
        </is>
      </c>
      <c r="Z4" t="inlineStr">
        <is>
          <t>- -</t>
        </is>
      </c>
      <c r="AA4" t="inlineStr">
        <is>
          <t>(1,135)</t>
        </is>
      </c>
      <c r="AB4" t="inlineStr">
        <is>
          <t>142</t>
        </is>
      </c>
      <c r="AC4" t="inlineStr">
        <is>
          <t>3,142</t>
        </is>
      </c>
      <c r="AD4" t="inlineStr">
        <is>
          <t>754</t>
        </is>
      </c>
      <c r="AE4" t="inlineStr">
        <is>
          <t>1,540</t>
        </is>
      </c>
      <c r="AF4" t="inlineStr">
        <is>
          <t>(1,832)</t>
        </is>
      </c>
      <c r="AG4" t="inlineStr">
        <is>
          <t>(4,386)</t>
        </is>
      </c>
      <c r="AH4" t="inlineStr">
        <is>
          <t>(8,577)</t>
        </is>
      </c>
      <c r="AI4" t="inlineStr">
        <is>
          <t>(60)</t>
        </is>
      </c>
      <c r="AJ4" t="inlineStr">
        <is>
          <t>(944)</t>
        </is>
      </c>
      <c r="AK4" t="inlineStr">
        <is>
          <t>(8,856)</t>
        </is>
      </c>
      <c r="AL4" t="inlineStr">
        <is>
          <t>303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  <c r="AJ5" t="inlineStr">
        <is>
          <t>- -</t>
        </is>
      </c>
      <c r="AK5" t="inlineStr">
        <is>
          <t>- -</t>
        </is>
      </c>
      <c r="AL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(321)</t>
        </is>
      </c>
      <c r="G6" t="inlineStr">
        <is>
          <t>(592)</t>
        </is>
      </c>
      <c r="H6" t="inlineStr">
        <is>
          <t>160</t>
        </is>
      </c>
      <c r="I6" t="inlineStr">
        <is>
          <t>(472)</t>
        </is>
      </c>
      <c r="J6" t="inlineStr">
        <is>
          <t>1,024</t>
        </is>
      </c>
      <c r="K6" t="inlineStr">
        <is>
          <t>(289)</t>
        </is>
      </c>
      <c r="L6" t="inlineStr">
        <is>
          <t>(10)</t>
        </is>
      </c>
      <c r="M6" t="inlineStr">
        <is>
          <t>(1,042)</t>
        </is>
      </c>
      <c r="N6" t="inlineStr">
        <is>
          <t>(971)</t>
        </is>
      </c>
      <c r="O6" t="inlineStr">
        <is>
          <t>(822)</t>
        </is>
      </c>
      <c r="P6" t="inlineStr">
        <is>
          <t>(205)</t>
        </is>
      </c>
      <c r="Q6" t="inlineStr">
        <is>
          <t>78</t>
        </is>
      </c>
      <c r="R6" t="inlineStr">
        <is>
          <t>(1,769)</t>
        </is>
      </c>
      <c r="S6" t="inlineStr">
        <is>
          <t>445</t>
        </is>
      </c>
      <c r="T6" t="inlineStr">
        <is>
          <t>(214)</t>
        </is>
      </c>
      <c r="U6" t="inlineStr">
        <is>
          <t>5,649</t>
        </is>
      </c>
      <c r="V6" t="inlineStr">
        <is>
          <t>3,665</t>
        </is>
      </c>
      <c r="W6" t="inlineStr">
        <is>
          <t>(463)</t>
        </is>
      </c>
      <c r="X6" t="inlineStr">
        <is>
          <t>1,139</t>
        </is>
      </c>
      <c r="Y6" t="inlineStr">
        <is>
          <t>1,432</t>
        </is>
      </c>
      <c r="Z6" t="inlineStr">
        <is>
          <t>(1,159)</t>
        </is>
      </c>
      <c r="AA6" t="inlineStr">
        <is>
          <t>3,845</t>
        </is>
      </c>
      <c r="AB6" t="inlineStr">
        <is>
          <t>(1,012)</t>
        </is>
      </c>
      <c r="AC6" t="inlineStr">
        <is>
          <t>627</t>
        </is>
      </c>
      <c r="AD6" t="inlineStr">
        <is>
          <t>(4,720)</t>
        </is>
      </c>
      <c r="AE6" t="inlineStr">
        <is>
          <t>(4,932)</t>
        </is>
      </c>
      <c r="AF6" t="inlineStr">
        <is>
          <t>(3,113)</t>
        </is>
      </c>
      <c r="AG6" t="inlineStr">
        <is>
          <t>(1,392)</t>
        </is>
      </c>
      <c r="AH6" t="inlineStr">
        <is>
          <t>(649)</t>
        </is>
      </c>
      <c r="AI6" t="inlineStr">
        <is>
          <t>(1,356)</t>
        </is>
      </c>
      <c r="AJ6" t="inlineStr">
        <is>
          <t>923</t>
        </is>
      </c>
      <c r="AK6" t="inlineStr">
        <is>
          <t>(1,653)</t>
        </is>
      </c>
      <c r="AL6" t="inlineStr">
        <is>
          <t>4,162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5,384</t>
        </is>
      </c>
      <c r="AL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(181)</t>
        </is>
      </c>
      <c r="G8" t="inlineStr">
        <is>
          <t>(399)</t>
        </is>
      </c>
      <c r="H8" t="inlineStr">
        <is>
          <t>263</t>
        </is>
      </c>
      <c r="I8" t="inlineStr">
        <is>
          <t>(71)</t>
        </is>
      </c>
      <c r="J8" t="inlineStr">
        <is>
          <t>156</t>
        </is>
      </c>
      <c r="K8" t="inlineStr">
        <is>
          <t>180</t>
        </is>
      </c>
      <c r="L8" t="inlineStr">
        <is>
          <t>37</t>
        </is>
      </c>
      <c r="M8" t="inlineStr">
        <is>
          <t>246</t>
        </is>
      </c>
      <c r="N8" t="inlineStr">
        <is>
          <t>(253)</t>
        </is>
      </c>
      <c r="O8" t="inlineStr">
        <is>
          <t>6</t>
        </is>
      </c>
      <c r="P8" t="inlineStr">
        <is>
          <t>50</t>
        </is>
      </c>
      <c r="Q8" t="inlineStr">
        <is>
          <t>(297)</t>
        </is>
      </c>
      <c r="R8" t="inlineStr">
        <is>
          <t>154</t>
        </is>
      </c>
      <c r="S8" t="inlineStr">
        <is>
          <t>353</t>
        </is>
      </c>
      <c r="T8" t="inlineStr">
        <is>
          <t>(100)</t>
        </is>
      </c>
      <c r="U8" t="inlineStr">
        <is>
          <t>(223)</t>
        </is>
      </c>
      <c r="V8" t="inlineStr">
        <is>
          <t>(434)</t>
        </is>
      </c>
      <c r="W8" t="inlineStr">
        <is>
          <t>(1,057)</t>
        </is>
      </c>
      <c r="X8" t="inlineStr">
        <is>
          <t>72</t>
        </is>
      </c>
      <c r="Y8" t="inlineStr">
        <is>
          <t>(1,285)</t>
        </is>
      </c>
      <c r="Z8" t="inlineStr">
        <is>
          <t>459</t>
        </is>
      </c>
      <c r="AA8" t="inlineStr">
        <is>
          <t>(1,148)</t>
        </is>
      </c>
      <c r="AB8" t="inlineStr">
        <is>
          <t>(2,208)</t>
        </is>
      </c>
      <c r="AC8" t="inlineStr">
        <is>
          <t>(1,873)</t>
        </is>
      </c>
      <c r="AD8" t="inlineStr">
        <is>
          <t>(1,812)</t>
        </is>
      </c>
      <c r="AE8" t="inlineStr">
        <is>
          <t>(1,343)</t>
        </is>
      </c>
      <c r="AF8" t="inlineStr">
        <is>
          <t>(379)</t>
        </is>
      </c>
      <c r="AG8" t="inlineStr">
        <is>
          <t>(388)</t>
        </is>
      </c>
      <c r="AH8" t="inlineStr">
        <is>
          <t>(1,682)</t>
        </is>
      </c>
      <c r="AI8" t="inlineStr">
        <is>
          <t>(3,107)</t>
        </is>
      </c>
      <c r="AJ8" t="inlineStr">
        <is>
          <t>72</t>
        </is>
      </c>
      <c r="AK8" t="inlineStr">
        <is>
          <t>(315)</t>
        </is>
      </c>
      <c r="AL8" t="inlineStr">
        <is>
          <t>(489)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392</t>
        </is>
      </c>
      <c r="G11" t="inlineStr">
        <is>
          <t>773</t>
        </is>
      </c>
      <c r="H11" t="inlineStr">
        <is>
          <t>401</t>
        </is>
      </c>
      <c r="I11" t="inlineStr">
        <is>
          <t>1,554</t>
        </is>
      </c>
      <c r="J11" t="inlineStr">
        <is>
          <t>251</t>
        </is>
      </c>
      <c r="K11" t="inlineStr">
        <is>
          <t>(235)</t>
        </is>
      </c>
      <c r="L11" t="inlineStr">
        <is>
          <t>958</t>
        </is>
      </c>
      <c r="M11" t="inlineStr">
        <is>
          <t>530</t>
        </is>
      </c>
      <c r="N11" t="inlineStr">
        <is>
          <t>1,367</t>
        </is>
      </c>
      <c r="O11" t="inlineStr">
        <is>
          <t>(240)</t>
        </is>
      </c>
      <c r="P11" t="inlineStr">
        <is>
          <t>443</t>
        </is>
      </c>
      <c r="Q11" t="inlineStr">
        <is>
          <t>(3,001)</t>
        </is>
      </c>
      <c r="R11" t="inlineStr">
        <is>
          <t>744</t>
        </is>
      </c>
      <c r="S11" t="inlineStr">
        <is>
          <t>756</t>
        </is>
      </c>
      <c r="T11" t="inlineStr">
        <is>
          <t>(3,672)</t>
        </is>
      </c>
      <c r="U11" t="inlineStr">
        <is>
          <t>939</t>
        </is>
      </c>
      <c r="V11" t="inlineStr">
        <is>
          <t>(1,481)</t>
        </is>
      </c>
      <c r="W11" t="inlineStr">
        <is>
          <t>(2,884)</t>
        </is>
      </c>
      <c r="X11" t="inlineStr">
        <is>
          <t>(2,121)</t>
        </is>
      </c>
      <c r="Y11" t="inlineStr">
        <is>
          <t>(705)</t>
        </is>
      </c>
      <c r="Z11" t="inlineStr">
        <is>
          <t>10,317</t>
        </is>
      </c>
      <c r="AA11" t="inlineStr">
        <is>
          <t>15,243</t>
        </is>
      </c>
      <c r="AB11" t="inlineStr">
        <is>
          <t>15,155</t>
        </is>
      </c>
      <c r="AC11" t="inlineStr">
        <is>
          <t>(8,367)</t>
        </is>
      </c>
      <c r="AD11" t="inlineStr">
        <is>
          <t>(882)</t>
        </is>
      </c>
      <c r="AE11" t="inlineStr">
        <is>
          <t>(1,309)</t>
        </is>
      </c>
      <c r="AF11" t="inlineStr">
        <is>
          <t>1,091</t>
        </is>
      </c>
      <c r="AG11" t="inlineStr">
        <is>
          <t>(2,288)</t>
        </is>
      </c>
      <c r="AH11" t="inlineStr">
        <is>
          <t>(311)</t>
        </is>
      </c>
      <c r="AI11" t="inlineStr">
        <is>
          <t>(2,155)</t>
        </is>
      </c>
      <c r="AJ11" t="inlineStr">
        <is>
          <t>15,397</t>
        </is>
      </c>
      <c r="AK11" t="inlineStr">
        <is>
          <t>1,608</t>
        </is>
      </c>
      <c r="AL11" t="inlineStr">
        <is>
          <t>20,624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7,915</t>
        </is>
      </c>
      <c r="G12" t="inlineStr">
        <is>
          <t>10,646</t>
        </is>
      </c>
      <c r="H12" t="inlineStr">
        <is>
          <t>10,942</t>
        </is>
      </c>
      <c r="I12" t="inlineStr">
        <is>
          <t>9,611</t>
        </is>
      </c>
      <c r="J12" t="inlineStr">
        <is>
          <t>11,503</t>
        </is>
      </c>
      <c r="K12" t="inlineStr">
        <is>
          <t>9,851</t>
        </is>
      </c>
      <c r="L12" t="inlineStr">
        <is>
          <t>13,847</t>
        </is>
      </c>
      <c r="M12" t="inlineStr">
        <is>
          <t>13,162</t>
        </is>
      </c>
      <c r="N12" t="inlineStr">
        <is>
          <t>14,676</t>
        </is>
      </c>
      <c r="O12" t="inlineStr">
        <is>
          <t>11,056</t>
        </is>
      </c>
      <c r="P12" t="inlineStr">
        <is>
          <t>15,013</t>
        </is>
      </c>
      <c r="Q12" t="inlineStr">
        <is>
          <t>22,937</t>
        </is>
      </c>
      <c r="R12" t="inlineStr">
        <is>
          <t>22,889</t>
        </is>
      </c>
      <c r="S12" t="inlineStr">
        <is>
          <t>21,268</t>
        </is>
      </c>
      <c r="T12" t="inlineStr">
        <is>
          <t>28,498</t>
        </is>
      </c>
      <c r="U12" t="inlineStr">
        <is>
          <t>40,551</t>
        </is>
      </c>
      <c r="V12" t="inlineStr">
        <is>
          <t>48,138</t>
        </is>
      </c>
      <c r="W12" t="inlineStr">
        <is>
          <t>49,286</t>
        </is>
      </c>
      <c r="X12" t="inlineStr">
        <is>
          <t>52,002</t>
        </is>
      </c>
      <c r="Y12" t="inlineStr">
        <is>
          <t>59,725</t>
        </is>
      </c>
      <c r="Z12" t="inlineStr">
        <is>
          <t>28,438</t>
        </is>
      </c>
      <c r="AA12" t="inlineStr">
        <is>
          <t>48,413</t>
        </is>
      </c>
      <c r="AB12" t="inlineStr">
        <is>
          <t>55,345</t>
        </is>
      </c>
      <c r="AC12" t="inlineStr">
        <is>
          <t>56,170</t>
        </is>
      </c>
      <c r="AD12" t="inlineStr">
        <is>
          <t>44,914</t>
        </is>
      </c>
      <c r="AE12" t="inlineStr">
        <is>
          <t>45,116</t>
        </is>
      </c>
      <c r="AF12" t="inlineStr">
        <is>
          <t>30,344</t>
        </is>
      </c>
      <c r="AG12" t="inlineStr">
        <is>
          <t>22,082</t>
        </is>
      </c>
      <c r="AH12" t="inlineStr">
        <is>
          <t>30,066</t>
        </is>
      </c>
      <c r="AI12" t="inlineStr">
        <is>
          <t>36,014</t>
        </is>
      </c>
      <c r="AJ12" t="inlineStr">
        <is>
          <t>29,716</t>
        </is>
      </c>
      <c r="AK12" t="inlineStr">
        <is>
          <t>14,668</t>
        </is>
      </c>
      <c r="AL12" t="inlineStr">
        <is>
          <t>48,129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(6,313)</t>
        </is>
      </c>
      <c r="G13" t="inlineStr">
        <is>
          <t>(6,548)</t>
        </is>
      </c>
      <c r="H13" t="inlineStr">
        <is>
          <t>(7,324)</t>
        </is>
      </c>
      <c r="I13" t="inlineStr">
        <is>
          <t>(7,225)</t>
        </is>
      </c>
      <c r="J13" t="inlineStr">
        <is>
          <t>(6,956)</t>
        </is>
      </c>
      <c r="K13" t="inlineStr">
        <is>
          <t>(6,643)</t>
        </is>
      </c>
      <c r="L13" t="inlineStr">
        <is>
          <t>(7,128)</t>
        </is>
      </c>
      <c r="M13" t="inlineStr">
        <is>
          <t>(7,209)</t>
        </is>
      </c>
      <c r="N13" t="inlineStr">
        <is>
          <t>(7,393)</t>
        </is>
      </c>
      <c r="O13" t="inlineStr">
        <is>
          <t>(8,359)</t>
        </is>
      </c>
      <c r="P13" t="inlineStr">
        <is>
          <t>(10,849)</t>
        </is>
      </c>
      <c r="Q13" t="inlineStr">
        <is>
          <t>(8,446)</t>
        </is>
      </c>
      <c r="R13" t="inlineStr">
        <is>
          <t>(9,989)</t>
        </is>
      </c>
      <c r="S13" t="inlineStr">
        <is>
          <t>(11,437)</t>
        </is>
      </c>
      <c r="T13" t="inlineStr">
        <is>
          <t>(12,859)</t>
        </is>
      </c>
      <c r="U13" t="inlineStr">
        <is>
          <t>(11,986)</t>
        </is>
      </c>
      <c r="V13" t="inlineStr">
        <is>
          <t>(13,839)</t>
        </is>
      </c>
      <c r="W13" t="inlineStr">
        <is>
          <t>(15,462)</t>
        </is>
      </c>
      <c r="X13" t="inlineStr">
        <is>
          <t>(15,387)</t>
        </is>
      </c>
      <c r="Y13" t="inlineStr">
        <is>
          <t>(19,318)</t>
        </is>
      </c>
      <c r="Z13" t="inlineStr">
        <is>
          <t>(22,491)</t>
        </is>
      </c>
      <c r="AA13" t="inlineStr">
        <is>
          <t>(26,871)</t>
        </is>
      </c>
      <c r="AB13" t="inlineStr">
        <is>
          <t>(30,975)</t>
        </is>
      </c>
      <c r="AC13" t="inlineStr">
        <is>
          <t>(34,271)</t>
        </is>
      </c>
      <c r="AD13" t="inlineStr">
        <is>
          <t>(33,669)</t>
        </is>
      </c>
      <c r="AE13" t="inlineStr">
        <is>
          <t>(32,952)</t>
        </is>
      </c>
      <c r="AF13" t="inlineStr">
        <is>
          <t>(26,490)</t>
        </is>
      </c>
      <c r="AG13" t="inlineStr">
        <is>
          <t>(16,163)</t>
        </is>
      </c>
      <c r="AH13" t="inlineStr">
        <is>
          <t>(15,402)</t>
        </is>
      </c>
      <c r="AI13" t="inlineStr">
        <is>
          <t>(19,574)</t>
        </is>
      </c>
      <c r="AJ13" t="inlineStr">
        <is>
          <t>(24,361)</t>
        </is>
      </c>
      <c r="AK13" t="inlineStr">
        <is>
          <t>(17,282)</t>
        </is>
      </c>
      <c r="AL13" t="inlineStr">
        <is>
          <t>(12,076)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3,080</t>
        </is>
      </c>
      <c r="X14" t="inlineStr">
        <is>
          <t>4,204</t>
        </is>
      </c>
      <c r="Y14" t="inlineStr">
        <is>
          <t>5,985</t>
        </is>
      </c>
      <c r="Z14" t="inlineStr">
        <is>
          <t>1,545</t>
        </is>
      </c>
      <c r="AA14" t="inlineStr">
        <is>
          <t>3,261</t>
        </is>
      </c>
      <c r="AB14" t="inlineStr">
        <is>
          <t>11,133</t>
        </is>
      </c>
      <c r="AC14" t="inlineStr">
        <is>
          <t>7,655</t>
        </is>
      </c>
      <c r="AD14" t="inlineStr">
        <is>
          <t>2,707</t>
        </is>
      </c>
      <c r="AE14" t="inlineStr">
        <is>
          <t>4,035</t>
        </is>
      </c>
      <c r="AF14" t="inlineStr">
        <is>
          <t>2,389</t>
        </is>
      </c>
      <c r="AG14" t="inlineStr">
        <is>
          <t>4,275</t>
        </is>
      </c>
      <c r="AH14" t="inlineStr">
        <is>
          <t>3,103</t>
        </is>
      </c>
      <c r="AI14" t="inlineStr">
        <is>
          <t>4,123</t>
        </is>
      </c>
      <c r="AJ14" t="inlineStr">
        <is>
          <t>3,692</t>
        </is>
      </c>
      <c r="AK14" t="inlineStr">
        <is>
          <t>999</t>
        </is>
      </c>
      <c r="AL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(23)</t>
        </is>
      </c>
      <c r="G15" t="inlineStr">
        <is>
          <t>- -</t>
        </is>
      </c>
      <c r="H15" t="inlineStr">
        <is>
          <t>(279)</t>
        </is>
      </c>
      <c r="I15" t="inlineStr">
        <is>
          <t>(1,079)</t>
        </is>
      </c>
      <c r="J15" t="inlineStr">
        <is>
          <t>(1,323)</t>
        </is>
      </c>
      <c r="K15" t="inlineStr">
        <is>
          <t>(1,650)</t>
        </is>
      </c>
      <c r="L15" t="inlineStr">
        <is>
          <t>(910)</t>
        </is>
      </c>
      <c r="M15" t="inlineStr">
        <is>
          <t>(969)</t>
        </is>
      </c>
      <c r="N15" t="inlineStr">
        <is>
          <t>(857)</t>
        </is>
      </c>
      <c r="O15" t="inlineStr">
        <is>
          <t>(702)</t>
        </is>
      </c>
      <c r="P15" t="inlineStr">
        <is>
          <t>(1,537)</t>
        </is>
      </c>
      <c r="Q15" t="inlineStr">
        <is>
          <t>(1,689)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- -</t>
        </is>
      </c>
      <c r="W15" t="inlineStr">
        <is>
          <t>(2,604)</t>
        </is>
      </c>
      <c r="X15" t="inlineStr">
        <is>
          <t>(3,684)</t>
        </is>
      </c>
      <c r="Y15" t="inlineStr">
        <is>
          <t>(4,608)</t>
        </is>
      </c>
      <c r="Z15" t="inlineStr">
        <is>
          <t>(2,768)</t>
        </is>
      </c>
      <c r="AA15" t="inlineStr">
        <is>
          <t>(1,254)</t>
        </is>
      </c>
      <c r="AB15" t="inlineStr">
        <is>
          <t>(5,340)</t>
        </is>
      </c>
      <c r="AC15" t="inlineStr">
        <is>
          <t>(972)</t>
        </is>
      </c>
      <c r="AD15" t="inlineStr">
        <is>
          <t>(4,435)</t>
        </is>
      </c>
      <c r="AE15" t="inlineStr">
        <is>
          <t>(1,631)</t>
        </is>
      </c>
      <c r="AF15" t="inlineStr">
        <is>
          <t>(607)</t>
        </is>
      </c>
      <c r="AG15" t="inlineStr">
        <is>
          <t>(1,417)</t>
        </is>
      </c>
      <c r="AH15" t="inlineStr">
        <is>
          <t>(5,507)</t>
        </is>
      </c>
      <c r="AI15" t="inlineStr">
        <is>
          <t>(1,981)</t>
        </is>
      </c>
      <c r="AJ15" t="inlineStr">
        <is>
          <t>(3,905)</t>
        </is>
      </c>
      <c r="AK15" t="inlineStr">
        <is>
          <t>(4,857)</t>
        </is>
      </c>
      <c r="AL15" t="inlineStr">
        <is>
          <t>(2,817)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104</t>
        </is>
      </c>
      <c r="H16" t="inlineStr">
        <is>
          <t>234</t>
        </is>
      </c>
      <c r="I16" t="inlineStr">
        <is>
          <t>518</t>
        </is>
      </c>
      <c r="J16" t="inlineStr">
        <is>
          <t>1,246</t>
        </is>
      </c>
      <c r="K16" t="inlineStr">
        <is>
          <t>1,512</t>
        </is>
      </c>
      <c r="L16" t="inlineStr">
        <is>
          <t>1,017</t>
        </is>
      </c>
      <c r="M16" t="inlineStr">
        <is>
          <t>944</t>
        </is>
      </c>
      <c r="N16" t="inlineStr">
        <is>
          <t>349</t>
        </is>
      </c>
      <c r="O16" t="inlineStr">
        <is>
          <t>513</t>
        </is>
      </c>
      <c r="P16" t="inlineStr">
        <is>
          <t>547</t>
        </is>
      </c>
      <c r="Q16" t="inlineStr">
        <is>
          <t>82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144</t>
        </is>
      </c>
      <c r="Y16" t="inlineStr">
        <is>
          <t>1,868</t>
        </is>
      </c>
      <c r="Z16" t="inlineStr">
        <is>
          <t>571</t>
        </is>
      </c>
      <c r="AA16" t="inlineStr">
        <is>
          <t>155</t>
        </is>
      </c>
      <c r="AB16" t="inlineStr">
        <is>
          <t>1,674</t>
        </is>
      </c>
      <c r="AC16" t="inlineStr">
        <is>
          <t>- -</t>
        </is>
      </c>
      <c r="AD16" t="inlineStr">
        <is>
          <t>- -</t>
        </is>
      </c>
      <c r="AE16" t="inlineStr">
        <is>
          <t>- -</t>
        </is>
      </c>
      <c r="AF16" t="inlineStr">
        <is>
          <t>- -</t>
        </is>
      </c>
      <c r="AG16" t="inlineStr">
        <is>
          <t>- -</t>
        </is>
      </c>
      <c r="AH16" t="inlineStr">
        <is>
          <t>- -</t>
        </is>
      </c>
      <c r="AI16" t="inlineStr">
        <is>
          <t>- -</t>
        </is>
      </c>
      <c r="AJ16" t="inlineStr">
        <is>
          <t>- -</t>
        </is>
      </c>
      <c r="AK16" t="inlineStr">
        <is>
          <t>- -</t>
        </is>
      </c>
      <c r="AL16" t="inlineStr">
        <is>
          <t>3,176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(3,620)</t>
        </is>
      </c>
      <c r="G17" t="inlineStr">
        <is>
          <t>1,275</t>
        </is>
      </c>
      <c r="H17" t="inlineStr">
        <is>
          <t>1,149</t>
        </is>
      </c>
      <c r="I17" t="inlineStr">
        <is>
          <t>753</t>
        </is>
      </c>
      <c r="J17" t="inlineStr">
        <is>
          <t>932</t>
        </is>
      </c>
      <c r="K17" t="inlineStr">
        <is>
          <t>1,359</t>
        </is>
      </c>
      <c r="L17" t="inlineStr">
        <is>
          <t>666</t>
        </is>
      </c>
      <c r="M17" t="inlineStr">
        <is>
          <t>719</t>
        </is>
      </c>
      <c r="N17" t="inlineStr">
        <is>
          <t>1,110</t>
        </is>
      </c>
      <c r="O17" t="inlineStr">
        <is>
          <t>556</t>
        </is>
      </c>
      <c r="P17" t="inlineStr">
        <is>
          <t>854</t>
        </is>
      </c>
      <c r="Q17" t="inlineStr">
        <is>
          <t>6,755</t>
        </is>
      </c>
      <c r="R17" t="inlineStr">
        <is>
          <t>1,778</t>
        </is>
      </c>
      <c r="S17" t="inlineStr">
        <is>
          <t>1,679</t>
        </is>
      </c>
      <c r="T17" t="inlineStr">
        <is>
          <t>2,017</t>
        </is>
      </c>
      <c r="U17" t="inlineStr">
        <is>
          <t>(2,924)</t>
        </is>
      </c>
      <c r="V17" t="inlineStr">
        <is>
          <t>3,569</t>
        </is>
      </c>
      <c r="W17" t="inlineStr">
        <is>
          <t>756</t>
        </is>
      </c>
      <c r="X17" t="inlineStr">
        <is>
          <t>4,995</t>
        </is>
      </c>
      <c r="Y17" t="inlineStr">
        <is>
          <t>574</t>
        </is>
      </c>
      <c r="Z17" t="inlineStr">
        <is>
          <t>724</t>
        </is>
      </c>
      <c r="AA17" t="inlineStr">
        <is>
          <t>505</t>
        </is>
      </c>
      <c r="AB17" t="inlineStr">
        <is>
          <t>1,343</t>
        </is>
      </c>
      <c r="AC17" t="inlineStr">
        <is>
          <t>1,987</t>
        </is>
      </c>
      <c r="AD17" t="inlineStr">
        <is>
          <t>1,196</t>
        </is>
      </c>
      <c r="AE17" t="inlineStr">
        <is>
          <t>3,573</t>
        </is>
      </c>
      <c r="AF17" t="inlineStr">
        <is>
          <t>884</t>
        </is>
      </c>
      <c r="AG17" t="inlineStr">
        <is>
          <t>902</t>
        </is>
      </c>
      <c r="AH17" t="inlineStr">
        <is>
          <t>2,076</t>
        </is>
      </c>
      <c r="AI17" t="inlineStr">
        <is>
          <t>986</t>
        </is>
      </c>
      <c r="AJ17" t="inlineStr">
        <is>
          <t>1,490</t>
        </is>
      </c>
      <c r="AK17" t="inlineStr">
        <is>
          <t>2,681</t>
        </is>
      </c>
      <c r="AL17" t="inlineStr">
        <is>
          <t>1,482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(9,956)</t>
        </is>
      </c>
      <c r="G18" t="inlineStr">
        <is>
          <t>(5,169)</t>
        </is>
      </c>
      <c r="H18" t="inlineStr">
        <is>
          <t>(6,220)</t>
        </is>
      </c>
      <c r="I18" t="inlineStr">
        <is>
          <t>(7,033)</t>
        </is>
      </c>
      <c r="J18" t="inlineStr">
        <is>
          <t>(6,101)</t>
        </is>
      </c>
      <c r="K18" t="inlineStr">
        <is>
          <t>(5,422)</t>
        </is>
      </c>
      <c r="L18" t="inlineStr">
        <is>
          <t>(6,355)</t>
        </is>
      </c>
      <c r="M18" t="inlineStr">
        <is>
          <t>(6,515)</t>
        </is>
      </c>
      <c r="N18" t="inlineStr">
        <is>
          <t>(6,791)</t>
        </is>
      </c>
      <c r="O18" t="inlineStr">
        <is>
          <t>(7,992)</t>
        </is>
      </c>
      <c r="P18" t="inlineStr">
        <is>
          <t>(10,985)</t>
        </is>
      </c>
      <c r="Q18" t="inlineStr">
        <is>
          <t>(3,298)</t>
        </is>
      </c>
      <c r="R18" t="inlineStr">
        <is>
          <t>(8,211)</t>
        </is>
      </c>
      <c r="S18" t="inlineStr">
        <is>
          <t>(9,758)</t>
        </is>
      </c>
      <c r="T18" t="inlineStr">
        <is>
          <t>(10,842)</t>
        </is>
      </c>
      <c r="U18" t="inlineStr">
        <is>
          <t>(14,910)</t>
        </is>
      </c>
      <c r="V18" t="inlineStr">
        <is>
          <t>(10,270)</t>
        </is>
      </c>
      <c r="W18" t="inlineStr">
        <is>
          <t>(14,230)</t>
        </is>
      </c>
      <c r="X18" t="inlineStr">
        <is>
          <t>(9,728)</t>
        </is>
      </c>
      <c r="Y18" t="inlineStr">
        <is>
          <t>(15,499)</t>
        </is>
      </c>
      <c r="Z18" t="inlineStr">
        <is>
          <t>(22,419)</t>
        </is>
      </c>
      <c r="AA18" t="inlineStr">
        <is>
          <t>(24,204)</t>
        </is>
      </c>
      <c r="AB18" t="inlineStr">
        <is>
          <t>(22,165)</t>
        </is>
      </c>
      <c r="AC18" t="inlineStr">
        <is>
          <t>(25,601)</t>
        </is>
      </c>
      <c r="AD18" t="inlineStr">
        <is>
          <t>(34,201)</t>
        </is>
      </c>
      <c r="AE18" t="inlineStr">
        <is>
          <t>(26,975)</t>
        </is>
      </c>
      <c r="AF18" t="inlineStr">
        <is>
          <t>(23,824)</t>
        </is>
      </c>
      <c r="AG18" t="inlineStr">
        <is>
          <t>(12,403)</t>
        </is>
      </c>
      <c r="AH18" t="inlineStr">
        <is>
          <t>(15,730)</t>
        </is>
      </c>
      <c r="AI18" t="inlineStr">
        <is>
          <t>(16,446)</t>
        </is>
      </c>
      <c r="AJ18" t="inlineStr">
        <is>
          <t>(23,084)</t>
        </is>
      </c>
      <c r="AK18" t="inlineStr">
        <is>
          <t>(18,459)</t>
        </is>
      </c>
      <c r="AL18" t="inlineStr">
        <is>
          <t>(10,235)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(1,714)</t>
        </is>
      </c>
      <c r="AA19" t="inlineStr">
        <is>
          <t>(8,660)</t>
        </is>
      </c>
      <c r="AB19" t="inlineStr">
        <is>
          <t>(1,369)</t>
        </is>
      </c>
      <c r="AC19" t="inlineStr">
        <is>
          <t>(4,861)</t>
        </is>
      </c>
      <c r="AD19" t="inlineStr">
        <is>
          <t>(769)</t>
        </is>
      </c>
      <c r="AE19" t="inlineStr">
        <is>
          <t>(814)</t>
        </is>
      </c>
      <c r="AF19" t="inlineStr">
        <is>
          <t>(532)</t>
        </is>
      </c>
      <c r="AG19" t="inlineStr">
        <is>
          <t>(7,773)</t>
        </is>
      </c>
      <c r="AH19" t="inlineStr">
        <is>
          <t>(5,024)</t>
        </is>
      </c>
      <c r="AI19" t="inlineStr">
        <is>
          <t>(4,971)</t>
        </is>
      </c>
      <c r="AJ19" t="inlineStr">
        <is>
          <t>(4,044)</t>
        </is>
      </c>
      <c r="AK19" t="inlineStr">
        <is>
          <t>(3,045)</t>
        </is>
      </c>
      <c r="AL19" t="inlineStr">
        <is>
          <t>(32,387)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1,006</t>
        </is>
      </c>
      <c r="G20" t="inlineStr">
        <is>
          <t>- -</t>
        </is>
      </c>
      <c r="H20" t="inlineStr">
        <is>
          <t>113</t>
        </is>
      </c>
      <c r="I20" t="inlineStr">
        <is>
          <t>148</t>
        </is>
      </c>
      <c r="J20" t="inlineStr">
        <is>
          <t>131</t>
        </is>
      </c>
      <c r="K20" t="inlineStr">
        <is>
          <t>66</t>
        </is>
      </c>
      <c r="L20" t="inlineStr">
        <is>
          <t>328</t>
        </is>
      </c>
      <c r="M20" t="inlineStr">
        <is>
          <t>347</t>
        </is>
      </c>
      <c r="N20" t="inlineStr">
        <is>
          <t>340</t>
        </is>
      </c>
      <c r="O20" t="inlineStr">
        <is>
          <t>403</t>
        </is>
      </c>
      <c r="P20" t="inlineStr">
        <is>
          <t>348</t>
        </is>
      </c>
      <c r="Q20" t="inlineStr">
        <is>
          <t>493</t>
        </is>
      </c>
      <c r="R20" t="inlineStr">
        <is>
          <t>301</t>
        </is>
      </c>
      <c r="S20" t="inlineStr">
        <is>
          <t>299</t>
        </is>
      </c>
      <c r="T20" t="inlineStr">
        <is>
          <t>434</t>
        </is>
      </c>
      <c r="U20" t="inlineStr">
        <is>
          <t>960</t>
        </is>
      </c>
      <c r="V20" t="inlineStr">
        <is>
          <t>941</t>
        </is>
      </c>
      <c r="W20" t="inlineStr">
        <is>
          <t>1,173</t>
        </is>
      </c>
      <c r="X20" t="inlineStr">
        <is>
          <t>1,079</t>
        </is>
      </c>
      <c r="Y20" t="inlineStr">
        <is>
          <t>753</t>
        </is>
      </c>
      <c r="Z20" t="inlineStr">
        <is>
          <t>752</t>
        </is>
      </c>
      <c r="AA20" t="inlineStr">
        <is>
          <t>1,043</t>
        </is>
      </c>
      <c r="AB20" t="inlineStr">
        <is>
          <t>924</t>
        </is>
      </c>
      <c r="AC20" t="inlineStr">
        <is>
          <t>193</t>
        </is>
      </c>
      <c r="AD20" t="inlineStr">
        <is>
          <t>50</t>
        </is>
      </c>
      <c r="AE20" t="inlineStr">
        <is>
          <t>30</t>
        </is>
      </c>
      <c r="AF20" t="inlineStr">
        <is>
          <t>5</t>
        </is>
      </c>
      <c r="AG20" t="inlineStr">
        <is>
          <t>6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(1,750)</t>
        </is>
      </c>
      <c r="G21" t="inlineStr">
        <is>
          <t>(336)</t>
        </is>
      </c>
      <c r="H21" t="inlineStr">
        <is>
          <t>(466)</t>
        </is>
      </c>
      <c r="I21" t="inlineStr">
        <is>
          <t>(358)</t>
        </is>
      </c>
      <c r="J21" t="inlineStr">
        <is>
          <t>(323)</t>
        </is>
      </c>
      <c r="K21" t="inlineStr">
        <is>
          <t>(220)</t>
        </is>
      </c>
      <c r="L21" t="inlineStr">
        <is>
          <t>(628)</t>
        </is>
      </c>
      <c r="M21" t="inlineStr">
        <is>
          <t>(801)</t>
        </is>
      </c>
      <c r="N21" t="inlineStr">
        <is>
          <t>(2,586)</t>
        </is>
      </c>
      <c r="O21" t="inlineStr">
        <is>
          <t>(3,055)</t>
        </is>
      </c>
      <c r="P21" t="inlineStr">
        <is>
          <t>(670)</t>
        </is>
      </c>
      <c r="Q21" t="inlineStr">
        <is>
          <t>(2,352)</t>
        </is>
      </c>
      <c r="R21" t="inlineStr">
        <is>
          <t>(5,721)</t>
        </is>
      </c>
      <c r="S21" t="inlineStr">
        <is>
          <t>(4,798)</t>
        </is>
      </c>
      <c r="T21" t="inlineStr">
        <is>
          <t>(5,881)</t>
        </is>
      </c>
      <c r="U21" t="inlineStr">
        <is>
          <t>(9,951)</t>
        </is>
      </c>
      <c r="V21" t="inlineStr">
        <is>
          <t>(18,221)</t>
        </is>
      </c>
      <c r="W21" t="inlineStr">
        <is>
          <t>(29,558)</t>
        </is>
      </c>
      <c r="X21" t="inlineStr">
        <is>
          <t>(31,822)</t>
        </is>
      </c>
      <c r="Y21" t="inlineStr">
        <is>
          <t>(35,734)</t>
        </is>
      </c>
      <c r="Z21" t="inlineStr">
        <is>
          <t>(19,703)</t>
        </is>
      </c>
      <c r="AA21" t="inlineStr">
        <is>
          <t>(13,093)</t>
        </is>
      </c>
      <c r="AB21" t="inlineStr">
        <is>
          <t>(22,055)</t>
        </is>
      </c>
      <c r="AC21" t="inlineStr">
        <is>
          <t>(21,068)</t>
        </is>
      </c>
      <c r="AD21" t="inlineStr">
        <is>
          <t>(15,998)</t>
        </is>
      </c>
      <c r="AE21" t="inlineStr">
        <is>
          <t>(13,183)</t>
        </is>
      </c>
      <c r="AF21" t="inlineStr">
        <is>
          <t>(4,039)</t>
        </is>
      </c>
      <c r="AG21" t="inlineStr">
        <is>
          <t>(977)</t>
        </is>
      </c>
      <c r="AH21" t="inlineStr">
        <is>
          <t>(747)</t>
        </is>
      </c>
      <c r="AI21" t="inlineStr">
        <is>
          <t>(626)</t>
        </is>
      </c>
      <c r="AJ21" t="inlineStr">
        <is>
          <t>(594)</t>
        </is>
      </c>
      <c r="AK21" t="inlineStr">
        <is>
          <t>(405)</t>
        </is>
      </c>
      <c r="AL21" t="inlineStr">
        <is>
          <t>(155)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(3,170)</t>
        </is>
      </c>
      <c r="G22" t="inlineStr">
        <is>
          <t>(3,397)</t>
        </is>
      </c>
      <c r="H22" t="inlineStr">
        <is>
          <t>(3,645)</t>
        </is>
      </c>
      <c r="I22" t="inlineStr">
        <is>
          <t>(3,832)</t>
        </is>
      </c>
      <c r="J22" t="inlineStr">
        <is>
          <t>(3,879)</t>
        </is>
      </c>
      <c r="K22" t="inlineStr">
        <is>
          <t>(4,079)</t>
        </is>
      </c>
      <c r="L22" t="inlineStr">
        <is>
          <t>(4,047)</t>
        </is>
      </c>
      <c r="M22" t="inlineStr">
        <is>
          <t>(4,193)</t>
        </is>
      </c>
      <c r="N22" t="inlineStr">
        <is>
          <t>(4,351)</t>
        </is>
      </c>
      <c r="O22" t="inlineStr">
        <is>
          <t>(4,127)</t>
        </is>
      </c>
      <c r="P22" t="inlineStr">
        <is>
          <t>(6,091)</t>
        </is>
      </c>
      <c r="Q22" t="inlineStr">
        <is>
          <t>(6,374)</t>
        </is>
      </c>
      <c r="R22" t="inlineStr">
        <is>
          <t>(6,448)</t>
        </is>
      </c>
      <c r="S22" t="inlineStr">
        <is>
          <t>(6,386)</t>
        </is>
      </c>
      <c r="T22" t="inlineStr">
        <is>
          <t>(6,945)</t>
        </is>
      </c>
      <c r="U22" t="inlineStr">
        <is>
          <t>(7,111)</t>
        </is>
      </c>
      <c r="V22" t="inlineStr">
        <is>
          <t>(7,478)</t>
        </is>
      </c>
      <c r="W22" t="inlineStr">
        <is>
          <t>(7,628)</t>
        </is>
      </c>
      <c r="X22" t="inlineStr">
        <is>
          <t>(7,621)</t>
        </is>
      </c>
      <c r="Y22" t="inlineStr">
        <is>
          <t>(8,058)</t>
        </is>
      </c>
      <c r="Z22" t="inlineStr">
        <is>
          <t>(8,023)</t>
        </is>
      </c>
      <c r="AA22" t="inlineStr">
        <is>
          <t>(8,498)</t>
        </is>
      </c>
      <c r="AB22" t="inlineStr">
        <is>
          <t>(9,020)</t>
        </is>
      </c>
      <c r="AC22" t="inlineStr">
        <is>
          <t>(10,092)</t>
        </is>
      </c>
      <c r="AD22" t="inlineStr">
        <is>
          <t>(10,875)</t>
        </is>
      </c>
      <c r="AE22" t="inlineStr">
        <is>
          <t>(11,568)</t>
        </is>
      </c>
      <c r="AF22" t="inlineStr">
        <is>
          <t>(12,090)</t>
        </is>
      </c>
      <c r="AG22" t="inlineStr">
        <is>
          <t>(12,453)</t>
        </is>
      </c>
      <c r="AH22" t="inlineStr">
        <is>
          <t>(13,001)</t>
        </is>
      </c>
      <c r="AI22" t="inlineStr">
        <is>
          <t>(13,798)</t>
        </is>
      </c>
      <c r="AJ22" t="inlineStr">
        <is>
          <t>(14,652)</t>
        </is>
      </c>
      <c r="AK22" t="inlineStr">
        <is>
          <t>(14,865)</t>
        </is>
      </c>
      <c r="AL22" t="inlineStr">
        <is>
          <t>(14,924)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5,566</t>
        </is>
      </c>
      <c r="G23" t="inlineStr">
        <is>
          <t>(2,300)</t>
        </is>
      </c>
      <c r="H23" t="inlineStr">
        <is>
          <t>(559)</t>
        </is>
      </c>
      <c r="I23" t="inlineStr">
        <is>
          <t>919</t>
        </is>
      </c>
      <c r="J23" t="inlineStr">
        <is>
          <t>(1,209)</t>
        </is>
      </c>
      <c r="K23" t="inlineStr">
        <is>
          <t>(1)</t>
        </is>
      </c>
      <c r="L23" t="inlineStr">
        <is>
          <t>(2,789)</t>
        </is>
      </c>
      <c r="M23" t="inlineStr">
        <is>
          <t>(592)</t>
        </is>
      </c>
      <c r="N23" t="inlineStr">
        <is>
          <t>(115)</t>
        </is>
      </c>
      <c r="O23" t="inlineStr">
        <is>
          <t>1,081</t>
        </is>
      </c>
      <c r="P23" t="inlineStr">
        <is>
          <t>1,634</t>
        </is>
      </c>
      <c r="Q23" t="inlineStr">
        <is>
          <t>(5,932)</t>
        </is>
      </c>
      <c r="R23" t="inlineStr">
        <is>
          <t>(3,173)</t>
        </is>
      </c>
      <c r="S23" t="inlineStr">
        <is>
          <t>(468)</t>
        </is>
      </c>
      <c r="T23" t="inlineStr">
        <is>
          <t>(2,371)</t>
        </is>
      </c>
      <c r="U23" t="inlineStr">
        <is>
          <t>(2,166)</t>
        </is>
      </c>
      <c r="V23" t="inlineStr">
        <is>
          <t>(2,183)</t>
        </is>
      </c>
      <c r="W23" t="inlineStr">
        <is>
          <t>(197)</t>
        </is>
      </c>
      <c r="X23" t="inlineStr">
        <is>
          <t>19</t>
        </is>
      </c>
      <c r="Y23" t="inlineStr">
        <is>
          <t>(988)</t>
        </is>
      </c>
      <c r="Z23" t="inlineStr">
        <is>
          <t>1,405</t>
        </is>
      </c>
      <c r="AA23" t="inlineStr">
        <is>
          <t>2,284</t>
        </is>
      </c>
      <c r="AB23" t="inlineStr">
        <is>
          <t>3,264</t>
        </is>
      </c>
      <c r="AC23" t="inlineStr">
        <is>
          <t>1,960</t>
        </is>
      </c>
      <c r="AD23" t="inlineStr">
        <is>
          <t>12,116</t>
        </is>
      </c>
      <c r="AE23" t="inlineStr">
        <is>
          <t>7,647</t>
        </is>
      </c>
      <c r="AF23" t="inlineStr">
        <is>
          <t>9,619</t>
        </is>
      </c>
      <c r="AG23" t="inlineStr">
        <is>
          <t>11,904</t>
        </is>
      </c>
      <c r="AH23" t="inlineStr">
        <is>
          <t>3,642</t>
        </is>
      </c>
      <c r="AI23" t="inlineStr">
        <is>
          <t>(51)</t>
        </is>
      </c>
      <c r="AJ23" t="inlineStr">
        <is>
          <t>12,672</t>
        </is>
      </c>
      <c r="AK23" t="inlineStr">
        <is>
          <t>23,600</t>
        </is>
      </c>
      <c r="AL23" t="inlineStr">
        <is>
          <t>12,043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1,652</t>
        </is>
      </c>
      <c r="G24" t="inlineStr">
        <is>
          <t>(6,033)</t>
        </is>
      </c>
      <c r="H24" t="inlineStr">
        <is>
          <t>(4,557)</t>
        </is>
      </c>
      <c r="I24" t="inlineStr">
        <is>
          <t>(3,123)</t>
        </is>
      </c>
      <c r="J24" t="inlineStr">
        <is>
          <t>(5,280)</t>
        </is>
      </c>
      <c r="K24" t="inlineStr">
        <is>
          <t>(4,234)</t>
        </is>
      </c>
      <c r="L24" t="inlineStr">
        <is>
          <t>(7,136)</t>
        </is>
      </c>
      <c r="M24" t="inlineStr">
        <is>
          <t>(5,239)</t>
        </is>
      </c>
      <c r="N24" t="inlineStr">
        <is>
          <t>(6,712)</t>
        </is>
      </c>
      <c r="O24" t="inlineStr">
        <is>
          <t>(5,698)</t>
        </is>
      </c>
      <c r="P24" t="inlineStr">
        <is>
          <t>(4,779)</t>
        </is>
      </c>
      <c r="Q24" t="inlineStr">
        <is>
          <t>(14,165)</t>
        </is>
      </c>
      <c r="R24" t="inlineStr">
        <is>
          <t>(15,041)</t>
        </is>
      </c>
      <c r="S24" t="inlineStr">
        <is>
          <t>(11,353)</t>
        </is>
      </c>
      <c r="T24" t="inlineStr">
        <is>
          <t>(14,763)</t>
        </is>
      </c>
      <c r="U24" t="inlineStr">
        <is>
          <t>(18,268)</t>
        </is>
      </c>
      <c r="V24" t="inlineStr">
        <is>
          <t>(26,941)</t>
        </is>
      </c>
      <c r="W24" t="inlineStr">
        <is>
          <t>(36,210)</t>
        </is>
      </c>
      <c r="X24" t="inlineStr">
        <is>
          <t>(38,345)</t>
        </is>
      </c>
      <c r="Y24" t="inlineStr">
        <is>
          <t>(44,027)</t>
        </is>
      </c>
      <c r="Z24" t="inlineStr">
        <is>
          <t>(27,283)</t>
        </is>
      </c>
      <c r="AA24" t="inlineStr">
        <is>
          <t>(26,924)</t>
        </is>
      </c>
      <c r="AB24" t="inlineStr">
        <is>
          <t>(28,256)</t>
        </is>
      </c>
      <c r="AC24" t="inlineStr">
        <is>
          <t>(33,868)</t>
        </is>
      </c>
      <c r="AD24" t="inlineStr">
        <is>
          <t>(15,476)</t>
        </is>
      </c>
      <c r="AE24" t="inlineStr">
        <is>
          <t>(17,888)</t>
        </is>
      </c>
      <c r="AF24" t="inlineStr">
        <is>
          <t>(7,037)</t>
        </is>
      </c>
      <c r="AG24" t="inlineStr">
        <is>
          <t>(9,293)</t>
        </is>
      </c>
      <c r="AH24" t="inlineStr">
        <is>
          <t>(15,130)</t>
        </is>
      </c>
      <c r="AI24" t="inlineStr">
        <is>
          <t>(19,446)</t>
        </is>
      </c>
      <c r="AJ24" t="inlineStr">
        <is>
          <t>(6,618)</t>
        </is>
      </c>
      <c r="AK24" t="inlineStr">
        <is>
          <t>5,285</t>
        </is>
      </c>
      <c r="AL24" t="inlineStr">
        <is>
          <t>(35,423)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(79)</t>
        </is>
      </c>
      <c r="G25" t="inlineStr">
        <is>
          <t>23</t>
        </is>
      </c>
      <c r="H25" t="inlineStr">
        <is>
          <t>(1)</t>
        </is>
      </c>
      <c r="I25" t="inlineStr">
        <is>
          <t>(53)</t>
        </is>
      </c>
      <c r="J25" t="inlineStr">
        <is>
          <t>(37)</t>
        </is>
      </c>
      <c r="K25" t="inlineStr">
        <is>
          <t>(21)</t>
        </is>
      </c>
      <c r="L25" t="inlineStr">
        <is>
          <t>(5)</t>
        </is>
      </c>
      <c r="M25" t="inlineStr">
        <is>
          <t>35</t>
        </is>
      </c>
      <c r="N25" t="inlineStr">
        <is>
          <t>(77)</t>
        </is>
      </c>
      <c r="O25" t="inlineStr">
        <is>
          <t>28</t>
        </is>
      </c>
      <c r="P25" t="inlineStr">
        <is>
          <t>53</t>
        </is>
      </c>
      <c r="Q25" t="inlineStr">
        <is>
          <t>(82)</t>
        </is>
      </c>
      <c r="R25" t="inlineStr">
        <is>
          <t>(170)</t>
        </is>
      </c>
      <c r="S25" t="inlineStr">
        <is>
          <t>525</t>
        </is>
      </c>
      <c r="T25" t="inlineStr">
        <is>
          <t>504</t>
        </is>
      </c>
      <c r="U25" t="inlineStr">
        <is>
          <t>532</t>
        </is>
      </c>
      <c r="V25" t="inlineStr">
        <is>
          <t>(787)</t>
        </is>
      </c>
      <c r="W25" t="inlineStr">
        <is>
          <t>727</t>
        </is>
      </c>
      <c r="X25" t="inlineStr">
        <is>
          <t>1,808</t>
        </is>
      </c>
      <c r="Y25" t="inlineStr">
        <is>
          <t>(2,743)</t>
        </is>
      </c>
      <c r="Z25" t="inlineStr">
        <is>
          <t>520</t>
        </is>
      </c>
      <c r="AA25" t="inlineStr">
        <is>
          <t>(153)</t>
        </is>
      </c>
      <c r="AB25" t="inlineStr">
        <is>
          <t>(85)</t>
        </is>
      </c>
      <c r="AC25" t="inlineStr">
        <is>
          <t>217</t>
        </is>
      </c>
      <c r="AD25" t="inlineStr">
        <is>
          <t>(175)</t>
        </is>
      </c>
      <c r="AE25" t="inlineStr">
        <is>
          <t>(281)</t>
        </is>
      </c>
      <c r="AF25" t="inlineStr">
        <is>
          <t>(394)</t>
        </is>
      </c>
      <c r="AG25" t="inlineStr">
        <is>
          <t>(434)</t>
        </is>
      </c>
      <c r="AH25" t="inlineStr">
        <is>
          <t>314</t>
        </is>
      </c>
      <c r="AI25" t="inlineStr">
        <is>
          <t>(257)</t>
        </is>
      </c>
      <c r="AJ25" t="inlineStr">
        <is>
          <t>33</t>
        </is>
      </c>
      <c r="AK25" t="inlineStr">
        <is>
          <t>(219)</t>
        </is>
      </c>
      <c r="AL25" t="inlineStr">
        <is>
          <t>(33)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1,652</t>
        </is>
      </c>
      <c r="G26" t="inlineStr">
        <is>
          <t>(6,033)</t>
        </is>
      </c>
      <c r="H26" t="inlineStr">
        <is>
          <t>(4,557)</t>
        </is>
      </c>
      <c r="I26" t="inlineStr">
        <is>
          <t>(3,123)</t>
        </is>
      </c>
      <c r="J26" t="inlineStr">
        <is>
          <t>(5,280)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(2,606)</t>
        </is>
      </c>
      <c r="P26" t="inlineStr">
        <is>
          <t>(698)</t>
        </is>
      </c>
      <c r="Q26" t="inlineStr">
        <is>
          <t>5,392</t>
        </is>
      </c>
      <c r="R26" t="inlineStr">
        <is>
          <t>(533)</t>
        </is>
      </c>
      <c r="S26" t="inlineStr">
        <is>
          <t>682</t>
        </is>
      </c>
      <c r="T26" t="inlineStr">
        <is>
          <t>3,397</t>
        </is>
      </c>
      <c r="U26" t="inlineStr">
        <is>
          <t>7,905</t>
        </is>
      </c>
      <c r="V26" t="inlineStr">
        <is>
          <t>10,140</t>
        </is>
      </c>
      <c r="W26" t="inlineStr">
        <is>
          <t>(427)</t>
        </is>
      </c>
      <c r="X26" t="inlineStr">
        <is>
          <t>5,737</t>
        </is>
      </c>
      <c r="Y26" t="inlineStr">
        <is>
          <t>(2,544)</t>
        </is>
      </c>
      <c r="Z26" t="inlineStr">
        <is>
          <t>(20,744)</t>
        </is>
      </c>
      <c r="AA26" t="inlineStr">
        <is>
          <t>(2,868)</t>
        </is>
      </c>
      <c r="AB26" t="inlineStr">
        <is>
          <t>4,839</t>
        </is>
      </c>
      <c r="AC26" t="inlineStr">
        <is>
          <t>(3,082)</t>
        </is>
      </c>
      <c r="AD26" t="inlineStr">
        <is>
          <t>(4,938)</t>
        </is>
      </c>
      <c r="AE26" t="inlineStr">
        <is>
          <t>(28)</t>
        </is>
      </c>
      <c r="AF26" t="inlineStr">
        <is>
          <t>(911)</t>
        </is>
      </c>
      <c r="AG26" t="inlineStr">
        <is>
          <t>(48)</t>
        </is>
      </c>
      <c r="AH26" t="inlineStr">
        <is>
          <t>(480)</t>
        </is>
      </c>
      <c r="AI26" t="inlineStr">
        <is>
          <t>(135)</t>
        </is>
      </c>
      <c r="AJ26" t="inlineStr">
        <is>
          <t>47</t>
        </is>
      </c>
      <c r="AK26" t="inlineStr">
        <is>
          <t>1,275</t>
        </is>
      </c>
      <c r="AL26" t="inlineStr">
        <is>
          <t>2,438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- -</t>
        </is>
      </c>
      <c r="N27" t="inlineStr">
        <is>
          <t>- -</t>
        </is>
      </c>
      <c r="O27" t="inlineStr">
        <is>
          <t>1,441</t>
        </is>
      </c>
      <c r="P27" t="inlineStr">
        <is>
          <t>1,688</t>
        </is>
      </c>
      <c r="Q27" t="inlineStr">
        <is>
          <t>7,080</t>
        </is>
      </c>
      <c r="R27" t="inlineStr">
        <is>
          <t>6,547</t>
        </is>
      </c>
      <c r="S27" t="inlineStr">
        <is>
          <t>7,229</t>
        </is>
      </c>
      <c r="T27" t="inlineStr">
        <is>
          <t>10,626</t>
        </is>
      </c>
      <c r="U27" t="inlineStr">
        <is>
          <t>18,531</t>
        </is>
      </c>
      <c r="V27" t="inlineStr">
        <is>
          <t>28,671</t>
        </is>
      </c>
      <c r="W27" t="inlineStr">
        <is>
          <t>28,244</t>
        </is>
      </c>
      <c r="X27" t="inlineStr">
        <is>
          <t>33,981</t>
        </is>
      </c>
      <c r="Y27" t="inlineStr">
        <is>
          <t>31,437</t>
        </is>
      </c>
      <c r="Z27" t="inlineStr">
        <is>
          <t>10,693</t>
        </is>
      </c>
      <c r="AA27" t="inlineStr">
        <is>
          <t>7,825</t>
        </is>
      </c>
      <c r="AB27" t="inlineStr">
        <is>
          <t>12,664</t>
        </is>
      </c>
      <c r="AC27" t="inlineStr">
        <is>
          <t>9,582</t>
        </is>
      </c>
      <c r="AD27" t="inlineStr">
        <is>
          <t>4,644</t>
        </is>
      </c>
      <c r="AE27" t="inlineStr">
        <is>
          <t>4,616</t>
        </is>
      </c>
      <c r="AF27" t="inlineStr">
        <is>
          <t>3,705</t>
        </is>
      </c>
      <c r="AG27" t="inlineStr">
        <is>
          <t>3,657</t>
        </is>
      </c>
      <c r="AH27" t="inlineStr">
        <is>
          <t>3,177</t>
        </is>
      </c>
      <c r="AI27" t="inlineStr">
        <is>
          <t>3,042</t>
        </is>
      </c>
      <c r="AJ27" t="inlineStr">
        <is>
          <t>3,089</t>
        </is>
      </c>
      <c r="AK27" t="inlineStr">
        <is>
          <t>4,364</t>
        </is>
      </c>
      <c r="AL27" t="inlineStr">
        <is>
          <t>6,802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2,333</t>
        </is>
      </c>
      <c r="G28" t="inlineStr">
        <is>
          <t>1,865</t>
        </is>
      </c>
      <c r="H28" t="inlineStr">
        <is>
          <t>1,332</t>
        </is>
      </c>
      <c r="I28" t="inlineStr">
        <is>
          <t>1,496</t>
        </is>
      </c>
      <c r="J28" t="inlineStr">
        <is>
          <t>898</t>
        </is>
      </c>
      <c r="K28" t="inlineStr">
        <is>
          <t>983</t>
        </is>
      </c>
      <c r="L28" t="inlineStr">
        <is>
          <t>1,157</t>
        </is>
      </c>
      <c r="M28" t="inlineStr">
        <is>
          <t>1,508</t>
        </is>
      </c>
      <c r="N28" t="inlineStr">
        <is>
          <t>2,951</t>
        </is>
      </c>
      <c r="O28" t="inlineStr">
        <is>
          <t>4,047</t>
        </is>
      </c>
      <c r="P28" t="inlineStr">
        <is>
          <t>2,386</t>
        </is>
      </c>
      <c r="Q28" t="inlineStr">
        <is>
          <t>1,688</t>
        </is>
      </c>
      <c r="R28" t="inlineStr">
        <is>
          <t>7,080</t>
        </is>
      </c>
      <c r="S28" t="inlineStr">
        <is>
          <t>6,547</t>
        </is>
      </c>
      <c r="T28" t="inlineStr">
        <is>
          <t>7,229</t>
        </is>
      </c>
      <c r="U28" t="inlineStr">
        <is>
          <t>10,626</t>
        </is>
      </c>
      <c r="V28" t="inlineStr">
        <is>
          <t>18,531</t>
        </is>
      </c>
      <c r="W28" t="inlineStr">
        <is>
          <t>28,671</t>
        </is>
      </c>
      <c r="X28" t="inlineStr">
        <is>
          <t>28,244</t>
        </is>
      </c>
      <c r="Y28" t="inlineStr">
        <is>
          <t>33,981</t>
        </is>
      </c>
      <c r="Z28" t="inlineStr">
        <is>
          <t>31,437</t>
        </is>
      </c>
      <c r="AA28" t="inlineStr">
        <is>
          <t>10,693</t>
        </is>
      </c>
      <c r="AB28" t="inlineStr">
        <is>
          <t>7,825</t>
        </is>
      </c>
      <c r="AC28" t="inlineStr">
        <is>
          <t>12,664</t>
        </is>
      </c>
      <c r="AD28" t="inlineStr">
        <is>
          <t>9,582</t>
        </is>
      </c>
      <c r="AE28" t="inlineStr">
        <is>
          <t>4,644</t>
        </is>
      </c>
      <c r="AF28" t="inlineStr">
        <is>
          <t>4,616</t>
        </is>
      </c>
      <c r="AG28" t="inlineStr">
        <is>
          <t>3,705</t>
        </is>
      </c>
      <c r="AH28" t="inlineStr">
        <is>
          <t>3,657</t>
        </is>
      </c>
      <c r="AI28" t="inlineStr">
        <is>
          <t>3,177</t>
        </is>
      </c>
      <c r="AJ28" t="inlineStr">
        <is>
          <t>3,042</t>
        </is>
      </c>
      <c r="AK28" t="inlineStr">
        <is>
          <t>3,089</t>
        </is>
      </c>
      <c r="AL28" t="inlineStr">
        <is>
          <t>4,364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1,602</t>
        </is>
      </c>
      <c r="G29" t="inlineStr">
        <is>
          <t>4,098</t>
        </is>
      </c>
      <c r="H29" t="inlineStr">
        <is>
          <t>3,618</t>
        </is>
      </c>
      <c r="I29" t="inlineStr">
        <is>
          <t>2,386</t>
        </is>
      </c>
      <c r="J29" t="inlineStr">
        <is>
          <t>4,547</t>
        </is>
      </c>
      <c r="K29" t="inlineStr">
        <is>
          <t>3,208</t>
        </is>
      </c>
      <c r="L29" t="inlineStr">
        <is>
          <t>6,719</t>
        </is>
      </c>
      <c r="M29" t="inlineStr">
        <is>
          <t>5,953</t>
        </is>
      </c>
      <c r="N29" t="inlineStr">
        <is>
          <t>7,283</t>
        </is>
      </c>
      <c r="O29" t="inlineStr">
        <is>
          <t>2,697</t>
        </is>
      </c>
      <c r="P29" t="inlineStr">
        <is>
          <t>4,164</t>
        </is>
      </c>
      <c r="Q29" t="inlineStr">
        <is>
          <t>14,491</t>
        </is>
      </c>
      <c r="R29" t="inlineStr">
        <is>
          <t>12,900</t>
        </is>
      </c>
      <c r="S29" t="inlineStr">
        <is>
          <t>9,831</t>
        </is>
      </c>
      <c r="T29" t="inlineStr">
        <is>
          <t>15,639</t>
        </is>
      </c>
      <c r="U29" t="inlineStr">
        <is>
          <t>28,565</t>
        </is>
      </c>
      <c r="V29" t="inlineStr">
        <is>
          <t>34,299</t>
        </is>
      </c>
      <c r="W29" t="inlineStr">
        <is>
          <t>33,824</t>
        </is>
      </c>
      <c r="X29" t="inlineStr">
        <is>
          <t>36,615</t>
        </is>
      </c>
      <c r="Y29" t="inlineStr">
        <is>
          <t>40,407</t>
        </is>
      </c>
      <c r="Z29" t="inlineStr">
        <is>
          <t>5,947</t>
        </is>
      </c>
      <c r="AA29" t="inlineStr">
        <is>
          <t>21,542</t>
        </is>
      </c>
      <c r="AB29" t="inlineStr">
        <is>
          <t>24,370</t>
        </is>
      </c>
      <c r="AC29" t="inlineStr">
        <is>
          <t>21,899</t>
        </is>
      </c>
      <c r="AD29" t="inlineStr">
        <is>
          <t>11,245</t>
        </is>
      </c>
      <c r="AE29" t="inlineStr">
        <is>
          <t>12,164</t>
        </is>
      </c>
      <c r="AF29" t="inlineStr">
        <is>
          <t>3,854</t>
        </is>
      </c>
      <c r="AG29" t="inlineStr">
        <is>
          <t>5,919</t>
        </is>
      </c>
      <c r="AH29" t="inlineStr">
        <is>
          <t>14,664</t>
        </is>
      </c>
      <c r="AI29" t="inlineStr">
        <is>
          <t>16,440</t>
        </is>
      </c>
      <c r="AJ29" t="inlineStr">
        <is>
          <t>5,355</t>
        </is>
      </c>
      <c r="AK29" t="inlineStr">
        <is>
          <t>(2,614)</t>
        </is>
      </c>
      <c r="AL29" t="inlineStr">
        <is>
          <t>36,053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2023-02-22T06:41:53Z</dcterms:created>
  <dcterms:modified xmlns:dcterms="http://purl.org/dc/terms/" xmlns:xsi="http://www.w3.org/2001/XMLSchema-instance" xsi:type="dcterms:W3CDTF">2023-03-21T03:05:46Z</dcterms:modified>
  <cp:lastModifiedBy>William Kruta</cp:lastModifiedBy>
</cp:coreProperties>
</file>