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1050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[$$-409]* #,##0.00_);_([$$-409]* \(#,##0.00\);_([$$-409]* &quot;-&quot;??_);_(@_)"/>
    <numFmt numFmtId="165" formatCode="#,##0.0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10" fontId="0" fillId="0" borderId="0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164" fontId="0" fillId="0" borderId="0" pivotButton="0" quotePrefix="0" xfId="0"/>
    <xf numFmtId="3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0" fillId="0" borderId="5" pivotButton="0" quotePrefix="0" xfId="0"/>
    <xf numFmtId="0" fontId="5" fillId="3" borderId="0" pivotButton="0" quotePrefix="0" xfId="0"/>
    <xf numFmtId="0" fontId="0" fillId="3" borderId="0" pivotButton="0" quotePrefix="0" xfId="0"/>
    <xf numFmtId="0" fontId="4" fillId="3" borderId="0" pivotButton="0" quotePrefix="0" xfId="0"/>
    <xf numFmtId="0" fontId="0" fillId="0" borderId="6" pivotButton="0" quotePrefix="0" xfId="0"/>
    <xf numFmtId="165" fontId="0" fillId="0" borderId="0" pivotButton="0" quotePrefix="0" xfId="0"/>
    <xf numFmtId="165" fontId="0" fillId="0" borderId="5" pivotButton="0" quotePrefix="0" xfId="0"/>
    <xf numFmtId="165" fontId="0" fillId="0" borderId="6" pivotButton="0" quotePrefix="0" xfId="0"/>
    <xf numFmtId="0" fontId="0" fillId="0" borderId="7" pivotButton="0" quotePrefix="0" xfId="0"/>
    <xf numFmtId="14" fontId="0" fillId="0" borderId="7" pivotButton="0" quotePrefix="0" xfId="0"/>
    <xf numFmtId="0" fontId="5" fillId="3" borderId="7" pivotButton="0" quotePrefix="0" xfId="0"/>
    <xf numFmtId="0" fontId="0" fillId="0" borderId="8" pivotButton="0" quotePrefix="0" xfId="0"/>
    <xf numFmtId="0" fontId="0" fillId="3" borderId="7" pivotButton="0" quotePrefix="0" xfId="0"/>
    <xf numFmtId="0" fontId="0" fillId="2" borderId="7" pivotButton="0" quotePrefix="0" xfId="0"/>
    <xf numFmtId="0" fontId="0" fillId="0" borderId="9" pivotButton="0" quotePrefix="0" xfId="0"/>
    <xf numFmtId="3" fontId="0" fillId="0" borderId="5" pivotButton="0" quotePrefix="0" xfId="0"/>
    <xf numFmtId="3" fontId="0" fillId="3" borderId="0" pivotButton="0" quotePrefix="0" xfId="0"/>
    <xf numFmtId="3" fontId="0" fillId="0" borderId="6" pivotButton="0" quotePrefix="0" xfId="0"/>
    <xf numFmtId="3" fontId="5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N97" authorId="0" shapeId="0">
      <text>
        <t>William:
Found in "Acquisitions of tangible assets, intangible assets, and interest in investees"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30" sqref="D30"/>
    </sheetView>
  </sheetViews>
  <sheetFormatPr baseColWidth="8" defaultRowHeight="14.5"/>
  <cols>
    <col width="10.7265625" bestFit="1" customWidth="1" min="2" max="2"/>
  </cols>
  <sheetData>
    <row r="1" ht="15" customHeight="1" thickBot="1">
      <c r="A1" t="e">
        <v>#VALUE!</v>
      </c>
    </row>
    <row r="2">
      <c r="A2" s="4" t="inlineStr">
        <is>
          <t>Price</t>
        </is>
      </c>
      <c r="B2" s="7">
        <f t="array" ref="B2">_FV(A1,"Price")</f>
        <v/>
      </c>
    </row>
    <row r="3">
      <c r="A3" s="5" t="inlineStr">
        <is>
          <t>Shares</t>
        </is>
      </c>
      <c r="B3" s="8">
        <f t="array" ref="B3">_FV(A1,"Shares outstanding",TRUE)/1000000</f>
        <v/>
      </c>
    </row>
    <row r="4">
      <c r="A4" s="5" t="inlineStr">
        <is>
          <t>MC</t>
        </is>
      </c>
      <c r="B4" s="7">
        <f>B2*B3</f>
        <v/>
      </c>
    </row>
    <row r="5">
      <c r="A5" s="5" t="inlineStr">
        <is>
          <t>Cash</t>
        </is>
      </c>
    </row>
    <row r="6">
      <c r="A6" s="5" t="inlineStr">
        <is>
          <t>Debt</t>
        </is>
      </c>
    </row>
    <row r="7" ht="15" customHeight="1" thickBot="1">
      <c r="A7" s="6" t="inlineStr">
        <is>
          <t>EV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1" sqref="A11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ZIM Integrated Shipping Services Ltd.</t>
        </is>
      </c>
    </row>
    <row r="2">
      <c r="A2" t="inlineStr">
        <is>
          <t>Ticker</t>
        </is>
      </c>
      <c r="B2" t="inlineStr">
        <is>
          <t>ZIM</t>
        </is>
      </c>
    </row>
    <row r="3">
      <c r="A3" t="inlineStr">
        <is>
          <t>Country</t>
        </is>
      </c>
      <c r="B3" t="inlineStr">
        <is>
          <t>Israel</t>
        </is>
      </c>
    </row>
    <row r="4">
      <c r="A4" t="inlineStr">
        <is>
          <t>Sector</t>
        </is>
      </c>
      <c r="B4" t="inlineStr">
        <is>
          <t>Industrials</t>
        </is>
      </c>
    </row>
    <row r="5">
      <c r="A5" t="inlineStr">
        <is>
          <t>Industry</t>
        </is>
      </c>
      <c r="B5" t="inlineStr">
        <is>
          <t>Marine Shipping</t>
        </is>
      </c>
    </row>
    <row r="6">
      <c r="A6" t="inlineStr">
        <is>
          <t>Description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V102"/>
  <sheetViews>
    <sheetView tabSelected="1" workbookViewId="0">
      <pane xSplit="2" ySplit="3" topLeftCell="G61" activePane="bottomRight" state="frozen"/>
      <selection pane="topRight" activeCell="C1" sqref="C1"/>
      <selection pane="bottomLeft" activeCell="A4" sqref="A4"/>
      <selection pane="bottomRight" activeCell="T75" sqref="T75"/>
    </sheetView>
  </sheetViews>
  <sheetFormatPr baseColWidth="8" defaultRowHeight="14.5"/>
  <cols>
    <col width="22.7265625" customWidth="1" min="2" max="2"/>
    <col width="9.453125" bestFit="1" customWidth="1" min="6" max="6"/>
    <col width="10.453125" bestFit="1" customWidth="1" min="7" max="7"/>
    <col width="9.453125" bestFit="1" customWidth="1" style="21" min="8" max="8"/>
    <col width="9.453125" bestFit="1" customWidth="1" min="9" max="10"/>
    <col width="10.453125" bestFit="1" customWidth="1" min="11" max="11"/>
    <col width="9.453125" bestFit="1" customWidth="1" style="21" min="12" max="12"/>
    <col width="9.453125" bestFit="1" customWidth="1" min="13" max="14"/>
  </cols>
  <sheetData>
    <row r="1">
      <c r="B1" t="inlineStr">
        <is>
          <t>Quarter</t>
        </is>
      </c>
      <c r="D1" t="inlineStr">
        <is>
          <t>Q120</t>
        </is>
      </c>
      <c r="E1" t="inlineStr">
        <is>
          <t>Q220</t>
        </is>
      </c>
      <c r="F1" t="inlineStr">
        <is>
          <t>Q320</t>
        </is>
      </c>
      <c r="G1" t="inlineStr">
        <is>
          <t>Q420</t>
        </is>
      </c>
      <c r="H1" s="21" t="inlineStr">
        <is>
          <t>Q121</t>
        </is>
      </c>
      <c r="I1" t="inlineStr">
        <is>
          <t>Q221</t>
        </is>
      </c>
      <c r="J1" t="inlineStr">
        <is>
          <t>Q321</t>
        </is>
      </c>
      <c r="K1" t="inlineStr">
        <is>
          <t>Q421</t>
        </is>
      </c>
      <c r="L1" s="21" t="inlineStr">
        <is>
          <t>Q122</t>
        </is>
      </c>
      <c r="M1" t="inlineStr">
        <is>
          <t>Q222</t>
        </is>
      </c>
      <c r="N1" t="inlineStr">
        <is>
          <t>Q322</t>
        </is>
      </c>
    </row>
    <row r="2">
      <c r="B2" t="inlineStr">
        <is>
          <t>Filing Date</t>
        </is>
      </c>
    </row>
    <row r="3">
      <c r="B3" t="inlineStr">
        <is>
          <t>Period of Report</t>
        </is>
      </c>
      <c r="F3" s="9" t="n">
        <v>44104</v>
      </c>
      <c r="G3" s="9" t="n">
        <v>44196</v>
      </c>
      <c r="H3" s="22" t="n">
        <v>44286</v>
      </c>
      <c r="I3" s="9" t="n">
        <v>44377</v>
      </c>
      <c r="J3" s="9" t="n">
        <v>44469</v>
      </c>
      <c r="K3" s="9" t="n">
        <v>44561</v>
      </c>
      <c r="L3" s="22" t="n">
        <v>44651</v>
      </c>
      <c r="M3" s="9" t="n">
        <v>44742</v>
      </c>
      <c r="N3" s="9" t="n">
        <v>44834</v>
      </c>
      <c r="S3" t="n">
        <v>2019</v>
      </c>
      <c r="T3" t="n">
        <v>2020</v>
      </c>
      <c r="U3" t="n">
        <v>2021</v>
      </c>
    </row>
    <row r="5" customFormat="1" s="14">
      <c r="B5" s="14" t="inlineStr">
        <is>
          <t>Revenue by Region</t>
        </is>
      </c>
      <c r="H5" s="23" t="n"/>
      <c r="L5" s="23" t="n"/>
    </row>
    <row r="6">
      <c r="B6" t="inlineStr">
        <is>
          <t>Pacific</t>
        </is>
      </c>
      <c r="H6" s="21" t="n">
        <v>812.2</v>
      </c>
      <c r="I6" t="n">
        <v>1182.5</v>
      </c>
      <c r="J6" t="n">
        <v>1640.9</v>
      </c>
      <c r="L6" s="21" t="n">
        <v>1725.4</v>
      </c>
      <c r="M6" t="n">
        <v>1571.3</v>
      </c>
      <c r="N6" t="n">
        <v>1420.2</v>
      </c>
    </row>
    <row r="7">
      <c r="B7" t="inlineStr">
        <is>
          <t>Cross-Suez</t>
        </is>
      </c>
      <c r="H7" s="21" t="n">
        <v>202.5</v>
      </c>
      <c r="I7" t="n">
        <v>287.2</v>
      </c>
      <c r="J7" t="n">
        <v>362.8</v>
      </c>
      <c r="L7" s="21" t="n">
        <v>472.7</v>
      </c>
      <c r="M7" t="n">
        <v>441.9</v>
      </c>
      <c r="N7" t="n">
        <v>379.2</v>
      </c>
    </row>
    <row r="8">
      <c r="B8" t="inlineStr">
        <is>
          <t>Atlantic</t>
        </is>
      </c>
      <c r="H8" s="21" t="n">
        <v>159.6</v>
      </c>
      <c r="I8" t="n">
        <v>231.8</v>
      </c>
      <c r="J8" t="n">
        <v>256.7</v>
      </c>
      <c r="L8" s="21" t="n">
        <v>329.8</v>
      </c>
      <c r="M8" t="n">
        <v>331.8</v>
      </c>
      <c r="N8" t="n">
        <v>304.6</v>
      </c>
    </row>
    <row r="9">
      <c r="B9" t="inlineStr">
        <is>
          <t>Intra-Asia</t>
        </is>
      </c>
      <c r="H9" s="21" t="n">
        <v>312</v>
      </c>
      <c r="I9" t="n">
        <v>358.4</v>
      </c>
      <c r="J9" t="n">
        <v>469</v>
      </c>
      <c r="L9" s="21" t="n">
        <v>597</v>
      </c>
      <c r="M9" t="n">
        <v>546.4</v>
      </c>
      <c r="N9" t="n">
        <v>500.9</v>
      </c>
    </row>
    <row r="10" customFormat="1" s="13">
      <c r="B10" s="13" t="inlineStr">
        <is>
          <t>Latin America</t>
        </is>
      </c>
      <c r="H10" s="24" t="n">
        <v>87.40000000000001</v>
      </c>
      <c r="I10" s="13" t="n">
        <v>96.90000000000001</v>
      </c>
      <c r="J10" s="13" t="n">
        <v>124.1</v>
      </c>
      <c r="L10" s="24" t="n">
        <v>179.7</v>
      </c>
      <c r="M10" s="13" t="n">
        <v>186.8</v>
      </c>
      <c r="N10" s="13" t="n">
        <v>218.3</v>
      </c>
    </row>
    <row r="11">
      <c r="B11" t="inlineStr">
        <is>
          <t>Region Revenues</t>
        </is>
      </c>
      <c r="E11">
        <f>SUM(E6:E10)</f>
        <v/>
      </c>
      <c r="F11">
        <f>SUM(F6:F10)</f>
        <v/>
      </c>
      <c r="G11">
        <f>SUM(G6:G10)</f>
        <v/>
      </c>
      <c r="H11" s="21">
        <f>SUM(H6:H10)</f>
        <v/>
      </c>
      <c r="I11">
        <f>SUM(I6:I10)</f>
        <v/>
      </c>
      <c r="J11">
        <f>SUM(J6:J10)</f>
        <v/>
      </c>
      <c r="K11">
        <f>SUM(K6:K10)</f>
        <v/>
      </c>
      <c r="L11" s="21">
        <f>SUM(L6:L10)</f>
        <v/>
      </c>
      <c r="M11">
        <f>SUM(M6:M10)</f>
        <v/>
      </c>
      <c r="N11">
        <f>SUM(N6:N10)</f>
        <v/>
      </c>
    </row>
    <row r="12" customFormat="1" s="13">
      <c r="B12" s="13" t="inlineStr">
        <is>
          <t>Other revenue</t>
        </is>
      </c>
      <c r="H12" s="24" t="n">
        <v>170.6</v>
      </c>
      <c r="I12" s="13" t="n">
        <v>225.2</v>
      </c>
      <c r="J12" s="13" t="n">
        <v>282.5</v>
      </c>
      <c r="L12" s="24" t="n">
        <v>411.8</v>
      </c>
      <c r="M12" s="13" t="n">
        <v>350.6</v>
      </c>
      <c r="N12" s="13" t="n">
        <v>404.3</v>
      </c>
    </row>
    <row r="13">
      <c r="B13" t="inlineStr">
        <is>
          <t>Total Revenue</t>
        </is>
      </c>
      <c r="E13">
        <f>SUM(E11:E12)</f>
        <v/>
      </c>
      <c r="F13">
        <f>SUM(F11:F12)</f>
        <v/>
      </c>
      <c r="G13">
        <f>SUM(G11:G12)</f>
        <v/>
      </c>
      <c r="H13" s="21">
        <f>SUM(H11:H12)</f>
        <v/>
      </c>
      <c r="I13">
        <f>SUM(I11:I12)</f>
        <v/>
      </c>
      <c r="J13">
        <f>SUM(J11:J12)</f>
        <v/>
      </c>
      <c r="K13">
        <f>SUM(K11:K12)</f>
        <v/>
      </c>
      <c r="L13" s="21">
        <f>SUM(L11:L12)</f>
        <v/>
      </c>
      <c r="M13">
        <f>SUM(M11:M12)</f>
        <v/>
      </c>
      <c r="N13">
        <f>SUM(N11:N12)</f>
        <v/>
      </c>
    </row>
    <row r="15" customFormat="1" s="15">
      <c r="B15" s="14" t="inlineStr">
        <is>
          <t>Operating expenses and cost of services</t>
        </is>
      </c>
      <c r="H15" s="25" t="n"/>
      <c r="L15" s="25" t="n"/>
    </row>
    <row r="16">
      <c r="B16" t="inlineStr">
        <is>
          <t>Wages, maintenance and other vessel-operating costs</t>
        </is>
      </c>
      <c r="H16" s="21" t="n">
        <v>3.7</v>
      </c>
      <c r="I16" t="n">
        <v>3.4</v>
      </c>
      <c r="J16" t="n">
        <v>3.3</v>
      </c>
      <c r="L16" s="21" t="n">
        <v>6.8</v>
      </c>
      <c r="M16" t="n">
        <v>9.300000000000001</v>
      </c>
      <c r="N16" t="n">
        <v>9.1</v>
      </c>
    </row>
    <row r="17">
      <c r="B17" t="inlineStr">
        <is>
          <t>Expenses relationg to fleet equipment (mainly containers and chassis)</t>
        </is>
      </c>
      <c r="H17" s="21" t="n">
        <v>7.4</v>
      </c>
      <c r="I17" t="n">
        <v>7.3</v>
      </c>
      <c r="J17" t="n">
        <v>6.8</v>
      </c>
      <c r="L17" s="21" t="n">
        <v>7.3</v>
      </c>
      <c r="M17" t="n">
        <v>7.9</v>
      </c>
      <c r="N17" t="n">
        <v>6.7</v>
      </c>
    </row>
    <row r="18">
      <c r="B18" t="inlineStr">
        <is>
          <t>Fuel &amp; lubricants</t>
        </is>
      </c>
      <c r="H18" s="21" t="n">
        <v>145.7</v>
      </c>
      <c r="I18" t="n">
        <v>185.2</v>
      </c>
      <c r="J18" t="n">
        <v>196.6</v>
      </c>
      <c r="L18" s="21" t="n">
        <v>261.8</v>
      </c>
      <c r="M18" t="n">
        <v>384.7</v>
      </c>
      <c r="N18" t="n">
        <v>419.3</v>
      </c>
    </row>
    <row r="19">
      <c r="B19" t="inlineStr">
        <is>
          <t>Insurance</t>
        </is>
      </c>
      <c r="H19" s="21" t="n">
        <v>2.5</v>
      </c>
      <c r="I19" t="n">
        <v>2.4</v>
      </c>
      <c r="J19" t="n">
        <v>2.4</v>
      </c>
      <c r="L19" s="21" t="n">
        <v>2.1</v>
      </c>
      <c r="M19" t="n">
        <v>4.1</v>
      </c>
      <c r="N19" t="n">
        <v>4.5</v>
      </c>
    </row>
    <row r="20">
      <c r="B20" t="inlineStr">
        <is>
          <t>Expenses related to cargo handling</t>
        </is>
      </c>
      <c r="H20" s="21" t="n">
        <v>437.4</v>
      </c>
      <c r="I20" t="n">
        <v>503.8</v>
      </c>
      <c r="J20" t="n">
        <v>469</v>
      </c>
      <c r="L20" s="21" t="n">
        <v>484.4</v>
      </c>
      <c r="M20" t="n">
        <v>529.9</v>
      </c>
      <c r="N20" t="n">
        <v>501</v>
      </c>
    </row>
    <row r="21">
      <c r="B21" t="inlineStr">
        <is>
          <t>Port expenses</t>
        </is>
      </c>
      <c r="H21" s="21" t="n">
        <v>60</v>
      </c>
      <c r="I21" t="n">
        <v>65.40000000000001</v>
      </c>
      <c r="J21" t="n">
        <v>67.2</v>
      </c>
      <c r="L21" s="21" t="n">
        <v>70.59999999999999</v>
      </c>
      <c r="M21" t="n">
        <v>84.59999999999999</v>
      </c>
      <c r="N21" t="n">
        <v>99.7</v>
      </c>
    </row>
    <row r="22">
      <c r="B22" t="inlineStr">
        <is>
          <t>Agents' salaries &amp; commisions</t>
        </is>
      </c>
      <c r="H22" s="21" t="n">
        <v>41.9</v>
      </c>
      <c r="I22" t="n">
        <v>51.8</v>
      </c>
      <c r="J22" t="n">
        <v>53.2</v>
      </c>
      <c r="L22" s="21" t="n">
        <v>60.5</v>
      </c>
      <c r="M22" t="n">
        <v>70.3</v>
      </c>
      <c r="N22" t="n">
        <v>66.09999999999999</v>
      </c>
    </row>
    <row r="23">
      <c r="B23" t="inlineStr">
        <is>
          <t>Cost of related services &amp; sundry</t>
        </is>
      </c>
      <c r="H23" s="21" t="n">
        <v>35</v>
      </c>
      <c r="I23" t="n">
        <v>37.4</v>
      </c>
      <c r="J23" t="n">
        <v>46.9</v>
      </c>
      <c r="L23" s="21" t="n">
        <v>64.7</v>
      </c>
      <c r="M23" t="n">
        <v>44.2</v>
      </c>
      <c r="N23" t="n">
        <v>59</v>
      </c>
    </row>
    <row r="24">
      <c r="B24" t="inlineStr">
        <is>
          <t>Slot purchases and hire of vessels</t>
        </is>
      </c>
      <c r="H24" s="21" t="n">
        <v>138.4</v>
      </c>
      <c r="I24" t="n">
        <v>122.7</v>
      </c>
      <c r="J24" t="n">
        <v>151.7</v>
      </c>
      <c r="L24" s="21" t="n">
        <v>150.9</v>
      </c>
      <c r="M24" t="n">
        <v>119.5</v>
      </c>
      <c r="N24" t="n">
        <v>74.3</v>
      </c>
    </row>
    <row r="25" customFormat="1" s="13">
      <c r="B25" s="13" t="inlineStr">
        <is>
          <t>Hire of containers</t>
        </is>
      </c>
      <c r="H25" s="24" t="n">
        <v>8.6</v>
      </c>
      <c r="I25" s="13" t="n">
        <v>9.5</v>
      </c>
      <c r="J25" s="13" t="n">
        <v>10.3</v>
      </c>
      <c r="L25" s="24" t="n">
        <v>9.199999999999999</v>
      </c>
      <c r="M25" s="13" t="n">
        <v>7.8</v>
      </c>
      <c r="N25" s="13" t="n">
        <v>9.9</v>
      </c>
    </row>
    <row r="26">
      <c r="B26" t="inlineStr">
        <is>
          <t>Total Operating expenses &amp; Cost of Services</t>
        </is>
      </c>
      <c r="D26">
        <f>SUM(D16:D25)</f>
        <v/>
      </c>
      <c r="E26">
        <f>SUM(E16:E25)</f>
        <v/>
      </c>
      <c r="F26">
        <f>SUM(F16:F25)</f>
        <v/>
      </c>
      <c r="G26">
        <f>SUM(G16:G25)</f>
        <v/>
      </c>
      <c r="H26" s="21">
        <f>SUM(H16:H25)</f>
        <v/>
      </c>
      <c r="I26">
        <f>SUM(I16:I25)</f>
        <v/>
      </c>
      <c r="J26">
        <f>SUM(J16:J25)</f>
        <v/>
      </c>
      <c r="K26">
        <f>SUM(K16:K25)</f>
        <v/>
      </c>
      <c r="L26" s="21">
        <f>SUM(L16:L25)</f>
        <v/>
      </c>
      <c r="M26">
        <f>SUM(M16:M25)</f>
        <v/>
      </c>
      <c r="N26">
        <f>SUM(N16:N25)</f>
        <v/>
      </c>
    </row>
    <row r="29" customFormat="1" s="10">
      <c r="B29" s="12" t="inlineStr">
        <is>
          <t>Income Statement</t>
        </is>
      </c>
      <c r="H29" s="26" t="n"/>
      <c r="L29" s="26" t="n"/>
    </row>
    <row r="30">
      <c r="B30" t="inlineStr">
        <is>
          <t>Income from voyages and related services</t>
        </is>
      </c>
      <c r="F30" t="n">
        <v>1012.5</v>
      </c>
      <c r="H30" s="21" t="n">
        <v>1744.3</v>
      </c>
      <c r="I30" t="n">
        <v>2382</v>
      </c>
      <c r="J30" t="n">
        <v>3136</v>
      </c>
      <c r="L30" s="21" t="n">
        <v>3716.4</v>
      </c>
      <c r="M30" t="n">
        <v>3428.8</v>
      </c>
      <c r="N30" t="n">
        <v>3227.5</v>
      </c>
    </row>
    <row r="31" customFormat="1" s="15">
      <c r="B31" s="14" t="inlineStr">
        <is>
          <t>Cost of voyages and related services</t>
        </is>
      </c>
      <c r="H31" s="25" t="n"/>
      <c r="L31" s="25" t="n"/>
    </row>
    <row r="32">
      <c r="B32" t="inlineStr">
        <is>
          <t>Operating expenses and cost of services</t>
        </is>
      </c>
      <c r="F32" t="n">
        <v>-716.8</v>
      </c>
      <c r="H32" s="21" t="n">
        <v>-880.6</v>
      </c>
      <c r="I32" t="n">
        <v>-988.9</v>
      </c>
      <c r="J32" t="n">
        <v>-1007.4</v>
      </c>
      <c r="L32" s="21" t="n">
        <v>-1118.3</v>
      </c>
      <c r="M32" t="n">
        <v>-1262.3</v>
      </c>
      <c r="N32" t="n">
        <v>-1249.6</v>
      </c>
    </row>
    <row r="33" customFormat="1" s="13">
      <c r="B33" s="13" t="inlineStr">
        <is>
          <t>Depriciation</t>
        </is>
      </c>
      <c r="F33" s="13" t="n">
        <v>-68.5</v>
      </c>
      <c r="H33" s="24" t="n">
        <v>-128.1</v>
      </c>
      <c r="I33" s="13" t="n">
        <v>-170.6</v>
      </c>
      <c r="J33" s="13" t="n">
        <v>-215.2</v>
      </c>
      <c r="L33" s="24" t="n">
        <v>-284.4</v>
      </c>
      <c r="M33" s="13" t="n">
        <v>-331.6</v>
      </c>
      <c r="N33" s="13" t="n">
        <v>-373.7</v>
      </c>
    </row>
    <row r="34">
      <c r="B34" t="inlineStr">
        <is>
          <t>Gross Profit</t>
        </is>
      </c>
      <c r="E34">
        <f>E30+SUM(E32:E33)</f>
        <v/>
      </c>
      <c r="F34">
        <f>F30+SUM(F32:F33)</f>
        <v/>
      </c>
      <c r="G34">
        <f>G30+SUM(G32:G33)</f>
        <v/>
      </c>
      <c r="H34" s="21">
        <f>H30+SUM(H32:H33)</f>
        <v/>
      </c>
      <c r="I34">
        <f>I30+SUM(I32:I33)</f>
        <v/>
      </c>
      <c r="J34">
        <f>J30+SUM(J32:J33)</f>
        <v/>
      </c>
      <c r="K34">
        <f>K30+SUM(K32:K33)</f>
        <v/>
      </c>
      <c r="L34" s="21">
        <f>L30+SUM(L32:L33)</f>
        <v/>
      </c>
      <c r="M34">
        <f>M30+SUM(M32:M33)</f>
        <v/>
      </c>
      <c r="N34">
        <f>N30+SUM(N32:N33)</f>
        <v/>
      </c>
    </row>
    <row r="35">
      <c r="B35" t="inlineStr">
        <is>
          <t>Other operating income</t>
        </is>
      </c>
      <c r="F35" t="n">
        <v>2.5</v>
      </c>
      <c r="H35" s="21" t="n">
        <v>2.4</v>
      </c>
      <c r="I35" t="n">
        <v>1.8</v>
      </c>
      <c r="J35" t="n">
        <v>5.3</v>
      </c>
      <c r="L35" s="21" t="n">
        <v>4.6</v>
      </c>
      <c r="M35" t="n">
        <v>14.7</v>
      </c>
      <c r="N35" t="n">
        <v>21.5</v>
      </c>
    </row>
    <row r="36">
      <c r="B36" t="inlineStr">
        <is>
          <t>Other operating expenses</t>
        </is>
      </c>
      <c r="F36" t="n">
        <v>1.1</v>
      </c>
      <c r="H36" s="21" t="n">
        <v>-0.1</v>
      </c>
      <c r="I36" t="n">
        <v>-0.4</v>
      </c>
      <c r="J36" t="n">
        <v>-0.2</v>
      </c>
      <c r="L36" s="21" t="n">
        <v>-0.1</v>
      </c>
      <c r="M36" t="n">
        <v>-0.1</v>
      </c>
      <c r="N36" t="n">
        <v>-0.2</v>
      </c>
    </row>
    <row r="37">
      <c r="B37" t="inlineStr">
        <is>
          <t>G&amp;A expenses</t>
        </is>
      </c>
      <c r="F37" t="n">
        <v>-42.7</v>
      </c>
      <c r="H37" s="21" t="n">
        <v>-55.9</v>
      </c>
      <c r="I37" t="n">
        <v>-67.59999999999999</v>
      </c>
      <c r="J37" t="n">
        <v>-60.4</v>
      </c>
      <c r="L37" s="21" t="n">
        <v>-77.09999999999999</v>
      </c>
      <c r="M37" t="n">
        <v>-84.90000000000001</v>
      </c>
      <c r="N37" t="n">
        <v>-82</v>
      </c>
    </row>
    <row r="38" customFormat="1" s="13">
      <c r="B38" s="13" t="inlineStr">
        <is>
          <t>Share of profit of associates</t>
        </is>
      </c>
      <c r="F38" s="13" t="n">
        <v>0.72</v>
      </c>
      <c r="H38" s="24" t="n">
        <v>1.5</v>
      </c>
      <c r="I38" s="13" t="n">
        <v>0.7</v>
      </c>
      <c r="J38" s="13" t="n">
        <v>0.9</v>
      </c>
      <c r="L38" s="24" t="n">
        <v>1.4</v>
      </c>
      <c r="M38" s="13" t="n">
        <v>-0.3</v>
      </c>
      <c r="N38" s="13" t="n">
        <v>0.8</v>
      </c>
    </row>
    <row r="39">
      <c r="B39" t="inlineStr">
        <is>
          <t>Operating Income</t>
        </is>
      </c>
      <c r="E39">
        <f>E34+SUM(E35:E38)</f>
        <v/>
      </c>
      <c r="F39">
        <f>F34+SUM(F35:F38)</f>
        <v/>
      </c>
      <c r="G39">
        <f>G34+SUM(G35:G38)</f>
        <v/>
      </c>
      <c r="H39" s="21">
        <f>H34+SUM(H35:H38)</f>
        <v/>
      </c>
      <c r="I39">
        <f>I34+SUM(I35:I38)</f>
        <v/>
      </c>
      <c r="J39">
        <f>J34+SUM(J35:J38)</f>
        <v/>
      </c>
      <c r="K39">
        <f>K34+SUM(K35:K38)</f>
        <v/>
      </c>
      <c r="L39" s="21">
        <f>L34+SUM(L35:L38)</f>
        <v/>
      </c>
      <c r="M39">
        <f>M34+SUM(M35:M38)</f>
        <v/>
      </c>
      <c r="N39">
        <f>N34+SUM(N35:N38)</f>
        <v/>
      </c>
    </row>
    <row r="40">
      <c r="B40" t="inlineStr">
        <is>
          <t>Finance income</t>
        </is>
      </c>
      <c r="H40" s="21" t="n">
        <v>6.8</v>
      </c>
      <c r="I40" t="n">
        <v>-1.1</v>
      </c>
      <c r="J40" t="n">
        <v>3.4</v>
      </c>
      <c r="L40" s="21" t="n">
        <v>21.4</v>
      </c>
      <c r="M40" t="n">
        <v>26</v>
      </c>
      <c r="N40" t="n">
        <v>34.9</v>
      </c>
    </row>
    <row r="41" customFormat="1" s="13">
      <c r="B41" s="13" t="inlineStr">
        <is>
          <t>Finance expenses</t>
        </is>
      </c>
      <c r="H41" s="24" t="n">
        <v>-46.3</v>
      </c>
      <c r="I41" s="13" t="n">
        <v>-43.9</v>
      </c>
      <c r="J41" s="13" t="n">
        <v>-41.5</v>
      </c>
      <c r="L41" s="24" t="n">
        <v>-45.3</v>
      </c>
      <c r="M41" s="13" t="n">
        <v>-53.9</v>
      </c>
      <c r="N41" s="13" t="n">
        <v>-64.8</v>
      </c>
    </row>
    <row r="42">
      <c r="B42" t="inlineStr">
        <is>
          <t>Income before taxes</t>
        </is>
      </c>
      <c r="E42">
        <f>E39+SUM(E40:E41)</f>
        <v/>
      </c>
      <c r="F42">
        <f>F39+SUM(F40:F41)</f>
        <v/>
      </c>
      <c r="G42">
        <f>G39+SUM(G40:G41)</f>
        <v/>
      </c>
      <c r="H42" s="21">
        <f>H39+SUM(H40:H41)</f>
        <v/>
      </c>
      <c r="I42">
        <f>I39+SUM(I40:I41)</f>
        <v/>
      </c>
      <c r="J42">
        <f>J39+SUM(J40:J41)</f>
        <v/>
      </c>
      <c r="K42">
        <f>K39+SUM(K40:K41)</f>
        <v/>
      </c>
      <c r="L42" s="21">
        <f>L39+SUM(L40:L41)</f>
        <v/>
      </c>
      <c r="M42">
        <f>M39+SUM(M40:M41)</f>
        <v/>
      </c>
      <c r="N42">
        <f>N39+SUM(N40:N41)</f>
        <v/>
      </c>
    </row>
    <row r="43" customFormat="1" s="13">
      <c r="B43" s="13" t="inlineStr">
        <is>
          <t>Taxes</t>
        </is>
      </c>
      <c r="H43" s="24" t="n">
        <v>-54.4</v>
      </c>
      <c r="I43" s="13" t="n">
        <v>-223.8</v>
      </c>
      <c r="J43" s="13" t="n">
        <v>-358</v>
      </c>
      <c r="L43" s="24" t="n">
        <v>-507.6</v>
      </c>
      <c r="M43" s="13" t="n">
        <v>-400.6</v>
      </c>
      <c r="N43" s="13" t="n">
        <v>-348.7</v>
      </c>
    </row>
    <row r="44">
      <c r="B44" t="inlineStr">
        <is>
          <t>Profit for period</t>
        </is>
      </c>
      <c r="E44">
        <f>E42+E43</f>
        <v/>
      </c>
      <c r="F44">
        <f>F42+F43</f>
        <v/>
      </c>
      <c r="G44">
        <f>G42+G43</f>
        <v/>
      </c>
      <c r="H44" s="21">
        <f>H42+H43</f>
        <v/>
      </c>
      <c r="I44">
        <f>I42+I43</f>
        <v/>
      </c>
      <c r="J44">
        <f>J42+J43</f>
        <v/>
      </c>
      <c r="K44">
        <f>K42+K43</f>
        <v/>
      </c>
      <c r="L44" s="21">
        <f>L42+L43</f>
        <v/>
      </c>
      <c r="M44">
        <f>M42+M43</f>
        <v/>
      </c>
      <c r="N44">
        <f>N42+N43</f>
        <v/>
      </c>
    </row>
    <row r="45" customFormat="1" s="15">
      <c r="B45" s="14" t="inlineStr">
        <is>
          <t>Attributable to</t>
        </is>
      </c>
      <c r="H45" s="25" t="n"/>
      <c r="L45" s="25" t="n"/>
    </row>
    <row r="46">
      <c r="B46" t="inlineStr">
        <is>
          <t>Owners of the Company</t>
        </is>
      </c>
      <c r="H46" s="21" t="n">
        <v>587.6</v>
      </c>
      <c r="I46" t="n">
        <v>886.5</v>
      </c>
      <c r="J46" t="n">
        <v>1461.1</v>
      </c>
      <c r="L46" s="21" t="n">
        <v>1708.8</v>
      </c>
      <c r="M46" t="n">
        <v>1709.9</v>
      </c>
      <c r="N46" t="n">
        <v>1163.3</v>
      </c>
    </row>
    <row r="47" customFormat="1" s="13">
      <c r="B47" s="13" t="inlineStr">
        <is>
          <t>Non-controlling interests</t>
        </is>
      </c>
      <c r="H47" s="24" t="n">
        <v>2</v>
      </c>
      <c r="I47" s="13" t="n">
        <v>1.7</v>
      </c>
      <c r="J47" s="13" t="n">
        <v>1.8</v>
      </c>
      <c r="L47" s="24" t="n">
        <v>2.2</v>
      </c>
      <c r="M47" s="13" t="n">
        <v>-80.59999999999999</v>
      </c>
      <c r="N47" s="13" t="n">
        <v>2.4</v>
      </c>
    </row>
    <row r="48">
      <c r="B48" t="inlineStr">
        <is>
          <t xml:space="preserve">Net Income </t>
        </is>
      </c>
      <c r="E48">
        <f>SUM(E46:E47)</f>
        <v/>
      </c>
      <c r="F48">
        <f>SUM(F46:F47)</f>
        <v/>
      </c>
      <c r="G48">
        <f>SUM(G46:G47)</f>
        <v/>
      </c>
      <c r="H48" s="21">
        <f>SUM(H46:H47)</f>
        <v/>
      </c>
      <c r="I48">
        <f>SUM(I46:I47)</f>
        <v/>
      </c>
      <c r="J48">
        <f>SUM(J46:J47)</f>
        <v/>
      </c>
      <c r="K48">
        <f>SUM(K46:K47)</f>
        <v/>
      </c>
      <c r="L48" s="21">
        <f>SUM(L46:L47)</f>
        <v/>
      </c>
      <c r="M48">
        <f>SUM(M46:M47)</f>
        <v/>
      </c>
      <c r="N48">
        <f>SUM(N46:N47)</f>
        <v/>
      </c>
    </row>
    <row r="50">
      <c r="B50" t="inlineStr">
        <is>
          <t>EPS - Basic</t>
        </is>
      </c>
      <c r="H50" s="21" t="n">
        <v>5.35</v>
      </c>
      <c r="I50" t="n">
        <v>7.71</v>
      </c>
      <c r="J50" t="n">
        <v>12.53</v>
      </c>
      <c r="L50" s="21" t="n">
        <v>14.25</v>
      </c>
      <c r="M50" t="n">
        <v>11.11</v>
      </c>
      <c r="N50" t="n">
        <v>9.69</v>
      </c>
    </row>
    <row r="51">
      <c r="B51" t="inlineStr">
        <is>
          <t>EPS - Diluted</t>
        </is>
      </c>
      <c r="H51" s="21" t="n">
        <v>5.13</v>
      </c>
      <c r="I51" t="n">
        <v>7.38</v>
      </c>
      <c r="J51" t="n">
        <v>12.16</v>
      </c>
      <c r="L51" s="21" t="n">
        <v>14.19</v>
      </c>
      <c r="M51" t="n">
        <v>11.07</v>
      </c>
      <c r="N51" t="n">
        <v>9.66</v>
      </c>
    </row>
    <row r="52">
      <c r="B52" t="inlineStr">
        <is>
          <t>Shares - Basic</t>
        </is>
      </c>
      <c r="H52" s="21" t="n">
        <v>100</v>
      </c>
      <c r="I52" t="n">
        <v>100</v>
      </c>
      <c r="J52" t="n">
        <v>100</v>
      </c>
      <c r="L52" s="21" t="n">
        <v>119.91</v>
      </c>
      <c r="M52" t="n">
        <v>119.91</v>
      </c>
      <c r="N52" t="n">
        <v>120.047</v>
      </c>
    </row>
    <row r="53">
      <c r="B53" t="inlineStr">
        <is>
          <t>Shares - Diluted</t>
        </is>
      </c>
    </row>
    <row r="55" customFormat="1" s="10">
      <c r="B55" s="12" t="inlineStr">
        <is>
          <t>Balance Sheet</t>
        </is>
      </c>
      <c r="H55" s="26" t="n"/>
      <c r="L55" s="26" t="n"/>
    </row>
    <row r="56" customFormat="1" s="15">
      <c r="B56" s="14" t="inlineStr">
        <is>
          <t>Current Assets</t>
        </is>
      </c>
      <c r="H56" s="25" t="n"/>
      <c r="L56" s="25" t="n"/>
    </row>
    <row r="57">
      <c r="B57" t="inlineStr">
        <is>
          <t>Assets held for sale</t>
        </is>
      </c>
      <c r="F57" s="18" t="n">
        <v>8.663</v>
      </c>
      <c r="G57" t="n">
        <v>0</v>
      </c>
      <c r="H57" s="21" t="n">
        <v>0</v>
      </c>
      <c r="I57" t="n">
        <v>0</v>
      </c>
      <c r="J57" t="n">
        <v>0</v>
      </c>
      <c r="K57" t="n">
        <v>0</v>
      </c>
      <c r="L57" s="21" t="n">
        <v>0</v>
      </c>
      <c r="M57" t="n">
        <v>0</v>
      </c>
      <c r="N57" t="n">
        <v>0</v>
      </c>
      <c r="O57" s="8" t="n"/>
      <c r="P57" s="8" t="n"/>
      <c r="Q57" s="8" t="n"/>
      <c r="R57" s="8" t="n"/>
      <c r="S57" s="8" t="n"/>
      <c r="T57" s="8" t="n">
        <v>0</v>
      </c>
      <c r="U57" s="8" t="n">
        <v>0</v>
      </c>
      <c r="V57" s="8" t="n"/>
    </row>
    <row r="58">
      <c r="B58" t="inlineStr">
        <is>
          <t>Inventories</t>
        </is>
      </c>
      <c r="F58" s="18" t="n">
        <v>47.352</v>
      </c>
      <c r="G58" t="n">
        <v>52.2</v>
      </c>
      <c r="H58" s="21" t="n">
        <v>86.3</v>
      </c>
      <c r="I58" t="n">
        <v>99.7</v>
      </c>
      <c r="J58" t="n">
        <v>107.2</v>
      </c>
      <c r="K58" t="n">
        <v>119</v>
      </c>
      <c r="L58" s="21" t="n">
        <v>173.8</v>
      </c>
      <c r="M58" t="n">
        <v>216.2</v>
      </c>
      <c r="N58" t="n">
        <v>225.7</v>
      </c>
      <c r="O58" s="8" t="n"/>
      <c r="P58" s="8" t="n"/>
      <c r="Q58" s="8" t="n"/>
      <c r="R58" s="8" t="n"/>
      <c r="S58" s="8" t="n"/>
      <c r="T58" s="8" t="n">
        <v>52237</v>
      </c>
      <c r="U58" s="8" t="n">
        <v>118965</v>
      </c>
      <c r="V58" s="8" t="n"/>
    </row>
    <row r="59">
      <c r="B59" t="inlineStr">
        <is>
          <t>Trade &amp; other recievables</t>
        </is>
      </c>
      <c r="F59" s="18" t="n">
        <v>358.2</v>
      </c>
      <c r="G59" t="n">
        <v>520</v>
      </c>
      <c r="H59" s="21" t="n">
        <v>700.3</v>
      </c>
      <c r="I59" t="n">
        <v>963.3</v>
      </c>
      <c r="J59" t="n">
        <v>1234.2</v>
      </c>
      <c r="K59" t="n">
        <v>1278</v>
      </c>
      <c r="L59" s="21" t="n">
        <v>1386.4</v>
      </c>
      <c r="M59" t="n">
        <v>1346.2</v>
      </c>
      <c r="N59" t="n">
        <v>1088.7</v>
      </c>
      <c r="O59" s="8" t="n"/>
      <c r="P59" s="8" t="n"/>
      <c r="Q59" s="8" t="n"/>
      <c r="R59" s="8" t="n"/>
      <c r="S59" s="8" t="n"/>
      <c r="T59" s="8" t="n">
        <v>520001</v>
      </c>
      <c r="U59" s="8" t="n">
        <v>1278142</v>
      </c>
      <c r="V59" s="8" t="n"/>
    </row>
    <row r="60">
      <c r="B60" t="inlineStr">
        <is>
          <t>Other investments</t>
        </is>
      </c>
      <c r="F60" s="18" t="n">
        <v>58.947</v>
      </c>
      <c r="G60" t="n">
        <v>59</v>
      </c>
      <c r="H60" s="21" t="n">
        <v>63</v>
      </c>
      <c r="I60" t="n">
        <v>46.8</v>
      </c>
      <c r="J60" t="n">
        <v>345.1</v>
      </c>
      <c r="K60" t="n">
        <v>2144.5</v>
      </c>
      <c r="L60" s="21" t="n">
        <v>2092.4</v>
      </c>
      <c r="M60" t="n">
        <v>2358.9</v>
      </c>
      <c r="N60" t="n">
        <v>1871.7</v>
      </c>
      <c r="O60" s="8" t="n"/>
      <c r="P60" s="8" t="n"/>
      <c r="Q60" s="8" t="n"/>
      <c r="R60" s="8" t="n"/>
      <c r="S60" s="8" t="n"/>
      <c r="T60" s="8" t="n">
        <v>58976</v>
      </c>
      <c r="U60" s="8" t="n">
        <v>2144458</v>
      </c>
      <c r="V60" s="8" t="n"/>
    </row>
    <row r="61" customFormat="1" s="13">
      <c r="B61" s="13" t="inlineStr">
        <is>
          <t>Cash &amp; cash equivalents</t>
        </is>
      </c>
      <c r="F61" s="19" t="n">
        <v>350.285</v>
      </c>
      <c r="G61" s="13" t="n">
        <v>570.4</v>
      </c>
      <c r="H61" s="24" t="n">
        <v>1188.4</v>
      </c>
      <c r="I61" s="13" t="n">
        <v>1545.3</v>
      </c>
      <c r="J61" s="13" t="n">
        <v>2455</v>
      </c>
      <c r="K61" s="13" t="n">
        <v>1543.3</v>
      </c>
      <c r="L61" s="24" t="n">
        <v>2727.2</v>
      </c>
      <c r="M61" s="13" t="n">
        <v>946.8</v>
      </c>
      <c r="N61" s="13" t="n">
        <v>1285.7</v>
      </c>
      <c r="O61" s="28" t="n"/>
      <c r="P61" s="28" t="n"/>
      <c r="Q61" s="28" t="n"/>
      <c r="R61" s="28" t="n"/>
      <c r="S61" s="28" t="n"/>
      <c r="T61" s="28" t="n">
        <v>570414</v>
      </c>
      <c r="U61" s="28" t="n">
        <v>1543300</v>
      </c>
      <c r="V61" s="28" t="n"/>
    </row>
    <row r="62">
      <c r="B62" t="inlineStr">
        <is>
          <t>Total Current Assets</t>
        </is>
      </c>
      <c r="D62">
        <f>SUM(D58:D61)</f>
        <v/>
      </c>
      <c r="E62">
        <f>SUM(E58:E61)</f>
        <v/>
      </c>
      <c r="F62" s="18">
        <f>SUM(F57:F61)</f>
        <v/>
      </c>
      <c r="G62">
        <f>SUM(G57:G61)</f>
        <v/>
      </c>
      <c r="H62" s="21">
        <f>SUM(H57:H61)</f>
        <v/>
      </c>
      <c r="I62">
        <f>SUM(I57:I61)</f>
        <v/>
      </c>
      <c r="J62">
        <f>SUM(J57:J61)</f>
        <v/>
      </c>
      <c r="K62">
        <f>SUM(K57:K61)</f>
        <v/>
      </c>
      <c r="L62" s="21">
        <f>SUM(L57:L61)</f>
        <v/>
      </c>
      <c r="M62">
        <f>SUM(M57:M61)</f>
        <v/>
      </c>
      <c r="N62">
        <f>SUM(N57:N61)</f>
        <v/>
      </c>
      <c r="O62" s="8" t="n"/>
      <c r="P62" s="8" t="n"/>
      <c r="Q62" s="8" t="n"/>
      <c r="R62" s="8" t="n"/>
      <c r="S62" s="8" t="n"/>
      <c r="T62" s="8">
        <f>SUM(T57:T61)</f>
        <v/>
      </c>
      <c r="U62" s="8">
        <f>SUM(U57:U61)</f>
        <v/>
      </c>
      <c r="V62" s="8" t="n"/>
    </row>
    <row r="63" customFormat="1" s="15">
      <c r="B63" s="14" t="inlineStr">
        <is>
          <t>Non-current Assets</t>
        </is>
      </c>
      <c r="H63" s="25" t="n"/>
      <c r="L63" s="25" t="n"/>
      <c r="O63" s="29" t="n"/>
      <c r="P63" s="29" t="n"/>
      <c r="Q63" s="29" t="n"/>
      <c r="R63" s="29" t="n"/>
      <c r="S63" s="29" t="n"/>
      <c r="T63" s="29" t="n"/>
      <c r="U63" s="29" t="n"/>
      <c r="V63" s="29" t="n"/>
    </row>
    <row r="64">
      <c r="B64" t="inlineStr">
        <is>
          <t>Vessels</t>
        </is>
      </c>
      <c r="F64" s="18" t="n">
        <v>732.654</v>
      </c>
      <c r="G64" t="n">
        <v>948</v>
      </c>
      <c r="H64" s="21" t="n">
        <v>1299.7</v>
      </c>
      <c r="I64" t="n">
        <v>1768.3</v>
      </c>
      <c r="J64" t="n">
        <v>2280.9</v>
      </c>
      <c r="K64" t="n">
        <v>2957.8</v>
      </c>
      <c r="L64" s="21" t="n">
        <v>4037.5</v>
      </c>
      <c r="M64" t="n">
        <v>4405.3</v>
      </c>
      <c r="N64" t="n">
        <v>4640.5</v>
      </c>
      <c r="O64" s="8" t="n"/>
      <c r="P64" s="8" t="n"/>
      <c r="Q64" s="8" t="n"/>
      <c r="R64" s="8" t="n"/>
      <c r="S64" s="8" t="n"/>
      <c r="T64" s="8" t="n">
        <v>948004</v>
      </c>
      <c r="U64" s="8" t="n">
        <v>2957848</v>
      </c>
      <c r="V64" s="8" t="n"/>
    </row>
    <row r="65">
      <c r="B65" t="inlineStr">
        <is>
          <t>Containers and handling equipment</t>
        </is>
      </c>
      <c r="F65" s="18" t="n">
        <v>486.497</v>
      </c>
      <c r="G65" t="n">
        <v>520.9</v>
      </c>
      <c r="H65" s="21" t="n">
        <v>665.6</v>
      </c>
      <c r="I65" t="n">
        <v>1019.3</v>
      </c>
      <c r="J65" t="n">
        <v>1258.3</v>
      </c>
      <c r="K65" t="n">
        <v>1365.8</v>
      </c>
      <c r="L65" s="21" t="n">
        <v>1323.6</v>
      </c>
      <c r="M65" t="n">
        <v>1281.4</v>
      </c>
      <c r="N65" t="n">
        <v>1270.8</v>
      </c>
      <c r="O65" s="8" t="n"/>
      <c r="P65" s="8" t="n"/>
      <c r="Q65" s="8" t="n"/>
      <c r="R65" s="8" t="n"/>
      <c r="S65" s="8" t="n"/>
      <c r="T65" s="8" t="n">
        <v>50887</v>
      </c>
      <c r="U65" s="8" t="n">
        <v>1365759</v>
      </c>
      <c r="V65" s="8" t="n"/>
    </row>
    <row r="66">
      <c r="B66" t="inlineStr">
        <is>
          <t>Other tangible assets</t>
        </is>
      </c>
      <c r="F66" s="18" t="n">
        <v>70.858</v>
      </c>
      <c r="G66" t="n">
        <v>67.09999999999999</v>
      </c>
      <c r="H66" s="21" t="n">
        <v>64.5</v>
      </c>
      <c r="I66" t="n">
        <v>67</v>
      </c>
      <c r="J66" t="n">
        <v>66.40000000000001</v>
      </c>
      <c r="K66" t="n">
        <v>68.90000000000001</v>
      </c>
      <c r="L66" s="21" t="n">
        <v>74.59999999999999</v>
      </c>
      <c r="M66" t="n">
        <v>77.7</v>
      </c>
      <c r="N66" t="n">
        <v>76.90000000000001</v>
      </c>
      <c r="O66" s="8" t="n"/>
      <c r="P66" s="8" t="n"/>
      <c r="Q66" s="8" t="n"/>
      <c r="R66" s="8" t="n"/>
      <c r="S66" s="8" t="n"/>
      <c r="T66" s="8" t="n">
        <v>67133</v>
      </c>
      <c r="U66" s="8" t="n">
        <v>68947</v>
      </c>
      <c r="V66" s="8" t="n"/>
    </row>
    <row r="67">
      <c r="B67" t="inlineStr">
        <is>
          <t>Intangible assets</t>
        </is>
      </c>
      <c r="F67" s="18" t="n">
        <v>63.963</v>
      </c>
      <c r="G67" t="n">
        <v>66.5</v>
      </c>
      <c r="H67" s="21" t="n">
        <v>66.8</v>
      </c>
      <c r="I67" t="n">
        <v>67.40000000000001</v>
      </c>
      <c r="J67" t="n">
        <v>68.40000000000001</v>
      </c>
      <c r="K67" t="n">
        <v>73.8</v>
      </c>
      <c r="L67" s="21" t="n">
        <v>77.5</v>
      </c>
      <c r="M67" t="n">
        <v>79.40000000000001</v>
      </c>
      <c r="N67" t="n">
        <v>82.5</v>
      </c>
      <c r="O67" s="8" t="n"/>
      <c r="P67" s="8" t="n"/>
      <c r="Q67" s="8" t="n"/>
      <c r="R67" s="8" t="n"/>
      <c r="S67" s="8" t="n"/>
      <c r="T67" s="8" t="n">
        <v>66465</v>
      </c>
      <c r="U67" s="8" t="n">
        <v>73833</v>
      </c>
      <c r="V67" s="8" t="n"/>
    </row>
    <row r="68">
      <c r="B68" t="inlineStr">
        <is>
          <t>Investments in associates</t>
        </is>
      </c>
      <c r="F68" s="18" t="n">
        <v>8.843</v>
      </c>
      <c r="G68" t="n">
        <v>8.4</v>
      </c>
      <c r="H68" s="21" t="n">
        <v>13.5</v>
      </c>
      <c r="I68" t="n">
        <v>12.4</v>
      </c>
      <c r="J68" t="n">
        <v>13.3</v>
      </c>
      <c r="K68" t="n">
        <v>12.2</v>
      </c>
      <c r="L68" s="21" t="n">
        <v>13.6</v>
      </c>
      <c r="M68" t="n">
        <v>17.8</v>
      </c>
      <c r="N68" t="n">
        <v>26</v>
      </c>
      <c r="O68" s="8" t="n"/>
      <c r="P68" s="8" t="n"/>
      <c r="Q68" s="8" t="n"/>
      <c r="R68" s="8" t="n"/>
      <c r="S68" s="8" t="n"/>
      <c r="T68" s="8" t="n">
        <v>8441</v>
      </c>
      <c r="U68" s="8" t="n">
        <v>12223</v>
      </c>
      <c r="V68" s="8" t="n"/>
    </row>
    <row r="69">
      <c r="B69" t="inlineStr">
        <is>
          <t>Other investments</t>
        </is>
      </c>
      <c r="F69" s="18" t="n">
        <v>4.866</v>
      </c>
      <c r="G69" t="n">
        <v>4.9</v>
      </c>
      <c r="H69" s="21" t="n">
        <v>3.1</v>
      </c>
      <c r="I69" t="n">
        <v>5.4</v>
      </c>
      <c r="J69" t="n">
        <v>5.6</v>
      </c>
      <c r="K69" t="n">
        <v>169.2</v>
      </c>
      <c r="L69" s="21" t="n">
        <v>306.2</v>
      </c>
      <c r="M69" t="n">
        <v>651</v>
      </c>
      <c r="N69" t="n">
        <v>1314.3</v>
      </c>
      <c r="O69" s="8" t="n"/>
      <c r="P69" s="8" t="n"/>
      <c r="Q69" s="8" t="n"/>
      <c r="R69" s="8" t="n"/>
      <c r="S69" s="8" t="n"/>
      <c r="T69" s="8" t="n">
        <v>4888</v>
      </c>
      <c r="U69" s="8" t="n">
        <v>169201</v>
      </c>
      <c r="V69" s="8" t="n"/>
    </row>
    <row r="70">
      <c r="B70" t="inlineStr">
        <is>
          <t>Trade &amp; other recievables</t>
        </is>
      </c>
      <c r="F70" s="18" t="n">
        <v>4.883</v>
      </c>
      <c r="G70" t="n">
        <v>5.3</v>
      </c>
      <c r="H70" s="21" t="n">
        <v>5.8</v>
      </c>
      <c r="I70" t="n">
        <v>6.1</v>
      </c>
      <c r="J70" t="n">
        <v>6.5</v>
      </c>
      <c r="K70" t="n">
        <v>107.2</v>
      </c>
      <c r="L70" s="21" t="n">
        <v>107.9</v>
      </c>
      <c r="M70" t="n">
        <v>109.5</v>
      </c>
      <c r="N70" t="n">
        <v>109.5</v>
      </c>
      <c r="O70" s="8" t="n"/>
      <c r="P70" s="8" t="n"/>
      <c r="Q70" s="8" t="n"/>
      <c r="R70" s="8" t="n"/>
      <c r="S70" s="8" t="n"/>
      <c r="T70" s="8" t="n">
        <v>5293</v>
      </c>
      <c r="U70" s="8" t="n">
        <v>107020</v>
      </c>
      <c r="V70" s="8" t="n"/>
    </row>
    <row r="71" customFormat="1" s="13">
      <c r="B71" s="13" t="inlineStr">
        <is>
          <t>Deferred tax assets</t>
        </is>
      </c>
      <c r="F71" s="19" t="n">
        <v>1.151</v>
      </c>
      <c r="G71" s="13" t="n">
        <v>1.5</v>
      </c>
      <c r="H71" s="24" t="n">
        <v>1.6</v>
      </c>
      <c r="I71" s="13" t="n">
        <v>1.5</v>
      </c>
      <c r="J71" s="13" t="n">
        <v>1.5</v>
      </c>
      <c r="K71" s="13" t="n">
        <v>2.1</v>
      </c>
      <c r="L71" s="24" t="n">
        <v>2.3</v>
      </c>
      <c r="M71" s="13" t="n">
        <v>2.3</v>
      </c>
      <c r="N71" s="13" t="n">
        <v>2.3</v>
      </c>
      <c r="O71" s="28" t="n"/>
      <c r="P71" s="28" t="n"/>
      <c r="Q71" s="28" t="n"/>
      <c r="R71" s="28" t="n"/>
      <c r="S71" s="28" t="n"/>
      <c r="T71" s="28" t="n">
        <v>1502</v>
      </c>
      <c r="U71" s="28" t="n">
        <v>2142</v>
      </c>
      <c r="V71" s="28" t="n"/>
    </row>
    <row r="72" customFormat="1" s="17">
      <c r="B72" s="17" t="inlineStr">
        <is>
          <t>Total Non-current Assets</t>
        </is>
      </c>
      <c r="D72" s="17">
        <f>SUM(D64:D71)</f>
        <v/>
      </c>
      <c r="E72" s="17">
        <f>SUM(E64:E71)</f>
        <v/>
      </c>
      <c r="F72" s="20">
        <f>SUM(F64:F71)</f>
        <v/>
      </c>
      <c r="G72" s="17">
        <f>SUM(G64:G71)</f>
        <v/>
      </c>
      <c r="H72" s="27">
        <f>SUM(H64:H71)</f>
        <v/>
      </c>
      <c r="I72" s="17">
        <f>SUM(I64:I71)</f>
        <v/>
      </c>
      <c r="J72" s="17">
        <f>SUM(J64:J71)</f>
        <v/>
      </c>
      <c r="K72" s="17">
        <f>SUM(K64:K71)</f>
        <v/>
      </c>
      <c r="L72" s="27">
        <f>SUM(L64:L71)</f>
        <v/>
      </c>
      <c r="M72" s="17">
        <f>SUM(M64:M71)</f>
        <v/>
      </c>
      <c r="N72" s="17">
        <f>SUM(N64:N71)</f>
        <v/>
      </c>
      <c r="O72" s="30" t="n"/>
      <c r="P72" s="30" t="n"/>
      <c r="Q72" s="30" t="n"/>
      <c r="R72" s="30" t="n"/>
      <c r="S72" s="30" t="n"/>
      <c r="T72" s="30">
        <f>SUM(T64:T71)</f>
        <v/>
      </c>
      <c r="U72" s="30">
        <f>SUM(U64:U71)</f>
        <v/>
      </c>
      <c r="V72" s="30" t="n"/>
    </row>
    <row r="73">
      <c r="B73" t="inlineStr">
        <is>
          <t>Total Assets</t>
        </is>
      </c>
      <c r="D73">
        <f>D72+D62</f>
        <v/>
      </c>
      <c r="E73">
        <f>E72+E62</f>
        <v/>
      </c>
      <c r="F73" s="18">
        <f>F72+F62</f>
        <v/>
      </c>
      <c r="G73">
        <f>G72+G62</f>
        <v/>
      </c>
      <c r="H73" s="21">
        <f>H72+H62</f>
        <v/>
      </c>
      <c r="I73">
        <f>I72+I62</f>
        <v/>
      </c>
      <c r="J73">
        <f>J72+J62</f>
        <v/>
      </c>
      <c r="K73">
        <f>K72+K62</f>
        <v/>
      </c>
      <c r="L73" s="21">
        <f>L72+L62</f>
        <v/>
      </c>
      <c r="M73">
        <f>M72+M62</f>
        <v/>
      </c>
      <c r="N73">
        <f>N72+N62</f>
        <v/>
      </c>
      <c r="O73" s="8" t="n"/>
      <c r="P73" s="8" t="n"/>
      <c r="Q73" s="8" t="n"/>
      <c r="R73" s="8" t="n"/>
      <c r="S73" s="8" t="n"/>
      <c r="T73" s="8">
        <f>T72+T62</f>
        <v/>
      </c>
      <c r="U73" s="8">
        <f>U72+U62</f>
        <v/>
      </c>
      <c r="V73" s="8" t="n"/>
    </row>
    <row r="74" customFormat="1" s="15">
      <c r="B74" s="14" t="inlineStr">
        <is>
          <t>Current Liabilities</t>
        </is>
      </c>
      <c r="H74" s="25" t="n"/>
      <c r="L74" s="25" t="n"/>
      <c r="O74" s="29" t="n"/>
      <c r="P74" s="29" t="n"/>
      <c r="Q74" s="29" t="n"/>
      <c r="R74" s="29" t="n"/>
      <c r="S74" s="29" t="n"/>
      <c r="T74" s="29" t="n"/>
      <c r="U74" s="29" t="n"/>
      <c r="V74" s="29" t="n"/>
    </row>
    <row r="75">
      <c r="B75" t="inlineStr">
        <is>
          <t>Trade &amp; other payables</t>
        </is>
      </c>
      <c r="F75" s="18" t="n">
        <v>396.657</v>
      </c>
      <c r="G75" t="n">
        <v>398.9</v>
      </c>
      <c r="H75" s="21" t="n">
        <v>538.7</v>
      </c>
      <c r="I75" t="n">
        <v>944.8</v>
      </c>
      <c r="J75" t="n">
        <v>1052.3</v>
      </c>
      <c r="K75" t="n">
        <v>1086.3</v>
      </c>
      <c r="L75" s="21" t="n">
        <v>2946.2</v>
      </c>
      <c r="M75" t="n">
        <v>901.3</v>
      </c>
      <c r="N75" t="n">
        <v>846.6</v>
      </c>
      <c r="O75" s="8" t="n"/>
      <c r="P75" s="8" t="n"/>
      <c r="Q75" s="8" t="n"/>
      <c r="R75" s="8" t="n"/>
      <c r="S75" s="8" t="n"/>
      <c r="T75" s="8" t="inlineStr">
        <is>
          <t xml:space="preserve">  </t>
        </is>
      </c>
      <c r="U75" s="8" t="n"/>
      <c r="V75" s="8" t="n"/>
    </row>
    <row r="76">
      <c r="B76" t="inlineStr">
        <is>
          <t xml:space="preserve">Provisions </t>
        </is>
      </c>
      <c r="F76" s="18" t="n">
        <v>17.284</v>
      </c>
      <c r="G76" t="n">
        <v>21.4</v>
      </c>
      <c r="H76" s="21" t="n">
        <v>25.6</v>
      </c>
      <c r="I76" t="n">
        <v>28.2</v>
      </c>
      <c r="J76" t="n">
        <v>29</v>
      </c>
      <c r="K76" t="n">
        <v>28.3</v>
      </c>
      <c r="L76" s="21" t="n">
        <v>31.6</v>
      </c>
      <c r="M76" t="n">
        <v>30.8</v>
      </c>
      <c r="N76" t="n">
        <v>51.6</v>
      </c>
      <c r="O76" s="8" t="n"/>
      <c r="P76" s="8" t="n"/>
      <c r="Q76" s="8" t="n"/>
      <c r="R76" s="8" t="n"/>
      <c r="S76" s="8" t="n"/>
      <c r="T76" s="8" t="n"/>
      <c r="U76" s="8" t="n"/>
      <c r="V76" s="8" t="n"/>
    </row>
    <row r="77">
      <c r="B77" t="inlineStr">
        <is>
          <t>Contract liabilities</t>
        </is>
      </c>
      <c r="F77" s="18" t="n">
        <v>169.61</v>
      </c>
      <c r="G77" t="n">
        <v>230.5</v>
      </c>
      <c r="H77" s="21" t="n">
        <v>295.6</v>
      </c>
      <c r="I77" t="n">
        <v>453</v>
      </c>
      <c r="J77" t="n">
        <v>636</v>
      </c>
      <c r="K77" t="n">
        <v>618.3</v>
      </c>
      <c r="L77" s="21" t="n">
        <v>596.6</v>
      </c>
      <c r="M77" t="n">
        <v>577.5</v>
      </c>
      <c r="N77" t="n">
        <v>410.1</v>
      </c>
      <c r="O77" s="8" t="n"/>
      <c r="P77" s="8" t="n"/>
      <c r="Q77" s="8" t="n"/>
      <c r="R77" s="8" t="n"/>
      <c r="S77" s="8" t="n"/>
      <c r="T77" s="8" t="n"/>
      <c r="U77" s="8" t="n"/>
      <c r="V77" s="8" t="n"/>
    </row>
    <row r="78">
      <c r="B78" t="inlineStr">
        <is>
          <t>Lease liabilities</t>
        </is>
      </c>
      <c r="F78" s="18" t="n">
        <v>258.062</v>
      </c>
      <c r="G78" t="n">
        <v>362.2</v>
      </c>
      <c r="H78" s="21" t="n">
        <v>508.2</v>
      </c>
      <c r="I78" t="n">
        <v>658.4</v>
      </c>
      <c r="J78" t="n">
        <v>777.3</v>
      </c>
      <c r="K78" t="n">
        <v>893</v>
      </c>
      <c r="L78" s="21" t="n">
        <v>1238.4</v>
      </c>
      <c r="M78" t="n">
        <v>1377.2</v>
      </c>
      <c r="N78" t="n">
        <v>1424.7</v>
      </c>
      <c r="O78" s="8" t="n"/>
      <c r="P78" s="8" t="n"/>
      <c r="Q78" s="8" t="n"/>
      <c r="R78" s="8" t="n"/>
      <c r="S78" s="8" t="n"/>
      <c r="T78" s="8" t="n"/>
      <c r="U78" s="8" t="n"/>
      <c r="V78" s="8" t="n"/>
    </row>
    <row r="79" customFormat="1" s="13">
      <c r="B79" s="13" t="inlineStr">
        <is>
          <t>Loans and other liabilities</t>
        </is>
      </c>
      <c r="F79" s="19" t="n">
        <v>134.306</v>
      </c>
      <c r="G79" s="13" t="n">
        <v>138.6</v>
      </c>
      <c r="H79" s="24" t="n">
        <v>137.7</v>
      </c>
      <c r="I79" s="13" t="n">
        <v>135.3</v>
      </c>
      <c r="J79" s="13" t="n">
        <v>130.3</v>
      </c>
      <c r="K79" s="13" t="n">
        <v>130.7</v>
      </c>
      <c r="L79" s="24" t="n">
        <v>114.8</v>
      </c>
      <c r="M79" s="13" t="n">
        <v>79.90000000000001</v>
      </c>
      <c r="N79" s="13" t="n">
        <v>99.8</v>
      </c>
      <c r="O79" s="28" t="n"/>
      <c r="P79" s="28" t="n"/>
      <c r="Q79" s="28" t="n"/>
      <c r="R79" s="28" t="n"/>
      <c r="S79" s="28" t="n"/>
      <c r="T79" s="28" t="n"/>
      <c r="U79" s="28" t="n"/>
      <c r="V79" s="28" t="n"/>
    </row>
    <row r="80">
      <c r="B80" t="inlineStr">
        <is>
          <t>Total Current Liabilities</t>
        </is>
      </c>
      <c r="D80">
        <f>SUM(D75:D79)</f>
        <v/>
      </c>
      <c r="E80">
        <f>SUM(E75:E79)</f>
        <v/>
      </c>
      <c r="F80" s="18">
        <f>SUM(F75:F79)</f>
        <v/>
      </c>
      <c r="G80">
        <f>SUM(G75:G79)</f>
        <v/>
      </c>
      <c r="H80" s="21">
        <f>SUM(H75:H79)</f>
        <v/>
      </c>
      <c r="I80">
        <f>SUM(I75:I79)</f>
        <v/>
      </c>
      <c r="J80">
        <f>SUM(J75:J79)</f>
        <v/>
      </c>
      <c r="K80">
        <f>SUM(K75:K79)</f>
        <v/>
      </c>
      <c r="L80" s="21">
        <f>SUM(L75:L79)</f>
        <v/>
      </c>
      <c r="M80">
        <f>SUM(M75:M79)</f>
        <v/>
      </c>
      <c r="N80">
        <f>SUM(N75:N79)</f>
        <v/>
      </c>
      <c r="O80" s="8" t="n"/>
      <c r="P80" s="8" t="n"/>
      <c r="Q80" s="8" t="n"/>
      <c r="R80" s="8" t="n"/>
      <c r="S80" s="8" t="n"/>
      <c r="T80" s="8" t="n"/>
      <c r="U80" s="8" t="n"/>
      <c r="V80" s="8" t="n"/>
    </row>
    <row r="81" customFormat="1" s="15">
      <c r="B81" s="16" t="inlineStr">
        <is>
          <t>Non-current Liabilities</t>
        </is>
      </c>
      <c r="H81" s="25" t="n"/>
      <c r="L81" s="25" t="n"/>
      <c r="O81" s="29" t="n"/>
      <c r="P81" s="29" t="n"/>
      <c r="Q81" s="29" t="n"/>
      <c r="R81" s="29" t="n"/>
      <c r="S81" s="29" t="n"/>
      <c r="T81" s="29" t="n"/>
      <c r="U81" s="29" t="n"/>
      <c r="V81" s="29" t="n"/>
    </row>
    <row r="82">
      <c r="B82" t="inlineStr">
        <is>
          <t>Lease liabilities</t>
        </is>
      </c>
      <c r="F82" s="18" t="n">
        <v>700.678</v>
      </c>
      <c r="G82" s="18" t="n">
        <v>811.8</v>
      </c>
      <c r="H82" s="21" t="n">
        <v>1055.1</v>
      </c>
      <c r="I82" t="n">
        <v>1427.8</v>
      </c>
      <c r="J82" t="n">
        <v>1766.3</v>
      </c>
      <c r="K82" t="n">
        <v>2178.7</v>
      </c>
      <c r="L82" s="21" t="n">
        <v>2784.2</v>
      </c>
      <c r="M82" t="n">
        <v>1427.8</v>
      </c>
      <c r="N82" t="n">
        <v>3020</v>
      </c>
      <c r="O82" s="8" t="n"/>
      <c r="P82" s="8" t="n"/>
      <c r="Q82" s="8" t="n"/>
      <c r="R82" s="8" t="n"/>
      <c r="S82" s="8" t="n"/>
      <c r="T82" s="8" t="n"/>
      <c r="U82" s="8" t="n"/>
      <c r="V82" s="8" t="n"/>
    </row>
    <row r="83">
      <c r="B83" t="inlineStr">
        <is>
          <t>Loans and other liabilities</t>
        </is>
      </c>
      <c r="F83" s="18" t="n">
        <v>554.184</v>
      </c>
      <c r="G83" s="18" t="n">
        <v>519.5</v>
      </c>
      <c r="H83" s="21" t="n">
        <v>440.2</v>
      </c>
      <c r="I83" t="n">
        <v>130</v>
      </c>
      <c r="J83" t="n">
        <v>126.3</v>
      </c>
      <c r="K83" t="n">
        <v>120.8</v>
      </c>
      <c r="L83" s="21" t="n">
        <v>171.3</v>
      </c>
      <c r="M83" t="n">
        <v>130</v>
      </c>
      <c r="N83" t="n">
        <v>140.1</v>
      </c>
      <c r="O83" s="8" t="n"/>
      <c r="P83" s="8" t="n"/>
      <c r="Q83" s="8" t="n"/>
      <c r="R83" s="8" t="n"/>
      <c r="S83" s="8" t="n"/>
      <c r="T83" s="8" t="n"/>
      <c r="U83" s="8" t="n"/>
      <c r="V83" s="8" t="n"/>
    </row>
    <row r="84">
      <c r="B84" t="inlineStr">
        <is>
          <t>Employee benefits</t>
        </is>
      </c>
      <c r="F84" s="18" t="n">
        <v>61.15</v>
      </c>
      <c r="G84" s="18" t="n">
        <v>66.59999999999999</v>
      </c>
      <c r="H84" s="21" t="n">
        <v>63.2</v>
      </c>
      <c r="I84" t="n">
        <v>64.09999999999999</v>
      </c>
      <c r="J84" t="n">
        <v>63.6</v>
      </c>
      <c r="K84" t="n">
        <v>65.59999999999999</v>
      </c>
      <c r="L84" s="21" t="n">
        <v>87.09999999999999</v>
      </c>
      <c r="M84" t="n">
        <v>64.09999999999999</v>
      </c>
      <c r="N84" t="n">
        <v>45</v>
      </c>
      <c r="O84" s="8" t="n"/>
      <c r="P84" s="8" t="n"/>
      <c r="Q84" s="8" t="n"/>
      <c r="R84" s="8" t="n"/>
      <c r="S84" s="8" t="n"/>
      <c r="T84" s="8" t="n"/>
      <c r="U84" s="8" t="n"/>
      <c r="V84" s="8" t="n"/>
    </row>
    <row r="85" customFormat="1" s="13">
      <c r="B85" s="13" t="inlineStr">
        <is>
          <t>Deferred tax liabilities</t>
        </is>
      </c>
      <c r="F85" s="19" t="n">
        <v>0.325</v>
      </c>
      <c r="G85" s="19" t="n">
        <v>0.339</v>
      </c>
      <c r="H85" s="24" t="n">
        <v>34.2</v>
      </c>
      <c r="I85" s="13" t="n">
        <v>42.5</v>
      </c>
      <c r="J85" s="13" t="n">
        <v>86</v>
      </c>
      <c r="K85" s="13" t="n">
        <v>120.6</v>
      </c>
      <c r="L85" s="24" t="n">
        <v>122.6</v>
      </c>
      <c r="M85" s="13" t="n">
        <v>42.5</v>
      </c>
      <c r="N85" s="13" t="n">
        <v>139.4</v>
      </c>
      <c r="O85" s="28" t="n"/>
      <c r="P85" s="28" t="n"/>
      <c r="Q85" s="28" t="n"/>
      <c r="R85" s="28" t="n"/>
      <c r="S85" s="28" t="n"/>
      <c r="T85" s="28" t="n"/>
      <c r="U85" s="28" t="n"/>
      <c r="V85" s="28" t="n"/>
    </row>
    <row r="86" customFormat="1" s="17">
      <c r="B86" s="17" t="inlineStr">
        <is>
          <t>Total Non-current Liabilites</t>
        </is>
      </c>
      <c r="D86" s="17">
        <f>SUM(D82:D85)</f>
        <v/>
      </c>
      <c r="E86" s="17">
        <f>SUM(E82:E85)</f>
        <v/>
      </c>
      <c r="F86" s="20">
        <f>SUM(F82:F85)</f>
        <v/>
      </c>
      <c r="G86" s="20">
        <f>SUM(G82:G85)</f>
        <v/>
      </c>
      <c r="H86" s="27">
        <f>SUM(H82:H85)</f>
        <v/>
      </c>
      <c r="I86" s="17">
        <f>SUM(I82:I85)</f>
        <v/>
      </c>
      <c r="J86" s="17">
        <f>SUM(J82:J85)</f>
        <v/>
      </c>
      <c r="K86" s="17">
        <f>SUM(K82:K85)</f>
        <v/>
      </c>
      <c r="L86" s="27">
        <f>SUM(L82:L85)</f>
        <v/>
      </c>
      <c r="M86" s="17">
        <f>SUM(M82:M85)</f>
        <v/>
      </c>
      <c r="N86" s="17">
        <f>SUM(N82:N85)</f>
        <v/>
      </c>
      <c r="O86" s="30" t="n"/>
      <c r="P86" s="30" t="n"/>
      <c r="Q86" s="30" t="n"/>
      <c r="R86" s="30" t="n"/>
      <c r="S86" s="30" t="n"/>
      <c r="T86" s="30" t="n"/>
      <c r="U86" s="30" t="n"/>
      <c r="V86" s="30" t="n"/>
    </row>
    <row r="87">
      <c r="B87" t="inlineStr">
        <is>
          <t>Total Liabilities</t>
        </is>
      </c>
      <c r="D87">
        <f>D86+D80</f>
        <v/>
      </c>
      <c r="E87">
        <f>E86+E80</f>
        <v/>
      </c>
      <c r="F87" s="18">
        <f>F86+F80</f>
        <v/>
      </c>
      <c r="G87" s="18">
        <f>G86+G80</f>
        <v/>
      </c>
      <c r="H87" s="21">
        <f>H86+H80</f>
        <v/>
      </c>
      <c r="I87">
        <f>I86+I80</f>
        <v/>
      </c>
      <c r="J87">
        <f>J86+J80</f>
        <v/>
      </c>
      <c r="K87">
        <f>K86+K80</f>
        <v/>
      </c>
      <c r="L87" s="21">
        <f>L86+L80</f>
        <v/>
      </c>
      <c r="M87">
        <f>M86+M80</f>
        <v/>
      </c>
      <c r="N87">
        <f>N86+N80</f>
        <v/>
      </c>
      <c r="O87" s="8" t="n"/>
      <c r="P87" s="8" t="n"/>
      <c r="Q87" s="8" t="n"/>
      <c r="R87" s="8" t="n"/>
      <c r="S87" s="8" t="n"/>
      <c r="T87" s="8" t="n"/>
      <c r="U87" s="8" t="n"/>
      <c r="V87" s="8" t="n"/>
    </row>
    <row r="88" customFormat="1" s="14">
      <c r="B88" s="14" t="inlineStr">
        <is>
          <t>Equity</t>
        </is>
      </c>
      <c r="H88" s="23" t="n"/>
      <c r="L88" s="23" t="n"/>
      <c r="O88" s="31" t="n"/>
      <c r="P88" s="31" t="n"/>
      <c r="Q88" s="31" t="n"/>
      <c r="R88" s="31" t="n"/>
      <c r="S88" s="31" t="n"/>
      <c r="T88" s="31" t="n"/>
      <c r="U88" s="31" t="n"/>
      <c r="V88" s="31" t="n"/>
    </row>
    <row r="89">
      <c r="B89" t="inlineStr">
        <is>
          <t>Share capital reserves</t>
        </is>
      </c>
      <c r="F89" t="n">
        <v>1787.3</v>
      </c>
      <c r="G89" t="n">
        <v>1790.8</v>
      </c>
      <c r="H89" s="21" t="n">
        <v>1992.4</v>
      </c>
      <c r="I89" t="n">
        <v>1992.9</v>
      </c>
      <c r="J89" t="n">
        <v>1994.2</v>
      </c>
      <c r="K89" t="n">
        <v>2011.4</v>
      </c>
      <c r="L89" s="21" t="n">
        <v>2009.8</v>
      </c>
      <c r="M89" t="n">
        <v>2010.6</v>
      </c>
      <c r="N89" t="n">
        <v>2009.9</v>
      </c>
      <c r="O89" s="8" t="n"/>
      <c r="P89" s="8" t="n"/>
      <c r="Q89" s="8" t="n"/>
      <c r="R89" s="8" t="n"/>
      <c r="S89" s="8" t="n"/>
      <c r="T89" s="8" t="n"/>
      <c r="U89" s="8" t="n"/>
      <c r="V89" s="8" t="n"/>
    </row>
    <row r="90" customFormat="1" s="13">
      <c r="B90" s="13" t="inlineStr">
        <is>
          <t>Retained earnings</t>
        </is>
      </c>
      <c r="F90" s="13" t="n">
        <v>-1887.9</v>
      </c>
      <c r="G90" s="13" t="n">
        <v>-1523.5</v>
      </c>
      <c r="H90" s="24" t="n">
        <v>-936.1</v>
      </c>
      <c r="I90" s="13" t="n">
        <v>-279.5</v>
      </c>
      <c r="J90" s="13" t="n">
        <v>1174.5</v>
      </c>
      <c r="K90" s="13" t="n">
        <v>2580.6</v>
      </c>
      <c r="L90" s="24" t="n">
        <v>2246.1</v>
      </c>
      <c r="M90" s="13" t="n">
        <v>3231.4</v>
      </c>
      <c r="N90" s="13" t="n">
        <v>3800.6</v>
      </c>
      <c r="O90" s="28" t="n"/>
      <c r="P90" s="28" t="n"/>
      <c r="Q90" s="28" t="n"/>
      <c r="R90" s="28" t="n"/>
      <c r="S90" s="28" t="n"/>
      <c r="T90" s="28" t="n"/>
      <c r="U90" s="28" t="n"/>
      <c r="V90" s="28" t="n"/>
    </row>
    <row r="91">
      <c r="B91" t="inlineStr">
        <is>
          <t>Equity attributable to owners of the Company</t>
        </is>
      </c>
      <c r="D91">
        <f>SUM(D89:D90)</f>
        <v/>
      </c>
      <c r="E91">
        <f>SUM(E89:E90)</f>
        <v/>
      </c>
      <c r="F91">
        <f>SUM(F89:F90)</f>
        <v/>
      </c>
      <c r="G91">
        <f>SUM(G89:G90)</f>
        <v/>
      </c>
      <c r="H91" s="21">
        <f>SUM(H89:H90)</f>
        <v/>
      </c>
      <c r="I91">
        <f>SUM(I89:I90)</f>
        <v/>
      </c>
      <c r="J91">
        <f>SUM(J89:J90)</f>
        <v/>
      </c>
      <c r="K91">
        <f>SUM(K89:K90)</f>
        <v/>
      </c>
      <c r="L91" s="21">
        <f>SUM(L89:L90)</f>
        <v/>
      </c>
      <c r="M91">
        <f>SUM(M89:M90)</f>
        <v/>
      </c>
      <c r="N91">
        <f>SUM(N89:N90)</f>
        <v/>
      </c>
      <c r="O91" s="8" t="n"/>
      <c r="P91" s="8" t="n"/>
      <c r="Q91" s="8" t="n"/>
      <c r="R91" s="8" t="n"/>
      <c r="S91" s="8" t="n"/>
      <c r="T91" s="8" t="n"/>
      <c r="U91" s="8" t="n"/>
      <c r="V91" s="8" t="n"/>
    </row>
    <row r="92" customFormat="1" s="13">
      <c r="B92" s="13" t="inlineStr">
        <is>
          <t>Non-controlling interests</t>
        </is>
      </c>
      <c r="F92" s="13" t="n">
        <v>5.5</v>
      </c>
      <c r="G92" s="13" t="n">
        <v>7.2</v>
      </c>
      <c r="H92" s="24" t="n">
        <v>3.8</v>
      </c>
      <c r="I92" s="13" t="n">
        <v>5</v>
      </c>
      <c r="J92" s="13" t="n">
        <v>6.6</v>
      </c>
      <c r="K92" s="13" t="n">
        <v>7.5</v>
      </c>
      <c r="L92" s="24" t="n">
        <v>4.3</v>
      </c>
      <c r="M92" s="13" t="n">
        <v>6.2</v>
      </c>
      <c r="N92" s="13" t="n">
        <v>6.8</v>
      </c>
      <c r="O92" s="28" t="n"/>
      <c r="P92" s="28" t="n"/>
      <c r="Q92" s="28" t="n"/>
      <c r="R92" s="28" t="n"/>
      <c r="S92" s="28" t="n"/>
      <c r="T92" s="28" t="n"/>
      <c r="U92" s="28" t="n"/>
      <c r="V92" s="28" t="n"/>
    </row>
    <row r="93">
      <c r="B93" t="inlineStr">
        <is>
          <t>Total Equity</t>
        </is>
      </c>
      <c r="D93">
        <f>SUM(D91:D92)</f>
        <v/>
      </c>
      <c r="E93">
        <f>SUM(E91:E92)</f>
        <v/>
      </c>
      <c r="F93">
        <f>SUM(F91:F92)</f>
        <v/>
      </c>
      <c r="G93">
        <f>SUM(G91:G92)</f>
        <v/>
      </c>
      <c r="H93" s="21">
        <f>SUM(H91:H92)</f>
        <v/>
      </c>
      <c r="I93">
        <f>SUM(I91:I92)</f>
        <v/>
      </c>
      <c r="J93">
        <f>SUM(J91:J92)</f>
        <v/>
      </c>
      <c r="K93">
        <f>SUM(K91:K92)</f>
        <v/>
      </c>
      <c r="L93" s="21">
        <f>SUM(L91:L92)</f>
        <v/>
      </c>
      <c r="M93">
        <f>SUM(M91:M92)</f>
        <v/>
      </c>
      <c r="N93">
        <f>SUM(N91:N92)</f>
        <v/>
      </c>
      <c r="O93" s="8" t="n"/>
      <c r="P93" s="8" t="n"/>
      <c r="Q93" s="8" t="n"/>
      <c r="R93" s="8" t="n"/>
      <c r="S93" s="8" t="n"/>
      <c r="T93" s="8" t="n"/>
      <c r="U93" s="8" t="n"/>
      <c r="V93" s="8" t="n"/>
    </row>
    <row r="95" customFormat="1" s="10">
      <c r="B95" s="11" t="inlineStr">
        <is>
          <t>Cash Flow</t>
        </is>
      </c>
      <c r="H95" s="26" t="n"/>
      <c r="L95" s="26" t="n"/>
    </row>
    <row r="96">
      <c r="B96" t="inlineStr">
        <is>
          <t>Operating Cash Flow</t>
        </is>
      </c>
      <c r="F96" s="18" t="n">
        <v>245.1</v>
      </c>
      <c r="G96" s="18" t="n"/>
      <c r="H96" s="21" t="n">
        <v>777.4</v>
      </c>
      <c r="I96" t="n">
        <v>1180.6</v>
      </c>
      <c r="J96" t="n">
        <v>2008.3</v>
      </c>
      <c r="K96" t="n">
        <v>2004.59</v>
      </c>
      <c r="L96" s="21" t="n">
        <v>1660</v>
      </c>
      <c r="M96" t="n">
        <v>1709.9</v>
      </c>
      <c r="N96" t="n">
        <v>1671.6</v>
      </c>
    </row>
    <row r="97" customFormat="1" s="13">
      <c r="B97" s="13" t="inlineStr">
        <is>
          <t>CapEx</t>
        </is>
      </c>
      <c r="F97" s="19" t="n">
        <v>-9.547000000000001</v>
      </c>
      <c r="G97" s="19" t="n"/>
      <c r="H97" s="24" t="n">
        <v>-133</v>
      </c>
      <c r="I97" s="13" t="n">
        <v>-331.5</v>
      </c>
      <c r="J97" s="13" t="n">
        <v>-291.3</v>
      </c>
      <c r="K97" s="13" t="n">
        <v>-249.2</v>
      </c>
      <c r="L97" s="24" t="n">
        <v>-182.5</v>
      </c>
      <c r="M97" s="13" t="n">
        <v>-80.59999999999999</v>
      </c>
      <c r="N97" s="13" t="n">
        <v>-54.6</v>
      </c>
    </row>
    <row r="98">
      <c r="B98" t="inlineStr">
        <is>
          <t>FCF</t>
        </is>
      </c>
      <c r="E98">
        <f>SUM(E96:E97)</f>
        <v/>
      </c>
      <c r="F98" s="18">
        <f>SUM(F96:F97)</f>
        <v/>
      </c>
      <c r="G98" s="18" t="n"/>
      <c r="H98" s="21">
        <f>SUM(H96:H97)</f>
        <v/>
      </c>
      <c r="I98">
        <f>SUM(I96:I97)</f>
        <v/>
      </c>
      <c r="J98">
        <f>SUM(J96:J97)</f>
        <v/>
      </c>
      <c r="K98">
        <f>SUM(K96:K97)</f>
        <v/>
      </c>
      <c r="L98" s="21">
        <f>SUM(L96:L97)</f>
        <v/>
      </c>
      <c r="M98">
        <f>SUM(M96:M97)</f>
        <v/>
      </c>
      <c r="N98">
        <f>SUM(N96:N97)</f>
        <v/>
      </c>
    </row>
    <row r="100">
      <c r="B100" t="inlineStr">
        <is>
          <t>Dividends paid to shareholders</t>
        </is>
      </c>
      <c r="F100" t="n">
        <v>0</v>
      </c>
      <c r="G100" t="n">
        <v>0</v>
      </c>
      <c r="H100" s="21" t="n">
        <v>0</v>
      </c>
      <c r="I100" t="n">
        <v>0</v>
      </c>
      <c r="J100" t="n">
        <v>-237</v>
      </c>
      <c r="K100" t="n">
        <v>-536.4</v>
      </c>
      <c r="L100" s="21" t="n">
        <v>0</v>
      </c>
      <c r="M100" t="n">
        <v>-2378.6</v>
      </c>
      <c r="N100" t="n">
        <v>-570.3</v>
      </c>
    </row>
    <row r="101">
      <c r="B101" t="inlineStr">
        <is>
          <t>Dividends paid to non controlling interests</t>
        </is>
      </c>
      <c r="F101" s="18" t="n">
        <v>0</v>
      </c>
      <c r="G101" s="18" t="n">
        <v>0</v>
      </c>
      <c r="H101" s="21" t="n">
        <v>-2.8</v>
      </c>
      <c r="I101" t="n">
        <v>-1.9</v>
      </c>
      <c r="J101" t="n">
        <v>0</v>
      </c>
      <c r="K101" t="n">
        <v>-4.7</v>
      </c>
      <c r="L101" s="21" t="n">
        <v>-4.5</v>
      </c>
      <c r="M101" t="n">
        <v>-0.1</v>
      </c>
      <c r="N101" t="n">
        <v>-1.3</v>
      </c>
    </row>
    <row r="102">
      <c r="L102" s="21" t="inlineStr">
        <is>
          <t xml:space="preserve">    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R4" sqref="R4"/>
    </sheetView>
  </sheetViews>
  <sheetFormatPr baseColWidth="8" defaultRowHeight="14.5"/>
  <cols>
    <col width="19.54296875" customWidth="1" min="1" max="1"/>
    <col width="10.6328125" customWidth="1" min="2" max="18"/>
  </cols>
  <sheetData>
    <row r="1"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- -</t>
        </is>
      </c>
      <c r="L2" t="inlineStr">
        <is>
          <t>- -</t>
        </is>
      </c>
      <c r="M2" t="inlineStr">
        <is>
          <t>29.78</t>
        </is>
      </c>
      <c r="N2" t="inlineStr">
        <is>
          <t>32.48</t>
        </is>
      </c>
      <c r="O2" t="inlineStr">
        <is>
          <t>33.00</t>
        </is>
      </c>
      <c r="P2" t="inlineStr">
        <is>
          <t>33.97</t>
        </is>
      </c>
      <c r="Q2" t="inlineStr">
        <is>
          <t>91.31</t>
        </is>
      </c>
      <c r="R2" t="inlineStr">
        <is>
          <t>107.99</t>
        </is>
      </c>
    </row>
    <row r="3">
      <c r="A3" s="1" t="inlineStr">
        <is>
          <t>Earnings per share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0.06</t>
        </is>
      </c>
      <c r="N3" t="inlineStr">
        <is>
          <t>(1.26)</t>
        </is>
      </c>
      <c r="O3" t="inlineStr">
        <is>
          <t>(0.18)</t>
        </is>
      </c>
      <c r="P3" t="inlineStr">
        <is>
          <t>4.41</t>
        </is>
      </c>
      <c r="Q3" t="inlineStr">
        <is>
          <t>39.49</t>
        </is>
      </c>
      <c r="R3" t="n">
        <v>48.83</v>
      </c>
    </row>
    <row r="4">
      <c r="A4" s="1" t="inlineStr">
        <is>
          <t>FCF per share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2.01</t>
        </is>
      </c>
      <c r="N4" t="inlineStr">
        <is>
          <t>2.02</t>
        </is>
      </c>
      <c r="O4" t="inlineStr">
        <is>
          <t>- -</t>
        </is>
      </c>
      <c r="P4" t="inlineStr">
        <is>
          <t>- -</t>
        </is>
      </c>
      <c r="Q4" t="inlineStr">
        <is>
          <t>42.26</t>
        </is>
      </c>
      <c r="R4" t="inlineStr">
        <is>
          <t>49.31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4.57</t>
        </is>
      </c>
      <c r="R5" t="inlineStr">
        <is>
          <t>4.56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0.29</t>
        </is>
      </c>
      <c r="N6" t="inlineStr">
        <is>
          <t>0.23</t>
        </is>
      </c>
      <c r="O6" t="inlineStr">
        <is>
          <t>0.16</t>
        </is>
      </c>
      <c r="P6" t="inlineStr">
        <is>
          <t>0.36</t>
        </is>
      </c>
      <c r="Q6" t="inlineStr">
        <is>
          <t>8.55</t>
        </is>
      </c>
      <c r="R6" t="inlineStr">
        <is>
          <t>8.97</t>
        </is>
      </c>
    </row>
    <row r="7">
      <c r="A7" s="1" t="inlineStr">
        <is>
          <t>Book Value per sh.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(2.30)</t>
        </is>
      </c>
      <c r="O7" t="inlineStr">
        <is>
          <t>(2.58)</t>
        </is>
      </c>
      <c r="P7" t="inlineStr">
        <is>
          <t>2.27</t>
        </is>
      </c>
      <c r="Q7" t="inlineStr">
        <is>
          <t>39.08</t>
        </is>
      </c>
      <c r="R7" t="inlineStr">
        <is>
          <t>29.19</t>
        </is>
      </c>
    </row>
    <row r="8">
      <c r="A8" s="1" t="inlineStr">
        <is>
          <t>Comm.Shares outs.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100</t>
        </is>
      </c>
      <c r="N8" t="inlineStr">
        <is>
          <t>100</t>
        </is>
      </c>
      <c r="O8" t="inlineStr">
        <is>
          <t>100</t>
        </is>
      </c>
      <c r="P8" t="inlineStr">
        <is>
          <t>118</t>
        </is>
      </c>
      <c r="Q8" t="inlineStr">
        <is>
          <t>118</t>
        </is>
      </c>
      <c r="R8" t="inlineStr">
        <is>
          <t>118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1.0</t>
        </is>
      </c>
      <c r="R9" t="inlineStr">
        <is>
          <t>1.0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0.0</t>
        </is>
      </c>
      <c r="R10" t="inlineStr">
        <is>
          <t>0.1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11.8%</t>
        </is>
      </c>
      <c r="R11" t="inlineStr">
        <is>
          <t>7.9%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2,978</t>
        </is>
      </c>
      <c r="N12" t="inlineStr">
        <is>
          <t>3,248</t>
        </is>
      </c>
      <c r="O12" t="inlineStr">
        <is>
          <t>3,300</t>
        </is>
      </c>
      <c r="P12" t="inlineStr">
        <is>
          <t>3,992</t>
        </is>
      </c>
      <c r="Q12" t="inlineStr">
        <is>
          <t>10,729</t>
        </is>
      </c>
      <c r="R12" t="inlineStr">
        <is>
          <t>12,701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4.8%</t>
        </is>
      </c>
      <c r="N13" t="inlineStr">
        <is>
          <t>(0.7)%</t>
        </is>
      </c>
      <c r="O13" t="inlineStr">
        <is>
          <t>4.6%</t>
        </is>
      </c>
      <c r="P13" t="inlineStr">
        <is>
          <t>18.1%</t>
        </is>
      </c>
      <c r="Q13" t="inlineStr">
        <is>
          <t>54.2%</t>
        </is>
      </c>
      <c r="R13" t="inlineStr">
        <is>
          <t>57.3%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108</t>
        </is>
      </c>
      <c r="N14" t="inlineStr">
        <is>
          <t>112</t>
        </is>
      </c>
      <c r="O14" t="inlineStr">
        <is>
          <t>237</t>
        </is>
      </c>
      <c r="P14" t="inlineStr">
        <is>
          <t>314</t>
        </is>
      </c>
      <c r="Q14" t="inlineStr">
        <is>
          <t>779</t>
        </is>
      </c>
      <c r="R14" t="inlineStr">
        <is>
          <t>936</t>
        </is>
      </c>
    </row>
    <row r="15">
      <c r="A15" s="1" t="inlineStr">
        <is>
          <t>Net profit (m)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6</t>
        </is>
      </c>
      <c r="N15" t="inlineStr">
        <is>
          <t>(126)</t>
        </is>
      </c>
      <c r="O15" t="inlineStr">
        <is>
          <t>(18)</t>
        </is>
      </c>
      <c r="P15" t="inlineStr">
        <is>
          <t>518</t>
        </is>
      </c>
      <c r="Q15" t="inlineStr">
        <is>
          <t>4,640</t>
        </is>
      </c>
      <c r="R15" t="inlineStr">
        <is>
          <t>5,762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55.6%</t>
        </is>
      </c>
      <c r="N16" t="inlineStr">
        <is>
          <t>(13.4)%</t>
        </is>
      </c>
      <c r="O16" t="inlineStr">
        <is>
          <t>(920.7)%</t>
        </is>
      </c>
      <c r="P16" t="inlineStr">
        <is>
          <t>3.1%</t>
        </is>
      </c>
      <c r="Q16" t="inlineStr">
        <is>
          <t>17.9%</t>
        </is>
      </c>
      <c r="R16" t="inlineStr">
        <is>
          <t>20.2%</t>
        </is>
      </c>
    </row>
    <row r="17">
      <c r="A17" s="1" t="inlineStr">
        <is>
          <t>Net profit margin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0.2%</t>
        </is>
      </c>
      <c r="N17" t="inlineStr">
        <is>
          <t>(3.9)%</t>
        </is>
      </c>
      <c r="O17" t="inlineStr">
        <is>
          <t>(0.6)%</t>
        </is>
      </c>
      <c r="P17" t="inlineStr">
        <is>
          <t>13.0%</t>
        </is>
      </c>
      <c r="Q17" t="inlineStr">
        <is>
          <t>43.3%</t>
        </is>
      </c>
      <c r="R17" t="inlineStr">
        <is>
          <t>44.7%</t>
        </is>
      </c>
    </row>
    <row r="18">
      <c r="A18" s="1" t="inlineStr">
        <is>
          <t>Working capital (m)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- -</t>
        </is>
      </c>
      <c r="L18" t="inlineStr">
        <is>
          <t>- -</t>
        </is>
      </c>
      <c r="M18" t="inlineStr">
        <is>
          <t>- -</t>
        </is>
      </c>
      <c r="N18" t="inlineStr">
        <is>
          <t>(186)</t>
        </is>
      </c>
      <c r="O18" t="inlineStr">
        <is>
          <t>(296)</t>
        </is>
      </c>
      <c r="P18" t="inlineStr">
        <is>
          <t>50</t>
        </is>
      </c>
      <c r="Q18" t="inlineStr">
        <is>
          <t>2,328</t>
        </is>
      </c>
      <c r="R18" t="inlineStr">
        <is>
          <t>1,452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553</t>
        </is>
      </c>
      <c r="O19" t="inlineStr">
        <is>
          <t>542</t>
        </is>
      </c>
      <c r="P19" t="inlineStr">
        <is>
          <t>519</t>
        </is>
      </c>
      <c r="Q19" t="inlineStr">
        <is>
          <t>2,300</t>
        </is>
      </c>
      <c r="R19" t="inlineStr">
        <is>
          <t>2,956</t>
        </is>
      </c>
    </row>
    <row r="20">
      <c r="A20" s="1" t="inlineStr">
        <is>
          <t>Equity (m)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(230)</t>
        </is>
      </c>
      <c r="O20" t="inlineStr">
        <is>
          <t>(258)</t>
        </is>
      </c>
      <c r="P20" t="inlineStr">
        <is>
          <t>267</t>
        </is>
      </c>
      <c r="Q20" t="inlineStr">
        <is>
          <t>4,592</t>
        </is>
      </c>
      <c r="R20" t="inlineStr">
        <is>
          <t>4,256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(1.4)%</t>
        </is>
      </c>
      <c r="O21" t="inlineStr">
        <is>
          <t>144.7%</t>
        </is>
      </c>
      <c r="P21" t="inlineStr">
        <is>
          <t>39.9%</t>
        </is>
      </c>
      <c r="Q21" t="inlineStr">
        <is>
          <t>67.5%</t>
        </is>
      </c>
      <c r="R21" t="inlineStr">
        <is>
          <t>188.4%</t>
        </is>
      </c>
    </row>
    <row r="22">
      <c r="A22" s="1" t="inlineStr">
        <is>
          <t>Return on capital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(0.6)%</t>
        </is>
      </c>
      <c r="O22" t="inlineStr">
        <is>
          <t>7.3%</t>
        </is>
      </c>
      <c r="P22" t="inlineStr">
        <is>
          <t>24.3%</t>
        </is>
      </c>
      <c r="Q22" t="inlineStr">
        <is>
          <t>59.2%</t>
        </is>
      </c>
      <c r="R22" t="inlineStr">
        <is>
          <t>91.7%</t>
        </is>
      </c>
    </row>
    <row r="23">
      <c r="A23" s="1" t="inlineStr">
        <is>
          <t>Return on equity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- -</t>
        </is>
      </c>
      <c r="L23" t="inlineStr">
        <is>
          <t>- -</t>
        </is>
      </c>
      <c r="M23" t="inlineStr">
        <is>
          <t>- -</t>
        </is>
      </c>
      <c r="N23" t="inlineStr">
        <is>
          <t>54.6%</t>
        </is>
      </c>
      <c r="O23" t="inlineStr">
        <is>
          <t>7.0%</t>
        </is>
      </c>
      <c r="P23" t="inlineStr">
        <is>
          <t>193.8%</t>
        </is>
      </c>
      <c r="Q23" t="inlineStr">
        <is>
          <t>101.1%</t>
        </is>
      </c>
      <c r="R23" t="inlineStr">
        <is>
          <t>135.4%</t>
        </is>
      </c>
    </row>
    <row r="24">
      <c r="A24" s="1" t="inlineStr">
        <is>
          <t>Plowback ratio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- -</t>
        </is>
      </c>
      <c r="L24" t="inlineStr">
        <is>
          <t>- -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88.4%</t>
        </is>
      </c>
      <c r="R24" t="inlineStr">
        <is>
          <t>90.7%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6.7%</t>
        </is>
      </c>
      <c r="R25" t="inlineStr">
        <is>
          <t>9.2%</t>
        </is>
      </c>
    </row>
    <row r="27">
      <c r="A27" s="2" t="inlineStr">
        <is>
          <t>Market Price</t>
        </is>
      </c>
      <c r="M27">
        <f>M3*M9</f>
        <v/>
      </c>
      <c r="N27">
        <f>N3*N9</f>
        <v/>
      </c>
      <c r="O27">
        <f>O3*O9</f>
        <v/>
      </c>
      <c r="P27">
        <f>P3*P9</f>
        <v/>
      </c>
      <c r="Q27">
        <f>Q3*Q9</f>
        <v/>
      </c>
      <c r="R27">
        <f>R3*R9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F24" sqref="F24"/>
    </sheetView>
  </sheetViews>
  <sheetFormatPr baseColWidth="8" defaultRowHeight="14.5"/>
  <cols>
    <col width="27.90625" customWidth="1" min="1" max="1"/>
    <col width="10.6328125" customWidth="1" min="2" max="6"/>
  </cols>
  <sheetData>
    <row r="1"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s="1" t="inlineStr">
        <is>
          <t>Revenue</t>
        </is>
      </c>
      <c r="B2" t="inlineStr">
        <is>
          <t>2,978</t>
        </is>
      </c>
      <c r="C2" t="inlineStr">
        <is>
          <t>3,248</t>
        </is>
      </c>
      <c r="D2" t="inlineStr">
        <is>
          <t>3,300</t>
        </is>
      </c>
      <c r="E2" t="inlineStr">
        <is>
          <t>3,992</t>
        </is>
      </c>
      <c r="F2" t="inlineStr">
        <is>
          <t>10,729</t>
        </is>
      </c>
    </row>
    <row r="3">
      <c r="A3" s="1" t="inlineStr">
        <is>
          <t>COGS</t>
        </is>
      </c>
      <c r="B3" t="inlineStr">
        <is>
          <t>2,697</t>
        </is>
      </c>
      <c r="C3" t="inlineStr">
        <is>
          <t>3,100</t>
        </is>
      </c>
      <c r="D3" t="inlineStr">
        <is>
          <t>3,037</t>
        </is>
      </c>
      <c r="E3" t="inlineStr">
        <is>
          <t>3,127</t>
        </is>
      </c>
      <c r="F3" t="inlineStr">
        <is>
          <t>4,662</t>
        </is>
      </c>
    </row>
    <row r="4">
      <c r="A4" s="1" t="inlineStr">
        <is>
          <t>Gross Profit</t>
        </is>
      </c>
      <c r="B4" t="inlineStr">
        <is>
          <t>281</t>
        </is>
      </c>
      <c r="C4" t="inlineStr">
        <is>
          <t>148</t>
        </is>
      </c>
      <c r="D4" t="inlineStr">
        <is>
          <t>263</t>
        </is>
      </c>
      <c r="E4" t="inlineStr">
        <is>
          <t>865</t>
        </is>
      </c>
      <c r="F4" t="inlineStr">
        <is>
          <t>6,066</t>
        </is>
      </c>
    </row>
    <row r="5">
      <c r="A5" s="1" t="inlineStr">
        <is>
          <t>Gross Profit Ratio</t>
        </is>
      </c>
      <c r="B5" t="inlineStr">
        <is>
          <t>9.43%</t>
        </is>
      </c>
      <c r="C5" t="inlineStr">
        <is>
          <t>4.56%</t>
        </is>
      </c>
      <c r="D5" t="inlineStr">
        <is>
          <t>7.97%</t>
        </is>
      </c>
      <c r="E5" t="inlineStr">
        <is>
          <t>21.67%</t>
        </is>
      </c>
      <c r="F5" t="inlineStr">
        <is>
          <t>56.54%</t>
        </is>
      </c>
    </row>
    <row r="6">
      <c r="A6" s="1" t="inlineStr">
        <is>
          <t>Operating Expenses</t>
        </is>
      </c>
      <c r="B6" t="inlineStr">
        <is>
          <t>145</t>
        </is>
      </c>
      <c r="C6" t="inlineStr">
        <is>
          <t>142</t>
        </is>
      </c>
      <c r="D6" t="inlineStr">
        <is>
          <t>149</t>
        </is>
      </c>
      <c r="E6" t="inlineStr">
        <is>
          <t>159</t>
        </is>
      </c>
      <c r="F6" t="inlineStr">
        <is>
          <t>263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</row>
    <row r="8">
      <c r="A8" s="1" t="inlineStr">
        <is>
          <t>Selling, G&amp;A Exp.</t>
        </is>
      </c>
      <c r="B8" t="inlineStr">
        <is>
          <t>122</t>
        </is>
      </c>
      <c r="C8" t="inlineStr">
        <is>
          <t>116</t>
        </is>
      </c>
      <c r="D8" t="inlineStr">
        <is>
          <t>120</t>
        </is>
      </c>
      <c r="E8" t="inlineStr">
        <is>
          <t>129</t>
        </is>
      </c>
      <c r="F8" t="inlineStr">
        <is>
          <t>230</t>
        </is>
      </c>
    </row>
    <row r="9">
      <c r="A9" s="1" t="inlineStr">
        <is>
          <t>General and Admin. Exp.</t>
        </is>
      </c>
      <c r="B9" t="inlineStr">
        <is>
          <t>122</t>
        </is>
      </c>
      <c r="C9" t="inlineStr">
        <is>
          <t>116</t>
        </is>
      </c>
      <c r="D9" t="inlineStr">
        <is>
          <t>120</t>
        </is>
      </c>
      <c r="E9" t="inlineStr">
        <is>
          <t>129</t>
        </is>
      </c>
      <c r="F9" t="inlineStr">
        <is>
          <t>230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</row>
    <row r="11">
      <c r="A11" s="1" t="inlineStr">
        <is>
          <t>Other Expenses</t>
        </is>
      </c>
      <c r="B11" t="inlineStr">
        <is>
          <t>23</t>
        </is>
      </c>
      <c r="C11" t="inlineStr">
        <is>
          <t>25</t>
        </is>
      </c>
      <c r="D11" t="inlineStr">
        <is>
          <t>29</t>
        </is>
      </c>
      <c r="E11" t="inlineStr">
        <is>
          <t>30</t>
        </is>
      </c>
      <c r="F11" t="inlineStr">
        <is>
          <t>33</t>
        </is>
      </c>
    </row>
    <row r="12">
      <c r="A12" s="1" t="inlineStr">
        <is>
          <t>COGS and Expenses</t>
        </is>
      </c>
      <c r="B12" t="inlineStr">
        <is>
          <t>2,842</t>
        </is>
      </c>
      <c r="C12" t="inlineStr">
        <is>
          <t>3,241</t>
        </is>
      </c>
      <c r="D12" t="inlineStr">
        <is>
          <t>3,186</t>
        </is>
      </c>
      <c r="E12" t="inlineStr">
        <is>
          <t>3,286</t>
        </is>
      </c>
      <c r="F12" t="inlineStr">
        <is>
          <t>4,925</t>
        </is>
      </c>
    </row>
    <row r="13">
      <c r="A13" s="1" t="inlineStr">
        <is>
          <t>Interest Income</t>
        </is>
      </c>
      <c r="B13" t="inlineStr">
        <is>
          <t>2</t>
        </is>
      </c>
      <c r="C13" t="inlineStr">
        <is>
          <t>2</t>
        </is>
      </c>
      <c r="D13" t="inlineStr">
        <is>
          <t>2</t>
        </is>
      </c>
      <c r="E13" t="inlineStr">
        <is>
          <t>2</t>
        </is>
      </c>
      <c r="F13" t="inlineStr">
        <is>
          <t>7</t>
        </is>
      </c>
    </row>
    <row r="14">
      <c r="A14" s="1" t="inlineStr">
        <is>
          <t>Interest Expense</t>
        </is>
      </c>
      <c r="B14" t="inlineStr">
        <is>
          <t>102</t>
        </is>
      </c>
      <c r="C14" t="inlineStr">
        <is>
          <t>101</t>
        </is>
      </c>
      <c r="D14" t="inlineStr">
        <is>
          <t>147</t>
        </is>
      </c>
      <c r="E14" t="inlineStr">
        <is>
          <t>150</t>
        </is>
      </c>
      <c r="F14" t="inlineStr">
        <is>
          <t>169</t>
        </is>
      </c>
    </row>
    <row r="15">
      <c r="A15" s="1" t="inlineStr">
        <is>
          <t>Depreciation and Amortization</t>
        </is>
      </c>
      <c r="B15" t="inlineStr">
        <is>
          <t>108</t>
        </is>
      </c>
      <c r="C15" t="inlineStr">
        <is>
          <t>112</t>
        </is>
      </c>
      <c r="D15" t="inlineStr">
        <is>
          <t>237</t>
        </is>
      </c>
      <c r="E15" t="inlineStr">
        <is>
          <t>314</t>
        </is>
      </c>
      <c r="F15" t="inlineStr">
        <is>
          <t>779</t>
        </is>
      </c>
    </row>
    <row r="16">
      <c r="A16" s="1" t="inlineStr">
        <is>
          <t>EBITDA</t>
        </is>
      </c>
      <c r="B16" t="inlineStr">
        <is>
          <t>231</t>
        </is>
      </c>
      <c r="C16" t="inlineStr">
        <is>
          <t>101</t>
        </is>
      </c>
      <c r="D16" t="inlineStr">
        <is>
          <t>378</t>
        </is>
      </c>
      <c r="E16" t="inlineStr">
        <is>
          <t>999</t>
        </is>
      </c>
      <c r="F16" t="inlineStr">
        <is>
          <t>6,599</t>
        </is>
      </c>
    </row>
    <row r="17">
      <c r="A17" s="1" t="inlineStr">
        <is>
          <t>EBITDA ratio</t>
        </is>
      </c>
      <c r="B17" t="inlineStr">
        <is>
          <t>7.76%</t>
        </is>
      </c>
      <c r="C17" t="inlineStr">
        <is>
          <t>3.10%</t>
        </is>
      </c>
      <c r="D17" t="inlineStr">
        <is>
          <t>11.46%</t>
        </is>
      </c>
      <c r="E17" t="inlineStr">
        <is>
          <t>25.03%</t>
        </is>
      </c>
      <c r="F17" t="inlineStr">
        <is>
          <t>61.51%</t>
        </is>
      </c>
    </row>
    <row r="18">
      <c r="A18" s="1" t="inlineStr">
        <is>
          <t>Operating Income</t>
        </is>
      </c>
      <c r="B18" t="inlineStr">
        <is>
          <t>143</t>
        </is>
      </c>
      <c r="C18" t="inlineStr">
        <is>
          <t>(23)</t>
        </is>
      </c>
      <c r="D18" t="inlineStr">
        <is>
          <t>153</t>
        </is>
      </c>
      <c r="E18" t="inlineStr">
        <is>
          <t>722</t>
        </is>
      </c>
      <c r="F18" t="inlineStr">
        <is>
          <t>5,816</t>
        </is>
      </c>
    </row>
    <row r="19">
      <c r="A19" s="1" t="inlineStr">
        <is>
          <t>Operating Income ratio</t>
        </is>
      </c>
      <c r="B19" t="inlineStr">
        <is>
          <t>4.79%</t>
        </is>
      </c>
      <c r="C19" t="inlineStr">
        <is>
          <t>(0.71)%</t>
        </is>
      </c>
      <c r="D19" t="inlineStr">
        <is>
          <t>4.64%</t>
        </is>
      </c>
      <c r="E19" t="inlineStr">
        <is>
          <t>18.09%</t>
        </is>
      </c>
      <c r="F19" t="inlineStr">
        <is>
          <t>54.21%</t>
        </is>
      </c>
    </row>
    <row r="20">
      <c r="A20" s="1" t="inlineStr">
        <is>
          <t>Total Other Income Exp.(Gains)</t>
        </is>
      </c>
      <c r="B20" t="inlineStr">
        <is>
          <t>(117)</t>
        </is>
      </c>
      <c r="C20" t="inlineStr">
        <is>
          <t>(83)</t>
        </is>
      </c>
      <c r="D20" t="inlineStr">
        <is>
          <t>(154)</t>
        </is>
      </c>
      <c r="E20" t="inlineStr">
        <is>
          <t>(181)</t>
        </is>
      </c>
      <c r="F20" t="inlineStr">
        <is>
          <t>(157)</t>
        </is>
      </c>
    </row>
    <row r="21">
      <c r="A21" s="1" t="inlineStr">
        <is>
          <t>Income Before Tax</t>
        </is>
      </c>
      <c r="B21" t="inlineStr">
        <is>
          <t>26</t>
        </is>
      </c>
      <c r="C21" t="inlineStr">
        <is>
          <t>(106)</t>
        </is>
      </c>
      <c r="D21" t="inlineStr">
        <is>
          <t>(1)</t>
        </is>
      </c>
      <c r="E21" t="inlineStr">
        <is>
          <t>541</t>
        </is>
      </c>
      <c r="F21" t="inlineStr">
        <is>
          <t>5,659</t>
        </is>
      </c>
    </row>
    <row r="22">
      <c r="A22" s="1" t="inlineStr">
        <is>
          <t>Income Before Tax ratio</t>
        </is>
      </c>
      <c r="B22" t="inlineStr">
        <is>
          <t>0.86%</t>
        </is>
      </c>
      <c r="C22" t="inlineStr">
        <is>
          <t>(3.26)%</t>
        </is>
      </c>
      <c r="D22" t="inlineStr">
        <is>
          <t>(0.04)%</t>
        </is>
      </c>
      <c r="E22" t="inlineStr">
        <is>
          <t>13.55%</t>
        </is>
      </c>
      <c r="F22" t="inlineStr">
        <is>
          <t>52.75%</t>
        </is>
      </c>
    </row>
    <row r="23">
      <c r="A23" s="1" t="inlineStr">
        <is>
          <t>Income Tax Expense (Gain)</t>
        </is>
      </c>
      <c r="B23" t="inlineStr">
        <is>
          <t>14</t>
        </is>
      </c>
      <c r="C23" t="inlineStr">
        <is>
          <t>14</t>
        </is>
      </c>
      <c r="D23" t="inlineStr">
        <is>
          <t>12</t>
        </is>
      </c>
      <c r="E23" t="inlineStr">
        <is>
          <t>17</t>
        </is>
      </c>
      <c r="F23" t="inlineStr">
        <is>
          <t>1,010</t>
        </is>
      </c>
    </row>
    <row r="24">
      <c r="A24" s="1" t="inlineStr">
        <is>
          <t>Net Income</t>
        </is>
      </c>
      <c r="B24" t="inlineStr">
        <is>
          <t>6</t>
        </is>
      </c>
      <c r="C24" t="inlineStr">
        <is>
          <t>(126)</t>
        </is>
      </c>
      <c r="D24" t="inlineStr">
        <is>
          <t>(18)</t>
        </is>
      </c>
      <c r="E24" t="inlineStr">
        <is>
          <t>518</t>
        </is>
      </c>
      <c r="F24" t="inlineStr">
        <is>
          <t>4,640</t>
        </is>
      </c>
    </row>
    <row r="25">
      <c r="A25" s="1" t="inlineStr">
        <is>
          <t>Net Income Ratio</t>
        </is>
      </c>
      <c r="B25" t="inlineStr">
        <is>
          <t>0.21%</t>
        </is>
      </c>
      <c r="C25" t="inlineStr">
        <is>
          <t>(3.87)%</t>
        </is>
      </c>
      <c r="D25" t="inlineStr">
        <is>
          <t>(0.55)%</t>
        </is>
      </c>
      <c r="E25" t="inlineStr">
        <is>
          <t>12.98%</t>
        </is>
      </c>
      <c r="F25" t="inlineStr">
        <is>
          <t>43.25%</t>
        </is>
      </c>
    </row>
    <row r="26">
      <c r="A26" s="1" t="inlineStr">
        <is>
          <t>EPS</t>
        </is>
      </c>
      <c r="B26" t="inlineStr">
        <is>
          <t>0.06</t>
        </is>
      </c>
      <c r="C26" t="inlineStr">
        <is>
          <t>(1.26)</t>
        </is>
      </c>
      <c r="D26" t="inlineStr">
        <is>
          <t>(0.18)</t>
        </is>
      </c>
      <c r="E26" t="inlineStr">
        <is>
          <t>4.41</t>
        </is>
      </c>
      <c r="F26" t="inlineStr">
        <is>
          <t>39.49</t>
        </is>
      </c>
    </row>
    <row r="27">
      <c r="A27" s="1" t="inlineStr">
        <is>
          <t>EPS Diluted</t>
        </is>
      </c>
      <c r="B27" t="inlineStr">
        <is>
          <t>0.06</t>
        </is>
      </c>
      <c r="C27" t="inlineStr">
        <is>
          <t>(1.26)</t>
        </is>
      </c>
      <c r="D27" t="inlineStr">
        <is>
          <t>(0.18)</t>
        </is>
      </c>
      <c r="E27" t="inlineStr">
        <is>
          <t>4.41</t>
        </is>
      </c>
      <c r="F27" t="inlineStr">
        <is>
          <t>39.49</t>
        </is>
      </c>
    </row>
    <row r="28">
      <c r="A28" s="1" t="inlineStr">
        <is>
          <t>Weighted Avg. Shares Outs.</t>
        </is>
      </c>
      <c r="B28" t="inlineStr">
        <is>
          <t>100</t>
        </is>
      </c>
      <c r="C28" t="inlineStr">
        <is>
          <t>100</t>
        </is>
      </c>
      <c r="D28" t="inlineStr">
        <is>
          <t>100</t>
        </is>
      </c>
      <c r="E28" t="inlineStr">
        <is>
          <t>118</t>
        </is>
      </c>
      <c r="F28" t="inlineStr">
        <is>
          <t>118</t>
        </is>
      </c>
    </row>
    <row r="29">
      <c r="A29" s="1" t="inlineStr">
        <is>
          <t>Weighted Avg. Shares Outs. Dil.</t>
        </is>
      </c>
      <c r="B29" t="inlineStr">
        <is>
          <t>100</t>
        </is>
      </c>
      <c r="C29" t="inlineStr">
        <is>
          <t>104</t>
        </is>
      </c>
      <c r="D29" t="inlineStr">
        <is>
          <t>100</t>
        </is>
      </c>
      <c r="E29" t="inlineStr">
        <is>
          <t>118</t>
        </is>
      </c>
      <c r="F29" t="inlineStr">
        <is>
          <t>118</t>
        </is>
      </c>
    </row>
    <row r="32">
      <c r="I32" t="inlineStr">
        <is>
          <t xml:space="preserve"> </t>
        </is>
      </c>
    </row>
    <row r="33">
      <c r="A33" t="inlineStr">
        <is>
          <t>Operating Profit</t>
        </is>
      </c>
      <c r="B33">
        <f>B4-B6</f>
        <v/>
      </c>
      <c r="C33">
        <f>C4-C6</f>
        <v/>
      </c>
      <c r="D33">
        <f>D4-D6</f>
        <v/>
      </c>
      <c r="E33">
        <f>E4-E6</f>
        <v/>
      </c>
      <c r="F33">
        <f>F4-F6</f>
        <v/>
      </c>
    </row>
    <row r="34" customFormat="1" s="3">
      <c r="A34" s="3" t="inlineStr">
        <is>
          <t>Operating Margin</t>
        </is>
      </c>
      <c r="B34" s="3">
        <f>B33/B2</f>
        <v/>
      </c>
      <c r="C34" s="3">
        <f>C33/C2</f>
        <v/>
      </c>
      <c r="D34" s="3">
        <f>D33/D2</f>
        <v/>
      </c>
      <c r="E34" s="3">
        <f>E33/E2</f>
        <v/>
      </c>
      <c r="F34" s="3">
        <f>F33/F2</f>
        <v/>
      </c>
    </row>
    <row r="36" customFormat="1" s="3">
      <c r="A36" s="3" t="inlineStr">
        <is>
          <t>Interest Expense / Operating Profit</t>
        </is>
      </c>
      <c r="B36" s="3">
        <f>B14/B33</f>
        <v/>
      </c>
      <c r="C36" s="3">
        <f>C14/C33</f>
        <v/>
      </c>
      <c r="D36" s="3">
        <f>D14/D33</f>
        <v/>
      </c>
      <c r="E36" s="3">
        <f>E14/E33</f>
        <v/>
      </c>
      <c r="F36" s="3">
        <f>F14/F33</f>
        <v/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186</t>
        </is>
      </c>
      <c r="D2" t="inlineStr">
        <is>
          <t>183</t>
        </is>
      </c>
      <c r="E2" t="inlineStr">
        <is>
          <t>570</t>
        </is>
      </c>
      <c r="F2" t="inlineStr">
        <is>
          <t>1,543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69</t>
        </is>
      </c>
      <c r="D3" t="inlineStr">
        <is>
          <t>5</t>
        </is>
      </c>
      <c r="E3" t="inlineStr">
        <is>
          <t>59</t>
        </is>
      </c>
      <c r="F3" t="inlineStr">
        <is>
          <t>2,144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255</t>
        </is>
      </c>
      <c r="D4" t="inlineStr">
        <is>
          <t>188</t>
        </is>
      </c>
      <c r="E4" t="inlineStr">
        <is>
          <t>629</t>
        </is>
      </c>
      <c r="F4" t="inlineStr">
        <is>
          <t>3,688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353</t>
        </is>
      </c>
      <c r="D5" t="inlineStr">
        <is>
          <t>292</t>
        </is>
      </c>
      <c r="E5" t="inlineStr">
        <is>
          <t>520</t>
        </is>
      </c>
      <c r="F5" t="inlineStr">
        <is>
          <t>1,222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70</t>
        </is>
      </c>
      <c r="D6" t="inlineStr">
        <is>
          <t>60</t>
        </is>
      </c>
      <c r="E6" t="inlineStr">
        <is>
          <t>52</t>
        </is>
      </c>
      <c r="F6" t="inlineStr">
        <is>
          <t>119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68</t>
        </is>
      </c>
      <c r="D7" t="inlineStr">
        <is>
          <t>91</t>
        </is>
      </c>
      <c r="E7" t="inlineStr">
        <is>
          <t>- -</t>
        </is>
      </c>
      <c r="F7" t="inlineStr">
        <is>
          <t>56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747</t>
        </is>
      </c>
      <c r="D8" t="inlineStr">
        <is>
          <t>631</t>
        </is>
      </c>
      <c r="E8" t="inlineStr">
        <is>
          <t>1,202</t>
        </is>
      </c>
      <c r="F8" t="inlineStr">
        <is>
          <t>5,085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990</t>
        </is>
      </c>
      <c r="D9" t="inlineStr">
        <is>
          <t>1,213</t>
        </is>
      </c>
      <c r="E9" t="inlineStr">
        <is>
          <t>1,536</t>
        </is>
      </c>
      <c r="F9" t="inlineStr">
        <is>
          <t>4,393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8</t>
        </is>
      </c>
      <c r="D10" t="inlineStr">
        <is>
          <t>8</t>
        </is>
      </c>
      <c r="E10" t="inlineStr">
        <is>
          <t>- -</t>
        </is>
      </c>
      <c r="F10" t="inlineStr">
        <is>
          <t>6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56</t>
        </is>
      </c>
      <c r="D11" t="inlineStr">
        <is>
          <t>(323)</t>
        </is>
      </c>
      <c r="E11" t="inlineStr">
        <is>
          <t>201</t>
        </is>
      </c>
      <c r="F11" t="inlineStr">
        <is>
          <t>68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65</t>
        </is>
      </c>
      <c r="D12" t="inlineStr">
        <is>
          <t>- -</t>
        </is>
      </c>
      <c r="E12" t="inlineStr">
        <is>
          <t>- -</t>
        </is>
      </c>
      <c r="F12" t="inlineStr">
        <is>
          <t>74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9</t>
        </is>
      </c>
      <c r="D13" t="inlineStr">
        <is>
          <t>11</t>
        </is>
      </c>
      <c r="E13" t="inlineStr">
        <is>
          <t>13</t>
        </is>
      </c>
      <c r="F13" t="inlineStr">
        <is>
          <t>181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1</t>
        </is>
      </c>
      <c r="D14" t="inlineStr">
        <is>
          <t>- -</t>
        </is>
      </c>
      <c r="E14" t="inlineStr">
        <is>
          <t>- -</t>
        </is>
      </c>
      <c r="F14" t="inlineStr">
        <is>
          <t>2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15</t>
        </is>
      </c>
      <c r="D15" t="inlineStr">
        <is>
          <t>72</t>
        </is>
      </c>
      <c r="E15" t="inlineStr">
        <is>
          <t>73</t>
        </is>
      </c>
      <c r="F15" t="inlineStr">
        <is>
          <t>107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1,080</t>
        </is>
      </c>
      <c r="D16" t="inlineStr">
        <is>
          <t>1,295</t>
        </is>
      </c>
      <c r="E16" t="inlineStr">
        <is>
          <t>1,623</t>
        </is>
      </c>
      <c r="F16" t="inlineStr">
        <is>
          <t>4,757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1,826</t>
        </is>
      </c>
      <c r="D18" t="inlineStr">
        <is>
          <t>1,926</t>
        </is>
      </c>
      <c r="E18" t="inlineStr">
        <is>
          <t>2,824</t>
        </is>
      </c>
      <c r="F18" t="inlineStr">
        <is>
          <t>9,842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378</t>
        </is>
      </c>
      <c r="D19" t="inlineStr">
        <is>
          <t>351</t>
        </is>
      </c>
      <c r="E19" t="inlineStr">
        <is>
          <t>399</t>
        </is>
      </c>
      <c r="F19" t="inlineStr">
        <is>
          <t>434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314</t>
        </is>
      </c>
      <c r="D20" t="inlineStr">
        <is>
          <t>356</t>
        </is>
      </c>
      <c r="E20" t="inlineStr">
        <is>
          <t>501</t>
        </is>
      </c>
      <c r="F20" t="inlineStr">
        <is>
          <t>1,024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83</t>
        </is>
      </c>
      <c r="D23" t="inlineStr">
        <is>
          <t>48</t>
        </is>
      </c>
      <c r="E23" t="inlineStr">
        <is>
          <t>- -</t>
        </is>
      </c>
      <c r="F23" t="inlineStr">
        <is>
          <t>671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933</t>
        </is>
      </c>
      <c r="D24" t="inlineStr">
        <is>
          <t>926</t>
        </is>
      </c>
      <c r="E24" t="inlineStr">
        <is>
          <t>1,152</t>
        </is>
      </c>
      <c r="F24" t="inlineStr">
        <is>
          <t>2,757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553</t>
        </is>
      </c>
      <c r="D25" t="inlineStr">
        <is>
          <t>542</t>
        </is>
      </c>
      <c r="E25" t="inlineStr">
        <is>
          <t>519</t>
        </is>
      </c>
      <c r="F25" t="inlineStr">
        <is>
          <t>2,300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0</t>
        </is>
      </c>
      <c r="D26" t="inlineStr">
        <is>
          <t>- -</t>
        </is>
      </c>
      <c r="E26" t="inlineStr">
        <is>
          <t>- -</t>
        </is>
      </c>
      <c r="F26" t="inlineStr">
        <is>
          <t>121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564</t>
        </is>
      </c>
      <c r="D27" t="inlineStr">
        <is>
          <t>- -</t>
        </is>
      </c>
      <c r="E27" t="inlineStr">
        <is>
          <t>- -</t>
        </is>
      </c>
      <c r="F27" t="inlineStr">
        <is>
          <t>66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1,117</t>
        </is>
      </c>
      <c r="D28" t="inlineStr">
        <is>
          <t>542</t>
        </is>
      </c>
      <c r="E28" t="inlineStr">
        <is>
          <t>519</t>
        </is>
      </c>
      <c r="F28" t="inlineStr">
        <is>
          <t>2,486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1,794</t>
        </is>
      </c>
      <c r="E29" t="inlineStr">
        <is>
          <t>1,918</t>
        </is>
      </c>
      <c r="F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614</t>
        </is>
      </c>
      <c r="D30" t="inlineStr">
        <is>
          <t>857</t>
        </is>
      </c>
      <c r="E30" t="inlineStr">
        <is>
          <t>1,174</t>
        </is>
      </c>
      <c r="F30" t="inlineStr">
        <is>
          <t>3,072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2,050</t>
        </is>
      </c>
      <c r="D31" t="inlineStr">
        <is>
          <t>2,178</t>
        </is>
      </c>
      <c r="E31" t="inlineStr">
        <is>
          <t>2,550</t>
        </is>
      </c>
      <c r="F31" t="inlineStr">
        <is>
          <t>5,242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- -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(2,018)</t>
        </is>
      </c>
      <c r="D34" t="inlineStr">
        <is>
          <t>(937)</t>
        </is>
      </c>
      <c r="E34" t="inlineStr">
        <is>
          <t>(1,524)</t>
        </is>
      </c>
      <c r="F34" t="inlineStr">
        <is>
          <t>2,581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1,788</t>
        </is>
      </c>
      <c r="D35" t="inlineStr">
        <is>
          <t>1,784</t>
        </is>
      </c>
      <c r="E35" t="inlineStr">
        <is>
          <t>1,791</t>
        </is>
      </c>
      <c r="F35" t="inlineStr">
        <is>
          <t>2,011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(1,105)</t>
        </is>
      </c>
      <c r="E36" t="inlineStr">
        <is>
          <t>- -</t>
        </is>
      </c>
      <c r="F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(230)</t>
        </is>
      </c>
      <c r="D37" t="inlineStr">
        <is>
          <t>(258)</t>
        </is>
      </c>
      <c r="E37" t="inlineStr">
        <is>
          <t>267</t>
        </is>
      </c>
      <c r="F37" t="inlineStr">
        <is>
          <t>4,592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1,820</t>
        </is>
      </c>
      <c r="D38" t="inlineStr">
        <is>
          <t>1,921</t>
        </is>
      </c>
      <c r="E38" t="inlineStr">
        <is>
          <t>2,817</t>
        </is>
      </c>
      <c r="F38" t="inlineStr">
        <is>
          <t>9,834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6</t>
        </is>
      </c>
      <c r="D39" t="inlineStr">
        <is>
          <t>5</t>
        </is>
      </c>
      <c r="E39" t="inlineStr">
        <is>
          <t>7</t>
        </is>
      </c>
      <c r="F39" t="inlineStr">
        <is>
          <t>8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1,826</t>
        </is>
      </c>
      <c r="D40" t="inlineStr">
        <is>
          <t>1,926</t>
        </is>
      </c>
      <c r="E40" t="inlineStr">
        <is>
          <t>2,824</t>
        </is>
      </c>
      <c r="F40" t="inlineStr">
        <is>
          <t>9,842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s="1" t="inlineStr">
        <is>
          <t>Net Income</t>
        </is>
      </c>
      <c r="B2" t="inlineStr">
        <is>
          <t>6</t>
        </is>
      </c>
      <c r="C2" t="inlineStr">
        <is>
          <t>(126)</t>
        </is>
      </c>
      <c r="D2" t="inlineStr">
        <is>
          <t>(18)</t>
        </is>
      </c>
      <c r="E2" t="inlineStr">
        <is>
          <t>518</t>
        </is>
      </c>
      <c r="F2" t="inlineStr">
        <is>
          <t>4,640</t>
        </is>
      </c>
    </row>
    <row r="3">
      <c r="A3" s="1" t="inlineStr">
        <is>
          <t>Depreciation and Amortization</t>
        </is>
      </c>
      <c r="B3" t="inlineStr">
        <is>
          <t>108</t>
        </is>
      </c>
      <c r="C3" t="inlineStr">
        <is>
          <t>112</t>
        </is>
      </c>
      <c r="D3" t="inlineStr">
        <is>
          <t>237</t>
        </is>
      </c>
      <c r="E3" t="inlineStr">
        <is>
          <t>314</t>
        </is>
      </c>
      <c r="F3" t="inlineStr">
        <is>
          <t>779</t>
        </is>
      </c>
    </row>
    <row r="4">
      <c r="A4" s="1" t="inlineStr">
        <is>
          <t>Deferred Income Tax</t>
        </is>
      </c>
      <c r="B4" t="inlineStr">
        <is>
          <t>14</t>
        </is>
      </c>
      <c r="C4" t="inlineStr">
        <is>
          <t>14</t>
        </is>
      </c>
      <c r="D4" t="inlineStr">
        <is>
          <t>- -</t>
        </is>
      </c>
      <c r="E4" t="inlineStr">
        <is>
          <t>- -</t>
        </is>
      </c>
      <c r="F4" t="inlineStr">
        <is>
          <t>1,010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</row>
    <row r="6">
      <c r="A6" s="1" t="inlineStr">
        <is>
          <t>Change in Working Capital</t>
        </is>
      </c>
      <c r="B6" t="inlineStr">
        <is>
          <t>(7)</t>
        </is>
      </c>
      <c r="C6" t="inlineStr">
        <is>
          <t>112</t>
        </is>
      </c>
      <c r="D6" t="inlineStr">
        <is>
          <t>17</t>
        </is>
      </c>
      <c r="E6" t="inlineStr">
        <is>
          <t>(130)</t>
        </is>
      </c>
      <c r="F6" t="inlineStr">
        <is>
          <t>(271)</t>
        </is>
      </c>
    </row>
    <row r="7">
      <c r="A7" s="1" t="inlineStr">
        <is>
          <t>Accounts Receivable</t>
        </is>
      </c>
      <c r="B7" t="inlineStr">
        <is>
          <t>(15)</t>
        </is>
      </c>
      <c r="C7" t="inlineStr">
        <is>
          <t>(4)</t>
        </is>
      </c>
      <c r="D7" t="inlineStr">
        <is>
          <t>43</t>
        </is>
      </c>
      <c r="E7" t="inlineStr">
        <is>
          <t>(204)</t>
        </is>
      </c>
      <c r="F7" t="inlineStr">
        <is>
          <t>- -</t>
        </is>
      </c>
    </row>
    <row r="8">
      <c r="A8" s="1" t="inlineStr">
        <is>
          <t>Inventory</t>
        </is>
      </c>
      <c r="B8" t="inlineStr">
        <is>
          <t>(22)</t>
        </is>
      </c>
      <c r="C8" t="inlineStr">
        <is>
          <t>(7)</t>
        </is>
      </c>
      <c r="D8" t="inlineStr">
        <is>
          <t>- -</t>
        </is>
      </c>
      <c r="E8" t="inlineStr">
        <is>
          <t>- -</t>
        </is>
      </c>
      <c r="F8" t="inlineStr">
        <is>
          <t>(67)</t>
        </is>
      </c>
    </row>
    <row r="9">
      <c r="A9" s="1" t="inlineStr">
        <is>
          <t>Accounts Payable</t>
        </is>
      </c>
      <c r="B9" t="inlineStr">
        <is>
          <t>36</t>
        </is>
      </c>
      <c r="C9" t="inlineStr">
        <is>
          <t>132</t>
        </is>
      </c>
      <c r="D9" t="inlineStr">
        <is>
          <t>(28)</t>
        </is>
      </c>
      <c r="E9" t="inlineStr">
        <is>
          <t>- -</t>
        </is>
      </c>
      <c r="F9" t="inlineStr">
        <is>
          <t>- -</t>
        </is>
      </c>
    </row>
    <row r="10">
      <c r="A10" s="1" t="inlineStr">
        <is>
          <t>Other Working Capital</t>
        </is>
      </c>
      <c r="B10" t="inlineStr">
        <is>
          <t>(5)</t>
        </is>
      </c>
      <c r="C10" t="inlineStr">
        <is>
          <t>(10)</t>
        </is>
      </c>
      <c r="D10" t="inlineStr">
        <is>
          <t>(8)</t>
        </is>
      </c>
      <c r="E10" t="inlineStr">
        <is>
          <t>(2)</t>
        </is>
      </c>
      <c r="F10" t="inlineStr">
        <is>
          <t>7</t>
        </is>
      </c>
    </row>
    <row r="11">
      <c r="A11" s="1" t="inlineStr">
        <is>
          <t>Other Non-Cash Items</t>
        </is>
      </c>
      <c r="B11" t="inlineStr">
        <is>
          <t>109</t>
        </is>
      </c>
      <c r="C11" t="inlineStr">
        <is>
          <t>113</t>
        </is>
      </c>
      <c r="D11" t="inlineStr">
        <is>
          <t>(236)</t>
        </is>
      </c>
      <c r="E11" t="inlineStr">
        <is>
          <t>(702)</t>
        </is>
      </c>
      <c r="F11" t="inlineStr">
        <is>
          <t>(188)</t>
        </is>
      </c>
    </row>
    <row r="12">
      <c r="A12" s="1" t="inlineStr">
        <is>
          <t>Cash Provided by Operating Activities</t>
        </is>
      </c>
      <c r="B12" t="inlineStr">
        <is>
          <t>231</t>
        </is>
      </c>
      <c r="C12" t="inlineStr">
        <is>
          <t>225</t>
        </is>
      </c>
      <c r="D12" t="inlineStr">
        <is>
          <t>- -</t>
        </is>
      </c>
      <c r="E12" t="inlineStr">
        <is>
          <t>- -</t>
        </is>
      </c>
      <c r="F12" t="inlineStr">
        <is>
          <t>5,971</t>
        </is>
      </c>
    </row>
    <row r="13">
      <c r="A13" s="1" t="inlineStr">
        <is>
          <t>CAPEX</t>
        </is>
      </c>
      <c r="B13" t="inlineStr">
        <is>
          <t>(29)</t>
        </is>
      </c>
      <c r="C13" t="inlineStr">
        <is>
          <t>(23)</t>
        </is>
      </c>
      <c r="D13" t="inlineStr">
        <is>
          <t>(16)</t>
        </is>
      </c>
      <c r="E13" t="inlineStr">
        <is>
          <t>(43)</t>
        </is>
      </c>
      <c r="F13" t="inlineStr">
        <is>
          <t>(1,005)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(182)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(64)</t>
        </is>
      </c>
      <c r="C17" t="inlineStr">
        <is>
          <t>74</t>
        </is>
      </c>
      <c r="D17" t="inlineStr">
        <is>
          <t>38</t>
        </is>
      </c>
      <c r="E17" t="inlineStr">
        <is>
          <t>- -</t>
        </is>
      </c>
      <c r="F17" t="inlineStr">
        <is>
          <t>(2,156)</t>
        </is>
      </c>
    </row>
    <row r="18">
      <c r="A18" s="1" t="inlineStr">
        <is>
          <t>Cash Used for Investing Activities</t>
        </is>
      </c>
      <c r="B18" t="inlineStr">
        <is>
          <t>(94)</t>
        </is>
      </c>
      <c r="C18" t="inlineStr">
        <is>
          <t>51</t>
        </is>
      </c>
      <c r="D18" t="inlineStr">
        <is>
          <t>38</t>
        </is>
      </c>
      <c r="E18" t="inlineStr">
        <is>
          <t>- -</t>
        </is>
      </c>
      <c r="F18" t="inlineStr">
        <is>
          <t>(3,343)</t>
        </is>
      </c>
    </row>
    <row r="19">
      <c r="A19" s="1" t="inlineStr">
        <is>
          <t>Debt Repayment</t>
        </is>
      </c>
      <c r="B19" t="inlineStr">
        <is>
          <t>(134)</t>
        </is>
      </c>
      <c r="C19" t="inlineStr">
        <is>
          <t>(200)</t>
        </is>
      </c>
      <c r="D19" t="inlineStr">
        <is>
          <t>(284)</t>
        </is>
      </c>
      <c r="E19" t="inlineStr">
        <is>
          <t>(321)</t>
        </is>
      </c>
      <c r="F19" t="inlineStr">
        <is>
          <t>(1,191)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205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(536)</t>
        </is>
      </c>
    </row>
    <row r="23">
      <c r="A23" s="1" t="inlineStr">
        <is>
          <t>Other Financing Activities</t>
        </is>
      </c>
      <c r="B23" t="inlineStr">
        <is>
          <t>(5)</t>
        </is>
      </c>
      <c r="C23" t="inlineStr">
        <is>
          <t>(43)</t>
        </is>
      </c>
      <c r="D23" t="inlineStr">
        <is>
          <t>(128)</t>
        </is>
      </c>
      <c r="E23" t="inlineStr">
        <is>
          <t>(139)</t>
        </is>
      </c>
      <c r="F23" t="inlineStr">
        <is>
          <t>(131)</t>
        </is>
      </c>
    </row>
    <row r="24">
      <c r="A24" s="1" t="inlineStr">
        <is>
          <t>Cash Used/Provided by Financing Activities</t>
        </is>
      </c>
      <c r="B24" t="inlineStr">
        <is>
          <t>(140)</t>
        </is>
      </c>
      <c r="C24" t="inlineStr">
        <is>
          <t>(243)</t>
        </is>
      </c>
      <c r="D24" t="inlineStr">
        <is>
          <t>(411)</t>
        </is>
      </c>
      <c r="E24" t="inlineStr">
        <is>
          <t>(460)</t>
        </is>
      </c>
      <c r="F24" t="inlineStr">
        <is>
          <t>(1,653)</t>
        </is>
      </c>
    </row>
    <row r="25">
      <c r="A25" s="1" t="inlineStr">
        <is>
          <t>Effect of Forex Changes on Cash</t>
        </is>
      </c>
      <c r="B25" t="inlineStr">
        <is>
          <t>3</t>
        </is>
      </c>
      <c r="C25" t="inlineStr">
        <is>
          <t>(5)</t>
        </is>
      </c>
      <c r="D25" t="inlineStr">
        <is>
          <t>(1)</t>
        </is>
      </c>
      <c r="E25" t="inlineStr">
        <is>
          <t>2</t>
        </is>
      </c>
      <c r="F25" t="inlineStr">
        <is>
          <t>(2)</t>
        </is>
      </c>
    </row>
    <row r="26">
      <c r="A26" s="1" t="inlineStr">
        <is>
          <t>Net Change In Cash</t>
        </is>
      </c>
      <c r="B26" t="inlineStr">
        <is>
          <t>0</t>
        </is>
      </c>
      <c r="C26" t="inlineStr">
        <is>
          <t>28</t>
        </is>
      </c>
      <c r="D26" t="inlineStr">
        <is>
          <t>(4)</t>
        </is>
      </c>
      <c r="E26" t="inlineStr">
        <is>
          <t>388</t>
        </is>
      </c>
      <c r="F26" t="inlineStr">
        <is>
          <t>973</t>
        </is>
      </c>
    </row>
    <row r="27">
      <c r="A27" s="1" t="inlineStr">
        <is>
          <t>Cash at the End of Period</t>
        </is>
      </c>
      <c r="B27" t="inlineStr">
        <is>
          <t>158</t>
        </is>
      </c>
      <c r="C27" t="inlineStr">
        <is>
          <t>186</t>
        </is>
      </c>
      <c r="D27" t="inlineStr">
        <is>
          <t>- -</t>
        </is>
      </c>
      <c r="E27" t="inlineStr">
        <is>
          <t>- -</t>
        </is>
      </c>
      <c r="F27" t="inlineStr">
        <is>
          <t>1,543</t>
        </is>
      </c>
    </row>
    <row r="28">
      <c r="A28" s="1" t="inlineStr">
        <is>
          <t>Cash at the Beginning of Period</t>
        </is>
      </c>
      <c r="B28" t="inlineStr">
        <is>
          <t>158</t>
        </is>
      </c>
      <c r="C28" t="inlineStr">
        <is>
          <t>158</t>
        </is>
      </c>
      <c r="D28" t="inlineStr">
        <is>
          <t>- -</t>
        </is>
      </c>
      <c r="E28" t="inlineStr">
        <is>
          <t>- -</t>
        </is>
      </c>
      <c r="F28" t="inlineStr">
        <is>
          <t>570</t>
        </is>
      </c>
    </row>
    <row r="29">
      <c r="A29" s="1" t="inlineStr">
        <is>
          <t>Free Cash Flow</t>
        </is>
      </c>
      <c r="B29" t="inlineStr">
        <is>
          <t>201</t>
        </is>
      </c>
      <c r="C29" t="inlineStr">
        <is>
          <t>202</t>
        </is>
      </c>
      <c r="D29" t="inlineStr">
        <is>
          <t>- -</t>
        </is>
      </c>
      <c r="E29" t="inlineStr">
        <is>
          <t>- -</t>
        </is>
      </c>
      <c r="F29" t="inlineStr">
        <is>
          <t>4,966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2022-08-03T01:42:16Z</dcterms:created>
  <dcterms:modified xmlns:dcterms="http://purl.org/dc/terms/" xmlns:xsi="http://www.w3.org/2001/XMLSchema-instance" xsi:type="dcterms:W3CDTF">2023-03-21T03:05:46Z</dcterms:modified>
  <cp:lastModifiedBy>William Kruta</cp:lastModifiedBy>
</cp:coreProperties>
</file>