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534a1defcf7f9d1a/Company Models CloudSave/GSAT/"/>
    </mc:Choice>
  </mc:AlternateContent>
  <xr:revisionPtr revIDLastSave="564" documentId="11_7A71AC1A6DA9E6F3DE31F644A9D505DD7C9E5161" xr6:coauthVersionLast="47" xr6:coauthVersionMax="47" xr10:uidLastSave="{1AD60B0E-9DC6-41A8-897A-2F20BE2E42CB}"/>
  <bookViews>
    <workbookView xWindow="0" yWindow="0" windowWidth="19190" windowHeight="21600" activeTab="1"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3" i="3" l="1"/>
  <c r="F63" i="3"/>
  <c r="G63" i="3"/>
  <c r="H63" i="3"/>
  <c r="I63" i="3"/>
  <c r="J63" i="3"/>
  <c r="K63" i="3"/>
  <c r="L63" i="3"/>
  <c r="M63" i="3"/>
  <c r="N63" i="3"/>
  <c r="O63" i="3"/>
  <c r="P63" i="3"/>
  <c r="Q63" i="3"/>
  <c r="R63" i="3"/>
  <c r="S63" i="3"/>
  <c r="T63" i="3"/>
  <c r="U63" i="3"/>
  <c r="V63" i="3"/>
  <c r="D63" i="3"/>
  <c r="N42" i="3"/>
  <c r="O42" i="3"/>
  <c r="P42" i="3"/>
  <c r="E50" i="3"/>
  <c r="F50" i="3"/>
  <c r="G50" i="3"/>
  <c r="H50" i="3"/>
  <c r="I50" i="3"/>
  <c r="J50" i="3"/>
  <c r="K50" i="3"/>
  <c r="L50" i="3"/>
  <c r="M50" i="3"/>
  <c r="N50" i="3"/>
  <c r="O50" i="3"/>
  <c r="P50" i="3"/>
  <c r="Q50" i="3"/>
  <c r="R50" i="3"/>
  <c r="S50" i="3"/>
  <c r="T50" i="3"/>
  <c r="U50" i="3"/>
  <c r="V50" i="3"/>
  <c r="D50" i="3"/>
  <c r="E42" i="3"/>
  <c r="F42" i="3"/>
  <c r="G42" i="3"/>
  <c r="H42" i="3"/>
  <c r="I42" i="3"/>
  <c r="J42" i="3"/>
  <c r="K42" i="3"/>
  <c r="L42" i="3"/>
  <c r="M42" i="3"/>
  <c r="Q42" i="3"/>
  <c r="R42" i="3"/>
  <c r="S42" i="3"/>
  <c r="T42" i="3"/>
  <c r="U42" i="3"/>
  <c r="V42" i="3"/>
  <c r="D42" i="3"/>
  <c r="E37" i="3"/>
  <c r="F37" i="3"/>
  <c r="F43" i="3" s="1"/>
  <c r="G37" i="3"/>
  <c r="H37" i="3"/>
  <c r="H43" i="3" s="1"/>
  <c r="I37" i="3"/>
  <c r="J37" i="3"/>
  <c r="J43" i="3" s="1"/>
  <c r="K37" i="3"/>
  <c r="L37" i="3"/>
  <c r="L43" i="3" s="1"/>
  <c r="L51" i="3" s="1"/>
  <c r="L59" i="3" s="1"/>
  <c r="L61" i="3" s="1"/>
  <c r="M37" i="3"/>
  <c r="N37" i="3"/>
  <c r="N43" i="3" s="1"/>
  <c r="O37" i="3"/>
  <c r="O43" i="3" s="1"/>
  <c r="P37" i="3"/>
  <c r="P43" i="3" s="1"/>
  <c r="Q37" i="3"/>
  <c r="R37" i="3"/>
  <c r="S37" i="3"/>
  <c r="T37" i="3"/>
  <c r="U37" i="3"/>
  <c r="V37" i="3"/>
  <c r="D37" i="3"/>
  <c r="D43" i="3" s="1"/>
  <c r="D44" i="3" s="1"/>
  <c r="E108" i="3"/>
  <c r="F108" i="3"/>
  <c r="G108" i="3"/>
  <c r="H108" i="3"/>
  <c r="I108" i="3"/>
  <c r="J108" i="3"/>
  <c r="K108" i="3"/>
  <c r="L108" i="3"/>
  <c r="M108" i="3"/>
  <c r="N108" i="3"/>
  <c r="O108" i="3"/>
  <c r="P108" i="3"/>
  <c r="Q108" i="3"/>
  <c r="R108" i="3"/>
  <c r="S108" i="3"/>
  <c r="T108" i="3"/>
  <c r="U108" i="3"/>
  <c r="V108" i="3"/>
  <c r="D108" i="3"/>
  <c r="E99" i="3"/>
  <c r="F99" i="3"/>
  <c r="G99" i="3"/>
  <c r="H99" i="3"/>
  <c r="I99" i="3"/>
  <c r="J99" i="3"/>
  <c r="K99" i="3"/>
  <c r="L99" i="3"/>
  <c r="M99" i="3"/>
  <c r="N99" i="3"/>
  <c r="O99" i="3"/>
  <c r="P99" i="3"/>
  <c r="Q99" i="3"/>
  <c r="R99" i="3"/>
  <c r="S99" i="3"/>
  <c r="T99" i="3"/>
  <c r="U99" i="3"/>
  <c r="V99" i="3"/>
  <c r="D99" i="3"/>
  <c r="E93" i="3"/>
  <c r="F93" i="3"/>
  <c r="G93" i="3"/>
  <c r="H93" i="3"/>
  <c r="I93" i="3"/>
  <c r="J93" i="3"/>
  <c r="K93" i="3"/>
  <c r="L93" i="3"/>
  <c r="M93" i="3"/>
  <c r="N93" i="3"/>
  <c r="O93" i="3"/>
  <c r="P93" i="3"/>
  <c r="Q93" i="3"/>
  <c r="R93" i="3"/>
  <c r="S93" i="3"/>
  <c r="T93" i="3"/>
  <c r="U93" i="3"/>
  <c r="V93" i="3"/>
  <c r="D93" i="3"/>
  <c r="E83" i="3"/>
  <c r="F83" i="3"/>
  <c r="G83" i="3"/>
  <c r="H83" i="3"/>
  <c r="I83" i="3"/>
  <c r="J83" i="3"/>
  <c r="K83" i="3"/>
  <c r="L83" i="3"/>
  <c r="M83" i="3"/>
  <c r="N83" i="3"/>
  <c r="O83" i="3"/>
  <c r="P83" i="3"/>
  <c r="Q83" i="3"/>
  <c r="R83" i="3"/>
  <c r="S83" i="3"/>
  <c r="T83" i="3"/>
  <c r="U83" i="3"/>
  <c r="V83" i="3"/>
  <c r="D83" i="3"/>
  <c r="E77" i="3"/>
  <c r="F77" i="3"/>
  <c r="G77" i="3"/>
  <c r="H77" i="3"/>
  <c r="I77" i="3"/>
  <c r="J77" i="3"/>
  <c r="K77" i="3"/>
  <c r="L77" i="3"/>
  <c r="M77" i="3"/>
  <c r="N77" i="3"/>
  <c r="O77" i="3"/>
  <c r="P77" i="3"/>
  <c r="Q77" i="3"/>
  <c r="R77" i="3"/>
  <c r="S77" i="3"/>
  <c r="T77" i="3"/>
  <c r="U77" i="3"/>
  <c r="V77" i="3"/>
  <c r="D77" i="3"/>
  <c r="E28" i="3"/>
  <c r="F28" i="3"/>
  <c r="G28" i="3"/>
  <c r="H28" i="3"/>
  <c r="I28" i="3"/>
  <c r="J28" i="3"/>
  <c r="K28" i="3"/>
  <c r="L28" i="3"/>
  <c r="M28" i="3"/>
  <c r="N28" i="3"/>
  <c r="O28" i="3"/>
  <c r="P28" i="3"/>
  <c r="Q28" i="3"/>
  <c r="R28" i="3"/>
  <c r="S28" i="3"/>
  <c r="T28" i="3"/>
  <c r="U28" i="3"/>
  <c r="V28" i="3"/>
  <c r="D28" i="3"/>
  <c r="P16" i="3"/>
  <c r="E21" i="3"/>
  <c r="F21" i="3"/>
  <c r="G21" i="3"/>
  <c r="H21" i="3"/>
  <c r="I21" i="3"/>
  <c r="J21" i="3"/>
  <c r="K21" i="3"/>
  <c r="L21" i="3"/>
  <c r="M21" i="3"/>
  <c r="N21" i="3"/>
  <c r="O21" i="3"/>
  <c r="P21" i="3"/>
  <c r="Q21" i="3"/>
  <c r="R21" i="3"/>
  <c r="S21" i="3"/>
  <c r="T21" i="3"/>
  <c r="U21" i="3"/>
  <c r="V21" i="3"/>
  <c r="D21" i="3"/>
  <c r="E16" i="3"/>
  <c r="F16" i="3"/>
  <c r="G16" i="3"/>
  <c r="H16" i="3"/>
  <c r="I16" i="3"/>
  <c r="J16" i="3"/>
  <c r="K16" i="3"/>
  <c r="L16" i="3"/>
  <c r="M16" i="3"/>
  <c r="N16" i="3"/>
  <c r="O16" i="3"/>
  <c r="Q16" i="3"/>
  <c r="R16" i="3"/>
  <c r="S16" i="3"/>
  <c r="T16" i="3"/>
  <c r="U16" i="3"/>
  <c r="V16" i="3"/>
  <c r="D16" i="3"/>
  <c r="B3" i="1" a="1"/>
  <c r="B3" i="1" s="1"/>
  <c r="B2" i="1" a="1"/>
  <c r="B2" i="1" s="1"/>
  <c r="R29" i="4"/>
  <c r="Q29" i="4"/>
  <c r="P29" i="4"/>
  <c r="O29" i="4"/>
  <c r="N29" i="4"/>
  <c r="M29" i="4"/>
  <c r="L29" i="4"/>
  <c r="K29" i="4"/>
  <c r="J29" i="4"/>
  <c r="I29" i="4"/>
  <c r="H29" i="4"/>
  <c r="G29" i="4"/>
  <c r="F29" i="4"/>
  <c r="E29" i="4"/>
  <c r="D29" i="4"/>
  <c r="C29" i="4"/>
  <c r="B29" i="4"/>
  <c r="M43" i="3" l="1"/>
  <c r="I43" i="3"/>
  <c r="G43" i="3"/>
  <c r="U43" i="3"/>
  <c r="U51" i="3" s="1"/>
  <c r="R43" i="3"/>
  <c r="P51" i="3"/>
  <c r="P52" i="3" s="1"/>
  <c r="Q43" i="3"/>
  <c r="Q44" i="3" s="1"/>
  <c r="L52" i="3"/>
  <c r="M84" i="3"/>
  <c r="V43" i="3"/>
  <c r="V51" i="3" s="1"/>
  <c r="E43" i="3"/>
  <c r="N51" i="3"/>
  <c r="I44" i="3"/>
  <c r="I51" i="3"/>
  <c r="O51" i="3"/>
  <c r="O44" i="3"/>
  <c r="H51" i="3"/>
  <c r="H44" i="3"/>
  <c r="G51" i="3"/>
  <c r="G44" i="3"/>
  <c r="M51" i="3"/>
  <c r="M44" i="3"/>
  <c r="F51" i="3"/>
  <c r="F44" i="3"/>
  <c r="E51" i="3"/>
  <c r="E44" i="3"/>
  <c r="R44" i="3"/>
  <c r="R51" i="3"/>
  <c r="J51" i="3"/>
  <c r="J44" i="3"/>
  <c r="P44" i="3"/>
  <c r="N44" i="3"/>
  <c r="L44" i="3"/>
  <c r="K43" i="3"/>
  <c r="T43" i="3"/>
  <c r="T44" i="3" s="1"/>
  <c r="D51" i="3"/>
  <c r="S43" i="3"/>
  <c r="S44" i="3" s="1"/>
  <c r="I100" i="3"/>
  <c r="I109" i="3" s="1"/>
  <c r="P84" i="3"/>
  <c r="V100" i="3"/>
  <c r="V109" i="3" s="1"/>
  <c r="F100" i="3"/>
  <c r="F109" i="3" s="1"/>
  <c r="U100" i="3"/>
  <c r="U109" i="3" s="1"/>
  <c r="I84" i="3"/>
  <c r="G84" i="3"/>
  <c r="M100" i="3"/>
  <c r="M109" i="3" s="1"/>
  <c r="F84" i="3"/>
  <c r="E84" i="3"/>
  <c r="L84" i="3"/>
  <c r="R100" i="3"/>
  <c r="R109" i="3" s="1"/>
  <c r="E100" i="3"/>
  <c r="E109" i="3" s="1"/>
  <c r="J84" i="3"/>
  <c r="O84" i="3"/>
  <c r="N84" i="3"/>
  <c r="Q100" i="3"/>
  <c r="Q109" i="3" s="1"/>
  <c r="V84" i="3"/>
  <c r="P100" i="3"/>
  <c r="P109" i="3" s="1"/>
  <c r="H100" i="3"/>
  <c r="H109" i="3" s="1"/>
  <c r="U84" i="3"/>
  <c r="O100" i="3"/>
  <c r="O109" i="3" s="1"/>
  <c r="G100" i="3"/>
  <c r="G109" i="3" s="1"/>
  <c r="N100" i="3"/>
  <c r="N109" i="3" s="1"/>
  <c r="R84" i="3"/>
  <c r="Q84" i="3"/>
  <c r="H84" i="3"/>
  <c r="S100" i="3"/>
  <c r="S109" i="3" s="1"/>
  <c r="J100" i="3"/>
  <c r="J109" i="3" s="1"/>
  <c r="K84" i="3"/>
  <c r="L100" i="3"/>
  <c r="L109" i="3" s="1"/>
  <c r="D84" i="3"/>
  <c r="T84" i="3"/>
  <c r="K100" i="3"/>
  <c r="K109" i="3" s="1"/>
  <c r="S84" i="3"/>
  <c r="D100" i="3"/>
  <c r="D109" i="3" s="1"/>
  <c r="T100" i="3"/>
  <c r="T109" i="3" s="1"/>
  <c r="G22" i="3"/>
  <c r="S22" i="3"/>
  <c r="J22" i="3"/>
  <c r="L22" i="3"/>
  <c r="Q22" i="3"/>
  <c r="I22" i="3"/>
  <c r="F22" i="3"/>
  <c r="V22" i="3"/>
  <c r="D22" i="3"/>
  <c r="N22" i="3"/>
  <c r="H22" i="3"/>
  <c r="U22" i="3"/>
  <c r="E22" i="3"/>
  <c r="M22" i="3"/>
  <c r="R22" i="3"/>
  <c r="O22" i="3"/>
  <c r="K22" i="3"/>
  <c r="T22" i="3"/>
  <c r="P22" i="3"/>
  <c r="B4" i="1"/>
  <c r="U44" i="3" l="1"/>
  <c r="P59" i="3"/>
  <c r="P61" i="3" s="1"/>
  <c r="P67" i="3" s="1"/>
  <c r="S51" i="3"/>
  <c r="Q51" i="3"/>
  <c r="V59" i="3"/>
  <c r="V61" i="3" s="1"/>
  <c r="V52" i="3"/>
  <c r="J59" i="3"/>
  <c r="J61" i="3" s="1"/>
  <c r="J52" i="3"/>
  <c r="G59" i="3"/>
  <c r="G61" i="3" s="1"/>
  <c r="G52" i="3"/>
  <c r="Q52" i="3"/>
  <c r="Q59" i="3"/>
  <c r="Q61" i="3" s="1"/>
  <c r="M52" i="3"/>
  <c r="M59" i="3"/>
  <c r="M61" i="3" s="1"/>
  <c r="H59" i="3"/>
  <c r="H61" i="3" s="1"/>
  <c r="H52" i="3"/>
  <c r="R59" i="3"/>
  <c r="R61" i="3" s="1"/>
  <c r="R52" i="3"/>
  <c r="O52" i="3"/>
  <c r="O59" i="3"/>
  <c r="O61" i="3" s="1"/>
  <c r="I59" i="3"/>
  <c r="I61" i="3" s="1"/>
  <c r="I52" i="3"/>
  <c r="E59" i="3"/>
  <c r="E61" i="3" s="1"/>
  <c r="E52" i="3"/>
  <c r="N59" i="3"/>
  <c r="N61" i="3" s="1"/>
  <c r="N52" i="3"/>
  <c r="D59" i="3"/>
  <c r="D61" i="3" s="1"/>
  <c r="D52" i="3"/>
  <c r="U59" i="3"/>
  <c r="U61" i="3" s="1"/>
  <c r="U52" i="3"/>
  <c r="F59" i="3"/>
  <c r="F61" i="3" s="1"/>
  <c r="F52" i="3"/>
  <c r="S59" i="3"/>
  <c r="S61" i="3" s="1"/>
  <c r="S52" i="3"/>
  <c r="V44" i="3"/>
  <c r="K44" i="3"/>
  <c r="K51" i="3"/>
  <c r="T51" i="3"/>
  <c r="P66" i="3" l="1"/>
  <c r="T59" i="3"/>
  <c r="T61" i="3" s="1"/>
  <c r="T52" i="3"/>
  <c r="K59" i="3"/>
  <c r="K61" i="3" s="1"/>
  <c r="K5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<sst xmlns="http://schemas.openxmlformats.org/spreadsheetml/2006/main" count="2750" uniqueCount="970">
  <si>
    <t>Ticker</t>
  </si>
  <si>
    <t>Price</t>
  </si>
  <si>
    <t>Shares</t>
  </si>
  <si>
    <t>MC</t>
  </si>
  <si>
    <t>Cash</t>
  </si>
  <si>
    <t>Debt</t>
  </si>
  <si>
    <t>EV</t>
  </si>
  <si>
    <t>Company Name</t>
  </si>
  <si>
    <t>Globalstar, Inc.</t>
  </si>
  <si>
    <t>GSAT</t>
  </si>
  <si>
    <t>Country</t>
  </si>
  <si>
    <t>USA</t>
  </si>
  <si>
    <t>Sector</t>
  </si>
  <si>
    <t>Communication Services</t>
  </si>
  <si>
    <t>Industry</t>
  </si>
  <si>
    <t>Telecom Services</t>
  </si>
  <si>
    <t>2006</t>
  </si>
  <si>
    <t>2007</t>
  </si>
  <si>
    <t>2008</t>
  </si>
  <si>
    <t>2009</t>
  </si>
  <si>
    <t>2010</t>
  </si>
  <si>
    <t>2011</t>
  </si>
  <si>
    <t>2012</t>
  </si>
  <si>
    <t>2013</t>
  </si>
  <si>
    <t>2014</t>
  </si>
  <si>
    <t>2015</t>
  </si>
  <si>
    <t>2016</t>
  </si>
  <si>
    <t>2017</t>
  </si>
  <si>
    <t>2018</t>
  </si>
  <si>
    <t>2019</t>
  </si>
  <si>
    <t>2020</t>
  </si>
  <si>
    <t>2021</t>
  </si>
  <si>
    <t>TTM</t>
  </si>
  <si>
    <t>Revenue per share</t>
  </si>
  <si>
    <t>2.15</t>
  </si>
  <si>
    <t>1.28</t>
  </si>
  <si>
    <t>1.00</t>
  </si>
  <si>
    <t>0.44</t>
  </si>
  <si>
    <t>0.24</t>
  </si>
  <si>
    <t>0.20</t>
  </si>
  <si>
    <t>0.13</t>
  </si>
  <si>
    <t>0.10</t>
  </si>
  <si>
    <t>0.09</t>
  </si>
  <si>
    <t>0.08</t>
  </si>
  <si>
    <t>0.07</t>
  </si>
  <si>
    <t>Earnings per share</t>
  </si>
  <si>
    <t>0.37</t>
  </si>
  <si>
    <t>(0.36)</t>
  </si>
  <si>
    <t>(0.79)</t>
  </si>
  <si>
    <t>(0.52)</t>
  </si>
  <si>
    <t>(0.34)</t>
  </si>
  <si>
    <t>(0.18)</t>
  </si>
  <si>
    <t>(0.29)</t>
  </si>
  <si>
    <t>(0.96)</t>
  </si>
  <si>
    <t>(0.50)</t>
  </si>
  <si>
    <t>(0.12)</t>
  </si>
  <si>
    <t>(0.08)</t>
  </si>
  <si>
    <t>(0.01)</t>
  </si>
  <si>
    <t>0.01</t>
  </si>
  <si>
    <t>(0.07)</t>
  </si>
  <si>
    <t>(0.06)</t>
  </si>
  <si>
    <t>FCF per share</t>
  </si>
  <si>
    <t>(1.46)</t>
  </si>
  <si>
    <t>(2.30)</t>
  </si>
  <si>
    <t>(3.66)</t>
  </si>
  <si>
    <t>(2.36)</t>
  </si>
  <si>
    <t>(0.11)</t>
  </si>
  <si>
    <t>(0.31)</t>
  </si>
  <si>
    <t>0.02</t>
  </si>
  <si>
    <t>(0.00)</t>
  </si>
  <si>
    <t>0.00</t>
  </si>
  <si>
    <t>0.05</t>
  </si>
  <si>
    <t>0.03</t>
  </si>
  <si>
    <t>Dividends per share</t>
  </si>
  <si>
    <t>- -</t>
  </si>
  <si>
    <t>CAPEX per share</t>
  </si>
  <si>
    <t>1.69</t>
  </si>
  <si>
    <t>2.20</t>
  </si>
  <si>
    <t>3.31</t>
  </si>
  <si>
    <t>2.23</t>
  </si>
  <si>
    <t>0.29</t>
  </si>
  <si>
    <t>Book Value per sh.</t>
  </si>
  <si>
    <t>4.09</t>
  </si>
  <si>
    <t>5.26</t>
  </si>
  <si>
    <t>4.73</t>
  </si>
  <si>
    <t>4.04</t>
  </si>
  <si>
    <t>1.88</t>
  </si>
  <si>
    <t>1.78</t>
  </si>
  <si>
    <t>1.27</t>
  </si>
  <si>
    <t>0.19</t>
  </si>
  <si>
    <t>0.23</t>
  </si>
  <si>
    <t>0.15</t>
  </si>
  <si>
    <t>0.25</t>
  </si>
  <si>
    <t>0.28</t>
  </si>
  <si>
    <t>0.26</t>
  </si>
  <si>
    <t>0.21</t>
  </si>
  <si>
    <t>Comm.Shares outs.</t>
  </si>
  <si>
    <t>64</t>
  </si>
  <si>
    <t>77</t>
  </si>
  <si>
    <t>86</t>
  </si>
  <si>
    <t>145</t>
  </si>
  <si>
    <t>285</t>
  </si>
  <si>
    <t>299</t>
  </si>
  <si>
    <t>388</t>
  </si>
  <si>
    <t>615</t>
  </si>
  <si>
    <t>934</t>
  </si>
  <si>
    <t>1,020</t>
  </si>
  <si>
    <t>1,064</t>
  </si>
  <si>
    <t>1,167</t>
  </si>
  <si>
    <t>1,270</t>
  </si>
  <si>
    <t>1,451</t>
  </si>
  <si>
    <t>1,642</t>
  </si>
  <si>
    <t>1,765</t>
  </si>
  <si>
    <t>1,796</t>
  </si>
  <si>
    <t>Avg. annual P/E ratio</t>
  </si>
  <si>
    <t>38.9</t>
  </si>
  <si>
    <t>(28.2)</t>
  </si>
  <si>
    <t>(4.8)</t>
  </si>
  <si>
    <t>(1.5)</t>
  </si>
  <si>
    <t>(4.4)</t>
  </si>
  <si>
    <t>(5.3)</t>
  </si>
  <si>
    <t>(1.6)</t>
  </si>
  <si>
    <t>(0.8)</t>
  </si>
  <si>
    <t>(6.0)</t>
  </si>
  <si>
    <t>31.7</t>
  </si>
  <si>
    <t>(11.4)</t>
  </si>
  <si>
    <t>(22.9)</t>
  </si>
  <si>
    <t>(126.6)</t>
  </si>
  <si>
    <t>46.4</t>
  </si>
  <si>
    <t>(5.7)</t>
  </si>
  <si>
    <t>(24.1)</t>
  </si>
  <si>
    <t>(29.5)</t>
  </si>
  <si>
    <t>P/E to S&amp;P500</t>
  </si>
  <si>
    <t>2.2</t>
  </si>
  <si>
    <t>(0.2)</t>
  </si>
  <si>
    <t>(0.0)</t>
  </si>
  <si>
    <t>(0.3)</t>
  </si>
  <si>
    <t>(0.1)</t>
  </si>
  <si>
    <t>1.6</t>
  </si>
  <si>
    <t>(0.5)</t>
  </si>
  <si>
    <t>(1.0)</t>
  </si>
  <si>
    <t>(5.1)</t>
  </si>
  <si>
    <t>1.9</t>
  </si>
  <si>
    <t>Avg. annual div. yield</t>
  </si>
  <si>
    <t>Revenue (m)</t>
  </si>
  <si>
    <t>137</t>
  </si>
  <si>
    <t>98</t>
  </si>
  <si>
    <t>68</t>
  </si>
  <si>
    <t>73</t>
  </si>
  <si>
    <t>76</t>
  </si>
  <si>
    <t>83</t>
  </si>
  <si>
    <t>90</t>
  </si>
  <si>
    <t>97</t>
  </si>
  <si>
    <t>113</t>
  </si>
  <si>
    <t>130</t>
  </si>
  <si>
    <t>132</t>
  </si>
  <si>
    <t>128</t>
  </si>
  <si>
    <t>124</t>
  </si>
  <si>
    <t>Operating margin</t>
  </si>
  <si>
    <t>11.5%</t>
  </si>
  <si>
    <t>(25.0)%</t>
  </si>
  <si>
    <t>(67.1)%</t>
  </si>
  <si>
    <t>(83.7)%</t>
  </si>
  <si>
    <t>(88.0)%</t>
  </si>
  <si>
    <t>(100.6)%</t>
  </si>
  <si>
    <t>(124.5)%</t>
  </si>
  <si>
    <t>(105.7)%</t>
  </si>
  <si>
    <t>(106.5)%</t>
  </si>
  <si>
    <t>(73.6)%</t>
  </si>
  <si>
    <t>(65.7)%</t>
  </si>
  <si>
    <t>(61.1)%</t>
  </si>
  <si>
    <t>(36.4)%</t>
  </si>
  <si>
    <t>(48.6)%</t>
  </si>
  <si>
    <t>(46.0)%</t>
  </si>
  <si>
    <t>(52.7)%</t>
  </si>
  <si>
    <t>(40.7)%</t>
  </si>
  <si>
    <t>Depreciation (m)</t>
  </si>
  <si>
    <t>7</t>
  </si>
  <si>
    <t>21</t>
  </si>
  <si>
    <t>27</t>
  </si>
  <si>
    <t>22</t>
  </si>
  <si>
    <t>54</t>
  </si>
  <si>
    <t>70</t>
  </si>
  <si>
    <t>91</t>
  </si>
  <si>
    <t>96</t>
  </si>
  <si>
    <t>Net profit (m)</t>
  </si>
  <si>
    <t>24</t>
  </si>
  <si>
    <t>(28)</t>
  </si>
  <si>
    <t>(68)</t>
  </si>
  <si>
    <t>(75)</t>
  </si>
  <si>
    <t>(97)</t>
  </si>
  <si>
    <t>(55)</t>
  </si>
  <si>
    <t>(112)</t>
  </si>
  <si>
    <t>(591)</t>
  </si>
  <si>
    <t>(463)</t>
  </si>
  <si>
    <t>72</t>
  </si>
  <si>
    <t>(133)</t>
  </si>
  <si>
    <t>(89)</t>
  </si>
  <si>
    <t>(7)</t>
  </si>
  <si>
    <t>15</t>
  </si>
  <si>
    <t>(110)</t>
  </si>
  <si>
    <t>(113)</t>
  </si>
  <si>
    <t>(102)</t>
  </si>
  <si>
    <t>Income tax rate</t>
  </si>
  <si>
    <t>(147.3)%</t>
  </si>
  <si>
    <t>(11.4)%</t>
  </si>
  <si>
    <t>(0.7)%</t>
  </si>
  <si>
    <t>0.0%</t>
  </si>
  <si>
    <t>(0.4)%</t>
  </si>
  <si>
    <t>0.2%</t>
  </si>
  <si>
    <t>(0.2)%</t>
  </si>
  <si>
    <t>1.9%</t>
  </si>
  <si>
    <t>4.7%</t>
  </si>
  <si>
    <t>(2.0)%</t>
  </si>
  <si>
    <t>3.4%</t>
  </si>
  <si>
    <t>(0.6)%</t>
  </si>
  <si>
    <t>0.3%</t>
  </si>
  <si>
    <t>0.5%</t>
  </si>
  <si>
    <t>Net profit margin</t>
  </si>
  <si>
    <t>17.3%</t>
  </si>
  <si>
    <t>(28.4)%</t>
  </si>
  <si>
    <t>(79.0)%</t>
  </si>
  <si>
    <t>(116.6)%</t>
  </si>
  <si>
    <t>(143.5)%</t>
  </si>
  <si>
    <t>(75.4)%</t>
  </si>
  <si>
    <t>(147.0)%</t>
  </si>
  <si>
    <t>(714.7)%</t>
  </si>
  <si>
    <t>(513.9)%</t>
  </si>
  <si>
    <t>79.9%</t>
  </si>
  <si>
    <t>(136.9)%</t>
  </si>
  <si>
    <t>(79.1)%</t>
  </si>
  <si>
    <t>(5.0)%</t>
  </si>
  <si>
    <t>11.6%</t>
  </si>
  <si>
    <t>(85.3)%</t>
  </si>
  <si>
    <t>(90.6)%</t>
  </si>
  <si>
    <t>(74.8)%</t>
  </si>
  <si>
    <t>Working capital (m)</t>
  </si>
  <si>
    <t>57</t>
  </si>
  <si>
    <t>(22)</t>
  </si>
  <si>
    <t>(607)</t>
  </si>
  <si>
    <t>(59)</t>
  </si>
  <si>
    <t>(34)</t>
  </si>
  <si>
    <t>(69)</t>
  </si>
  <si>
    <t>(134)</t>
  </si>
  <si>
    <t>(24)</t>
  </si>
  <si>
    <t>(37)</t>
  </si>
  <si>
    <t>0</t>
  </si>
  <si>
    <t>(46)</t>
  </si>
  <si>
    <t>(70)</t>
  </si>
  <si>
    <t>Long-term debt (m)</t>
  </si>
  <si>
    <t>50</t>
  </si>
  <si>
    <t>261</t>
  </si>
  <si>
    <t>464</t>
  </si>
  <si>
    <t>665</t>
  </si>
  <si>
    <t>724</t>
  </si>
  <si>
    <t>95</t>
  </si>
  <si>
    <t>624</t>
  </si>
  <si>
    <t>606</t>
  </si>
  <si>
    <t>501</t>
  </si>
  <si>
    <t>435</t>
  </si>
  <si>
    <t>367</t>
  </si>
  <si>
    <t>327</t>
  </si>
  <si>
    <t>267</t>
  </si>
  <si>
    <t>Equity (m)</t>
  </si>
  <si>
    <t>406</t>
  </si>
  <si>
    <t>408</t>
  </si>
  <si>
    <t>587</t>
  </si>
  <si>
    <t>535</t>
  </si>
  <si>
    <t>534</t>
  </si>
  <si>
    <t>495</t>
  </si>
  <si>
    <t>117</t>
  </si>
  <si>
    <t>79</t>
  </si>
  <si>
    <t>237</t>
  </si>
  <si>
    <t>162</t>
  </si>
  <si>
    <t>291</t>
  </si>
  <si>
    <t>359</t>
  </si>
  <si>
    <t>407</t>
  </si>
  <si>
    <t>423</t>
  </si>
  <si>
    <t>365</t>
  </si>
  <si>
    <t>329</t>
  </si>
  <si>
    <t>ROIC</t>
  </si>
  <si>
    <t>9.2%</t>
  </si>
  <si>
    <t>(3.8)%</t>
  </si>
  <si>
    <t>(8.9)%</t>
  </si>
  <si>
    <t>(6.0)%</t>
  </si>
  <si>
    <t>(7.2)%</t>
  </si>
  <si>
    <t>(14.1)%</t>
  </si>
  <si>
    <t>(42.4)%</t>
  </si>
  <si>
    <t>(35.3)%</t>
  </si>
  <si>
    <t>9.5%</t>
  </si>
  <si>
    <t>(10.2)%</t>
  </si>
  <si>
    <t>(5.6)%</t>
  </si>
  <si>
    <t>4.3%</t>
  </si>
  <si>
    <t>8.4%</t>
  </si>
  <si>
    <t>(7.9)%</t>
  </si>
  <si>
    <t>(15.0)%</t>
  </si>
  <si>
    <t>(11.6)%</t>
  </si>
  <si>
    <t>Return on capital</t>
  </si>
  <si>
    <t>3.1%</t>
  </si>
  <si>
    <t>(3.1)%</t>
  </si>
  <si>
    <t>(7.6)%</t>
  </si>
  <si>
    <t>(5.4)%</t>
  </si>
  <si>
    <t>(6.6)%</t>
  </si>
  <si>
    <t>(3.5)%</t>
  </si>
  <si>
    <t>(6.4)%</t>
  </si>
  <si>
    <t>(38.0)%</t>
  </si>
  <si>
    <t>(33.0)%</t>
  </si>
  <si>
    <t>8.9%</t>
  </si>
  <si>
    <t>(9.1)%</t>
  </si>
  <si>
    <t>(4.8)%</t>
  </si>
  <si>
    <t>3.6%</t>
  </si>
  <si>
    <t>8.1%</t>
  </si>
  <si>
    <t>(6.8)%</t>
  </si>
  <si>
    <t>(13.9)%</t>
  </si>
  <si>
    <t>(9.9)%</t>
  </si>
  <si>
    <t>Return on equity</t>
  </si>
  <si>
    <t>9.1%</t>
  </si>
  <si>
    <t>(6.9)%</t>
  </si>
  <si>
    <t>(16.7)%</t>
  </si>
  <si>
    <t>(12.8)%</t>
  </si>
  <si>
    <t>(18.2)%</t>
  </si>
  <si>
    <t>(10.3)%</t>
  </si>
  <si>
    <t>(22.7)%</t>
  </si>
  <si>
    <t>(506.3)%</t>
  </si>
  <si>
    <t>(586.5)%</t>
  </si>
  <si>
    <t>30.5%</t>
  </si>
  <si>
    <t>(82.0)%</t>
  </si>
  <si>
    <t>(30.6)%</t>
  </si>
  <si>
    <t>(1.8)%</t>
  </si>
  <si>
    <t>3.8%</t>
  </si>
  <si>
    <t>(25.9)%</t>
  </si>
  <si>
    <t>(30.8)%</t>
  </si>
  <si>
    <t>(31.0)%</t>
  </si>
  <si>
    <t>Plowback ratio</t>
  </si>
  <si>
    <t>100.0%</t>
  </si>
  <si>
    <t>Div.&amp;Repurch./FCF</t>
  </si>
  <si>
    <t>176.4%</t>
  </si>
  <si>
    <t>675.5%</t>
  </si>
  <si>
    <t>83.9%</t>
  </si>
  <si>
    <t>Market Price</t>
  </si>
  <si>
    <t>2001</t>
  </si>
  <si>
    <t>2002</t>
  </si>
  <si>
    <t>2003</t>
  </si>
  <si>
    <t>2004</t>
  </si>
  <si>
    <t>2005</t>
  </si>
  <si>
    <t>Revenue</t>
  </si>
  <si>
    <t>6</t>
  </si>
  <si>
    <t>25</t>
  </si>
  <si>
    <t>60</t>
  </si>
  <si>
    <t>84</t>
  </si>
  <si>
    <t>127</t>
  </si>
  <si>
    <t>COGS</t>
  </si>
  <si>
    <t>42</t>
  </si>
  <si>
    <t>49</t>
  </si>
  <si>
    <t>55</t>
  </si>
  <si>
    <t>47</t>
  </si>
  <si>
    <t>38</t>
  </si>
  <si>
    <t>66</t>
  </si>
  <si>
    <t>48</t>
  </si>
  <si>
    <t>52</t>
  </si>
  <si>
    <t>Gross Profit</t>
  </si>
  <si>
    <t>18</t>
  </si>
  <si>
    <t>36</t>
  </si>
  <si>
    <t>63</t>
  </si>
  <si>
    <t>31</t>
  </si>
  <si>
    <t>17</t>
  </si>
  <si>
    <t>13</t>
  </si>
  <si>
    <t>23</t>
  </si>
  <si>
    <t>33</t>
  </si>
  <si>
    <t>65</t>
  </si>
  <si>
    <t>78</t>
  </si>
  <si>
    <t>80</t>
  </si>
  <si>
    <t>Gross Profit Ratio</t>
  </si>
  <si>
    <t>30.11%</t>
  </si>
  <si>
    <t>42.39%</t>
  </si>
  <si>
    <t>49.53%</t>
  </si>
  <si>
    <t>49.89%</t>
  </si>
  <si>
    <t>57.68%</t>
  </si>
  <si>
    <t>35.56%</t>
  </si>
  <si>
    <t>26.88%</t>
  </si>
  <si>
    <t>18.73%</t>
  </si>
  <si>
    <t>31.35%</t>
  </si>
  <si>
    <t>50.33%</t>
  </si>
  <si>
    <t>40.00%</t>
  </si>
  <si>
    <t>26.49%</t>
  </si>
  <si>
    <t>53.11%</t>
  </si>
  <si>
    <t>56.83%</t>
  </si>
  <si>
    <t>57.56%</t>
  </si>
  <si>
    <t>59.97%</t>
  </si>
  <si>
    <t>59.28%</t>
  </si>
  <si>
    <t>62.11%</t>
  </si>
  <si>
    <t>58.19%</t>
  </si>
  <si>
    <t>Operating Expenses</t>
  </si>
  <si>
    <t>283</t>
  </si>
  <si>
    <t>115</t>
  </si>
  <si>
    <t>41</t>
  </si>
  <si>
    <t>53</t>
  </si>
  <si>
    <t>81</t>
  </si>
  <si>
    <t>88</t>
  </si>
  <si>
    <t>71</t>
  </si>
  <si>
    <t>92</t>
  </si>
  <si>
    <t>104</t>
  </si>
  <si>
    <t>120</t>
  </si>
  <si>
    <t>118</t>
  </si>
  <si>
    <t>146</t>
  </si>
  <si>
    <t>141</t>
  </si>
  <si>
    <t>139</t>
  </si>
  <si>
    <t>138</t>
  </si>
  <si>
    <t>R&amp;D Expenses</t>
  </si>
  <si>
    <t>Selling, G&amp;A Exp.</t>
  </si>
  <si>
    <t>39</t>
  </si>
  <si>
    <t>34</t>
  </si>
  <si>
    <t>44</t>
  </si>
  <si>
    <t>61</t>
  </si>
  <si>
    <t>30</t>
  </si>
  <si>
    <t>37</t>
  </si>
  <si>
    <t>45</t>
  </si>
  <si>
    <t>General and Admin. Exp.</t>
  </si>
  <si>
    <t>Selling and Marketing Exp.</t>
  </si>
  <si>
    <t>Other Expenses</t>
  </si>
  <si>
    <t>250</t>
  </si>
  <si>
    <t>3</t>
  </si>
  <si>
    <t>9</t>
  </si>
  <si>
    <t>32</t>
  </si>
  <si>
    <t>COGS and Expenses</t>
  </si>
  <si>
    <t>325</t>
  </si>
  <si>
    <t>164</t>
  </si>
  <si>
    <t>105</t>
  </si>
  <si>
    <t>121</t>
  </si>
  <si>
    <t>123</t>
  </si>
  <si>
    <t>144</t>
  </si>
  <si>
    <t>142</t>
  </si>
  <si>
    <t>170</t>
  </si>
  <si>
    <t>186</t>
  </si>
  <si>
    <t>157</t>
  </si>
  <si>
    <t>160</t>
  </si>
  <si>
    <t>198</t>
  </si>
  <si>
    <t>195</t>
  </si>
  <si>
    <t>187</t>
  </si>
  <si>
    <t>190</t>
  </si>
  <si>
    <t>Interest Income</t>
  </si>
  <si>
    <t>5</t>
  </si>
  <si>
    <t>1</t>
  </si>
  <si>
    <t>Interest Expense</t>
  </si>
  <si>
    <t>381</t>
  </si>
  <si>
    <t>2</t>
  </si>
  <si>
    <t>43</t>
  </si>
  <si>
    <t>35</t>
  </si>
  <si>
    <t>62</t>
  </si>
  <si>
    <t>Depreciation and Amortization</t>
  </si>
  <si>
    <t>EBITDA</t>
  </si>
  <si>
    <t>(194)</t>
  </si>
  <si>
    <t>(72)</t>
  </si>
  <si>
    <t>(233)</t>
  </si>
  <si>
    <t>(1)</t>
  </si>
  <si>
    <t>(92)</t>
  </si>
  <si>
    <t>4</t>
  </si>
  <si>
    <t>(20)</t>
  </si>
  <si>
    <t>(432)</t>
  </si>
  <si>
    <t>(333)</t>
  </si>
  <si>
    <t>(26)</t>
  </si>
  <si>
    <t>174</t>
  </si>
  <si>
    <t>(17)</t>
  </si>
  <si>
    <t>EBITDA ratio</t>
  </si>
  <si>
    <t>(3,035.82)%</t>
  </si>
  <si>
    <t>(294.11)%</t>
  </si>
  <si>
    <t>(387.08)%</t>
  </si>
  <si>
    <t>(0.71)%</t>
  </si>
  <si>
    <t>19.30%</t>
  </si>
  <si>
    <t>12.52%</t>
  </si>
  <si>
    <t>5.29%</t>
  </si>
  <si>
    <t>(39.27)%</t>
  </si>
  <si>
    <t>(72.10)%</t>
  </si>
  <si>
    <t>(135.49)%</t>
  </si>
  <si>
    <t>4.82%</t>
  </si>
  <si>
    <t>(26.86)%</t>
  </si>
  <si>
    <t>(521.77)%</t>
  </si>
  <si>
    <t>(369.30)%</t>
  </si>
  <si>
    <t>206.45%</t>
  </si>
  <si>
    <t>(26.68)%</t>
  </si>
  <si>
    <t>20.76%</t>
  </si>
  <si>
    <t>98.11%</t>
  </si>
  <si>
    <t>132.18%</t>
  </si>
  <si>
    <t>28.23%</t>
  </si>
  <si>
    <t>(13.43)%</t>
  </si>
  <si>
    <t>Operating Income</t>
  </si>
  <si>
    <t>(103)</t>
  </si>
  <si>
    <t>(265)</t>
  </si>
  <si>
    <t>(4)</t>
  </si>
  <si>
    <t>16</t>
  </si>
  <si>
    <t>(25)</t>
  </si>
  <si>
    <t>(58)</t>
  </si>
  <si>
    <t>(54)</t>
  </si>
  <si>
    <t>(60)</t>
  </si>
  <si>
    <t>(73)</t>
  </si>
  <si>
    <t>(95)</t>
  </si>
  <si>
    <t>(87)</t>
  </si>
  <si>
    <t>(96)</t>
  </si>
  <si>
    <t>(67)</t>
  </si>
  <si>
    <t>(64)</t>
  </si>
  <si>
    <t>(47)</t>
  </si>
  <si>
    <t>(66)</t>
  </si>
  <si>
    <t>Operating Income ratio</t>
  </si>
  <si>
    <t>100.00%</t>
  </si>
  <si>
    <t>(419.95)%</t>
  </si>
  <si>
    <t>(440.47)%</t>
  </si>
  <si>
    <t>(4.20)%</t>
  </si>
  <si>
    <t>17.29%</t>
  </si>
  <si>
    <t>11.46%</t>
  </si>
  <si>
    <t>(25.03)%</t>
  </si>
  <si>
    <t>(67.06)%</t>
  </si>
  <si>
    <t>(83.68)%</t>
  </si>
  <si>
    <t>(87.97)%</t>
  </si>
  <si>
    <t>(100.56)%</t>
  </si>
  <si>
    <t>(124.47)%</t>
  </si>
  <si>
    <t>(105.66)%</t>
  </si>
  <si>
    <t>(106.47)%</t>
  </si>
  <si>
    <t>(73.60)%</t>
  </si>
  <si>
    <t>(65.74)%</t>
  </si>
  <si>
    <t>(61.06)%</t>
  </si>
  <si>
    <t>(36.41)%</t>
  </si>
  <si>
    <t>(48.62)%</t>
  </si>
  <si>
    <t>(46.05)%</t>
  </si>
  <si>
    <t>(52.70)%</t>
  </si>
  <si>
    <t>Total Other Income Exp.(Gains)</t>
  </si>
  <si>
    <t>(582)</t>
  </si>
  <si>
    <t>(0)</t>
  </si>
  <si>
    <t>(6)</t>
  </si>
  <si>
    <t>(10)</t>
  </si>
  <si>
    <t>(21)</t>
  </si>
  <si>
    <t>(503)</t>
  </si>
  <si>
    <t>(366)</t>
  </si>
  <si>
    <t>140</t>
  </si>
  <si>
    <t>(76)</t>
  </si>
  <si>
    <t>(50)</t>
  </si>
  <si>
    <t>Income Before Tax</t>
  </si>
  <si>
    <t>(576)</t>
  </si>
  <si>
    <t>(150)</t>
  </si>
  <si>
    <t>(266)</t>
  </si>
  <si>
    <t>10</t>
  </si>
  <si>
    <t>(590)</t>
  </si>
  <si>
    <t>(462)</t>
  </si>
  <si>
    <t>74</t>
  </si>
  <si>
    <t>(139)</t>
  </si>
  <si>
    <t>(109)</t>
  </si>
  <si>
    <t>Income Before Tax ratio</t>
  </si>
  <si>
    <t>(8,987.88)%</t>
  </si>
  <si>
    <t>(608.36)%</t>
  </si>
  <si>
    <t>(442.30)%</t>
  </si>
  <si>
    <t>(4.67)%</t>
  </si>
  <si>
    <t>16.69%</t>
  </si>
  <si>
    <t>6.99%</t>
  </si>
  <si>
    <t>(25.47)%</t>
  </si>
  <si>
    <t>(78.48)%</t>
  </si>
  <si>
    <t>(116.58)%</t>
  </si>
  <si>
    <t>(142.88)%</t>
  </si>
  <si>
    <t>(75.57)%</t>
  </si>
  <si>
    <t>(146.47)%</t>
  </si>
  <si>
    <t>(713.30)%</t>
  </si>
  <si>
    <t>(512.95)%</t>
  </si>
  <si>
    <t>81.46%</t>
  </si>
  <si>
    <t>(143.70)%</t>
  </si>
  <si>
    <t>(78.90)%</t>
  </si>
  <si>
    <t>(4.91)%</t>
  </si>
  <si>
    <t>12.05%</t>
  </si>
  <si>
    <t>(84.82)%</t>
  </si>
  <si>
    <t>(90.85)%</t>
  </si>
  <si>
    <t>Income Tax Expense (Gain)</t>
  </si>
  <si>
    <t>(14)</t>
  </si>
  <si>
    <t>Net Income</t>
  </si>
  <si>
    <t>19</t>
  </si>
  <si>
    <t>Net Income Ratio</t>
  </si>
  <si>
    <t>(8,986.74)%</t>
  </si>
  <si>
    <t>(608.62)%</t>
  </si>
  <si>
    <t>(442.52)%</t>
  </si>
  <si>
    <t>0.44%</t>
  </si>
  <si>
    <t>14.72%</t>
  </si>
  <si>
    <t>17.28%</t>
  </si>
  <si>
    <t>(28.38)%</t>
  </si>
  <si>
    <t>(79.03)%</t>
  </si>
  <si>
    <t>(116.56)%</t>
  </si>
  <si>
    <t>(143.46)%</t>
  </si>
  <si>
    <t>(75.42)%</t>
  </si>
  <si>
    <t>(147.01)%</t>
  </si>
  <si>
    <t>(714.68)%</t>
  </si>
  <si>
    <t>(513.93)%</t>
  </si>
  <si>
    <t>79.92%</t>
  </si>
  <si>
    <t>(136.94)%</t>
  </si>
  <si>
    <t>(79.06)%</t>
  </si>
  <si>
    <t>(5.01)%</t>
  </si>
  <si>
    <t>11.63%</t>
  </si>
  <si>
    <t>(85.33)%</t>
  </si>
  <si>
    <t>(90.61)%</t>
  </si>
  <si>
    <t>EPS</t>
  </si>
  <si>
    <t>(9.24)</t>
  </si>
  <si>
    <t>(2.41)</t>
  </si>
  <si>
    <t>(4.28)</t>
  </si>
  <si>
    <t>0.30</t>
  </si>
  <si>
    <t>EPS Diluted</t>
  </si>
  <si>
    <t>Weighted Avg. Shares Outs.</t>
  </si>
  <si>
    <t>Weighted Avg. Shares Outs. Dil.</t>
  </si>
  <si>
    <t>1,230</t>
  </si>
  <si>
    <t>1,655</t>
  </si>
  <si>
    <t>Cash and Cash Equivalents</t>
  </si>
  <si>
    <t>20</t>
  </si>
  <si>
    <t>12</t>
  </si>
  <si>
    <t>8</t>
  </si>
  <si>
    <t>14</t>
  </si>
  <si>
    <t>Short-Term Investments</t>
  </si>
  <si>
    <t>Cash &amp; Short-Term Investments</t>
  </si>
  <si>
    <t>Net Receivables</t>
  </si>
  <si>
    <t>Inventory</t>
  </si>
  <si>
    <t>56</t>
  </si>
  <si>
    <t>Other Current Assets</t>
  </si>
  <si>
    <t>11</t>
  </si>
  <si>
    <t>87</t>
  </si>
  <si>
    <t>Total Current Assets</t>
  </si>
  <si>
    <t>119</t>
  </si>
  <si>
    <t>154</t>
  </si>
  <si>
    <t>69</t>
  </si>
  <si>
    <t>155</t>
  </si>
  <si>
    <t>136</t>
  </si>
  <si>
    <t>PP&amp;E</t>
  </si>
  <si>
    <t>290</t>
  </si>
  <si>
    <t>636</t>
  </si>
  <si>
    <t>962</t>
  </si>
  <si>
    <t>1,150</t>
  </si>
  <si>
    <t>1,218</t>
  </si>
  <si>
    <t>1,215</t>
  </si>
  <si>
    <t>1,170</t>
  </si>
  <si>
    <t>1,114</t>
  </si>
  <si>
    <t>1,078</t>
  </si>
  <si>
    <t>1,040</t>
  </si>
  <si>
    <t>971</t>
  </si>
  <si>
    <t>883</t>
  </si>
  <si>
    <t>816</t>
  </si>
  <si>
    <t>730</t>
  </si>
  <si>
    <t>704</t>
  </si>
  <si>
    <t>Goodwill</t>
  </si>
  <si>
    <t>Intangible Assets</t>
  </si>
  <si>
    <t>28</t>
  </si>
  <si>
    <t>Goodwill and Intangible Assets</t>
  </si>
  <si>
    <t>Investments</t>
  </si>
  <si>
    <t>Tax Assets</t>
  </si>
  <si>
    <t>Other Non-Current Assets</t>
  </si>
  <si>
    <t>143</t>
  </si>
  <si>
    <t>94</t>
  </si>
  <si>
    <t>109</t>
  </si>
  <si>
    <t>26</t>
  </si>
  <si>
    <t>114</t>
  </si>
  <si>
    <t>102</t>
  </si>
  <si>
    <t>Total Non-Current Assets</t>
  </si>
  <si>
    <t>215</t>
  </si>
  <si>
    <t>394</t>
  </si>
  <si>
    <t>711</t>
  </si>
  <si>
    <t>1,104</t>
  </si>
  <si>
    <t>1,268</t>
  </si>
  <si>
    <t>1,351</t>
  </si>
  <si>
    <t>1,249</t>
  </si>
  <si>
    <t>1,291</t>
  </si>
  <si>
    <t>1,224</t>
  </si>
  <si>
    <t>1,194</t>
  </si>
  <si>
    <t>1,094</t>
  </si>
  <si>
    <t>993</t>
  </si>
  <si>
    <t>923</t>
  </si>
  <si>
    <t>902</t>
  </si>
  <si>
    <t>820</t>
  </si>
  <si>
    <t>745</t>
  </si>
  <si>
    <t>Other Assets</t>
  </si>
  <si>
    <t>456</t>
  </si>
  <si>
    <t>294</t>
  </si>
  <si>
    <t>Total Assets</t>
  </si>
  <si>
    <t>332</t>
  </si>
  <si>
    <t>513</t>
  </si>
  <si>
    <t>803</t>
  </si>
  <si>
    <t>1,258</t>
  </si>
  <si>
    <t>1,387</t>
  </si>
  <si>
    <t>1,420</t>
  </si>
  <si>
    <t>1,404</t>
  </si>
  <si>
    <t>1,373</t>
  </si>
  <si>
    <t>1,233</t>
  </si>
  <si>
    <t>1,133</t>
  </si>
  <si>
    <t>1,129</t>
  </si>
  <si>
    <t>1,045</t>
  </si>
  <si>
    <t>966</t>
  </si>
  <si>
    <t>888</t>
  </si>
  <si>
    <t>814</t>
  </si>
  <si>
    <t>Accounts Payable</t>
  </si>
  <si>
    <t>Short-Term Debt</t>
  </si>
  <si>
    <t>656</t>
  </si>
  <si>
    <t>Tax Payable</t>
  </si>
  <si>
    <t>Deferred Revenue</t>
  </si>
  <si>
    <t>112</t>
  </si>
  <si>
    <t>Other Current Liabilities</t>
  </si>
  <si>
    <t>Total Current Liabilities</t>
  </si>
  <si>
    <t>761</t>
  </si>
  <si>
    <t>107</t>
  </si>
  <si>
    <t>172</t>
  </si>
  <si>
    <t>Long-Term Debt</t>
  </si>
  <si>
    <t>3,426</t>
  </si>
  <si>
    <t>Deferred Tax Liabilities</t>
  </si>
  <si>
    <t>Other Non-Current Liabilities</t>
  </si>
  <si>
    <t>443</t>
  </si>
  <si>
    <t>480</t>
  </si>
  <si>
    <t>276</t>
  </si>
  <si>
    <t>292</t>
  </si>
  <si>
    <t>Total Non-Current Liabilities</t>
  </si>
  <si>
    <t>280</t>
  </si>
  <si>
    <t>541</t>
  </si>
  <si>
    <t>757</t>
  </si>
  <si>
    <t>795</t>
  </si>
  <si>
    <t>148</t>
  </si>
  <si>
    <t>1,116</t>
  </si>
  <si>
    <t>1,110</t>
  </si>
  <si>
    <t>889</t>
  </si>
  <si>
    <t>798</t>
  </si>
  <si>
    <t>678</t>
  </si>
  <si>
    <t>527</t>
  </si>
  <si>
    <t>351</t>
  </si>
  <si>
    <t>387</t>
  </si>
  <si>
    <t>Other Liabilities</t>
  </si>
  <si>
    <t>3,454</t>
  </si>
  <si>
    <t>6,871</t>
  </si>
  <si>
    <t>6,890</t>
  </si>
  <si>
    <t>Capital Lease Obligations</t>
  </si>
  <si>
    <t>Total Liabilities</t>
  </si>
  <si>
    <t>3,445</t>
  </si>
  <si>
    <t>3,463</t>
  </si>
  <si>
    <t>395</t>
  </si>
  <si>
    <t>671</t>
  </si>
  <si>
    <t>851</t>
  </si>
  <si>
    <t>887</t>
  </si>
  <si>
    <t>909</t>
  </si>
  <si>
    <t>1,256</t>
  </si>
  <si>
    <t>1,190</t>
  </si>
  <si>
    <t>996</t>
  </si>
  <si>
    <t>838</t>
  </si>
  <si>
    <t>687</t>
  </si>
  <si>
    <t>558</t>
  </si>
  <si>
    <t>465</t>
  </si>
  <si>
    <t>449</t>
  </si>
  <si>
    <t>Preferred Stock</t>
  </si>
  <si>
    <t>Common Stock</t>
  </si>
  <si>
    <t>Retained Earnings</t>
  </si>
  <si>
    <t>(74)</t>
  </si>
  <si>
    <t>(201)</t>
  </si>
  <si>
    <t>(256)</t>
  </si>
  <si>
    <t>(368)</t>
  </si>
  <si>
    <t>(959)</t>
  </si>
  <si>
    <t>(1,422)</t>
  </si>
  <si>
    <t>(1,350)</t>
  </si>
  <si>
    <t>(1,482)</t>
  </si>
  <si>
    <t>(1,571)</t>
  </si>
  <si>
    <t>(1,575)</t>
  </si>
  <si>
    <t>(1,559)</t>
  </si>
  <si>
    <t>(1,671)</t>
  </si>
  <si>
    <t>(1,783)</t>
  </si>
  <si>
    <t>Other Compreh. Income(Loss)</t>
  </si>
  <si>
    <t>(2)</t>
  </si>
  <si>
    <t>(3)</t>
  </si>
  <si>
    <t>(5)</t>
  </si>
  <si>
    <t>Other Total Stockhold. Equity</t>
  </si>
  <si>
    <t>40</t>
  </si>
  <si>
    <t>239</t>
  </si>
  <si>
    <t>488</t>
  </si>
  <si>
    <t>685</t>
  </si>
  <si>
    <t>736</t>
  </si>
  <si>
    <t>793</t>
  </si>
  <si>
    <t>864</t>
  </si>
  <si>
    <t>1,075</t>
  </si>
  <si>
    <t>1,504</t>
  </si>
  <si>
    <t>1,591</t>
  </si>
  <si>
    <t>1,649</t>
  </si>
  <si>
    <t>1,869</t>
  </si>
  <si>
    <t>1,937</t>
  </si>
  <si>
    <t>1,970</t>
  </si>
  <si>
    <t>2,097</t>
  </si>
  <si>
    <t>2,147</t>
  </si>
  <si>
    <t>Total Stockholders Equity</t>
  </si>
  <si>
    <t>(2,998)</t>
  </si>
  <si>
    <t>(3,151)</t>
  </si>
  <si>
    <t>(3,415)</t>
  </si>
  <si>
    <t>Total Liab.&amp;Stockhold. Equity</t>
  </si>
  <si>
    <t>Minority Interest</t>
  </si>
  <si>
    <t>Total Liabilities &amp; Equity</t>
  </si>
  <si>
    <t>Deferred Income Tax</t>
  </si>
  <si>
    <t>(18)</t>
  </si>
  <si>
    <t>Stock Based Compensation</t>
  </si>
  <si>
    <t>Change in Working Capital</t>
  </si>
  <si>
    <t>(12)</t>
  </si>
  <si>
    <t>(32)</t>
  </si>
  <si>
    <t>(9)</t>
  </si>
  <si>
    <t>99</t>
  </si>
  <si>
    <t>Accounts Receivable</t>
  </si>
  <si>
    <t>(8)</t>
  </si>
  <si>
    <t>(36)</t>
  </si>
  <si>
    <t>Other Working Capital</t>
  </si>
  <si>
    <t>Other Non-Cash Items</t>
  </si>
  <si>
    <t>496</t>
  </si>
  <si>
    <t>374</t>
  </si>
  <si>
    <t>(152)</t>
  </si>
  <si>
    <t>(108)</t>
  </si>
  <si>
    <t>Cash Provided by Operating Activities</t>
  </si>
  <si>
    <t>(31)</t>
  </si>
  <si>
    <t>(23)</t>
  </si>
  <si>
    <t>CAPEX</t>
  </si>
  <si>
    <t>(170)</t>
  </si>
  <si>
    <t>(286)</t>
  </si>
  <si>
    <t>(324)</t>
  </si>
  <si>
    <t>(88)</t>
  </si>
  <si>
    <t>(11)</t>
  </si>
  <si>
    <t>Acquisitions Net</t>
  </si>
  <si>
    <t>Purchases of Investments</t>
  </si>
  <si>
    <t>Sales/Maturities of Investments</t>
  </si>
  <si>
    <t>Other Investing Activities</t>
  </si>
  <si>
    <t>(53)</t>
  </si>
  <si>
    <t>(197)</t>
  </si>
  <si>
    <t>(57)</t>
  </si>
  <si>
    <t>(35)</t>
  </si>
  <si>
    <t>(15)</t>
  </si>
  <si>
    <t>(16)</t>
  </si>
  <si>
    <t>(39)</t>
  </si>
  <si>
    <t>Cash Used for Investing Activities</t>
  </si>
  <si>
    <t>(160)</t>
  </si>
  <si>
    <t>(183)</t>
  </si>
  <si>
    <t>(259)</t>
  </si>
  <si>
    <t>(312)</t>
  </si>
  <si>
    <t>(205)</t>
  </si>
  <si>
    <t>(99)</t>
  </si>
  <si>
    <t>(19)</t>
  </si>
  <si>
    <t>(33)</t>
  </si>
  <si>
    <t>(45)</t>
  </si>
  <si>
    <t>Debt Repayment</t>
  </si>
  <si>
    <t>(78)</t>
  </si>
  <si>
    <t>(261)</t>
  </si>
  <si>
    <t>(187)</t>
  </si>
  <si>
    <t>Common Stock Issued</t>
  </si>
  <si>
    <t>153</t>
  </si>
  <si>
    <t>51</t>
  </si>
  <si>
    <t>161</t>
  </si>
  <si>
    <t>Common Stock Repurchased</t>
  </si>
  <si>
    <t>Dividends Paid</t>
  </si>
  <si>
    <t>Other Financing Activities</t>
  </si>
  <si>
    <t>252</t>
  </si>
  <si>
    <t>461</t>
  </si>
  <si>
    <t>249</t>
  </si>
  <si>
    <t>Cash Used/Provided by Financing Activities</t>
  </si>
  <si>
    <t>171</t>
  </si>
  <si>
    <t>193</t>
  </si>
  <si>
    <t>253</t>
  </si>
  <si>
    <t>(140)</t>
  </si>
  <si>
    <t>Effect of Forex Changes on Cash</t>
  </si>
  <si>
    <t>Net Change In Cash</t>
  </si>
  <si>
    <t>(30)</t>
  </si>
  <si>
    <t>Cash at the End of Period</t>
  </si>
  <si>
    <t>75</t>
  </si>
  <si>
    <t>59</t>
  </si>
  <si>
    <t>Cash at the Beginning of Period</t>
  </si>
  <si>
    <t>Free Cash Flow</t>
  </si>
  <si>
    <t>(93)</t>
  </si>
  <si>
    <t>(178)</t>
  </si>
  <si>
    <t>(317)</t>
  </si>
  <si>
    <t>(343)</t>
  </si>
  <si>
    <t>(94)</t>
  </si>
  <si>
    <t>*in millions</t>
  </si>
  <si>
    <t>Info</t>
  </si>
  <si>
    <t>- provides mobile satellite services in the United States, Canada, Europe, Central and South America, and internationally.</t>
  </si>
  <si>
    <t xml:space="preserve">- offers duplex two-way voice and data products, including mobile voice and data satellite communications services and equipment for remote business continuity, recreational usage, safety, emergency preparedness and response, and other applications. </t>
  </si>
  <si>
    <t>- provides one-way or two-way communications and data transmissions using mobile devices, including the SPOT family of products, such as SPOT X, SPOT Gen4, and SPOT Trace that transmit messages and the location of the device;</t>
  </si>
  <si>
    <t>Fiscal Period</t>
  </si>
  <si>
    <t>Filing Date</t>
  </si>
  <si>
    <t>Period of Report</t>
  </si>
  <si>
    <t>Stock Prices</t>
  </si>
  <si>
    <t>High</t>
  </si>
  <si>
    <t>Low</t>
  </si>
  <si>
    <t>Average</t>
  </si>
  <si>
    <t>Disaggregated Revenue * in thousands, USD</t>
  </si>
  <si>
    <t>Income Statement *in thousands, USD</t>
  </si>
  <si>
    <t>Balance Sheet *in thousands, USD</t>
  </si>
  <si>
    <t>Cash Flow *in thousands, USD</t>
  </si>
  <si>
    <t>CFFO</t>
  </si>
  <si>
    <t>CapEx</t>
  </si>
  <si>
    <t>FCF</t>
  </si>
  <si>
    <t>SBI</t>
  </si>
  <si>
    <t>SBC</t>
  </si>
  <si>
    <t>SBB</t>
  </si>
  <si>
    <t>Dividends</t>
  </si>
  <si>
    <t>FY23</t>
  </si>
  <si>
    <t>FY22</t>
  </si>
  <si>
    <t>FY21</t>
  </si>
  <si>
    <t>FY20</t>
  </si>
  <si>
    <t>FY19</t>
  </si>
  <si>
    <t>FY18</t>
  </si>
  <si>
    <t>FY17</t>
  </si>
  <si>
    <t>FY16</t>
  </si>
  <si>
    <t>Service Revenue</t>
  </si>
  <si>
    <t>Equipment Revenue</t>
  </si>
  <si>
    <t>SPOT</t>
  </si>
  <si>
    <t>Commercial IoT</t>
  </si>
  <si>
    <t>Other</t>
  </si>
  <si>
    <t>Total Equipment Revenue</t>
  </si>
  <si>
    <t xml:space="preserve">Duplex </t>
  </si>
  <si>
    <t>Engineering and other services</t>
  </si>
  <si>
    <t>Total Service Revenue</t>
  </si>
  <si>
    <t>Total Revenue</t>
  </si>
  <si>
    <t>Wholesape capacity services</t>
  </si>
  <si>
    <t>Subscribers</t>
  </si>
  <si>
    <t xml:space="preserve">Total </t>
  </si>
  <si>
    <t>APRU</t>
  </si>
  <si>
    <t>Current Assets</t>
  </si>
  <si>
    <t>Equity</t>
  </si>
  <si>
    <t>Non-current Liabilities</t>
  </si>
  <si>
    <t>Current Liabilities</t>
  </si>
  <si>
    <t>Non-current Assets</t>
  </si>
  <si>
    <t>AR</t>
  </si>
  <si>
    <t>Prepaid expenses and other current assets</t>
  </si>
  <si>
    <t>Operating lease right of use assets</t>
  </si>
  <si>
    <t>Prepaid satellite costs and customer recievables</t>
  </si>
  <si>
    <t>Intangbile and other assets</t>
  </si>
  <si>
    <t>Total Non-current Assets</t>
  </si>
  <si>
    <t>Short-term debt</t>
  </si>
  <si>
    <t>AP</t>
  </si>
  <si>
    <t>Vendor financing</t>
  </si>
  <si>
    <t>Accrued expensing</t>
  </si>
  <si>
    <t>Accrued satellite construction costs</t>
  </si>
  <si>
    <t>Payables to affiliates</t>
  </si>
  <si>
    <t>Deferred revenue</t>
  </si>
  <si>
    <t>Long-term debt</t>
  </si>
  <si>
    <t>Operating lease liabilities</t>
  </si>
  <si>
    <t>Other non-current liabilities</t>
  </si>
  <si>
    <t>Total Non-current Liabilities</t>
  </si>
  <si>
    <t>Preferred stock</t>
  </si>
  <si>
    <t>Series A</t>
  </si>
  <si>
    <t>Voting common stock</t>
  </si>
  <si>
    <t>Additonal paid-in capital</t>
  </si>
  <si>
    <t>Accumulated other comprehensive income</t>
  </si>
  <si>
    <t>Retained earnings</t>
  </si>
  <si>
    <t>Total Equity</t>
  </si>
  <si>
    <t>Total Equity &amp; Liabilities</t>
  </si>
  <si>
    <t xml:space="preserve">Service   </t>
  </si>
  <si>
    <t xml:space="preserve">Subscriber   </t>
  </si>
  <si>
    <t>COGs</t>
  </si>
  <si>
    <t xml:space="preserve">Cost of services </t>
  </si>
  <si>
    <t>Cost of subscriber equipment</t>
  </si>
  <si>
    <t>Total COGs</t>
  </si>
  <si>
    <t>G&amp;A</t>
  </si>
  <si>
    <t>Stock-based compensation</t>
  </si>
  <si>
    <t>Reduction in the value of long-lived assets</t>
  </si>
  <si>
    <t>D&amp;A</t>
  </si>
  <si>
    <t>Total Operating Expenses</t>
  </si>
  <si>
    <t>Operating Margin</t>
  </si>
  <si>
    <t>Gross Margin</t>
  </si>
  <si>
    <t>Other income (expense)</t>
  </si>
  <si>
    <t>Gain on extinguishment of debt</t>
  </si>
  <si>
    <t>Loss on equity issuance</t>
  </si>
  <si>
    <t>Interest income &amp; expense</t>
  </si>
  <si>
    <t xml:space="preserve">Foreign currency gain </t>
  </si>
  <si>
    <t>Derivative gain</t>
  </si>
  <si>
    <t>Taxes</t>
  </si>
  <si>
    <t>Net Margin</t>
  </si>
  <si>
    <t>EPS - Basic</t>
  </si>
  <si>
    <t>EPS - Diluted</t>
  </si>
  <si>
    <t>Shares - Basic</t>
  </si>
  <si>
    <t>Shares - Diluted</t>
  </si>
  <si>
    <t>Net Income attributable to Commonstockholders</t>
  </si>
  <si>
    <t>Competition</t>
  </si>
  <si>
    <t>Amazon Kuiper</t>
  </si>
  <si>
    <t>SpaceX Starlink</t>
  </si>
  <si>
    <t>Iridium (Inmarsat)</t>
  </si>
  <si>
    <t>Hughes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</si>
</sst>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2" fillId="2" borderId="0" xfId="0" applyFont="1" applyFill="1"/>
    <xf numFmtId="0" fontId="0" fillId="0" borderId="0" xfId="0" quotePrefix="1"/>
    <xf numFmtId="14" fontId="0" fillId="0" borderId="0" xfId="0" applyNumberFormat="1"/>
    <xf numFmtId="0" fontId="0" fillId="0" borderId="2" xfId="0" applyBorder="1"/>
    <xf numFmtId="0" fontId="3" fillId="3" borderId="0" xfId="0" applyFont="1" applyFill="1"/>
    <xf numFmtId="0" fontId="0" fillId="0" borderId="3" xfId="0" applyBorder="1"/>
    <xf numFmtId="0" fontId="0" fillId="0" borderId="0" xfId="0" applyFill="1" applyBorder="1"/>
    <xf numFmtId="3" fontId="0" fillId="0" borderId="2" xfId="0" applyNumberFormat="1" applyBorder="1"/>
    <xf numFmtId="3" fontId="0" fillId="0" borderId="3" xfId="0" applyNumberFormat="1" applyBorder="1"/>
    <xf numFmtId="0" fontId="2" fillId="2" borderId="0" xfId="0" applyFont="1" applyFill="1" applyBorder="1"/>
    <xf numFmtId="3" fontId="2" fillId="2" borderId="0" xfId="0" applyNumberFormat="1" applyFont="1" applyFill="1"/>
    <xf numFmtId="0" fontId="0" fillId="0" borderId="2" xfId="0" applyFill="1" applyBorder="1"/>
    <xf numFmtId="0" fontId="3" fillId="3" borderId="0" xfId="0" applyFont="1" applyFill="1" applyBorder="1"/>
    <xf numFmtId="3" fontId="3" fillId="3" borderId="0" xfId="0" applyNumberFormat="1" applyFont="1" applyFill="1"/>
    <xf numFmtId="4" fontId="0" fillId="0" borderId="0" xfId="0" applyNumberFormat="1" applyFill="1" applyBorder="1"/>
    <xf numFmtId="4" fontId="0" fillId="0" borderId="0" xfId="0" applyNumberFormat="1"/>
    <xf numFmtId="3" fontId="0" fillId="0" borderId="0" xfId="0" applyNumberFormat="1" applyFill="1" applyBorder="1"/>
    <xf numFmtId="3" fontId="0" fillId="0" borderId="2" xfId="0" applyNumberFormat="1" applyFill="1" applyBorder="1"/>
    <xf numFmtId="3" fontId="0" fillId="0" borderId="3" xfId="0" applyNumberFormat="1" applyFill="1" applyBorder="1"/>
    <xf numFmtId="3" fontId="0" fillId="0" borderId="0" xfId="0" applyNumberFormat="1" applyBorder="1"/>
    <xf numFmtId="3" fontId="3" fillId="3" borderId="0" xfId="0" applyNumberFormat="1" applyFont="1" applyFill="1" applyBorder="1"/>
    <xf numFmtId="9" fontId="0" fillId="0" borderId="0" xfId="0" applyNumberFormat="1" applyFill="1" applyBorder="1"/>
    <xf numFmtId="9" fontId="0" fillId="0" borderId="0" xfId="0" applyNumberFormat="1"/>
    <xf numFmtId="10" fontId="0" fillId="0" borderId="0" xfId="0" applyNumberFormat="1" applyFill="1" applyBorder="1"/>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https://www.bing.com/financeapi/forcetrigger?t=a1u81h&amp;q=XNYS%3aGSAT&amp;form=skydnc</v>
    <v>Learn more on Bing</v>
  </rv>
  <rv s="1">
    <v>en-US</v>
    <v>a1u81h</v>
    <v>268435456</v>
    <v>1</v>
    <v>Powered by Refinitiv</v>
    <v>0</v>
    <v>GLOBALSTAR, INC. (XNYS:GSAT)</v>
    <v>2</v>
    <v>3</v>
    <v>Finance</v>
    <v>4</v>
    <v>2.13</v>
    <v>0.8538</v>
    <v>0.83879999999999999</v>
    <v>0.1</v>
    <v>-1.3605000000000001E-2</v>
    <v>7.2993000000000002E-2</v>
    <v>-0.02</v>
    <v>USD</v>
    <v>Globalstar, Inc. is an international telecom infrastructure provider. The Company provides mobile satellite services, including voice and data communications services, as well as wholesale capacity services through its global satellite network. It offers these services over its network of in-orbit satellites and ground stations (gateways) pursuant to its spectrum licenses (collectively, Globalstar System). Its communications services include two-way voice communication and data transmissions via its GSP-1600 and GSP-1700 phone; one-way or two-way communication and data transmissions using mobile devices, including its SPOT family of products; one-way data transmissions using a mobile or fixed device that transmits its location and other information to a central monitoring station; satellite network access and related services utilizing its satellite spectrum and network of satellites and gateways, and engineering and other communication services using the Globalstar System.</v>
    <v>348</v>
    <v>New York Stock Exchange</v>
    <v>XNYS</v>
    <v>XNYS</v>
    <v>1351 Holiday Square Blvd., COVINGTON, LA, 70433-6144 US</v>
    <v>1.48</v>
    <v>Telecommunications Services</v>
    <v>Stock</v>
    <v>45379.968981457816</v>
    <v>0</v>
    <v>1.36</v>
    <v>2793000000</v>
    <v>GLOBALSTAR, INC.</v>
    <v>GLOBALSTAR, INC.</v>
    <v>1.37</v>
    <v>1.37</v>
    <v>1.47</v>
    <v>1.45</v>
    <v>1900000000</v>
    <v>GSAT</v>
    <v>GLOBALSTAR, INC. (XNYS:GSAT)</v>
    <v>4933917</v>
    <v>4943557</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3" sqref="C3"/>
    </sheetView>
  </sheetViews>
  <sheetFormatPr defaultRowHeight="14.5" x14ac:dyDescent="0.35"/>
  <cols>
    <col min="2" max="2" width="10.08984375" bestFit="1" customWidth="1"/>
  </cols>
  <sheetData>
    <row r="1" spans="1:3" x14ac:dyDescent="0.35">
      <c r="A1" t="s">
        <v>0</v>
      </c>
      <c r="B1" t="e" vm="1">
        <v>#VALUE!</v>
      </c>
    </row>
    <row r="2" spans="1:3" x14ac:dyDescent="0.35">
      <c r="A2" t="s">
        <v>1</v>
      </c>
      <c r="B2" s="2" cm="1">
        <f t="array" ref="B2">_FV($B$1,"Price")</f>
        <v>1.47</v>
      </c>
    </row>
    <row r="3" spans="1:3" s="3" customFormat="1" x14ac:dyDescent="0.35">
      <c r="A3" s="3" t="s">
        <v>2</v>
      </c>
      <c r="B3" s="3" cm="1">
        <f t="array" ref="B3">_FV($B$1,"Shares outstanding",TRUE)/1000000</f>
        <v>1900</v>
      </c>
      <c r="C3" s="3" t="s">
        <v>864</v>
      </c>
    </row>
    <row r="4" spans="1:3" s="3" customFormat="1" x14ac:dyDescent="0.35">
      <c r="A4" s="3" t="s">
        <v>3</v>
      </c>
      <c r="B4" s="3">
        <f>B2*B3</f>
        <v>2793</v>
      </c>
    </row>
    <row r="5" spans="1:3" x14ac:dyDescent="0.35">
      <c r="A5" t="s">
        <v>4</v>
      </c>
      <c r="B5" s="2"/>
    </row>
    <row r="6" spans="1:3" x14ac:dyDescent="0.35">
      <c r="A6" t="s">
        <v>5</v>
      </c>
      <c r="B6" s="2"/>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abSelected="1" workbookViewId="0">
      <selection activeCell="A23" sqref="A23"/>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row r="11" spans="1:2" s="4" customFormat="1" x14ac:dyDescent="0.35">
      <c r="A11" s="4" t="s">
        <v>865</v>
      </c>
    </row>
    <row r="12" spans="1:2" x14ac:dyDescent="0.35">
      <c r="A12" s="5" t="s">
        <v>866</v>
      </c>
    </row>
    <row r="13" spans="1:2" x14ac:dyDescent="0.35">
      <c r="A13" s="5" t="s">
        <v>867</v>
      </c>
    </row>
    <row r="14" spans="1:2" x14ac:dyDescent="0.35">
      <c r="A14" s="5" t="s">
        <v>868</v>
      </c>
    </row>
    <row r="18" spans="1:1" s="4" customFormat="1" x14ac:dyDescent="0.35">
      <c r="A18" s="4" t="s">
        <v>965</v>
      </c>
    </row>
    <row r="19" spans="1:1" x14ac:dyDescent="0.35">
      <c r="A19" t="s">
        <v>966</v>
      </c>
    </row>
    <row r="20" spans="1:1" x14ac:dyDescent="0.35">
      <c r="A20" t="s">
        <v>967</v>
      </c>
    </row>
    <row r="21" spans="1:1" x14ac:dyDescent="0.35">
      <c r="A21" t="s">
        <v>968</v>
      </c>
    </row>
    <row r="22" spans="1:1" x14ac:dyDescent="0.35">
      <c r="A22" t="s">
        <v>969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118"/>
  <sheetViews>
    <sheetView workbookViewId="0">
      <pane xSplit="2" ySplit="7" topLeftCell="E95" activePane="bottomRight" state="frozen"/>
      <selection pane="topRight" activeCell="C1" sqref="C1"/>
      <selection pane="bottomLeft" activeCell="A9" sqref="A9"/>
      <selection pane="bottomRight" activeCell="O66" sqref="O66"/>
    </sheetView>
  </sheetViews>
  <sheetFormatPr defaultRowHeight="14.5" x14ac:dyDescent="0.35"/>
  <cols>
    <col min="1" max="1" width="5.1796875" customWidth="1"/>
    <col min="2" max="2" width="23.81640625" customWidth="1"/>
    <col min="9" max="12" width="9.453125" bestFit="1" customWidth="1"/>
    <col min="14" max="14" width="9.453125" bestFit="1" customWidth="1"/>
    <col min="15" max="15" width="9.36328125" bestFit="1" customWidth="1"/>
    <col min="16" max="16" width="9.81640625" bestFit="1" customWidth="1"/>
  </cols>
  <sheetData>
    <row r="1" spans="2:22" x14ac:dyDescent="0.35">
      <c r="B1" t="s">
        <v>869</v>
      </c>
      <c r="I1" t="s">
        <v>894</v>
      </c>
      <c r="J1" t="s">
        <v>893</v>
      </c>
      <c r="K1" t="s">
        <v>892</v>
      </c>
      <c r="L1" t="s">
        <v>891</v>
      </c>
      <c r="M1" t="s">
        <v>890</v>
      </c>
      <c r="N1" t="s">
        <v>889</v>
      </c>
      <c r="O1" t="s">
        <v>888</v>
      </c>
      <c r="P1" t="s">
        <v>887</v>
      </c>
    </row>
    <row r="2" spans="2:22" x14ac:dyDescent="0.35">
      <c r="B2" t="s">
        <v>870</v>
      </c>
      <c r="I2" s="6">
        <v>42789</v>
      </c>
      <c r="J2" s="6">
        <v>43154</v>
      </c>
      <c r="K2" s="6">
        <v>43524</v>
      </c>
      <c r="L2" s="6">
        <v>43889</v>
      </c>
      <c r="M2" s="6">
        <v>44259</v>
      </c>
      <c r="N2" s="6">
        <v>44617</v>
      </c>
      <c r="O2" s="6">
        <v>44986</v>
      </c>
      <c r="P2" s="6">
        <v>45351</v>
      </c>
    </row>
    <row r="3" spans="2:22" x14ac:dyDescent="0.35">
      <c r="B3" t="s">
        <v>871</v>
      </c>
    </row>
    <row r="4" spans="2:22" s="4" customFormat="1" x14ac:dyDescent="0.35">
      <c r="B4" s="4" t="s">
        <v>872</v>
      </c>
    </row>
    <row r="5" spans="2:22" x14ac:dyDescent="0.35">
      <c r="B5" t="s">
        <v>873</v>
      </c>
    </row>
    <row r="6" spans="2:22" x14ac:dyDescent="0.35">
      <c r="B6" t="s">
        <v>874</v>
      </c>
    </row>
    <row r="7" spans="2:22" x14ac:dyDescent="0.35">
      <c r="B7" t="s">
        <v>875</v>
      </c>
    </row>
    <row r="9" spans="2:22" s="4" customFormat="1" x14ac:dyDescent="0.35">
      <c r="B9" s="4" t="s">
        <v>876</v>
      </c>
    </row>
    <row r="10" spans="2:22" s="8" customFormat="1" x14ac:dyDescent="0.35">
      <c r="B10" s="8" t="s">
        <v>895</v>
      </c>
    </row>
    <row r="11" spans="2:22" s="3" customFormat="1" x14ac:dyDescent="0.35">
      <c r="B11" s="3" t="s">
        <v>901</v>
      </c>
      <c r="O11" s="3">
        <v>29222</v>
      </c>
      <c r="P11" s="3">
        <v>25932</v>
      </c>
    </row>
    <row r="12" spans="2:22" s="3" customFormat="1" x14ac:dyDescent="0.35">
      <c r="B12" s="3" t="s">
        <v>897</v>
      </c>
      <c r="O12" s="3">
        <v>45670</v>
      </c>
      <c r="P12" s="3">
        <v>44184</v>
      </c>
    </row>
    <row r="13" spans="2:22" s="3" customFormat="1" x14ac:dyDescent="0.35">
      <c r="B13" s="3" t="s">
        <v>898</v>
      </c>
      <c r="O13" s="3">
        <v>19516</v>
      </c>
      <c r="P13" s="3">
        <v>22867</v>
      </c>
    </row>
    <row r="14" spans="2:22" s="3" customFormat="1" x14ac:dyDescent="0.35">
      <c r="B14" s="3" t="s">
        <v>905</v>
      </c>
      <c r="O14" s="3">
        <v>34913</v>
      </c>
      <c r="P14" s="3">
        <v>109067</v>
      </c>
    </row>
    <row r="15" spans="2:22" s="11" customFormat="1" x14ac:dyDescent="0.35">
      <c r="B15" s="11" t="s">
        <v>902</v>
      </c>
      <c r="O15" s="11">
        <v>2747</v>
      </c>
      <c r="P15" s="11">
        <v>2146</v>
      </c>
    </row>
    <row r="16" spans="2:22" s="3" customFormat="1" x14ac:dyDescent="0.35">
      <c r="B16" s="3" t="s">
        <v>903</v>
      </c>
      <c r="D16" s="3">
        <f>SUM(D11:D15)</f>
        <v>0</v>
      </c>
      <c r="E16" s="3">
        <f t="shared" ref="E16:V16" si="0">SUM(E11:E15)</f>
        <v>0</v>
      </c>
      <c r="F16" s="3">
        <f t="shared" si="0"/>
        <v>0</v>
      </c>
      <c r="G16" s="3">
        <f t="shared" si="0"/>
        <v>0</v>
      </c>
      <c r="H16" s="3">
        <f t="shared" si="0"/>
        <v>0</v>
      </c>
      <c r="I16" s="3">
        <f t="shared" si="0"/>
        <v>0</v>
      </c>
      <c r="J16" s="3">
        <f t="shared" si="0"/>
        <v>0</v>
      </c>
      <c r="K16" s="3">
        <f t="shared" si="0"/>
        <v>0</v>
      </c>
      <c r="L16" s="3">
        <f t="shared" si="0"/>
        <v>0</v>
      </c>
      <c r="M16" s="3">
        <f t="shared" si="0"/>
        <v>0</v>
      </c>
      <c r="N16" s="3">
        <f t="shared" si="0"/>
        <v>0</v>
      </c>
      <c r="O16" s="3">
        <f t="shared" si="0"/>
        <v>132068</v>
      </c>
      <c r="P16" s="3">
        <f>SUM(P11:P15)</f>
        <v>204196</v>
      </c>
      <c r="Q16" s="3">
        <f t="shared" si="0"/>
        <v>0</v>
      </c>
      <c r="R16" s="3">
        <f t="shared" si="0"/>
        <v>0</v>
      </c>
      <c r="S16" s="3">
        <f t="shared" si="0"/>
        <v>0</v>
      </c>
      <c r="T16" s="3">
        <f t="shared" si="0"/>
        <v>0</v>
      </c>
      <c r="U16" s="3">
        <f t="shared" si="0"/>
        <v>0</v>
      </c>
      <c r="V16" s="3">
        <f t="shared" si="0"/>
        <v>0</v>
      </c>
    </row>
    <row r="17" spans="2:22" s="8" customFormat="1" x14ac:dyDescent="0.35">
      <c r="B17" s="8" t="s">
        <v>896</v>
      </c>
    </row>
    <row r="18" spans="2:22" x14ac:dyDescent="0.35">
      <c r="B18" t="s">
        <v>897</v>
      </c>
      <c r="O18" s="3">
        <v>5888</v>
      </c>
      <c r="P18" s="3">
        <v>7724</v>
      </c>
    </row>
    <row r="19" spans="2:22" x14ac:dyDescent="0.35">
      <c r="B19" t="s">
        <v>898</v>
      </c>
      <c r="O19" s="3">
        <v>10132</v>
      </c>
      <c r="P19" s="3">
        <v>11866</v>
      </c>
    </row>
    <row r="20" spans="2:22" s="7" customFormat="1" x14ac:dyDescent="0.35">
      <c r="B20" s="7" t="s">
        <v>899</v>
      </c>
      <c r="O20" s="7">
        <v>416</v>
      </c>
      <c r="P20" s="7">
        <v>22</v>
      </c>
    </row>
    <row r="21" spans="2:22" s="9" customFormat="1" x14ac:dyDescent="0.35">
      <c r="B21" s="9" t="s">
        <v>900</v>
      </c>
      <c r="D21" s="12">
        <f>SUM(D18:D20)</f>
        <v>0</v>
      </c>
      <c r="E21" s="12">
        <f t="shared" ref="E21:V21" si="1">SUM(E18:E20)</f>
        <v>0</v>
      </c>
      <c r="F21" s="12">
        <f t="shared" si="1"/>
        <v>0</v>
      </c>
      <c r="G21" s="12">
        <f t="shared" si="1"/>
        <v>0</v>
      </c>
      <c r="H21" s="12">
        <f t="shared" si="1"/>
        <v>0</v>
      </c>
      <c r="I21" s="12">
        <f t="shared" si="1"/>
        <v>0</v>
      </c>
      <c r="J21" s="12">
        <f t="shared" si="1"/>
        <v>0</v>
      </c>
      <c r="K21" s="12">
        <f t="shared" si="1"/>
        <v>0</v>
      </c>
      <c r="L21" s="12">
        <f t="shared" si="1"/>
        <v>0</v>
      </c>
      <c r="M21" s="12">
        <f t="shared" si="1"/>
        <v>0</v>
      </c>
      <c r="N21" s="12">
        <f t="shared" si="1"/>
        <v>0</v>
      </c>
      <c r="O21" s="12">
        <f t="shared" si="1"/>
        <v>16436</v>
      </c>
      <c r="P21" s="12">
        <f t="shared" si="1"/>
        <v>19612</v>
      </c>
      <c r="Q21" s="12">
        <f t="shared" si="1"/>
        <v>0</v>
      </c>
      <c r="R21" s="12">
        <f t="shared" si="1"/>
        <v>0</v>
      </c>
      <c r="S21" s="12">
        <f t="shared" si="1"/>
        <v>0</v>
      </c>
      <c r="T21" s="12">
        <f t="shared" si="1"/>
        <v>0</v>
      </c>
      <c r="U21" s="12">
        <f t="shared" si="1"/>
        <v>0</v>
      </c>
      <c r="V21" s="12">
        <f t="shared" si="1"/>
        <v>0</v>
      </c>
    </row>
    <row r="22" spans="2:22" x14ac:dyDescent="0.35">
      <c r="B22" s="10" t="s">
        <v>904</v>
      </c>
      <c r="D22" s="3">
        <f>D21+D16</f>
        <v>0</v>
      </c>
      <c r="E22" s="3">
        <f t="shared" ref="E22:V22" si="2">E21+E16</f>
        <v>0</v>
      </c>
      <c r="F22" s="3">
        <f t="shared" si="2"/>
        <v>0</v>
      </c>
      <c r="G22" s="3">
        <f t="shared" si="2"/>
        <v>0</v>
      </c>
      <c r="H22" s="3">
        <f t="shared" si="2"/>
        <v>0</v>
      </c>
      <c r="I22" s="3">
        <f t="shared" si="2"/>
        <v>0</v>
      </c>
      <c r="J22" s="3">
        <f t="shared" si="2"/>
        <v>0</v>
      </c>
      <c r="K22" s="3">
        <f t="shared" si="2"/>
        <v>0</v>
      </c>
      <c r="L22" s="3">
        <f t="shared" si="2"/>
        <v>0</v>
      </c>
      <c r="M22" s="3">
        <f t="shared" si="2"/>
        <v>0</v>
      </c>
      <c r="N22" s="3">
        <f t="shared" si="2"/>
        <v>0</v>
      </c>
      <c r="O22" s="3">
        <f t="shared" si="2"/>
        <v>148504</v>
      </c>
      <c r="P22" s="3">
        <f t="shared" si="2"/>
        <v>223808</v>
      </c>
      <c r="Q22" s="3">
        <f t="shared" si="2"/>
        <v>0</v>
      </c>
      <c r="R22" s="3">
        <f t="shared" si="2"/>
        <v>0</v>
      </c>
      <c r="S22" s="3">
        <f t="shared" si="2"/>
        <v>0</v>
      </c>
      <c r="T22" s="3">
        <f t="shared" si="2"/>
        <v>0</v>
      </c>
      <c r="U22" s="3">
        <f t="shared" si="2"/>
        <v>0</v>
      </c>
      <c r="V22" s="3">
        <f t="shared" si="2"/>
        <v>0</v>
      </c>
    </row>
    <row r="23" spans="2:22" s="4" customFormat="1" x14ac:dyDescent="0.35">
      <c r="B23" s="13" t="s">
        <v>906</v>
      </c>
      <c r="D23" s="14"/>
      <c r="E23" s="14"/>
      <c r="F23" s="14"/>
      <c r="G23" s="14"/>
      <c r="H23" s="14"/>
      <c r="I23" s="14"/>
      <c r="J23" s="14"/>
      <c r="K23" s="14"/>
      <c r="L23" s="14"/>
      <c r="M23" s="14"/>
      <c r="N23" s="14"/>
      <c r="O23" s="14"/>
      <c r="P23" s="14"/>
      <c r="Q23" s="14"/>
      <c r="R23" s="14"/>
      <c r="S23" s="14"/>
      <c r="T23" s="14"/>
      <c r="U23" s="14"/>
      <c r="V23" s="14"/>
    </row>
    <row r="24" spans="2:22" x14ac:dyDescent="0.35">
      <c r="B24" s="10" t="s">
        <v>901</v>
      </c>
      <c r="D24" s="3"/>
      <c r="E24" s="3"/>
      <c r="F24" s="3"/>
      <c r="G24" s="3"/>
      <c r="H24" s="3"/>
      <c r="I24" s="3"/>
      <c r="J24" s="3"/>
      <c r="K24" s="3"/>
      <c r="L24" s="3"/>
      <c r="M24" s="3"/>
      <c r="N24" s="3"/>
      <c r="O24" s="3">
        <v>40913</v>
      </c>
      <c r="P24" s="3">
        <v>33884</v>
      </c>
      <c r="Q24" s="3"/>
      <c r="R24" s="3"/>
      <c r="S24" s="3"/>
      <c r="T24" s="3"/>
      <c r="U24" s="3"/>
      <c r="V24" s="3"/>
    </row>
    <row r="25" spans="2:22" x14ac:dyDescent="0.35">
      <c r="B25" s="10" t="s">
        <v>897</v>
      </c>
      <c r="D25" s="3"/>
      <c r="E25" s="3"/>
      <c r="F25" s="3"/>
      <c r="G25" s="3"/>
      <c r="H25" s="3"/>
      <c r="I25" s="3"/>
      <c r="J25" s="3"/>
      <c r="K25" s="3"/>
      <c r="L25" s="3"/>
      <c r="M25" s="3"/>
      <c r="N25" s="3"/>
      <c r="O25" s="3">
        <v>272088</v>
      </c>
      <c r="P25" s="3">
        <v>260141</v>
      </c>
      <c r="Q25" s="3"/>
      <c r="R25" s="3"/>
      <c r="S25" s="3"/>
      <c r="T25" s="3"/>
      <c r="U25" s="3"/>
      <c r="V25" s="3"/>
    </row>
    <row r="26" spans="2:22" x14ac:dyDescent="0.35">
      <c r="B26" s="10" t="s">
        <v>898</v>
      </c>
      <c r="D26" s="3"/>
      <c r="E26" s="3"/>
      <c r="F26" s="3"/>
      <c r="G26" s="3"/>
      <c r="H26" s="3"/>
      <c r="I26" s="3"/>
      <c r="J26" s="3"/>
      <c r="K26" s="3"/>
      <c r="L26" s="3"/>
      <c r="M26" s="3"/>
      <c r="N26" s="3"/>
      <c r="O26" s="3">
        <v>442060</v>
      </c>
      <c r="P26" s="3">
        <v>481859</v>
      </c>
      <c r="Q26" s="3"/>
      <c r="R26" s="3"/>
      <c r="S26" s="3"/>
      <c r="T26" s="3"/>
      <c r="U26" s="3"/>
      <c r="V26" s="3"/>
    </row>
    <row r="27" spans="2:22" s="7" customFormat="1" x14ac:dyDescent="0.35">
      <c r="B27" s="15" t="s">
        <v>899</v>
      </c>
      <c r="D27" s="11"/>
      <c r="E27" s="11"/>
      <c r="F27" s="11"/>
      <c r="G27" s="11"/>
      <c r="H27" s="11"/>
      <c r="I27" s="11"/>
      <c r="J27" s="11"/>
      <c r="K27" s="11"/>
      <c r="L27" s="11"/>
      <c r="M27" s="11"/>
      <c r="N27" s="11"/>
      <c r="O27" s="11">
        <v>13330</v>
      </c>
      <c r="P27" s="11">
        <v>364</v>
      </c>
      <c r="Q27" s="11"/>
      <c r="R27" s="11"/>
      <c r="S27" s="11"/>
      <c r="T27" s="11"/>
      <c r="U27" s="11"/>
      <c r="V27" s="11"/>
    </row>
    <row r="28" spans="2:22" x14ac:dyDescent="0.35">
      <c r="B28" s="10" t="s">
        <v>907</v>
      </c>
      <c r="D28" s="3">
        <f>SUM(D24:D27)</f>
        <v>0</v>
      </c>
      <c r="E28" s="3">
        <f t="shared" ref="E28:V28" si="3">SUM(E24:E27)</f>
        <v>0</v>
      </c>
      <c r="F28" s="3">
        <f t="shared" si="3"/>
        <v>0</v>
      </c>
      <c r="G28" s="3">
        <f t="shared" si="3"/>
        <v>0</v>
      </c>
      <c r="H28" s="3">
        <f t="shared" si="3"/>
        <v>0</v>
      </c>
      <c r="I28" s="3">
        <f t="shared" si="3"/>
        <v>0</v>
      </c>
      <c r="J28" s="3">
        <f t="shared" si="3"/>
        <v>0</v>
      </c>
      <c r="K28" s="3">
        <f t="shared" si="3"/>
        <v>0</v>
      </c>
      <c r="L28" s="3">
        <f t="shared" si="3"/>
        <v>0</v>
      </c>
      <c r="M28" s="3">
        <f t="shared" si="3"/>
        <v>0</v>
      </c>
      <c r="N28" s="3">
        <f t="shared" si="3"/>
        <v>0</v>
      </c>
      <c r="O28" s="3">
        <f t="shared" si="3"/>
        <v>768391</v>
      </c>
      <c r="P28" s="3">
        <f t="shared" si="3"/>
        <v>776248</v>
      </c>
      <c r="Q28" s="3">
        <f t="shared" si="3"/>
        <v>0</v>
      </c>
      <c r="R28" s="3">
        <f t="shared" si="3"/>
        <v>0</v>
      </c>
      <c r="S28" s="3">
        <f t="shared" si="3"/>
        <v>0</v>
      </c>
      <c r="T28" s="3">
        <f t="shared" si="3"/>
        <v>0</v>
      </c>
      <c r="U28" s="3">
        <f t="shared" si="3"/>
        <v>0</v>
      </c>
      <c r="V28" s="3">
        <f t="shared" si="3"/>
        <v>0</v>
      </c>
    </row>
    <row r="29" spans="2:22" s="8" customFormat="1" x14ac:dyDescent="0.35">
      <c r="B29" s="16" t="s">
        <v>908</v>
      </c>
      <c r="D29" s="17"/>
      <c r="E29" s="17"/>
      <c r="F29" s="17"/>
      <c r="G29" s="17"/>
      <c r="H29" s="17"/>
      <c r="I29" s="17"/>
      <c r="J29" s="17"/>
      <c r="K29" s="17"/>
      <c r="L29" s="17"/>
      <c r="M29" s="17"/>
      <c r="N29" s="17"/>
      <c r="O29" s="17"/>
      <c r="P29" s="17"/>
      <c r="Q29" s="17"/>
      <c r="R29" s="17"/>
      <c r="S29" s="17"/>
      <c r="T29" s="17"/>
      <c r="U29" s="17"/>
      <c r="V29" s="17"/>
    </row>
    <row r="30" spans="2:22" s="19" customFormat="1" x14ac:dyDescent="0.35">
      <c r="B30" s="18" t="s">
        <v>901</v>
      </c>
      <c r="O30" s="19">
        <v>59.52</v>
      </c>
      <c r="P30" s="19">
        <v>63.78</v>
      </c>
    </row>
    <row r="31" spans="2:22" s="19" customFormat="1" x14ac:dyDescent="0.35">
      <c r="B31" s="18" t="s">
        <v>897</v>
      </c>
      <c r="O31" s="19">
        <v>13.99</v>
      </c>
      <c r="P31" s="19">
        <v>14.15</v>
      </c>
    </row>
    <row r="32" spans="2:22" s="19" customFormat="1" x14ac:dyDescent="0.35">
      <c r="B32" s="18" t="s">
        <v>898</v>
      </c>
      <c r="O32" s="19">
        <v>3.68</v>
      </c>
      <c r="P32" s="19">
        <v>3.95</v>
      </c>
    </row>
    <row r="33" spans="2:22" s="4" customFormat="1" x14ac:dyDescent="0.35">
      <c r="B33" s="4" t="s">
        <v>877</v>
      </c>
    </row>
    <row r="34" spans="2:22" s="8" customFormat="1" x14ac:dyDescent="0.35">
      <c r="B34" s="8" t="s">
        <v>345</v>
      </c>
    </row>
    <row r="35" spans="2:22" s="3" customFormat="1" x14ac:dyDescent="0.35">
      <c r="B35" s="20" t="s">
        <v>939</v>
      </c>
      <c r="N35" s="3">
        <v>106464</v>
      </c>
      <c r="O35" s="3">
        <v>132068</v>
      </c>
      <c r="P35" s="3">
        <v>204196</v>
      </c>
    </row>
    <row r="36" spans="2:22" s="11" customFormat="1" x14ac:dyDescent="0.35">
      <c r="B36" s="21" t="s">
        <v>940</v>
      </c>
      <c r="N36" s="11">
        <v>17833</v>
      </c>
      <c r="O36" s="11">
        <v>16436</v>
      </c>
      <c r="P36" s="11">
        <v>19612</v>
      </c>
    </row>
    <row r="37" spans="2:22" s="3" customFormat="1" x14ac:dyDescent="0.35">
      <c r="B37" s="20" t="s">
        <v>904</v>
      </c>
      <c r="D37" s="3">
        <f>SUM(D35:D36)</f>
        <v>0</v>
      </c>
      <c r="E37" s="3">
        <f t="shared" ref="E37:V37" si="4">SUM(E35:E36)</f>
        <v>0</v>
      </c>
      <c r="F37" s="3">
        <f t="shared" si="4"/>
        <v>0</v>
      </c>
      <c r="G37" s="3">
        <f t="shared" si="4"/>
        <v>0</v>
      </c>
      <c r="H37" s="3">
        <f t="shared" si="4"/>
        <v>0</v>
      </c>
      <c r="I37" s="3">
        <f t="shared" si="4"/>
        <v>0</v>
      </c>
      <c r="J37" s="3">
        <f t="shared" si="4"/>
        <v>0</v>
      </c>
      <c r="K37" s="3">
        <f t="shared" si="4"/>
        <v>0</v>
      </c>
      <c r="L37" s="3">
        <f t="shared" si="4"/>
        <v>0</v>
      </c>
      <c r="M37" s="3">
        <f t="shared" si="4"/>
        <v>0</v>
      </c>
      <c r="N37" s="3">
        <f t="shared" si="4"/>
        <v>124297</v>
      </c>
      <c r="O37" s="3">
        <f t="shared" si="4"/>
        <v>148504</v>
      </c>
      <c r="P37" s="3">
        <f t="shared" si="4"/>
        <v>223808</v>
      </c>
      <c r="Q37" s="3">
        <f t="shared" si="4"/>
        <v>0</v>
      </c>
      <c r="R37" s="3">
        <f t="shared" si="4"/>
        <v>0</v>
      </c>
      <c r="S37" s="3">
        <f t="shared" si="4"/>
        <v>0</v>
      </c>
      <c r="T37" s="3">
        <f t="shared" si="4"/>
        <v>0</v>
      </c>
      <c r="U37" s="3">
        <f t="shared" si="4"/>
        <v>0</v>
      </c>
      <c r="V37" s="3">
        <f t="shared" si="4"/>
        <v>0</v>
      </c>
    </row>
    <row r="38" spans="2:22" s="17" customFormat="1" x14ac:dyDescent="0.35">
      <c r="B38" s="17" t="s">
        <v>941</v>
      </c>
    </row>
    <row r="39" spans="2:22" s="3" customFormat="1" x14ac:dyDescent="0.35">
      <c r="B39" s="20" t="s">
        <v>942</v>
      </c>
      <c r="N39" s="3">
        <v>37372</v>
      </c>
      <c r="O39" s="3">
        <v>43370</v>
      </c>
      <c r="P39" s="3">
        <v>53499</v>
      </c>
    </row>
    <row r="40" spans="2:22" s="23" customFormat="1" x14ac:dyDescent="0.35">
      <c r="B40" s="20" t="s">
        <v>943</v>
      </c>
      <c r="N40" s="23">
        <v>13587</v>
      </c>
      <c r="O40" s="23">
        <v>13097</v>
      </c>
      <c r="P40" s="23">
        <v>15973</v>
      </c>
    </row>
    <row r="41" spans="2:22" s="11" customFormat="1" x14ac:dyDescent="0.35">
      <c r="B41" s="21"/>
      <c r="N41" s="11">
        <v>1004</v>
      </c>
      <c r="O41" s="11">
        <v>8553</v>
      </c>
      <c r="P41" s="11">
        <v>0</v>
      </c>
    </row>
    <row r="42" spans="2:22" s="12" customFormat="1" x14ac:dyDescent="0.35">
      <c r="B42" s="22" t="s">
        <v>944</v>
      </c>
      <c r="D42" s="12">
        <f>SUM(D39:D40)</f>
        <v>0</v>
      </c>
      <c r="E42" s="12">
        <f t="shared" ref="E42:V42" si="5">SUM(E39:E40)</f>
        <v>0</v>
      </c>
      <c r="F42" s="12">
        <f t="shared" si="5"/>
        <v>0</v>
      </c>
      <c r="G42" s="12">
        <f t="shared" si="5"/>
        <v>0</v>
      </c>
      <c r="H42" s="12">
        <f t="shared" si="5"/>
        <v>0</v>
      </c>
      <c r="I42" s="12">
        <f t="shared" si="5"/>
        <v>0</v>
      </c>
      <c r="J42" s="12">
        <f t="shared" si="5"/>
        <v>0</v>
      </c>
      <c r="K42" s="12">
        <f t="shared" si="5"/>
        <v>0</v>
      </c>
      <c r="L42" s="12">
        <f t="shared" si="5"/>
        <v>0</v>
      </c>
      <c r="M42" s="12">
        <f t="shared" si="5"/>
        <v>0</v>
      </c>
      <c r="N42" s="12">
        <f>SUM(N39:N41)</f>
        <v>51963</v>
      </c>
      <c r="O42" s="12">
        <f>SUM(O39:O41)</f>
        <v>65020</v>
      </c>
      <c r="P42" s="12">
        <f>SUM(P39:P41)</f>
        <v>69472</v>
      </c>
      <c r="Q42" s="12">
        <f t="shared" si="5"/>
        <v>0</v>
      </c>
      <c r="R42" s="12">
        <f t="shared" si="5"/>
        <v>0</v>
      </c>
      <c r="S42" s="12">
        <f t="shared" si="5"/>
        <v>0</v>
      </c>
      <c r="T42" s="12">
        <f t="shared" si="5"/>
        <v>0</v>
      </c>
      <c r="U42" s="12">
        <f t="shared" si="5"/>
        <v>0</v>
      </c>
      <c r="V42" s="12">
        <f t="shared" si="5"/>
        <v>0</v>
      </c>
    </row>
    <row r="43" spans="2:22" s="23" customFormat="1" x14ac:dyDescent="0.35">
      <c r="B43" s="20" t="s">
        <v>360</v>
      </c>
      <c r="D43" s="23">
        <f>D37-D42</f>
        <v>0</v>
      </c>
      <c r="E43" s="23">
        <f t="shared" ref="E43:V43" si="6">E37-E42</f>
        <v>0</v>
      </c>
      <c r="F43" s="23">
        <f t="shared" si="6"/>
        <v>0</v>
      </c>
      <c r="G43" s="23">
        <f t="shared" si="6"/>
        <v>0</v>
      </c>
      <c r="H43" s="23">
        <f t="shared" si="6"/>
        <v>0</v>
      </c>
      <c r="I43" s="23">
        <f t="shared" si="6"/>
        <v>0</v>
      </c>
      <c r="J43" s="23">
        <f t="shared" si="6"/>
        <v>0</v>
      </c>
      <c r="K43" s="23">
        <f t="shared" si="6"/>
        <v>0</v>
      </c>
      <c r="L43" s="23">
        <f t="shared" si="6"/>
        <v>0</v>
      </c>
      <c r="M43" s="23">
        <f t="shared" si="6"/>
        <v>0</v>
      </c>
      <c r="N43" s="23">
        <f t="shared" si="6"/>
        <v>72334</v>
      </c>
      <c r="O43" s="23">
        <f t="shared" si="6"/>
        <v>83484</v>
      </c>
      <c r="P43" s="23">
        <f t="shared" si="6"/>
        <v>154336</v>
      </c>
      <c r="Q43" s="23">
        <f t="shared" si="6"/>
        <v>0</v>
      </c>
      <c r="R43" s="23">
        <f t="shared" si="6"/>
        <v>0</v>
      </c>
      <c r="S43" s="23">
        <f t="shared" si="6"/>
        <v>0</v>
      </c>
      <c r="T43" s="23">
        <f t="shared" si="6"/>
        <v>0</v>
      </c>
      <c r="U43" s="23">
        <f t="shared" si="6"/>
        <v>0</v>
      </c>
      <c r="V43" s="23">
        <f t="shared" si="6"/>
        <v>0</v>
      </c>
    </row>
    <row r="44" spans="2:22" s="26" customFormat="1" x14ac:dyDescent="0.35">
      <c r="B44" s="25" t="s">
        <v>951</v>
      </c>
      <c r="D44" s="26" t="e">
        <f>D43/D37</f>
        <v>#DIV/0!</v>
      </c>
      <c r="E44" s="26" t="e">
        <f t="shared" ref="E44:V44" si="7">E43/E37</f>
        <v>#DIV/0!</v>
      </c>
      <c r="F44" s="26" t="e">
        <f t="shared" si="7"/>
        <v>#DIV/0!</v>
      </c>
      <c r="G44" s="26" t="e">
        <f t="shared" si="7"/>
        <v>#DIV/0!</v>
      </c>
      <c r="H44" s="26" t="e">
        <f t="shared" si="7"/>
        <v>#DIV/0!</v>
      </c>
      <c r="I44" s="26" t="e">
        <f t="shared" si="7"/>
        <v>#DIV/0!</v>
      </c>
      <c r="J44" s="26" t="e">
        <f t="shared" si="7"/>
        <v>#DIV/0!</v>
      </c>
      <c r="K44" s="26" t="e">
        <f t="shared" si="7"/>
        <v>#DIV/0!</v>
      </c>
      <c r="L44" s="26" t="e">
        <f t="shared" si="7"/>
        <v>#DIV/0!</v>
      </c>
      <c r="M44" s="26" t="e">
        <f t="shared" si="7"/>
        <v>#DIV/0!</v>
      </c>
      <c r="N44" s="26">
        <f t="shared" si="7"/>
        <v>0.58194485788072114</v>
      </c>
      <c r="O44" s="26">
        <f t="shared" si="7"/>
        <v>0.56216667564510048</v>
      </c>
      <c r="P44" s="26">
        <f t="shared" si="7"/>
        <v>0.68959107806691455</v>
      </c>
      <c r="Q44" s="26" t="e">
        <f t="shared" si="7"/>
        <v>#DIV/0!</v>
      </c>
      <c r="R44" s="26" t="e">
        <f t="shared" si="7"/>
        <v>#DIV/0!</v>
      </c>
      <c r="S44" s="26" t="e">
        <f t="shared" si="7"/>
        <v>#DIV/0!</v>
      </c>
      <c r="T44" s="26" t="e">
        <f t="shared" si="7"/>
        <v>#DIV/0!</v>
      </c>
      <c r="U44" s="26" t="e">
        <f t="shared" si="7"/>
        <v>#DIV/0!</v>
      </c>
      <c r="V44" s="26" t="e">
        <f t="shared" si="7"/>
        <v>#DIV/0!</v>
      </c>
    </row>
    <row r="45" spans="2:22" s="17" customFormat="1" x14ac:dyDescent="0.35">
      <c r="B45" s="17" t="s">
        <v>392</v>
      </c>
    </row>
    <row r="46" spans="2:22" s="3" customFormat="1" x14ac:dyDescent="0.35">
      <c r="B46" s="20" t="s">
        <v>945</v>
      </c>
      <c r="N46" s="3">
        <v>34629</v>
      </c>
      <c r="O46" s="3">
        <v>33349</v>
      </c>
      <c r="P46" s="3">
        <v>43458</v>
      </c>
    </row>
    <row r="47" spans="2:22" s="3" customFormat="1" x14ac:dyDescent="0.35">
      <c r="B47" s="20" t="s">
        <v>946</v>
      </c>
      <c r="N47" s="3">
        <v>6729</v>
      </c>
      <c r="O47" s="3">
        <v>10754</v>
      </c>
      <c r="P47" s="3">
        <v>22489</v>
      </c>
    </row>
    <row r="48" spans="2:22" s="3" customFormat="1" x14ac:dyDescent="0.35">
      <c r="B48" s="20" t="s">
        <v>947</v>
      </c>
      <c r="N48" s="3">
        <v>242</v>
      </c>
      <c r="O48" s="3">
        <v>166526</v>
      </c>
      <c r="P48" s="3">
        <v>363</v>
      </c>
    </row>
    <row r="49" spans="2:22" s="11" customFormat="1" x14ac:dyDescent="0.35">
      <c r="B49" s="21" t="s">
        <v>948</v>
      </c>
      <c r="N49" s="11">
        <v>96237</v>
      </c>
      <c r="O49" s="11">
        <v>93884</v>
      </c>
      <c r="P49" s="11">
        <v>88191</v>
      </c>
    </row>
    <row r="50" spans="2:22" s="12" customFormat="1" x14ac:dyDescent="0.35">
      <c r="B50" s="22" t="s">
        <v>949</v>
      </c>
      <c r="D50" s="12">
        <f>SUM(D46:D49)</f>
        <v>0</v>
      </c>
      <c r="E50" s="12">
        <f t="shared" ref="E50:V50" si="8">SUM(E46:E49)</f>
        <v>0</v>
      </c>
      <c r="F50" s="12">
        <f t="shared" si="8"/>
        <v>0</v>
      </c>
      <c r="G50" s="12">
        <f t="shared" si="8"/>
        <v>0</v>
      </c>
      <c r="H50" s="12">
        <f t="shared" si="8"/>
        <v>0</v>
      </c>
      <c r="I50" s="12">
        <f t="shared" si="8"/>
        <v>0</v>
      </c>
      <c r="J50" s="12">
        <f t="shared" si="8"/>
        <v>0</v>
      </c>
      <c r="K50" s="12">
        <f t="shared" si="8"/>
        <v>0</v>
      </c>
      <c r="L50" s="12">
        <f t="shared" si="8"/>
        <v>0</v>
      </c>
      <c r="M50" s="12">
        <f t="shared" si="8"/>
        <v>0</v>
      </c>
      <c r="N50" s="12">
        <f t="shared" si="8"/>
        <v>137837</v>
      </c>
      <c r="O50" s="12">
        <f t="shared" si="8"/>
        <v>304513</v>
      </c>
      <c r="P50" s="12">
        <f t="shared" si="8"/>
        <v>154501</v>
      </c>
      <c r="Q50" s="12">
        <f t="shared" si="8"/>
        <v>0</v>
      </c>
      <c r="R50" s="12">
        <f t="shared" si="8"/>
        <v>0</v>
      </c>
      <c r="S50" s="12">
        <f t="shared" si="8"/>
        <v>0</v>
      </c>
      <c r="T50" s="12">
        <f t="shared" si="8"/>
        <v>0</v>
      </c>
      <c r="U50" s="12">
        <f t="shared" si="8"/>
        <v>0</v>
      </c>
      <c r="V50" s="12">
        <f t="shared" si="8"/>
        <v>0</v>
      </c>
    </row>
    <row r="51" spans="2:22" s="3" customFormat="1" x14ac:dyDescent="0.35">
      <c r="B51" s="20" t="s">
        <v>485</v>
      </c>
      <c r="D51" s="3">
        <f>D43-D50</f>
        <v>0</v>
      </c>
      <c r="E51" s="3">
        <f t="shared" ref="E51:V51" si="9">E43-E50</f>
        <v>0</v>
      </c>
      <c r="F51" s="3">
        <f t="shared" si="9"/>
        <v>0</v>
      </c>
      <c r="G51" s="3">
        <f t="shared" si="9"/>
        <v>0</v>
      </c>
      <c r="H51" s="3">
        <f t="shared" si="9"/>
        <v>0</v>
      </c>
      <c r="I51" s="3">
        <f t="shared" si="9"/>
        <v>0</v>
      </c>
      <c r="J51" s="3">
        <f t="shared" si="9"/>
        <v>0</v>
      </c>
      <c r="K51" s="3">
        <f t="shared" si="9"/>
        <v>0</v>
      </c>
      <c r="L51" s="3">
        <f t="shared" si="9"/>
        <v>0</v>
      </c>
      <c r="M51" s="3">
        <f t="shared" si="9"/>
        <v>0</v>
      </c>
      <c r="N51" s="3">
        <f t="shared" si="9"/>
        <v>-65503</v>
      </c>
      <c r="O51" s="3">
        <f t="shared" si="9"/>
        <v>-221029</v>
      </c>
      <c r="P51" s="3">
        <f t="shared" si="9"/>
        <v>-165</v>
      </c>
      <c r="Q51" s="3">
        <f t="shared" si="9"/>
        <v>0</v>
      </c>
      <c r="R51" s="3">
        <f t="shared" si="9"/>
        <v>0</v>
      </c>
      <c r="S51" s="3">
        <f t="shared" si="9"/>
        <v>0</v>
      </c>
      <c r="T51" s="3">
        <f t="shared" si="9"/>
        <v>0</v>
      </c>
      <c r="U51" s="3">
        <f t="shared" si="9"/>
        <v>0</v>
      </c>
      <c r="V51" s="3">
        <f t="shared" si="9"/>
        <v>0</v>
      </c>
    </row>
    <row r="52" spans="2:22" s="26" customFormat="1" x14ac:dyDescent="0.35">
      <c r="B52" s="25" t="s">
        <v>950</v>
      </c>
      <c r="D52" s="26" t="e">
        <f>D51/D37</f>
        <v>#DIV/0!</v>
      </c>
      <c r="E52" s="26" t="e">
        <f t="shared" ref="E52:V52" si="10">E51/E37</f>
        <v>#DIV/0!</v>
      </c>
      <c r="F52" s="26" t="e">
        <f t="shared" si="10"/>
        <v>#DIV/0!</v>
      </c>
      <c r="G52" s="26" t="e">
        <f t="shared" si="10"/>
        <v>#DIV/0!</v>
      </c>
      <c r="H52" s="26" t="e">
        <f t="shared" si="10"/>
        <v>#DIV/0!</v>
      </c>
      <c r="I52" s="26" t="e">
        <f t="shared" si="10"/>
        <v>#DIV/0!</v>
      </c>
      <c r="J52" s="26" t="e">
        <f t="shared" si="10"/>
        <v>#DIV/0!</v>
      </c>
      <c r="K52" s="26" t="e">
        <f t="shared" si="10"/>
        <v>#DIV/0!</v>
      </c>
      <c r="L52" s="26" t="e">
        <f t="shared" si="10"/>
        <v>#DIV/0!</v>
      </c>
      <c r="M52" s="26" t="e">
        <f t="shared" si="10"/>
        <v>#DIV/0!</v>
      </c>
      <c r="N52" s="26">
        <f t="shared" si="10"/>
        <v>-0.52698777927061791</v>
      </c>
      <c r="O52" s="26">
        <f t="shared" si="10"/>
        <v>-1.4883706836179498</v>
      </c>
      <c r="P52" s="26">
        <f t="shared" si="10"/>
        <v>-7.3723906205318843E-4</v>
      </c>
      <c r="Q52" s="26" t="e">
        <f t="shared" si="10"/>
        <v>#DIV/0!</v>
      </c>
      <c r="R52" s="26" t="e">
        <f t="shared" si="10"/>
        <v>#DIV/0!</v>
      </c>
      <c r="S52" s="26" t="e">
        <f t="shared" si="10"/>
        <v>#DIV/0!</v>
      </c>
      <c r="T52" s="26" t="e">
        <f t="shared" si="10"/>
        <v>#DIV/0!</v>
      </c>
      <c r="U52" s="26" t="e">
        <f t="shared" si="10"/>
        <v>#DIV/0!</v>
      </c>
      <c r="V52" s="26" t="e">
        <f t="shared" si="10"/>
        <v>#DIV/0!</v>
      </c>
    </row>
    <row r="53" spans="2:22" s="17" customFormat="1" x14ac:dyDescent="0.35">
      <c r="B53" s="24" t="s">
        <v>952</v>
      </c>
    </row>
    <row r="54" spans="2:22" s="3" customFormat="1" x14ac:dyDescent="0.35">
      <c r="B54" s="20" t="s">
        <v>953</v>
      </c>
      <c r="N54" s="3">
        <v>3098</v>
      </c>
      <c r="O54" s="3">
        <v>2790</v>
      </c>
      <c r="P54" s="3">
        <v>-10403</v>
      </c>
    </row>
    <row r="55" spans="2:22" s="3" customFormat="1" x14ac:dyDescent="0.35">
      <c r="B55" s="20" t="s">
        <v>954</v>
      </c>
      <c r="N55" s="3">
        <v>0</v>
      </c>
      <c r="O55" s="3">
        <v>0</v>
      </c>
      <c r="P55" s="3">
        <v>-5010</v>
      </c>
    </row>
    <row r="56" spans="2:22" s="3" customFormat="1" x14ac:dyDescent="0.35">
      <c r="B56" s="20" t="s">
        <v>955</v>
      </c>
      <c r="N56" s="3">
        <v>-43536</v>
      </c>
      <c r="O56" s="3">
        <v>-30168</v>
      </c>
      <c r="P56" s="3">
        <v>-14609</v>
      </c>
    </row>
    <row r="57" spans="2:22" s="3" customFormat="1" x14ac:dyDescent="0.35">
      <c r="B57" s="20" t="s">
        <v>956</v>
      </c>
      <c r="N57" s="3">
        <v>-6308</v>
      </c>
      <c r="O57" s="3">
        <v>-6592</v>
      </c>
      <c r="P57" s="3">
        <v>4862</v>
      </c>
    </row>
    <row r="58" spans="2:22" s="11" customFormat="1" x14ac:dyDescent="0.35">
      <c r="B58" s="21" t="s">
        <v>957</v>
      </c>
      <c r="N58" s="11">
        <v>-675</v>
      </c>
      <c r="O58" s="11">
        <v>-1843</v>
      </c>
      <c r="P58" s="11">
        <v>1730</v>
      </c>
    </row>
    <row r="59" spans="2:22" s="3" customFormat="1" x14ac:dyDescent="0.35">
      <c r="B59" s="20" t="s">
        <v>535</v>
      </c>
      <c r="D59" s="3">
        <f>D51+SUM(D54:D58)</f>
        <v>0</v>
      </c>
      <c r="E59" s="3">
        <f t="shared" ref="E59:V59" si="11">E51+SUM(E54:E58)</f>
        <v>0</v>
      </c>
      <c r="F59" s="3">
        <f t="shared" si="11"/>
        <v>0</v>
      </c>
      <c r="G59" s="3">
        <f t="shared" si="11"/>
        <v>0</v>
      </c>
      <c r="H59" s="3">
        <f t="shared" si="11"/>
        <v>0</v>
      </c>
      <c r="I59" s="3">
        <f t="shared" si="11"/>
        <v>0</v>
      </c>
      <c r="J59" s="3">
        <f t="shared" si="11"/>
        <v>0</v>
      </c>
      <c r="K59" s="3">
        <f t="shared" si="11"/>
        <v>0</v>
      </c>
      <c r="L59" s="3">
        <f t="shared" si="11"/>
        <v>0</v>
      </c>
      <c r="M59" s="3">
        <f t="shared" si="11"/>
        <v>0</v>
      </c>
      <c r="N59" s="3">
        <f t="shared" si="11"/>
        <v>-112924</v>
      </c>
      <c r="O59" s="3">
        <f t="shared" si="11"/>
        <v>-256842</v>
      </c>
      <c r="P59" s="3">
        <f t="shared" si="11"/>
        <v>-23595</v>
      </c>
      <c r="Q59" s="3">
        <f t="shared" si="11"/>
        <v>0</v>
      </c>
      <c r="R59" s="3">
        <f t="shared" si="11"/>
        <v>0</v>
      </c>
      <c r="S59" s="3">
        <f t="shared" si="11"/>
        <v>0</v>
      </c>
      <c r="T59" s="3">
        <f t="shared" si="11"/>
        <v>0</v>
      </c>
      <c r="U59" s="3">
        <f t="shared" si="11"/>
        <v>0</v>
      </c>
      <c r="V59" s="3">
        <f t="shared" si="11"/>
        <v>0</v>
      </c>
    </row>
    <row r="60" spans="2:22" s="11" customFormat="1" x14ac:dyDescent="0.35">
      <c r="B60" s="21" t="s">
        <v>958</v>
      </c>
      <c r="N60" s="11">
        <v>-299</v>
      </c>
      <c r="O60" s="11">
        <v>73</v>
      </c>
      <c r="P60" s="11">
        <v>1123</v>
      </c>
    </row>
    <row r="61" spans="2:22" s="3" customFormat="1" x14ac:dyDescent="0.35">
      <c r="B61" s="20" t="s">
        <v>569</v>
      </c>
      <c r="D61" s="3">
        <f>D59-D60</f>
        <v>0</v>
      </c>
      <c r="E61" s="3">
        <f t="shared" ref="E61:V61" si="12">E59-E60</f>
        <v>0</v>
      </c>
      <c r="F61" s="3">
        <f t="shared" si="12"/>
        <v>0</v>
      </c>
      <c r="G61" s="3">
        <f t="shared" si="12"/>
        <v>0</v>
      </c>
      <c r="H61" s="3">
        <f t="shared" si="12"/>
        <v>0</v>
      </c>
      <c r="I61" s="3">
        <f t="shared" si="12"/>
        <v>0</v>
      </c>
      <c r="J61" s="3">
        <f t="shared" si="12"/>
        <v>0</v>
      </c>
      <c r="K61" s="3">
        <f t="shared" si="12"/>
        <v>0</v>
      </c>
      <c r="L61" s="3">
        <f t="shared" si="12"/>
        <v>0</v>
      </c>
      <c r="M61" s="3">
        <f t="shared" si="12"/>
        <v>0</v>
      </c>
      <c r="N61" s="3">
        <f t="shared" si="12"/>
        <v>-112625</v>
      </c>
      <c r="O61" s="3">
        <f t="shared" si="12"/>
        <v>-256915</v>
      </c>
      <c r="P61" s="3">
        <f t="shared" si="12"/>
        <v>-24718</v>
      </c>
      <c r="Q61" s="3">
        <f t="shared" si="12"/>
        <v>0</v>
      </c>
      <c r="R61" s="3">
        <f t="shared" si="12"/>
        <v>0</v>
      </c>
      <c r="S61" s="3">
        <f t="shared" si="12"/>
        <v>0</v>
      </c>
      <c r="T61" s="3">
        <f t="shared" si="12"/>
        <v>0</v>
      </c>
      <c r="U61" s="3">
        <f t="shared" si="12"/>
        <v>0</v>
      </c>
      <c r="V61" s="3">
        <f t="shared" si="12"/>
        <v>0</v>
      </c>
    </row>
    <row r="62" spans="2:22" s="3" customFormat="1" x14ac:dyDescent="0.35">
      <c r="B62" s="20" t="s">
        <v>964</v>
      </c>
      <c r="N62" s="3">
        <v>-112625</v>
      </c>
      <c r="O62" s="3">
        <v>-258252</v>
      </c>
      <c r="P62" s="3">
        <v>-35323</v>
      </c>
    </row>
    <row r="63" spans="2:22" s="28" customFormat="1" x14ac:dyDescent="0.35">
      <c r="B63" s="27" t="s">
        <v>959</v>
      </c>
      <c r="D63" s="28" t="e">
        <f>D62/D37</f>
        <v>#DIV/0!</v>
      </c>
      <c r="E63" s="28" t="e">
        <f t="shared" ref="E63:V63" si="13">E62/E37</f>
        <v>#DIV/0!</v>
      </c>
      <c r="F63" s="28" t="e">
        <f t="shared" si="13"/>
        <v>#DIV/0!</v>
      </c>
      <c r="G63" s="28" t="e">
        <f t="shared" si="13"/>
        <v>#DIV/0!</v>
      </c>
      <c r="H63" s="28" t="e">
        <f t="shared" si="13"/>
        <v>#DIV/0!</v>
      </c>
      <c r="I63" s="28" t="e">
        <f t="shared" si="13"/>
        <v>#DIV/0!</v>
      </c>
      <c r="J63" s="28" t="e">
        <f t="shared" si="13"/>
        <v>#DIV/0!</v>
      </c>
      <c r="K63" s="28" t="e">
        <f t="shared" si="13"/>
        <v>#DIV/0!</v>
      </c>
      <c r="L63" s="28" t="e">
        <f t="shared" si="13"/>
        <v>#DIV/0!</v>
      </c>
      <c r="M63" s="28" t="e">
        <f t="shared" si="13"/>
        <v>#DIV/0!</v>
      </c>
      <c r="N63" s="28">
        <f t="shared" si="13"/>
        <v>-0.90609588324738333</v>
      </c>
      <c r="O63" s="28">
        <f t="shared" si="13"/>
        <v>-1.7390238646770457</v>
      </c>
      <c r="P63" s="28">
        <f t="shared" si="13"/>
        <v>-0.15782724478124108</v>
      </c>
      <c r="Q63" s="28" t="e">
        <f t="shared" si="13"/>
        <v>#DIV/0!</v>
      </c>
      <c r="R63" s="28" t="e">
        <f t="shared" si="13"/>
        <v>#DIV/0!</v>
      </c>
      <c r="S63" s="28" t="e">
        <f t="shared" si="13"/>
        <v>#DIV/0!</v>
      </c>
      <c r="T63" s="28" t="e">
        <f t="shared" si="13"/>
        <v>#DIV/0!</v>
      </c>
      <c r="U63" s="28" t="e">
        <f t="shared" si="13"/>
        <v>#DIV/0!</v>
      </c>
      <c r="V63" s="28" t="e">
        <f t="shared" si="13"/>
        <v>#DIV/0!</v>
      </c>
    </row>
    <row r="64" spans="2:22" x14ac:dyDescent="0.35">
      <c r="B64" s="18"/>
    </row>
    <row r="65" spans="2:22" x14ac:dyDescent="0.35">
      <c r="B65" s="18"/>
    </row>
    <row r="66" spans="2:22" s="19" customFormat="1" x14ac:dyDescent="0.35">
      <c r="B66" s="18" t="s">
        <v>960</v>
      </c>
      <c r="P66" s="19">
        <f>P61/P68</f>
        <v>-1.3470263023806474E-2</v>
      </c>
    </row>
    <row r="67" spans="2:22" s="19" customFormat="1" x14ac:dyDescent="0.35">
      <c r="B67" s="18" t="s">
        <v>961</v>
      </c>
      <c r="P67" s="19">
        <f>P61/P69</f>
        <v>-1.3470263023806474E-2</v>
      </c>
    </row>
    <row r="68" spans="2:22" s="3" customFormat="1" x14ac:dyDescent="0.35">
      <c r="B68" s="20" t="s">
        <v>962</v>
      </c>
      <c r="P68" s="3">
        <v>1835005</v>
      </c>
    </row>
    <row r="69" spans="2:22" s="3" customFormat="1" x14ac:dyDescent="0.35">
      <c r="B69" s="20" t="s">
        <v>963</v>
      </c>
      <c r="P69" s="3">
        <v>1835005</v>
      </c>
    </row>
    <row r="71" spans="2:22" s="4" customFormat="1" x14ac:dyDescent="0.35">
      <c r="B71" s="4" t="s">
        <v>878</v>
      </c>
    </row>
    <row r="72" spans="2:22" s="8" customFormat="1" x14ac:dyDescent="0.35">
      <c r="B72" s="8" t="s">
        <v>909</v>
      </c>
    </row>
    <row r="73" spans="2:22" s="3" customFormat="1" x14ac:dyDescent="0.35">
      <c r="B73" s="3" t="s">
        <v>4</v>
      </c>
      <c r="O73" s="3">
        <v>32082</v>
      </c>
      <c r="P73" s="3">
        <v>56744</v>
      </c>
    </row>
    <row r="74" spans="2:22" s="3" customFormat="1" x14ac:dyDescent="0.35">
      <c r="B74" s="3" t="s">
        <v>914</v>
      </c>
      <c r="O74" s="3">
        <v>26329</v>
      </c>
      <c r="P74" s="3">
        <v>48743</v>
      </c>
    </row>
    <row r="75" spans="2:22" s="3" customFormat="1" x14ac:dyDescent="0.35">
      <c r="B75" s="3" t="s">
        <v>611</v>
      </c>
      <c r="O75" s="3">
        <v>9264</v>
      </c>
      <c r="P75" s="3">
        <v>14582</v>
      </c>
    </row>
    <row r="76" spans="2:22" s="11" customFormat="1" x14ac:dyDescent="0.35">
      <c r="B76" s="11" t="s">
        <v>915</v>
      </c>
      <c r="O76" s="11">
        <v>13569</v>
      </c>
      <c r="P76" s="11">
        <v>22584</v>
      </c>
    </row>
    <row r="77" spans="2:22" s="3" customFormat="1" x14ac:dyDescent="0.35">
      <c r="B77" s="3" t="s">
        <v>616</v>
      </c>
      <c r="D77" s="3">
        <f>SUM(D73:D76)</f>
        <v>0</v>
      </c>
      <c r="E77" s="3">
        <f t="shared" ref="E77:V77" si="14">SUM(E73:E76)</f>
        <v>0</v>
      </c>
      <c r="F77" s="3">
        <f t="shared" si="14"/>
        <v>0</v>
      </c>
      <c r="G77" s="3">
        <f t="shared" si="14"/>
        <v>0</v>
      </c>
      <c r="H77" s="3">
        <f t="shared" si="14"/>
        <v>0</v>
      </c>
      <c r="I77" s="3">
        <f t="shared" si="14"/>
        <v>0</v>
      </c>
      <c r="J77" s="3">
        <f t="shared" si="14"/>
        <v>0</v>
      </c>
      <c r="K77" s="3">
        <f t="shared" si="14"/>
        <v>0</v>
      </c>
      <c r="L77" s="3">
        <f t="shared" si="14"/>
        <v>0</v>
      </c>
      <c r="M77" s="3">
        <f t="shared" si="14"/>
        <v>0</v>
      </c>
      <c r="N77" s="3">
        <f t="shared" si="14"/>
        <v>0</v>
      </c>
      <c r="O77" s="3">
        <f t="shared" si="14"/>
        <v>81244</v>
      </c>
      <c r="P77" s="3">
        <f t="shared" si="14"/>
        <v>142653</v>
      </c>
      <c r="Q77" s="3">
        <f t="shared" si="14"/>
        <v>0</v>
      </c>
      <c r="R77" s="3">
        <f t="shared" si="14"/>
        <v>0</v>
      </c>
      <c r="S77" s="3">
        <f t="shared" si="14"/>
        <v>0</v>
      </c>
      <c r="T77" s="3">
        <f t="shared" si="14"/>
        <v>0</v>
      </c>
      <c r="U77" s="3">
        <f t="shared" si="14"/>
        <v>0</v>
      </c>
      <c r="V77" s="3">
        <f t="shared" si="14"/>
        <v>0</v>
      </c>
    </row>
    <row r="78" spans="2:22" s="17" customFormat="1" x14ac:dyDescent="0.35">
      <c r="B78" s="17" t="s">
        <v>913</v>
      </c>
    </row>
    <row r="79" spans="2:22" s="3" customFormat="1" x14ac:dyDescent="0.35">
      <c r="B79" s="3" t="s">
        <v>622</v>
      </c>
      <c r="O79" s="3">
        <v>560371</v>
      </c>
      <c r="P79" s="3">
        <v>642002</v>
      </c>
    </row>
    <row r="80" spans="2:22" s="3" customFormat="1" x14ac:dyDescent="0.35">
      <c r="B80" s="3" t="s">
        <v>916</v>
      </c>
      <c r="O80" s="3">
        <v>30859</v>
      </c>
      <c r="P80" s="3">
        <v>34164</v>
      </c>
    </row>
    <row r="81" spans="2:22" s="3" customFormat="1" x14ac:dyDescent="0.35">
      <c r="B81" s="3" t="s">
        <v>917</v>
      </c>
      <c r="O81" s="3">
        <v>27570</v>
      </c>
      <c r="P81" s="3">
        <v>12443</v>
      </c>
    </row>
    <row r="82" spans="2:22" s="11" customFormat="1" x14ac:dyDescent="0.35">
      <c r="B82" s="11" t="s">
        <v>918</v>
      </c>
      <c r="O82" s="11">
        <v>38425</v>
      </c>
      <c r="P82" s="11">
        <v>111047</v>
      </c>
    </row>
    <row r="83" spans="2:22" s="12" customFormat="1" x14ac:dyDescent="0.35">
      <c r="B83" s="12" t="s">
        <v>919</v>
      </c>
      <c r="D83" s="12">
        <f>SUM(D79:D82)</f>
        <v>0</v>
      </c>
      <c r="E83" s="12">
        <f t="shared" ref="E83:V83" si="15">SUM(E79:E82)</f>
        <v>0</v>
      </c>
      <c r="F83" s="12">
        <f t="shared" si="15"/>
        <v>0</v>
      </c>
      <c r="G83" s="12">
        <f t="shared" si="15"/>
        <v>0</v>
      </c>
      <c r="H83" s="12">
        <f t="shared" si="15"/>
        <v>0</v>
      </c>
      <c r="I83" s="12">
        <f t="shared" si="15"/>
        <v>0</v>
      </c>
      <c r="J83" s="12">
        <f t="shared" si="15"/>
        <v>0</v>
      </c>
      <c r="K83" s="12">
        <f t="shared" si="15"/>
        <v>0</v>
      </c>
      <c r="L83" s="12">
        <f t="shared" si="15"/>
        <v>0</v>
      </c>
      <c r="M83" s="12">
        <f t="shared" si="15"/>
        <v>0</v>
      </c>
      <c r="N83" s="12">
        <f t="shared" si="15"/>
        <v>0</v>
      </c>
      <c r="O83" s="12">
        <f t="shared" si="15"/>
        <v>657225</v>
      </c>
      <c r="P83" s="12">
        <f t="shared" si="15"/>
        <v>799656</v>
      </c>
      <c r="Q83" s="12">
        <f t="shared" si="15"/>
        <v>0</v>
      </c>
      <c r="R83" s="12">
        <f t="shared" si="15"/>
        <v>0</v>
      </c>
      <c r="S83" s="12">
        <f t="shared" si="15"/>
        <v>0</v>
      </c>
      <c r="T83" s="12">
        <f t="shared" si="15"/>
        <v>0</v>
      </c>
      <c r="U83" s="12">
        <f t="shared" si="15"/>
        <v>0</v>
      </c>
      <c r="V83" s="12">
        <f t="shared" si="15"/>
        <v>0</v>
      </c>
    </row>
    <row r="84" spans="2:22" s="3" customFormat="1" x14ac:dyDescent="0.35">
      <c r="B84" s="3" t="s">
        <v>671</v>
      </c>
      <c r="D84" s="3">
        <f>D83+D77</f>
        <v>0</v>
      </c>
      <c r="E84" s="3">
        <f t="shared" ref="E84:V84" si="16">E83+E77</f>
        <v>0</v>
      </c>
      <c r="F84" s="3">
        <f t="shared" si="16"/>
        <v>0</v>
      </c>
      <c r="G84" s="3">
        <f t="shared" si="16"/>
        <v>0</v>
      </c>
      <c r="H84" s="3">
        <f t="shared" si="16"/>
        <v>0</v>
      </c>
      <c r="I84" s="3">
        <f t="shared" si="16"/>
        <v>0</v>
      </c>
      <c r="J84" s="3">
        <f t="shared" si="16"/>
        <v>0</v>
      </c>
      <c r="K84" s="3">
        <f t="shared" si="16"/>
        <v>0</v>
      </c>
      <c r="L84" s="3">
        <f t="shared" si="16"/>
        <v>0</v>
      </c>
      <c r="M84" s="3">
        <f t="shared" si="16"/>
        <v>0</v>
      </c>
      <c r="N84" s="3">
        <f t="shared" si="16"/>
        <v>0</v>
      </c>
      <c r="O84" s="3">
        <f t="shared" si="16"/>
        <v>738469</v>
      </c>
      <c r="P84" s="3">
        <f t="shared" si="16"/>
        <v>942309</v>
      </c>
      <c r="Q84" s="3">
        <f t="shared" si="16"/>
        <v>0</v>
      </c>
      <c r="R84" s="3">
        <f t="shared" si="16"/>
        <v>0</v>
      </c>
      <c r="S84" s="3">
        <f t="shared" si="16"/>
        <v>0</v>
      </c>
      <c r="T84" s="3">
        <f t="shared" si="16"/>
        <v>0</v>
      </c>
      <c r="U84" s="3">
        <f t="shared" si="16"/>
        <v>0</v>
      </c>
      <c r="V84" s="3">
        <f t="shared" si="16"/>
        <v>0</v>
      </c>
    </row>
    <row r="85" spans="2:22" s="8" customFormat="1" x14ac:dyDescent="0.35">
      <c r="B85" s="8" t="s">
        <v>912</v>
      </c>
    </row>
    <row r="86" spans="2:22" s="3" customFormat="1" x14ac:dyDescent="0.35">
      <c r="B86" s="3" t="s">
        <v>920</v>
      </c>
      <c r="O86" s="3">
        <v>0</v>
      </c>
      <c r="P86" s="3">
        <v>34600</v>
      </c>
    </row>
    <row r="87" spans="2:22" s="3" customFormat="1" x14ac:dyDescent="0.35">
      <c r="B87" s="3" t="s">
        <v>921</v>
      </c>
      <c r="O87" s="3">
        <v>3843</v>
      </c>
      <c r="P87" s="3">
        <v>2027</v>
      </c>
    </row>
    <row r="88" spans="2:22" s="3" customFormat="1" x14ac:dyDescent="0.35">
      <c r="B88" s="3" t="s">
        <v>922</v>
      </c>
      <c r="O88" s="3">
        <v>59575</v>
      </c>
      <c r="P88" s="3">
        <v>0</v>
      </c>
    </row>
    <row r="89" spans="2:22" s="3" customFormat="1" x14ac:dyDescent="0.35">
      <c r="B89" s="3" t="s">
        <v>923</v>
      </c>
      <c r="O89" s="3">
        <v>22554</v>
      </c>
      <c r="P89" s="3">
        <v>26958</v>
      </c>
    </row>
    <row r="90" spans="2:22" s="3" customFormat="1" x14ac:dyDescent="0.35">
      <c r="B90" s="3" t="s">
        <v>924</v>
      </c>
      <c r="O90" s="3">
        <v>36139</v>
      </c>
      <c r="P90" s="3">
        <v>58187</v>
      </c>
    </row>
    <row r="91" spans="2:22" s="3" customFormat="1" x14ac:dyDescent="0.35">
      <c r="B91" s="3" t="s">
        <v>925</v>
      </c>
      <c r="O91" s="3">
        <v>326</v>
      </c>
      <c r="P91" s="3">
        <v>459</v>
      </c>
    </row>
    <row r="92" spans="2:22" s="11" customFormat="1" x14ac:dyDescent="0.35">
      <c r="B92" s="11" t="s">
        <v>926</v>
      </c>
      <c r="O92" s="11">
        <v>74639</v>
      </c>
      <c r="P92" s="11">
        <v>53677</v>
      </c>
    </row>
    <row r="93" spans="2:22" s="3" customFormat="1" x14ac:dyDescent="0.35">
      <c r="B93" s="3" t="s">
        <v>694</v>
      </c>
      <c r="D93" s="20">
        <f>SUM(D86:D92)</f>
        <v>0</v>
      </c>
      <c r="E93" s="20">
        <f t="shared" ref="E93:V93" si="17">SUM(E86:E92)</f>
        <v>0</v>
      </c>
      <c r="F93" s="20">
        <f t="shared" si="17"/>
        <v>0</v>
      </c>
      <c r="G93" s="20">
        <f t="shared" si="17"/>
        <v>0</v>
      </c>
      <c r="H93" s="20">
        <f t="shared" si="17"/>
        <v>0</v>
      </c>
      <c r="I93" s="20">
        <f t="shared" si="17"/>
        <v>0</v>
      </c>
      <c r="J93" s="20">
        <f t="shared" si="17"/>
        <v>0</v>
      </c>
      <c r="K93" s="20">
        <f t="shared" si="17"/>
        <v>0</v>
      </c>
      <c r="L93" s="20">
        <f t="shared" si="17"/>
        <v>0</v>
      </c>
      <c r="M93" s="20">
        <f t="shared" si="17"/>
        <v>0</v>
      </c>
      <c r="N93" s="20">
        <f t="shared" si="17"/>
        <v>0</v>
      </c>
      <c r="O93" s="20">
        <f t="shared" si="17"/>
        <v>197076</v>
      </c>
      <c r="P93" s="20">
        <f t="shared" si="17"/>
        <v>175908</v>
      </c>
      <c r="Q93" s="20">
        <f t="shared" si="17"/>
        <v>0</v>
      </c>
      <c r="R93" s="20">
        <f t="shared" si="17"/>
        <v>0</v>
      </c>
      <c r="S93" s="20">
        <f t="shared" si="17"/>
        <v>0</v>
      </c>
      <c r="T93" s="20">
        <f t="shared" si="17"/>
        <v>0</v>
      </c>
      <c r="U93" s="20">
        <f t="shared" si="17"/>
        <v>0</v>
      </c>
      <c r="V93" s="20">
        <f t="shared" si="17"/>
        <v>0</v>
      </c>
    </row>
    <row r="94" spans="2:22" s="17" customFormat="1" x14ac:dyDescent="0.35">
      <c r="B94" s="17" t="s">
        <v>911</v>
      </c>
    </row>
    <row r="95" spans="2:22" s="3" customFormat="1" x14ac:dyDescent="0.35">
      <c r="B95" s="3" t="s">
        <v>927</v>
      </c>
      <c r="O95" s="3">
        <v>132115</v>
      </c>
      <c r="P95" s="3">
        <v>325700</v>
      </c>
    </row>
    <row r="96" spans="2:22" s="3" customFormat="1" x14ac:dyDescent="0.35">
      <c r="B96" s="3" t="s">
        <v>928</v>
      </c>
      <c r="O96" s="3">
        <v>27635</v>
      </c>
      <c r="P96" s="3">
        <v>29244</v>
      </c>
    </row>
    <row r="97" spans="2:22" s="3" customFormat="1" x14ac:dyDescent="0.35">
      <c r="B97" s="3" t="s">
        <v>926</v>
      </c>
      <c r="O97" s="3">
        <v>62877</v>
      </c>
      <c r="P97" s="3">
        <v>3213</v>
      </c>
    </row>
    <row r="98" spans="2:22" s="11" customFormat="1" x14ac:dyDescent="0.35">
      <c r="B98" s="11" t="s">
        <v>929</v>
      </c>
      <c r="O98" s="11">
        <v>3995</v>
      </c>
      <c r="P98" s="11">
        <v>11265</v>
      </c>
    </row>
    <row r="99" spans="2:22" s="11" customFormat="1" x14ac:dyDescent="0.35">
      <c r="B99" s="11" t="s">
        <v>930</v>
      </c>
      <c r="D99" s="11">
        <f>SUM(D95:D98)</f>
        <v>0</v>
      </c>
      <c r="E99" s="11">
        <f t="shared" ref="E99:V99" si="18">SUM(E95:E98)</f>
        <v>0</v>
      </c>
      <c r="F99" s="11">
        <f t="shared" si="18"/>
        <v>0</v>
      </c>
      <c r="G99" s="11">
        <f t="shared" si="18"/>
        <v>0</v>
      </c>
      <c r="H99" s="11">
        <f t="shared" si="18"/>
        <v>0</v>
      </c>
      <c r="I99" s="11">
        <f t="shared" si="18"/>
        <v>0</v>
      </c>
      <c r="J99" s="11">
        <f t="shared" si="18"/>
        <v>0</v>
      </c>
      <c r="K99" s="11">
        <f t="shared" si="18"/>
        <v>0</v>
      </c>
      <c r="L99" s="11">
        <f t="shared" si="18"/>
        <v>0</v>
      </c>
      <c r="M99" s="11">
        <f t="shared" si="18"/>
        <v>0</v>
      </c>
      <c r="N99" s="11">
        <f t="shared" si="18"/>
        <v>0</v>
      </c>
      <c r="O99" s="11">
        <f t="shared" si="18"/>
        <v>226622</v>
      </c>
      <c r="P99" s="11">
        <f t="shared" si="18"/>
        <v>369422</v>
      </c>
      <c r="Q99" s="11">
        <f t="shared" si="18"/>
        <v>0</v>
      </c>
      <c r="R99" s="11">
        <f t="shared" si="18"/>
        <v>0</v>
      </c>
      <c r="S99" s="11">
        <f t="shared" si="18"/>
        <v>0</v>
      </c>
      <c r="T99" s="11">
        <f t="shared" si="18"/>
        <v>0</v>
      </c>
      <c r="U99" s="11">
        <f t="shared" si="18"/>
        <v>0</v>
      </c>
      <c r="V99" s="11">
        <f t="shared" si="18"/>
        <v>0</v>
      </c>
    </row>
    <row r="100" spans="2:22" s="3" customFormat="1" x14ac:dyDescent="0.35">
      <c r="B100" s="3" t="s">
        <v>725</v>
      </c>
      <c r="D100" s="3">
        <f>D99+D93</f>
        <v>0</v>
      </c>
      <c r="E100" s="3">
        <f t="shared" ref="E100:V100" si="19">E99+E93</f>
        <v>0</v>
      </c>
      <c r="F100" s="3">
        <f t="shared" si="19"/>
        <v>0</v>
      </c>
      <c r="G100" s="3">
        <f t="shared" si="19"/>
        <v>0</v>
      </c>
      <c r="H100" s="3">
        <f t="shared" si="19"/>
        <v>0</v>
      </c>
      <c r="I100" s="3">
        <f t="shared" si="19"/>
        <v>0</v>
      </c>
      <c r="J100" s="3">
        <f t="shared" si="19"/>
        <v>0</v>
      </c>
      <c r="K100" s="3">
        <f t="shared" si="19"/>
        <v>0</v>
      </c>
      <c r="L100" s="3">
        <f t="shared" si="19"/>
        <v>0</v>
      </c>
      <c r="M100" s="3">
        <f t="shared" si="19"/>
        <v>0</v>
      </c>
      <c r="N100" s="3">
        <f t="shared" si="19"/>
        <v>0</v>
      </c>
      <c r="O100" s="3">
        <f t="shared" si="19"/>
        <v>423698</v>
      </c>
      <c r="P100" s="3">
        <f t="shared" si="19"/>
        <v>545330</v>
      </c>
      <c r="Q100" s="3">
        <f t="shared" si="19"/>
        <v>0</v>
      </c>
      <c r="R100" s="3">
        <f t="shared" si="19"/>
        <v>0</v>
      </c>
      <c r="S100" s="3">
        <f t="shared" si="19"/>
        <v>0</v>
      </c>
      <c r="T100" s="3">
        <f t="shared" si="19"/>
        <v>0</v>
      </c>
      <c r="U100" s="3">
        <f t="shared" si="19"/>
        <v>0</v>
      </c>
      <c r="V100" s="3">
        <f t="shared" si="19"/>
        <v>0</v>
      </c>
    </row>
    <row r="101" spans="2:22" s="8" customFormat="1" x14ac:dyDescent="0.35">
      <c r="B101" s="8" t="s">
        <v>910</v>
      </c>
    </row>
    <row r="102" spans="2:22" s="3" customFormat="1" x14ac:dyDescent="0.35">
      <c r="B102" s="3" t="s">
        <v>931</v>
      </c>
      <c r="O102" s="3">
        <v>0</v>
      </c>
      <c r="P102" s="3">
        <v>0</v>
      </c>
    </row>
    <row r="103" spans="2:22" s="3" customFormat="1" x14ac:dyDescent="0.35">
      <c r="B103" s="3" t="s">
        <v>932</v>
      </c>
      <c r="O103" s="3">
        <v>0</v>
      </c>
      <c r="P103" s="3">
        <v>0</v>
      </c>
    </row>
    <row r="104" spans="2:22" s="3" customFormat="1" x14ac:dyDescent="0.35">
      <c r="B104" s="3" t="s">
        <v>933</v>
      </c>
      <c r="O104" s="3">
        <v>181</v>
      </c>
      <c r="P104" s="3">
        <v>188</v>
      </c>
    </row>
    <row r="105" spans="2:22" s="3" customFormat="1" x14ac:dyDescent="0.35">
      <c r="B105" s="3" t="s">
        <v>934</v>
      </c>
      <c r="O105" s="3">
        <v>2345612</v>
      </c>
      <c r="P105" s="3">
        <v>2438703</v>
      </c>
    </row>
    <row r="106" spans="2:22" s="3" customFormat="1" x14ac:dyDescent="0.35">
      <c r="B106" s="3" t="s">
        <v>935</v>
      </c>
      <c r="O106" s="3">
        <v>9242</v>
      </c>
      <c r="P106" s="3">
        <v>5070</v>
      </c>
    </row>
    <row r="107" spans="2:22" s="11" customFormat="1" x14ac:dyDescent="0.35">
      <c r="B107" s="11" t="s">
        <v>936</v>
      </c>
      <c r="O107" s="11">
        <v>-2040264</v>
      </c>
      <c r="P107" s="11">
        <v>-2064982</v>
      </c>
    </row>
    <row r="108" spans="2:22" s="7" customFormat="1" x14ac:dyDescent="0.35">
      <c r="B108" s="7" t="s">
        <v>937</v>
      </c>
      <c r="D108" s="11">
        <f>SUM(D102:D107)</f>
        <v>0</v>
      </c>
      <c r="E108" s="11">
        <f t="shared" ref="E108:V108" si="20">SUM(E102:E107)</f>
        <v>0</v>
      </c>
      <c r="F108" s="11">
        <f t="shared" si="20"/>
        <v>0</v>
      </c>
      <c r="G108" s="11">
        <f t="shared" si="20"/>
        <v>0</v>
      </c>
      <c r="H108" s="11">
        <f t="shared" si="20"/>
        <v>0</v>
      </c>
      <c r="I108" s="11">
        <f t="shared" si="20"/>
        <v>0</v>
      </c>
      <c r="J108" s="11">
        <f t="shared" si="20"/>
        <v>0</v>
      </c>
      <c r="K108" s="11">
        <f t="shared" si="20"/>
        <v>0</v>
      </c>
      <c r="L108" s="11">
        <f t="shared" si="20"/>
        <v>0</v>
      </c>
      <c r="M108" s="11">
        <f t="shared" si="20"/>
        <v>0</v>
      </c>
      <c r="N108" s="11">
        <f t="shared" si="20"/>
        <v>0</v>
      </c>
      <c r="O108" s="11">
        <f t="shared" si="20"/>
        <v>314771</v>
      </c>
      <c r="P108" s="11">
        <f t="shared" si="20"/>
        <v>378979</v>
      </c>
      <c r="Q108" s="11">
        <f t="shared" si="20"/>
        <v>0</v>
      </c>
      <c r="R108" s="11">
        <f t="shared" si="20"/>
        <v>0</v>
      </c>
      <c r="S108" s="11">
        <f t="shared" si="20"/>
        <v>0</v>
      </c>
      <c r="T108" s="11">
        <f t="shared" si="20"/>
        <v>0</v>
      </c>
      <c r="U108" s="11">
        <f t="shared" si="20"/>
        <v>0</v>
      </c>
      <c r="V108" s="11">
        <f t="shared" si="20"/>
        <v>0</v>
      </c>
    </row>
    <row r="109" spans="2:22" x14ac:dyDescent="0.35">
      <c r="B109" s="10" t="s">
        <v>938</v>
      </c>
      <c r="D109" s="3">
        <f>D108+D100</f>
        <v>0</v>
      </c>
      <c r="E109" s="3">
        <f t="shared" ref="E109:V109" si="21">E108+E100</f>
        <v>0</v>
      </c>
      <c r="F109" s="3">
        <f t="shared" si="21"/>
        <v>0</v>
      </c>
      <c r="G109" s="3">
        <f t="shared" si="21"/>
        <v>0</v>
      </c>
      <c r="H109" s="3">
        <f t="shared" si="21"/>
        <v>0</v>
      </c>
      <c r="I109" s="3">
        <f t="shared" si="21"/>
        <v>0</v>
      </c>
      <c r="J109" s="3">
        <f t="shared" si="21"/>
        <v>0</v>
      </c>
      <c r="K109" s="3">
        <f t="shared" si="21"/>
        <v>0</v>
      </c>
      <c r="L109" s="3">
        <f t="shared" si="21"/>
        <v>0</v>
      </c>
      <c r="M109" s="3">
        <f t="shared" si="21"/>
        <v>0</v>
      </c>
      <c r="N109" s="3">
        <f t="shared" si="21"/>
        <v>0</v>
      </c>
      <c r="O109" s="3">
        <f t="shared" si="21"/>
        <v>738469</v>
      </c>
      <c r="P109" s="3">
        <f t="shared" si="21"/>
        <v>924309</v>
      </c>
      <c r="Q109" s="3">
        <f t="shared" si="21"/>
        <v>0</v>
      </c>
      <c r="R109" s="3">
        <f t="shared" si="21"/>
        <v>0</v>
      </c>
      <c r="S109" s="3">
        <f t="shared" si="21"/>
        <v>0</v>
      </c>
      <c r="T109" s="3">
        <f t="shared" si="21"/>
        <v>0</v>
      </c>
      <c r="U109" s="3">
        <f t="shared" si="21"/>
        <v>0</v>
      </c>
      <c r="V109" s="3">
        <f t="shared" si="21"/>
        <v>0</v>
      </c>
    </row>
    <row r="110" spans="2:22" s="4" customFormat="1" x14ac:dyDescent="0.35">
      <c r="B110" s="4" t="s">
        <v>879</v>
      </c>
    </row>
    <row r="111" spans="2:22" x14ac:dyDescent="0.35">
      <c r="B111" t="s">
        <v>880</v>
      </c>
    </row>
    <row r="112" spans="2:22" s="7" customFormat="1" x14ac:dyDescent="0.35">
      <c r="B112" s="7" t="s">
        <v>881</v>
      </c>
    </row>
    <row r="113" spans="2:2" x14ac:dyDescent="0.35">
      <c r="B113" t="s">
        <v>882</v>
      </c>
    </row>
    <row r="115" spans="2:2" x14ac:dyDescent="0.35">
      <c r="B115" t="s">
        <v>883</v>
      </c>
    </row>
    <row r="116" spans="2:2" x14ac:dyDescent="0.35">
      <c r="B116" t="s">
        <v>884</v>
      </c>
    </row>
    <row r="117" spans="2:2" x14ac:dyDescent="0.35">
      <c r="B117" t="s">
        <v>885</v>
      </c>
    </row>
    <row r="118" spans="2:2" x14ac:dyDescent="0.35">
      <c r="B118" t="s">
        <v>886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pane xSplit="1" ySplit="1" topLeftCell="B2" activePane="bottomRight" state="frozen"/>
      <selection pane="topRight"/>
      <selection pane="bottomLeft"/>
      <selection pane="bottomRight"/>
    </sheetView>
  </sheetViews>
  <sheetFormatPr defaultRowHeight="14.5" x14ac:dyDescent="0.35"/>
  <cols>
    <col min="1" max="1" width="22.1796875" customWidth="1"/>
  </cols>
  <sheetData>
    <row r="1" spans="1:18" x14ac:dyDescent="0.35">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row>
    <row r="2" spans="1:18" x14ac:dyDescent="0.35">
      <c r="A2" s="1" t="s">
        <v>33</v>
      </c>
      <c r="B2" t="s">
        <v>34</v>
      </c>
      <c r="C2" t="s">
        <v>35</v>
      </c>
      <c r="D2" t="s">
        <v>36</v>
      </c>
      <c r="E2" t="s">
        <v>37</v>
      </c>
      <c r="F2" t="s">
        <v>38</v>
      </c>
      <c r="G2" t="s">
        <v>38</v>
      </c>
      <c r="H2" t="s">
        <v>39</v>
      </c>
      <c r="I2" t="s">
        <v>40</v>
      </c>
      <c r="J2" t="s">
        <v>41</v>
      </c>
      <c r="K2" t="s">
        <v>42</v>
      </c>
      <c r="L2" t="s">
        <v>42</v>
      </c>
      <c r="M2" t="s">
        <v>41</v>
      </c>
      <c r="N2" t="s">
        <v>41</v>
      </c>
      <c r="O2" t="s">
        <v>42</v>
      </c>
      <c r="P2" t="s">
        <v>43</v>
      </c>
      <c r="Q2" t="s">
        <v>44</v>
      </c>
      <c r="R2" t="s">
        <v>43</v>
      </c>
    </row>
    <row r="3" spans="1:18" x14ac:dyDescent="0.35">
      <c r="A3" s="1" t="s">
        <v>45</v>
      </c>
      <c r="B3" t="s">
        <v>46</v>
      </c>
      <c r="C3" t="s">
        <v>47</v>
      </c>
      <c r="D3" t="s">
        <v>48</v>
      </c>
      <c r="E3" t="s">
        <v>49</v>
      </c>
      <c r="F3" t="s">
        <v>50</v>
      </c>
      <c r="G3" t="s">
        <v>51</v>
      </c>
      <c r="H3" t="s">
        <v>52</v>
      </c>
      <c r="I3" t="s">
        <v>53</v>
      </c>
      <c r="J3" t="s">
        <v>54</v>
      </c>
      <c r="K3" t="s">
        <v>44</v>
      </c>
      <c r="L3" t="s">
        <v>55</v>
      </c>
      <c r="M3" t="s">
        <v>56</v>
      </c>
      <c r="N3" t="s">
        <v>57</v>
      </c>
      <c r="O3" t="s">
        <v>58</v>
      </c>
      <c r="P3" t="s">
        <v>59</v>
      </c>
      <c r="Q3" t="s">
        <v>60</v>
      </c>
      <c r="R3" t="s">
        <v>60</v>
      </c>
    </row>
    <row r="4" spans="1:18" x14ac:dyDescent="0.35">
      <c r="A4" s="1" t="s">
        <v>61</v>
      </c>
      <c r="B4" t="s">
        <v>62</v>
      </c>
      <c r="C4" t="s">
        <v>63</v>
      </c>
      <c r="D4" t="s">
        <v>64</v>
      </c>
      <c r="E4" t="s">
        <v>65</v>
      </c>
      <c r="F4" t="s">
        <v>66</v>
      </c>
      <c r="G4" t="s">
        <v>67</v>
      </c>
      <c r="H4" t="s">
        <v>68</v>
      </c>
      <c r="I4" t="s">
        <v>57</v>
      </c>
      <c r="J4" t="s">
        <v>69</v>
      </c>
      <c r="K4" t="s">
        <v>57</v>
      </c>
      <c r="L4" t="s">
        <v>69</v>
      </c>
      <c r="M4" t="s">
        <v>70</v>
      </c>
      <c r="N4" t="s">
        <v>69</v>
      </c>
      <c r="O4" t="s">
        <v>69</v>
      </c>
      <c r="P4" t="s">
        <v>58</v>
      </c>
      <c r="Q4" t="s">
        <v>71</v>
      </c>
      <c r="R4" t="s">
        <v>72</v>
      </c>
    </row>
    <row r="5" spans="1:18" x14ac:dyDescent="0.35">
      <c r="A5" s="1" t="s">
        <v>73</v>
      </c>
      <c r="B5" t="s">
        <v>74</v>
      </c>
      <c r="C5" t="s">
        <v>74</v>
      </c>
      <c r="D5" t="s">
        <v>74</v>
      </c>
      <c r="E5" t="s">
        <v>74</v>
      </c>
      <c r="F5" t="s">
        <v>74</v>
      </c>
      <c r="G5" t="s">
        <v>74</v>
      </c>
      <c r="H5" t="s">
        <v>74</v>
      </c>
      <c r="I5" t="s">
        <v>74</v>
      </c>
      <c r="J5" t="s">
        <v>74</v>
      </c>
      <c r="K5" t="s">
        <v>74</v>
      </c>
      <c r="L5" t="s">
        <v>74</v>
      </c>
      <c r="M5" t="s">
        <v>74</v>
      </c>
      <c r="N5" t="s">
        <v>74</v>
      </c>
      <c r="O5" t="s">
        <v>74</v>
      </c>
      <c r="P5" t="s">
        <v>74</v>
      </c>
      <c r="Q5" t="s">
        <v>74</v>
      </c>
      <c r="R5" t="s">
        <v>74</v>
      </c>
    </row>
    <row r="6" spans="1:18" x14ac:dyDescent="0.35">
      <c r="A6" s="1" t="s">
        <v>75</v>
      </c>
      <c r="B6" t="s">
        <v>76</v>
      </c>
      <c r="C6" t="s">
        <v>77</v>
      </c>
      <c r="D6" t="s">
        <v>78</v>
      </c>
      <c r="E6" t="s">
        <v>79</v>
      </c>
      <c r="F6" t="s">
        <v>72</v>
      </c>
      <c r="G6" t="s">
        <v>80</v>
      </c>
      <c r="H6" t="s">
        <v>70</v>
      </c>
      <c r="I6" t="s">
        <v>70</v>
      </c>
      <c r="J6" t="s">
        <v>58</v>
      </c>
      <c r="K6" t="s">
        <v>58</v>
      </c>
      <c r="L6" t="s">
        <v>58</v>
      </c>
      <c r="M6" t="s">
        <v>58</v>
      </c>
      <c r="N6" t="s">
        <v>58</v>
      </c>
      <c r="O6" t="s">
        <v>58</v>
      </c>
      <c r="P6" t="s">
        <v>70</v>
      </c>
      <c r="Q6" t="s">
        <v>72</v>
      </c>
      <c r="R6" t="s">
        <v>68</v>
      </c>
    </row>
    <row r="7" spans="1:18" x14ac:dyDescent="0.35">
      <c r="A7" s="1" t="s">
        <v>81</v>
      </c>
      <c r="B7" t="s">
        <v>82</v>
      </c>
      <c r="C7" t="s">
        <v>83</v>
      </c>
      <c r="D7" t="s">
        <v>84</v>
      </c>
      <c r="E7" t="s">
        <v>85</v>
      </c>
      <c r="F7" t="s">
        <v>86</v>
      </c>
      <c r="G7" t="s">
        <v>87</v>
      </c>
      <c r="H7" t="s">
        <v>88</v>
      </c>
      <c r="I7" t="s">
        <v>89</v>
      </c>
      <c r="J7" t="s">
        <v>43</v>
      </c>
      <c r="K7" t="s">
        <v>90</v>
      </c>
      <c r="L7" t="s">
        <v>91</v>
      </c>
      <c r="M7" t="s">
        <v>92</v>
      </c>
      <c r="N7" t="s">
        <v>93</v>
      </c>
      <c r="O7" t="s">
        <v>93</v>
      </c>
      <c r="P7" t="s">
        <v>94</v>
      </c>
      <c r="Q7" t="s">
        <v>95</v>
      </c>
      <c r="R7" t="s">
        <v>39</v>
      </c>
    </row>
    <row r="8" spans="1:18" x14ac:dyDescent="0.35">
      <c r="A8" s="1" t="s">
        <v>96</v>
      </c>
      <c r="B8" t="s">
        <v>97</v>
      </c>
      <c r="C8" t="s">
        <v>98</v>
      </c>
      <c r="D8" t="s">
        <v>99</v>
      </c>
      <c r="E8" t="s">
        <v>100</v>
      </c>
      <c r="F8" t="s">
        <v>101</v>
      </c>
      <c r="G8" t="s">
        <v>102</v>
      </c>
      <c r="H8" t="s">
        <v>103</v>
      </c>
      <c r="I8" t="s">
        <v>104</v>
      </c>
      <c r="J8" t="s">
        <v>105</v>
      </c>
      <c r="K8" t="s">
        <v>106</v>
      </c>
      <c r="L8" t="s">
        <v>107</v>
      </c>
      <c r="M8" t="s">
        <v>108</v>
      </c>
      <c r="N8" t="s">
        <v>109</v>
      </c>
      <c r="O8" t="s">
        <v>110</v>
      </c>
      <c r="P8" t="s">
        <v>111</v>
      </c>
      <c r="Q8" t="s">
        <v>112</v>
      </c>
      <c r="R8" t="s">
        <v>113</v>
      </c>
    </row>
    <row r="9" spans="1:18" x14ac:dyDescent="0.35">
      <c r="A9" s="1" t="s">
        <v>114</v>
      </c>
      <c r="B9" t="s">
        <v>115</v>
      </c>
      <c r="C9" t="s">
        <v>116</v>
      </c>
      <c r="D9" t="s">
        <v>117</v>
      </c>
      <c r="E9" t="s">
        <v>118</v>
      </c>
      <c r="F9" t="s">
        <v>119</v>
      </c>
      <c r="G9" t="s">
        <v>120</v>
      </c>
      <c r="H9" t="s">
        <v>121</v>
      </c>
      <c r="I9" t="s">
        <v>122</v>
      </c>
      <c r="J9" t="s">
        <v>123</v>
      </c>
      <c r="K9" t="s">
        <v>124</v>
      </c>
      <c r="L9" t="s">
        <v>125</v>
      </c>
      <c r="M9" t="s">
        <v>126</v>
      </c>
      <c r="N9" t="s">
        <v>127</v>
      </c>
      <c r="O9" t="s">
        <v>128</v>
      </c>
      <c r="P9" t="s">
        <v>129</v>
      </c>
      <c r="Q9" t="s">
        <v>130</v>
      </c>
      <c r="R9" t="s">
        <v>131</v>
      </c>
    </row>
    <row r="10" spans="1:18" x14ac:dyDescent="0.35">
      <c r="A10" s="1" t="s">
        <v>132</v>
      </c>
      <c r="B10" t="s">
        <v>133</v>
      </c>
      <c r="C10" t="s">
        <v>121</v>
      </c>
      <c r="D10" t="s">
        <v>134</v>
      </c>
      <c r="E10" t="s">
        <v>135</v>
      </c>
      <c r="F10" t="s">
        <v>134</v>
      </c>
      <c r="G10" t="s">
        <v>136</v>
      </c>
      <c r="H10" t="s">
        <v>137</v>
      </c>
      <c r="I10" t="s">
        <v>135</v>
      </c>
      <c r="J10" t="s">
        <v>136</v>
      </c>
      <c r="K10" t="s">
        <v>138</v>
      </c>
      <c r="L10" t="s">
        <v>139</v>
      </c>
      <c r="M10" t="s">
        <v>140</v>
      </c>
      <c r="N10" t="s">
        <v>141</v>
      </c>
      <c r="O10" t="s">
        <v>142</v>
      </c>
      <c r="P10" t="s">
        <v>134</v>
      </c>
      <c r="Q10" t="s">
        <v>122</v>
      </c>
      <c r="R10" t="s">
        <v>118</v>
      </c>
    </row>
    <row r="11" spans="1:18" x14ac:dyDescent="0.35">
      <c r="A11" s="1" t="s">
        <v>143</v>
      </c>
      <c r="B11" t="s">
        <v>74</v>
      </c>
      <c r="C11" t="s">
        <v>74</v>
      </c>
      <c r="D11" t="s">
        <v>74</v>
      </c>
      <c r="E11" t="s">
        <v>74</v>
      </c>
      <c r="F11" t="s">
        <v>74</v>
      </c>
      <c r="G11" t="s">
        <v>74</v>
      </c>
      <c r="H11" t="s">
        <v>74</v>
      </c>
      <c r="I11" t="s">
        <v>74</v>
      </c>
      <c r="J11" t="s">
        <v>74</v>
      </c>
      <c r="K11" t="s">
        <v>74</v>
      </c>
      <c r="L11" t="s">
        <v>74</v>
      </c>
      <c r="M11" t="s">
        <v>74</v>
      </c>
      <c r="N11" t="s">
        <v>74</v>
      </c>
      <c r="O11" t="s">
        <v>74</v>
      </c>
      <c r="P11" t="s">
        <v>74</v>
      </c>
      <c r="Q11" t="s">
        <v>74</v>
      </c>
      <c r="R11" t="s">
        <v>74</v>
      </c>
    </row>
    <row r="12" spans="1:18" x14ac:dyDescent="0.35">
      <c r="A12" s="1" t="s">
        <v>144</v>
      </c>
      <c r="B12" t="s">
        <v>145</v>
      </c>
      <c r="C12" t="s">
        <v>146</v>
      </c>
      <c r="D12" t="s">
        <v>99</v>
      </c>
      <c r="E12" t="s">
        <v>97</v>
      </c>
      <c r="F12" t="s">
        <v>147</v>
      </c>
      <c r="G12" t="s">
        <v>148</v>
      </c>
      <c r="H12" t="s">
        <v>149</v>
      </c>
      <c r="I12" t="s">
        <v>150</v>
      </c>
      <c r="J12" t="s">
        <v>151</v>
      </c>
      <c r="K12" t="s">
        <v>151</v>
      </c>
      <c r="L12" t="s">
        <v>152</v>
      </c>
      <c r="M12" t="s">
        <v>153</v>
      </c>
      <c r="N12" t="s">
        <v>154</v>
      </c>
      <c r="O12" t="s">
        <v>155</v>
      </c>
      <c r="P12" t="s">
        <v>156</v>
      </c>
      <c r="Q12" t="s">
        <v>157</v>
      </c>
      <c r="R12" t="s">
        <v>145</v>
      </c>
    </row>
    <row r="13" spans="1:18" x14ac:dyDescent="0.35">
      <c r="A13" s="1" t="s">
        <v>158</v>
      </c>
      <c r="B13" t="s">
        <v>159</v>
      </c>
      <c r="C13" t="s">
        <v>160</v>
      </c>
      <c r="D13" t="s">
        <v>161</v>
      </c>
      <c r="E13" t="s">
        <v>162</v>
      </c>
      <c r="F13" t="s">
        <v>163</v>
      </c>
      <c r="G13" t="s">
        <v>164</v>
      </c>
      <c r="H13" t="s">
        <v>165</v>
      </c>
      <c r="I13" t="s">
        <v>166</v>
      </c>
      <c r="J13" t="s">
        <v>167</v>
      </c>
      <c r="K13" t="s">
        <v>168</v>
      </c>
      <c r="L13" t="s">
        <v>169</v>
      </c>
      <c r="M13" t="s">
        <v>170</v>
      </c>
      <c r="N13" t="s">
        <v>171</v>
      </c>
      <c r="O13" t="s">
        <v>172</v>
      </c>
      <c r="P13" t="s">
        <v>173</v>
      </c>
      <c r="Q13" t="s">
        <v>174</v>
      </c>
      <c r="R13" t="s">
        <v>175</v>
      </c>
    </row>
    <row r="14" spans="1:18" x14ac:dyDescent="0.35">
      <c r="A14" s="1" t="s">
        <v>176</v>
      </c>
      <c r="B14" t="s">
        <v>177</v>
      </c>
      <c r="C14" t="s">
        <v>178</v>
      </c>
      <c r="D14" t="s">
        <v>179</v>
      </c>
      <c r="E14" t="s">
        <v>180</v>
      </c>
      <c r="F14" t="s">
        <v>74</v>
      </c>
      <c r="G14" t="s">
        <v>181</v>
      </c>
      <c r="H14" t="s">
        <v>182</v>
      </c>
      <c r="I14" t="s">
        <v>183</v>
      </c>
      <c r="J14" t="s">
        <v>99</v>
      </c>
      <c r="K14" t="s">
        <v>98</v>
      </c>
      <c r="L14" t="s">
        <v>98</v>
      </c>
      <c r="M14" t="s">
        <v>98</v>
      </c>
      <c r="N14" t="s">
        <v>151</v>
      </c>
      <c r="O14" t="s">
        <v>184</v>
      </c>
      <c r="P14" t="s">
        <v>152</v>
      </c>
      <c r="Q14" t="s">
        <v>184</v>
      </c>
      <c r="R14" t="s">
        <v>184</v>
      </c>
    </row>
    <row r="15" spans="1:18" x14ac:dyDescent="0.35">
      <c r="A15" s="1" t="s">
        <v>185</v>
      </c>
      <c r="B15" t="s">
        <v>186</v>
      </c>
      <c r="C15" t="s">
        <v>187</v>
      </c>
      <c r="D15" t="s">
        <v>188</v>
      </c>
      <c r="E15" t="s">
        <v>189</v>
      </c>
      <c r="F15" t="s">
        <v>190</v>
      </c>
      <c r="G15" t="s">
        <v>191</v>
      </c>
      <c r="H15" t="s">
        <v>192</v>
      </c>
      <c r="I15" t="s">
        <v>193</v>
      </c>
      <c r="J15" t="s">
        <v>194</v>
      </c>
      <c r="K15" t="s">
        <v>195</v>
      </c>
      <c r="L15" t="s">
        <v>196</v>
      </c>
      <c r="M15" t="s">
        <v>197</v>
      </c>
      <c r="N15" t="s">
        <v>198</v>
      </c>
      <c r="O15" t="s">
        <v>199</v>
      </c>
      <c r="P15" t="s">
        <v>200</v>
      </c>
      <c r="Q15" t="s">
        <v>201</v>
      </c>
      <c r="R15" t="s">
        <v>202</v>
      </c>
    </row>
    <row r="16" spans="1:18" x14ac:dyDescent="0.35">
      <c r="A16" s="1" t="s">
        <v>203</v>
      </c>
      <c r="B16" t="s">
        <v>204</v>
      </c>
      <c r="C16" t="s">
        <v>205</v>
      </c>
      <c r="D16" t="s">
        <v>206</v>
      </c>
      <c r="E16" t="s">
        <v>207</v>
      </c>
      <c r="F16" t="s">
        <v>208</v>
      </c>
      <c r="G16" t="s">
        <v>209</v>
      </c>
      <c r="H16" t="s">
        <v>208</v>
      </c>
      <c r="I16" t="s">
        <v>210</v>
      </c>
      <c r="J16" t="s">
        <v>210</v>
      </c>
      <c r="K16" t="s">
        <v>211</v>
      </c>
      <c r="L16" t="s">
        <v>212</v>
      </c>
      <c r="M16" t="s">
        <v>210</v>
      </c>
      <c r="N16" t="s">
        <v>213</v>
      </c>
      <c r="O16" t="s">
        <v>214</v>
      </c>
      <c r="P16" t="s">
        <v>215</v>
      </c>
      <c r="Q16" t="s">
        <v>216</v>
      </c>
      <c r="R16" t="s">
        <v>217</v>
      </c>
    </row>
    <row r="17" spans="1:18" x14ac:dyDescent="0.35">
      <c r="A17" s="1" t="s">
        <v>218</v>
      </c>
      <c r="B17" t="s">
        <v>219</v>
      </c>
      <c r="C17" t="s">
        <v>220</v>
      </c>
      <c r="D17" t="s">
        <v>221</v>
      </c>
      <c r="E17" t="s">
        <v>222</v>
      </c>
      <c r="F17" t="s">
        <v>223</v>
      </c>
      <c r="G17" t="s">
        <v>224</v>
      </c>
      <c r="H17" t="s">
        <v>225</v>
      </c>
      <c r="I17" t="s">
        <v>226</v>
      </c>
      <c r="J17" t="s">
        <v>227</v>
      </c>
      <c r="K17" t="s">
        <v>228</v>
      </c>
      <c r="L17" t="s">
        <v>229</v>
      </c>
      <c r="M17" t="s">
        <v>230</v>
      </c>
      <c r="N17" t="s">
        <v>231</v>
      </c>
      <c r="O17" t="s">
        <v>232</v>
      </c>
      <c r="P17" t="s">
        <v>233</v>
      </c>
      <c r="Q17" t="s">
        <v>234</v>
      </c>
      <c r="R17" t="s">
        <v>235</v>
      </c>
    </row>
    <row r="18" spans="1:18" x14ac:dyDescent="0.35">
      <c r="A18" s="1" t="s">
        <v>236</v>
      </c>
      <c r="B18" t="s">
        <v>237</v>
      </c>
      <c r="C18" t="s">
        <v>195</v>
      </c>
      <c r="D18" t="s">
        <v>238</v>
      </c>
      <c r="E18" t="s">
        <v>186</v>
      </c>
      <c r="F18" t="s">
        <v>186</v>
      </c>
      <c r="G18" t="s">
        <v>238</v>
      </c>
      <c r="H18" t="s">
        <v>239</v>
      </c>
      <c r="I18" t="s">
        <v>240</v>
      </c>
      <c r="J18" t="s">
        <v>241</v>
      </c>
      <c r="K18" t="s">
        <v>242</v>
      </c>
      <c r="L18" t="s">
        <v>243</v>
      </c>
      <c r="M18" t="s">
        <v>244</v>
      </c>
      <c r="N18" t="s">
        <v>245</v>
      </c>
      <c r="O18" t="s">
        <v>246</v>
      </c>
      <c r="P18" t="s">
        <v>247</v>
      </c>
      <c r="Q18" t="s">
        <v>177</v>
      </c>
      <c r="R18" t="s">
        <v>248</v>
      </c>
    </row>
    <row r="19" spans="1:18" x14ac:dyDescent="0.35">
      <c r="A19" s="1" t="s">
        <v>249</v>
      </c>
      <c r="B19" t="s">
        <v>246</v>
      </c>
      <c r="C19" t="s">
        <v>250</v>
      </c>
      <c r="D19" t="s">
        <v>251</v>
      </c>
      <c r="E19" t="s">
        <v>252</v>
      </c>
      <c r="F19" t="s">
        <v>253</v>
      </c>
      <c r="G19" t="s">
        <v>254</v>
      </c>
      <c r="H19" t="s">
        <v>255</v>
      </c>
      <c r="I19" t="s">
        <v>253</v>
      </c>
      <c r="J19" t="s">
        <v>256</v>
      </c>
      <c r="K19" t="s">
        <v>257</v>
      </c>
      <c r="L19" t="s">
        <v>258</v>
      </c>
      <c r="M19" t="s">
        <v>259</v>
      </c>
      <c r="N19" t="s">
        <v>260</v>
      </c>
      <c r="O19" t="s">
        <v>252</v>
      </c>
      <c r="P19" t="s">
        <v>261</v>
      </c>
      <c r="Q19" t="s">
        <v>262</v>
      </c>
      <c r="R19" t="s">
        <v>101</v>
      </c>
    </row>
    <row r="20" spans="1:18" x14ac:dyDescent="0.35">
      <c r="A20" s="1" t="s">
        <v>263</v>
      </c>
      <c r="B20" t="s">
        <v>251</v>
      </c>
      <c r="C20" t="s">
        <v>264</v>
      </c>
      <c r="D20" t="s">
        <v>265</v>
      </c>
      <c r="E20" t="s">
        <v>266</v>
      </c>
      <c r="F20" t="s">
        <v>267</v>
      </c>
      <c r="G20" t="s">
        <v>268</v>
      </c>
      <c r="H20" t="s">
        <v>269</v>
      </c>
      <c r="I20" t="s">
        <v>270</v>
      </c>
      <c r="J20" t="s">
        <v>271</v>
      </c>
      <c r="K20" t="s">
        <v>272</v>
      </c>
      <c r="L20" t="s">
        <v>273</v>
      </c>
      <c r="M20" t="s">
        <v>274</v>
      </c>
      <c r="N20" t="s">
        <v>275</v>
      </c>
      <c r="O20" t="s">
        <v>276</v>
      </c>
      <c r="P20" t="s">
        <v>277</v>
      </c>
      <c r="Q20" t="s">
        <v>278</v>
      </c>
      <c r="R20" t="s">
        <v>279</v>
      </c>
    </row>
    <row r="21" spans="1:18" x14ac:dyDescent="0.35">
      <c r="A21" s="1" t="s">
        <v>280</v>
      </c>
      <c r="B21" t="s">
        <v>281</v>
      </c>
      <c r="C21" t="s">
        <v>282</v>
      </c>
      <c r="D21" t="s">
        <v>283</v>
      </c>
      <c r="E21" t="s">
        <v>284</v>
      </c>
      <c r="F21" t="s">
        <v>285</v>
      </c>
      <c r="G21" t="s">
        <v>282</v>
      </c>
      <c r="H21" t="s">
        <v>286</v>
      </c>
      <c r="I21" t="s">
        <v>287</v>
      </c>
      <c r="J21" t="s">
        <v>288</v>
      </c>
      <c r="K21" t="s">
        <v>289</v>
      </c>
      <c r="L21" t="s">
        <v>290</v>
      </c>
      <c r="M21" t="s">
        <v>291</v>
      </c>
      <c r="N21" t="s">
        <v>292</v>
      </c>
      <c r="O21" t="s">
        <v>293</v>
      </c>
      <c r="P21" t="s">
        <v>294</v>
      </c>
      <c r="Q21" t="s">
        <v>295</v>
      </c>
      <c r="R21" t="s">
        <v>296</v>
      </c>
    </row>
    <row r="22" spans="1:18" x14ac:dyDescent="0.35">
      <c r="A22" s="1" t="s">
        <v>297</v>
      </c>
      <c r="B22" t="s">
        <v>298</v>
      </c>
      <c r="C22" t="s">
        <v>299</v>
      </c>
      <c r="D22" t="s">
        <v>300</v>
      </c>
      <c r="E22" t="s">
        <v>301</v>
      </c>
      <c r="F22" t="s">
        <v>302</v>
      </c>
      <c r="G22" t="s">
        <v>303</v>
      </c>
      <c r="H22" t="s">
        <v>304</v>
      </c>
      <c r="I22" t="s">
        <v>305</v>
      </c>
      <c r="J22" t="s">
        <v>306</v>
      </c>
      <c r="K22" t="s">
        <v>307</v>
      </c>
      <c r="L22" t="s">
        <v>308</v>
      </c>
      <c r="M22" t="s">
        <v>309</v>
      </c>
      <c r="N22" t="s">
        <v>310</v>
      </c>
      <c r="O22" t="s">
        <v>311</v>
      </c>
      <c r="P22" t="s">
        <v>312</v>
      </c>
      <c r="Q22" t="s">
        <v>313</v>
      </c>
      <c r="R22" t="s">
        <v>314</v>
      </c>
    </row>
    <row r="23" spans="1:18" x14ac:dyDescent="0.35">
      <c r="A23" s="1" t="s">
        <v>315</v>
      </c>
      <c r="B23" t="s">
        <v>316</v>
      </c>
      <c r="C23" t="s">
        <v>317</v>
      </c>
      <c r="D23" t="s">
        <v>318</v>
      </c>
      <c r="E23" t="s">
        <v>319</v>
      </c>
      <c r="F23" t="s">
        <v>320</v>
      </c>
      <c r="G23" t="s">
        <v>321</v>
      </c>
      <c r="H23" t="s">
        <v>322</v>
      </c>
      <c r="I23" t="s">
        <v>323</v>
      </c>
      <c r="J23" t="s">
        <v>324</v>
      </c>
      <c r="K23" t="s">
        <v>325</v>
      </c>
      <c r="L23" t="s">
        <v>326</v>
      </c>
      <c r="M23" t="s">
        <v>327</v>
      </c>
      <c r="N23" t="s">
        <v>328</v>
      </c>
      <c r="O23" t="s">
        <v>329</v>
      </c>
      <c r="P23" t="s">
        <v>330</v>
      </c>
      <c r="Q23" t="s">
        <v>331</v>
      </c>
      <c r="R23" t="s">
        <v>332</v>
      </c>
    </row>
    <row r="24" spans="1:18" x14ac:dyDescent="0.35">
      <c r="A24" s="1" t="s">
        <v>333</v>
      </c>
      <c r="B24" t="s">
        <v>334</v>
      </c>
      <c r="C24" t="s">
        <v>334</v>
      </c>
      <c r="D24" t="s">
        <v>334</v>
      </c>
      <c r="E24" t="s">
        <v>334</v>
      </c>
      <c r="F24" t="s">
        <v>334</v>
      </c>
      <c r="G24" t="s">
        <v>334</v>
      </c>
      <c r="H24" t="s">
        <v>334</v>
      </c>
      <c r="I24" t="s">
        <v>334</v>
      </c>
      <c r="J24" t="s">
        <v>334</v>
      </c>
      <c r="K24" t="s">
        <v>334</v>
      </c>
      <c r="L24" t="s">
        <v>334</v>
      </c>
      <c r="M24" t="s">
        <v>334</v>
      </c>
      <c r="N24" t="s">
        <v>334</v>
      </c>
      <c r="O24" t="s">
        <v>334</v>
      </c>
      <c r="P24" t="s">
        <v>334</v>
      </c>
      <c r="Q24" t="s">
        <v>334</v>
      </c>
      <c r="R24" t="s">
        <v>334</v>
      </c>
    </row>
    <row r="25" spans="1:18" x14ac:dyDescent="0.35">
      <c r="A25" s="1" t="s">
        <v>335</v>
      </c>
      <c r="B25" t="s">
        <v>336</v>
      </c>
      <c r="C25" t="s">
        <v>74</v>
      </c>
      <c r="D25" t="s">
        <v>74</v>
      </c>
      <c r="E25" t="s">
        <v>74</v>
      </c>
      <c r="F25" t="s">
        <v>74</v>
      </c>
      <c r="G25" t="s">
        <v>74</v>
      </c>
      <c r="H25" t="s">
        <v>74</v>
      </c>
      <c r="I25" t="s">
        <v>74</v>
      </c>
      <c r="J25" t="s">
        <v>74</v>
      </c>
      <c r="K25" t="s">
        <v>337</v>
      </c>
      <c r="L25" t="s">
        <v>74</v>
      </c>
      <c r="M25" t="s">
        <v>74</v>
      </c>
      <c r="N25" t="s">
        <v>74</v>
      </c>
      <c r="O25" t="s">
        <v>338</v>
      </c>
      <c r="P25" t="s">
        <v>74</v>
      </c>
      <c r="Q25" t="s">
        <v>74</v>
      </c>
      <c r="R25" t="s">
        <v>74</v>
      </c>
    </row>
    <row r="29" spans="1:18" x14ac:dyDescent="0.35">
      <c r="A29" t="s">
        <v>339</v>
      </c>
      <c r="B29">
        <f t="shared" ref="B29:R29" si="0">B3*B9</f>
        <v>14.392999999999999</v>
      </c>
      <c r="C29">
        <f t="shared" si="0"/>
        <v>10.151999999999999</v>
      </c>
      <c r="D29">
        <f t="shared" si="0"/>
        <v>3.7919999999999998</v>
      </c>
      <c r="E29">
        <f t="shared" si="0"/>
        <v>0.78</v>
      </c>
      <c r="F29">
        <f t="shared" si="0"/>
        <v>1.4960000000000002</v>
      </c>
      <c r="G29">
        <f t="shared" si="0"/>
        <v>0.95399999999999996</v>
      </c>
      <c r="H29">
        <f t="shared" si="0"/>
        <v>0.46399999999999997</v>
      </c>
      <c r="I29">
        <f t="shared" si="0"/>
        <v>0.76800000000000002</v>
      </c>
      <c r="J29">
        <f t="shared" si="0"/>
        <v>3</v>
      </c>
      <c r="K29">
        <f t="shared" si="0"/>
        <v>2.2190000000000003</v>
      </c>
      <c r="L29">
        <f t="shared" si="0"/>
        <v>1.3679999999999999</v>
      </c>
      <c r="M29">
        <f t="shared" si="0"/>
        <v>1.8319999999999999</v>
      </c>
      <c r="N29">
        <f t="shared" si="0"/>
        <v>1.266</v>
      </c>
      <c r="O29">
        <f t="shared" si="0"/>
        <v>0.46399999999999997</v>
      </c>
      <c r="P29">
        <f t="shared" si="0"/>
        <v>0.39900000000000008</v>
      </c>
      <c r="Q29">
        <f t="shared" si="0"/>
        <v>1.446</v>
      </c>
      <c r="R29">
        <f t="shared" si="0"/>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sheetData>
    <row r="1" spans="1:22" x14ac:dyDescent="0.35">
      <c r="B1" s="1" t="s">
        <v>340</v>
      </c>
      <c r="C1" s="1" t="s">
        <v>341</v>
      </c>
      <c r="D1" s="1" t="s">
        <v>342</v>
      </c>
      <c r="E1" s="1" t="s">
        <v>343</v>
      </c>
      <c r="F1" s="1" t="s">
        <v>344</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row>
    <row r="2" spans="1:22" x14ac:dyDescent="0.35">
      <c r="A2" s="1" t="s">
        <v>345</v>
      </c>
      <c r="B2" t="s">
        <v>346</v>
      </c>
      <c r="C2" t="s">
        <v>347</v>
      </c>
      <c r="D2" t="s">
        <v>348</v>
      </c>
      <c r="E2" t="s">
        <v>349</v>
      </c>
      <c r="F2" t="s">
        <v>350</v>
      </c>
      <c r="G2" t="s">
        <v>145</v>
      </c>
      <c r="H2" t="s">
        <v>146</v>
      </c>
      <c r="I2" t="s">
        <v>99</v>
      </c>
      <c r="J2" t="s">
        <v>97</v>
      </c>
      <c r="K2" t="s">
        <v>147</v>
      </c>
      <c r="L2" t="s">
        <v>148</v>
      </c>
      <c r="M2" t="s">
        <v>149</v>
      </c>
      <c r="N2" t="s">
        <v>150</v>
      </c>
      <c r="O2" t="s">
        <v>151</v>
      </c>
      <c r="P2" t="s">
        <v>151</v>
      </c>
      <c r="Q2" t="s">
        <v>152</v>
      </c>
      <c r="R2" t="s">
        <v>153</v>
      </c>
      <c r="S2" t="s">
        <v>154</v>
      </c>
      <c r="T2" t="s">
        <v>155</v>
      </c>
      <c r="U2" t="s">
        <v>156</v>
      </c>
      <c r="V2" t="s">
        <v>157</v>
      </c>
    </row>
    <row r="3" spans="1:22" x14ac:dyDescent="0.35">
      <c r="A3" s="1" t="s">
        <v>351</v>
      </c>
      <c r="B3" t="s">
        <v>74</v>
      </c>
      <c r="C3" t="s">
        <v>74</v>
      </c>
      <c r="D3" t="s">
        <v>352</v>
      </c>
      <c r="E3" t="s">
        <v>353</v>
      </c>
      <c r="F3" t="s">
        <v>97</v>
      </c>
      <c r="G3" t="s">
        <v>147</v>
      </c>
      <c r="H3" t="s">
        <v>352</v>
      </c>
      <c r="I3" t="s">
        <v>354</v>
      </c>
      <c r="J3" t="s">
        <v>355</v>
      </c>
      <c r="K3" t="s">
        <v>354</v>
      </c>
      <c r="L3" t="s">
        <v>250</v>
      </c>
      <c r="M3" t="s">
        <v>356</v>
      </c>
      <c r="N3" t="s">
        <v>250</v>
      </c>
      <c r="O3" t="s">
        <v>357</v>
      </c>
      <c r="P3" t="s">
        <v>352</v>
      </c>
      <c r="Q3" t="s">
        <v>352</v>
      </c>
      <c r="R3" t="s">
        <v>358</v>
      </c>
      <c r="S3" t="s">
        <v>359</v>
      </c>
      <c r="T3" t="s">
        <v>181</v>
      </c>
      <c r="U3" t="s">
        <v>353</v>
      </c>
      <c r="V3" t="s">
        <v>359</v>
      </c>
    </row>
    <row r="4" spans="1:22" x14ac:dyDescent="0.35">
      <c r="A4" s="1" t="s">
        <v>360</v>
      </c>
      <c r="B4" t="s">
        <v>74</v>
      </c>
      <c r="C4" t="s">
        <v>74</v>
      </c>
      <c r="D4" t="s">
        <v>361</v>
      </c>
      <c r="E4" t="s">
        <v>362</v>
      </c>
      <c r="F4" t="s">
        <v>363</v>
      </c>
      <c r="G4" t="s">
        <v>147</v>
      </c>
      <c r="H4" t="s">
        <v>237</v>
      </c>
      <c r="I4" t="s">
        <v>364</v>
      </c>
      <c r="J4" t="s">
        <v>365</v>
      </c>
      <c r="K4" t="s">
        <v>366</v>
      </c>
      <c r="L4" t="s">
        <v>367</v>
      </c>
      <c r="M4" t="s">
        <v>356</v>
      </c>
      <c r="N4" t="s">
        <v>368</v>
      </c>
      <c r="O4" t="s">
        <v>186</v>
      </c>
      <c r="P4" t="s">
        <v>358</v>
      </c>
      <c r="Q4" t="s">
        <v>354</v>
      </c>
      <c r="R4" t="s">
        <v>369</v>
      </c>
      <c r="S4" t="s">
        <v>370</v>
      </c>
      <c r="T4" t="s">
        <v>370</v>
      </c>
      <c r="U4" t="s">
        <v>371</v>
      </c>
      <c r="V4" t="s">
        <v>195</v>
      </c>
    </row>
    <row r="5" spans="1:22" x14ac:dyDescent="0.35">
      <c r="A5" s="1" t="s">
        <v>372</v>
      </c>
      <c r="B5" t="s">
        <v>74</v>
      </c>
      <c r="C5" t="s">
        <v>74</v>
      </c>
      <c r="D5" t="s">
        <v>373</v>
      </c>
      <c r="E5" t="s">
        <v>374</v>
      </c>
      <c r="F5" t="s">
        <v>375</v>
      </c>
      <c r="G5" t="s">
        <v>376</v>
      </c>
      <c r="H5" t="s">
        <v>377</v>
      </c>
      <c r="I5" t="s">
        <v>378</v>
      </c>
      <c r="J5" t="s">
        <v>379</v>
      </c>
      <c r="K5" t="s">
        <v>380</v>
      </c>
      <c r="L5" t="s">
        <v>381</v>
      </c>
      <c r="M5" t="s">
        <v>382</v>
      </c>
      <c r="N5" t="s">
        <v>383</v>
      </c>
      <c r="O5" t="s">
        <v>384</v>
      </c>
      <c r="P5" t="s">
        <v>385</v>
      </c>
      <c r="Q5" t="s">
        <v>386</v>
      </c>
      <c r="R5" t="s">
        <v>387</v>
      </c>
      <c r="S5" t="s">
        <v>388</v>
      </c>
      <c r="T5" t="s">
        <v>389</v>
      </c>
      <c r="U5" t="s">
        <v>390</v>
      </c>
      <c r="V5" t="s">
        <v>391</v>
      </c>
    </row>
    <row r="6" spans="1:22" x14ac:dyDescent="0.35">
      <c r="A6" s="1" t="s">
        <v>392</v>
      </c>
      <c r="B6" t="s">
        <v>74</v>
      </c>
      <c r="C6" t="s">
        <v>74</v>
      </c>
      <c r="D6" t="s">
        <v>393</v>
      </c>
      <c r="E6" t="s">
        <v>394</v>
      </c>
      <c r="F6" t="s">
        <v>395</v>
      </c>
      <c r="G6" t="s">
        <v>396</v>
      </c>
      <c r="H6" t="s">
        <v>397</v>
      </c>
      <c r="I6" t="s">
        <v>398</v>
      </c>
      <c r="J6" t="s">
        <v>399</v>
      </c>
      <c r="K6" t="s">
        <v>195</v>
      </c>
      <c r="L6" t="s">
        <v>400</v>
      </c>
      <c r="M6" t="s">
        <v>401</v>
      </c>
      <c r="N6" t="s">
        <v>402</v>
      </c>
      <c r="O6" t="s">
        <v>402</v>
      </c>
      <c r="P6" t="s">
        <v>394</v>
      </c>
      <c r="Q6" t="s">
        <v>403</v>
      </c>
      <c r="R6" t="s">
        <v>270</v>
      </c>
      <c r="S6" t="s">
        <v>404</v>
      </c>
      <c r="T6" t="s">
        <v>405</v>
      </c>
      <c r="U6" t="s">
        <v>406</v>
      </c>
      <c r="V6" t="s">
        <v>407</v>
      </c>
    </row>
    <row r="7" spans="1:22" x14ac:dyDescent="0.35">
      <c r="A7" s="1" t="s">
        <v>408</v>
      </c>
      <c r="B7" t="s">
        <v>74</v>
      </c>
      <c r="C7" t="s">
        <v>74</v>
      </c>
      <c r="D7" t="s">
        <v>74</v>
      </c>
      <c r="E7" t="s">
        <v>74</v>
      </c>
      <c r="F7" t="s">
        <v>74</v>
      </c>
      <c r="G7" t="s">
        <v>74</v>
      </c>
      <c r="H7" t="s">
        <v>74</v>
      </c>
      <c r="I7" t="s">
        <v>74</v>
      </c>
      <c r="J7" t="s">
        <v>74</v>
      </c>
      <c r="K7" t="s">
        <v>74</v>
      </c>
      <c r="L7" t="s">
        <v>74</v>
      </c>
      <c r="M7" t="s">
        <v>74</v>
      </c>
      <c r="N7" t="s">
        <v>74</v>
      </c>
      <c r="O7" t="s">
        <v>74</v>
      </c>
      <c r="P7" t="s">
        <v>74</v>
      </c>
      <c r="Q7" t="s">
        <v>74</v>
      </c>
      <c r="R7" t="s">
        <v>74</v>
      </c>
      <c r="S7" t="s">
        <v>74</v>
      </c>
      <c r="T7" t="s">
        <v>74</v>
      </c>
      <c r="U7" t="s">
        <v>74</v>
      </c>
      <c r="V7" t="s">
        <v>74</v>
      </c>
    </row>
    <row r="8" spans="1:22" x14ac:dyDescent="0.35">
      <c r="A8" s="1" t="s">
        <v>409</v>
      </c>
      <c r="B8" t="s">
        <v>74</v>
      </c>
      <c r="C8" t="s">
        <v>410</v>
      </c>
      <c r="D8" t="s">
        <v>411</v>
      </c>
      <c r="E8" t="s">
        <v>74</v>
      </c>
      <c r="F8" t="s">
        <v>356</v>
      </c>
      <c r="G8" t="s">
        <v>412</v>
      </c>
      <c r="H8" t="s">
        <v>353</v>
      </c>
      <c r="I8" t="s">
        <v>413</v>
      </c>
      <c r="J8" t="s">
        <v>353</v>
      </c>
      <c r="K8" t="s">
        <v>352</v>
      </c>
      <c r="L8" t="s">
        <v>352</v>
      </c>
      <c r="M8" t="s">
        <v>411</v>
      </c>
      <c r="N8" t="s">
        <v>414</v>
      </c>
      <c r="O8" t="s">
        <v>411</v>
      </c>
      <c r="P8" t="s">
        <v>415</v>
      </c>
      <c r="Q8" t="s">
        <v>395</v>
      </c>
      <c r="R8" t="s">
        <v>410</v>
      </c>
      <c r="S8" t="s">
        <v>354</v>
      </c>
      <c r="T8" t="s">
        <v>416</v>
      </c>
      <c r="U8" t="s">
        <v>352</v>
      </c>
      <c r="V8" t="s">
        <v>395</v>
      </c>
    </row>
    <row r="9" spans="1:22" x14ac:dyDescent="0.35">
      <c r="A9" s="1" t="s">
        <v>417</v>
      </c>
      <c r="B9" t="s">
        <v>74</v>
      </c>
      <c r="C9" t="s">
        <v>74</v>
      </c>
      <c r="D9" t="s">
        <v>74</v>
      </c>
      <c r="E9" t="s">
        <v>74</v>
      </c>
      <c r="F9" t="s">
        <v>74</v>
      </c>
      <c r="G9" t="s">
        <v>412</v>
      </c>
      <c r="H9" t="s">
        <v>353</v>
      </c>
      <c r="I9" t="s">
        <v>413</v>
      </c>
      <c r="J9" t="s">
        <v>353</v>
      </c>
      <c r="K9" t="s">
        <v>352</v>
      </c>
      <c r="L9" t="s">
        <v>352</v>
      </c>
      <c r="M9" t="s">
        <v>411</v>
      </c>
      <c r="N9" t="s">
        <v>414</v>
      </c>
      <c r="O9" t="s">
        <v>411</v>
      </c>
      <c r="P9" t="s">
        <v>415</v>
      </c>
      <c r="Q9" t="s">
        <v>395</v>
      </c>
      <c r="R9" t="s">
        <v>410</v>
      </c>
      <c r="S9" t="s">
        <v>354</v>
      </c>
      <c r="T9" t="s">
        <v>416</v>
      </c>
      <c r="U9" t="s">
        <v>352</v>
      </c>
      <c r="V9" t="s">
        <v>74</v>
      </c>
    </row>
    <row r="10" spans="1:22" x14ac:dyDescent="0.35">
      <c r="A10" s="1" t="s">
        <v>418</v>
      </c>
      <c r="B10" t="s">
        <v>74</v>
      </c>
      <c r="C10" t="s">
        <v>74</v>
      </c>
      <c r="D10" t="s">
        <v>74</v>
      </c>
      <c r="E10" t="s">
        <v>74</v>
      </c>
      <c r="F10" t="s">
        <v>74</v>
      </c>
      <c r="G10" t="s">
        <v>74</v>
      </c>
      <c r="H10" t="s">
        <v>74</v>
      </c>
      <c r="I10" t="s">
        <v>74</v>
      </c>
      <c r="J10" t="s">
        <v>74</v>
      </c>
      <c r="K10" t="s">
        <v>74</v>
      </c>
      <c r="L10" t="s">
        <v>74</v>
      </c>
      <c r="M10" t="s">
        <v>74</v>
      </c>
      <c r="N10" t="s">
        <v>74</v>
      </c>
      <c r="O10" t="s">
        <v>74</v>
      </c>
      <c r="P10" t="s">
        <v>74</v>
      </c>
      <c r="Q10" t="s">
        <v>74</v>
      </c>
      <c r="R10" t="s">
        <v>74</v>
      </c>
      <c r="S10" t="s">
        <v>74</v>
      </c>
      <c r="T10" t="s">
        <v>74</v>
      </c>
      <c r="U10" t="s">
        <v>74</v>
      </c>
      <c r="V10" t="s">
        <v>74</v>
      </c>
    </row>
    <row r="11" spans="1:22" x14ac:dyDescent="0.35">
      <c r="A11" s="1" t="s">
        <v>419</v>
      </c>
      <c r="B11" t="s">
        <v>74</v>
      </c>
      <c r="C11" t="s">
        <v>74</v>
      </c>
      <c r="D11" t="s">
        <v>420</v>
      </c>
      <c r="E11" t="s">
        <v>394</v>
      </c>
      <c r="F11" t="s">
        <v>421</v>
      </c>
      <c r="G11" t="s">
        <v>422</v>
      </c>
      <c r="H11" t="s">
        <v>423</v>
      </c>
      <c r="I11" t="s">
        <v>179</v>
      </c>
      <c r="J11" t="s">
        <v>180</v>
      </c>
      <c r="K11" t="s">
        <v>364</v>
      </c>
      <c r="L11" t="s">
        <v>250</v>
      </c>
      <c r="M11" t="s">
        <v>182</v>
      </c>
      <c r="N11" t="s">
        <v>183</v>
      </c>
      <c r="O11" t="s">
        <v>99</v>
      </c>
      <c r="P11" t="s">
        <v>98</v>
      </c>
      <c r="Q11" t="s">
        <v>98</v>
      </c>
      <c r="R11" t="s">
        <v>98</v>
      </c>
      <c r="S11" t="s">
        <v>151</v>
      </c>
      <c r="T11" t="s">
        <v>184</v>
      </c>
      <c r="U11" t="s">
        <v>152</v>
      </c>
      <c r="V11" t="s">
        <v>184</v>
      </c>
    </row>
    <row r="12" spans="1:22" x14ac:dyDescent="0.35">
      <c r="A12" s="1" t="s">
        <v>424</v>
      </c>
      <c r="B12" t="s">
        <v>74</v>
      </c>
      <c r="C12" t="s">
        <v>182</v>
      </c>
      <c r="D12" t="s">
        <v>425</v>
      </c>
      <c r="E12" t="s">
        <v>426</v>
      </c>
      <c r="F12" t="s">
        <v>427</v>
      </c>
      <c r="G12" t="s">
        <v>428</v>
      </c>
      <c r="H12" t="s">
        <v>429</v>
      </c>
      <c r="I12" t="s">
        <v>430</v>
      </c>
      <c r="J12" t="s">
        <v>403</v>
      </c>
      <c r="K12" t="s">
        <v>156</v>
      </c>
      <c r="L12" t="s">
        <v>431</v>
      </c>
      <c r="M12" t="s">
        <v>431</v>
      </c>
      <c r="N12" t="s">
        <v>432</v>
      </c>
      <c r="O12" t="s">
        <v>433</v>
      </c>
      <c r="P12" t="s">
        <v>434</v>
      </c>
      <c r="Q12" t="s">
        <v>435</v>
      </c>
      <c r="R12" t="s">
        <v>426</v>
      </c>
      <c r="S12" t="s">
        <v>436</v>
      </c>
      <c r="T12" t="s">
        <v>437</v>
      </c>
      <c r="U12" t="s">
        <v>438</v>
      </c>
      <c r="V12" t="s">
        <v>439</v>
      </c>
    </row>
    <row r="13" spans="1:22" x14ac:dyDescent="0.35">
      <c r="A13" s="1" t="s">
        <v>440</v>
      </c>
      <c r="B13" t="s">
        <v>441</v>
      </c>
      <c r="C13" t="s">
        <v>246</v>
      </c>
      <c r="D13" t="s">
        <v>246</v>
      </c>
      <c r="E13" t="s">
        <v>246</v>
      </c>
      <c r="F13" t="s">
        <v>246</v>
      </c>
      <c r="G13" t="s">
        <v>442</v>
      </c>
      <c r="H13" t="s">
        <v>421</v>
      </c>
      <c r="I13" t="s">
        <v>441</v>
      </c>
      <c r="J13" t="s">
        <v>442</v>
      </c>
      <c r="K13" t="s">
        <v>246</v>
      </c>
      <c r="L13" t="s">
        <v>246</v>
      </c>
      <c r="M13" t="s">
        <v>74</v>
      </c>
      <c r="N13" t="s">
        <v>74</v>
      </c>
      <c r="O13" t="s">
        <v>74</v>
      </c>
      <c r="P13" t="s">
        <v>74</v>
      </c>
      <c r="Q13" t="s">
        <v>74</v>
      </c>
      <c r="R13" t="s">
        <v>74</v>
      </c>
      <c r="S13" t="s">
        <v>74</v>
      </c>
      <c r="T13" t="s">
        <v>74</v>
      </c>
      <c r="U13" t="s">
        <v>74</v>
      </c>
      <c r="V13" t="s">
        <v>74</v>
      </c>
    </row>
    <row r="14" spans="1:22" x14ac:dyDescent="0.35">
      <c r="A14" s="1" t="s">
        <v>443</v>
      </c>
      <c r="B14" t="s">
        <v>444</v>
      </c>
      <c r="C14" t="s">
        <v>355</v>
      </c>
      <c r="D14" t="s">
        <v>445</v>
      </c>
      <c r="E14" t="s">
        <v>442</v>
      </c>
      <c r="F14" t="s">
        <v>246</v>
      </c>
      <c r="G14" t="s">
        <v>442</v>
      </c>
      <c r="H14" t="s">
        <v>422</v>
      </c>
      <c r="I14" t="s">
        <v>177</v>
      </c>
      <c r="J14" t="s">
        <v>177</v>
      </c>
      <c r="K14" t="s">
        <v>441</v>
      </c>
      <c r="L14" t="s">
        <v>441</v>
      </c>
      <c r="M14" t="s">
        <v>178</v>
      </c>
      <c r="N14" t="s">
        <v>147</v>
      </c>
      <c r="O14" t="s">
        <v>446</v>
      </c>
      <c r="P14" t="s">
        <v>362</v>
      </c>
      <c r="Q14" t="s">
        <v>362</v>
      </c>
      <c r="R14" t="s">
        <v>447</v>
      </c>
      <c r="S14" t="s">
        <v>412</v>
      </c>
      <c r="T14" t="s">
        <v>448</v>
      </c>
      <c r="U14" t="s">
        <v>358</v>
      </c>
      <c r="V14" t="s">
        <v>74</v>
      </c>
    </row>
    <row r="15" spans="1:22" x14ac:dyDescent="0.35">
      <c r="A15" s="1" t="s">
        <v>449</v>
      </c>
      <c r="B15" t="s">
        <v>74</v>
      </c>
      <c r="C15" t="s">
        <v>364</v>
      </c>
      <c r="D15" t="s">
        <v>423</v>
      </c>
      <c r="E15" t="s">
        <v>445</v>
      </c>
      <c r="F15" t="s">
        <v>421</v>
      </c>
      <c r="G15" t="s">
        <v>177</v>
      </c>
      <c r="H15" t="s">
        <v>178</v>
      </c>
      <c r="I15" t="s">
        <v>179</v>
      </c>
      <c r="J15" t="s">
        <v>180</v>
      </c>
      <c r="K15" t="s">
        <v>74</v>
      </c>
      <c r="L15" t="s">
        <v>181</v>
      </c>
      <c r="M15" t="s">
        <v>182</v>
      </c>
      <c r="N15" t="s">
        <v>183</v>
      </c>
      <c r="O15" t="s">
        <v>99</v>
      </c>
      <c r="P15" t="s">
        <v>98</v>
      </c>
      <c r="Q15" t="s">
        <v>98</v>
      </c>
      <c r="R15" t="s">
        <v>98</v>
      </c>
      <c r="S15" t="s">
        <v>151</v>
      </c>
      <c r="T15" t="s">
        <v>184</v>
      </c>
      <c r="U15" t="s">
        <v>152</v>
      </c>
      <c r="V15" t="s">
        <v>184</v>
      </c>
    </row>
    <row r="16" spans="1:22" x14ac:dyDescent="0.35">
      <c r="A16" s="1" t="s">
        <v>450</v>
      </c>
      <c r="B16" t="s">
        <v>451</v>
      </c>
      <c r="C16" t="s">
        <v>452</v>
      </c>
      <c r="D16" t="s">
        <v>453</v>
      </c>
      <c r="E16" t="s">
        <v>454</v>
      </c>
      <c r="F16" t="s">
        <v>347</v>
      </c>
      <c r="G16" t="s">
        <v>365</v>
      </c>
      <c r="H16" t="s">
        <v>441</v>
      </c>
      <c r="I16" t="s">
        <v>241</v>
      </c>
      <c r="J16" t="s">
        <v>247</v>
      </c>
      <c r="K16" t="s">
        <v>455</v>
      </c>
      <c r="L16" t="s">
        <v>456</v>
      </c>
      <c r="M16" t="s">
        <v>457</v>
      </c>
      <c r="N16" t="s">
        <v>458</v>
      </c>
      <c r="O16" t="s">
        <v>459</v>
      </c>
      <c r="P16" t="s">
        <v>438</v>
      </c>
      <c r="Q16" t="s">
        <v>460</v>
      </c>
      <c r="R16" t="s">
        <v>367</v>
      </c>
      <c r="S16" t="s">
        <v>156</v>
      </c>
      <c r="T16" t="s">
        <v>461</v>
      </c>
      <c r="U16" t="s">
        <v>362</v>
      </c>
      <c r="V16" t="s">
        <v>462</v>
      </c>
    </row>
    <row r="17" spans="1:22" x14ac:dyDescent="0.35">
      <c r="A17" s="1" t="s">
        <v>463</v>
      </c>
      <c r="B17" t="s">
        <v>464</v>
      </c>
      <c r="C17" t="s">
        <v>465</v>
      </c>
      <c r="D17" t="s">
        <v>466</v>
      </c>
      <c r="E17" t="s">
        <v>467</v>
      </c>
      <c r="F17" t="s">
        <v>468</v>
      </c>
      <c r="G17" t="s">
        <v>469</v>
      </c>
      <c r="H17" t="s">
        <v>470</v>
      </c>
      <c r="I17" t="s">
        <v>471</v>
      </c>
      <c r="J17" t="s">
        <v>472</v>
      </c>
      <c r="K17" t="s">
        <v>473</v>
      </c>
      <c r="L17" t="s">
        <v>474</v>
      </c>
      <c r="M17" t="s">
        <v>475</v>
      </c>
      <c r="N17" t="s">
        <v>476</v>
      </c>
      <c r="O17" t="s">
        <v>477</v>
      </c>
      <c r="P17" t="s">
        <v>478</v>
      </c>
      <c r="Q17" t="s">
        <v>479</v>
      </c>
      <c r="R17" t="s">
        <v>480</v>
      </c>
      <c r="S17" t="s">
        <v>481</v>
      </c>
      <c r="T17" t="s">
        <v>482</v>
      </c>
      <c r="U17" t="s">
        <v>483</v>
      </c>
      <c r="V17" t="s">
        <v>484</v>
      </c>
    </row>
    <row r="18" spans="1:22" x14ac:dyDescent="0.35">
      <c r="A18" s="1" t="s">
        <v>485</v>
      </c>
      <c r="B18" t="s">
        <v>346</v>
      </c>
      <c r="C18" t="s">
        <v>486</v>
      </c>
      <c r="D18" t="s">
        <v>487</v>
      </c>
      <c r="E18" t="s">
        <v>488</v>
      </c>
      <c r="F18" t="s">
        <v>180</v>
      </c>
      <c r="G18" t="s">
        <v>489</v>
      </c>
      <c r="H18" t="s">
        <v>490</v>
      </c>
      <c r="I18" t="s">
        <v>491</v>
      </c>
      <c r="J18" t="s">
        <v>492</v>
      </c>
      <c r="K18" t="s">
        <v>493</v>
      </c>
      <c r="L18" t="s">
        <v>494</v>
      </c>
      <c r="M18" t="s">
        <v>495</v>
      </c>
      <c r="N18" t="s">
        <v>496</v>
      </c>
      <c r="O18" t="s">
        <v>497</v>
      </c>
      <c r="P18" t="s">
        <v>498</v>
      </c>
      <c r="Q18" t="s">
        <v>499</v>
      </c>
      <c r="R18" t="s">
        <v>242</v>
      </c>
      <c r="S18" t="s">
        <v>500</v>
      </c>
      <c r="T18" t="s">
        <v>499</v>
      </c>
      <c r="U18" t="s">
        <v>240</v>
      </c>
      <c r="V18" t="s">
        <v>501</v>
      </c>
    </row>
    <row r="19" spans="1:22" x14ac:dyDescent="0.35">
      <c r="A19" s="1" t="s">
        <v>502</v>
      </c>
      <c r="B19" t="s">
        <v>503</v>
      </c>
      <c r="C19" t="s">
        <v>504</v>
      </c>
      <c r="D19" t="s">
        <v>505</v>
      </c>
      <c r="E19" t="s">
        <v>506</v>
      </c>
      <c r="F19" t="s">
        <v>507</v>
      </c>
      <c r="G19" t="s">
        <v>508</v>
      </c>
      <c r="H19" t="s">
        <v>509</v>
      </c>
      <c r="I19" t="s">
        <v>510</v>
      </c>
      <c r="J19" t="s">
        <v>511</v>
      </c>
      <c r="K19" t="s">
        <v>512</v>
      </c>
      <c r="L19" t="s">
        <v>513</v>
      </c>
      <c r="M19" t="s">
        <v>514</v>
      </c>
      <c r="N19" t="s">
        <v>515</v>
      </c>
      <c r="O19" t="s">
        <v>516</v>
      </c>
      <c r="P19" t="s">
        <v>517</v>
      </c>
      <c r="Q19" t="s">
        <v>518</v>
      </c>
      <c r="R19" t="s">
        <v>519</v>
      </c>
      <c r="S19" t="s">
        <v>520</v>
      </c>
      <c r="T19" t="s">
        <v>521</v>
      </c>
      <c r="U19" t="s">
        <v>522</v>
      </c>
      <c r="V19" t="s">
        <v>523</v>
      </c>
    </row>
    <row r="20" spans="1:22" x14ac:dyDescent="0.35">
      <c r="A20" s="1" t="s">
        <v>524</v>
      </c>
      <c r="B20" t="s">
        <v>525</v>
      </c>
      <c r="C20" t="s">
        <v>247</v>
      </c>
      <c r="D20" t="s">
        <v>454</v>
      </c>
      <c r="E20" t="s">
        <v>526</v>
      </c>
      <c r="F20" t="s">
        <v>454</v>
      </c>
      <c r="G20" t="s">
        <v>527</v>
      </c>
      <c r="H20" t="s">
        <v>526</v>
      </c>
      <c r="I20" t="s">
        <v>528</v>
      </c>
      <c r="J20" t="s">
        <v>529</v>
      </c>
      <c r="K20" t="s">
        <v>245</v>
      </c>
      <c r="L20" t="s">
        <v>361</v>
      </c>
      <c r="M20" t="s">
        <v>462</v>
      </c>
      <c r="N20" t="s">
        <v>530</v>
      </c>
      <c r="O20" t="s">
        <v>531</v>
      </c>
      <c r="P20" t="s">
        <v>532</v>
      </c>
      <c r="Q20" t="s">
        <v>533</v>
      </c>
      <c r="R20" t="s">
        <v>457</v>
      </c>
      <c r="S20" t="s">
        <v>395</v>
      </c>
      <c r="T20" t="s">
        <v>371</v>
      </c>
      <c r="U20" t="s">
        <v>534</v>
      </c>
      <c r="V20" t="s">
        <v>500</v>
      </c>
    </row>
    <row r="21" spans="1:22" x14ac:dyDescent="0.35">
      <c r="A21" s="1" t="s">
        <v>535</v>
      </c>
      <c r="B21" t="s">
        <v>536</v>
      </c>
      <c r="C21" t="s">
        <v>537</v>
      </c>
      <c r="D21" t="s">
        <v>538</v>
      </c>
      <c r="E21" t="s">
        <v>488</v>
      </c>
      <c r="F21" t="s">
        <v>178</v>
      </c>
      <c r="G21" t="s">
        <v>539</v>
      </c>
      <c r="H21" t="s">
        <v>490</v>
      </c>
      <c r="I21" t="s">
        <v>188</v>
      </c>
      <c r="J21" t="s">
        <v>189</v>
      </c>
      <c r="K21" t="s">
        <v>190</v>
      </c>
      <c r="L21" t="s">
        <v>191</v>
      </c>
      <c r="M21" t="s">
        <v>192</v>
      </c>
      <c r="N21" t="s">
        <v>540</v>
      </c>
      <c r="O21" t="s">
        <v>541</v>
      </c>
      <c r="P21" t="s">
        <v>542</v>
      </c>
      <c r="Q21" t="s">
        <v>543</v>
      </c>
      <c r="R21" t="s">
        <v>197</v>
      </c>
      <c r="S21" t="s">
        <v>527</v>
      </c>
      <c r="T21" t="s">
        <v>489</v>
      </c>
      <c r="U21" t="s">
        <v>544</v>
      </c>
      <c r="V21" t="s">
        <v>201</v>
      </c>
    </row>
    <row r="22" spans="1:22" x14ac:dyDescent="0.35">
      <c r="A22" s="1" t="s">
        <v>545</v>
      </c>
      <c r="B22" t="s">
        <v>546</v>
      </c>
      <c r="C22" t="s">
        <v>547</v>
      </c>
      <c r="D22" t="s">
        <v>548</v>
      </c>
      <c r="E22" t="s">
        <v>549</v>
      </c>
      <c r="F22" t="s">
        <v>550</v>
      </c>
      <c r="G22" t="s">
        <v>551</v>
      </c>
      <c r="H22" t="s">
        <v>552</v>
      </c>
      <c r="I22" t="s">
        <v>553</v>
      </c>
      <c r="J22" t="s">
        <v>554</v>
      </c>
      <c r="K22" t="s">
        <v>555</v>
      </c>
      <c r="L22" t="s">
        <v>556</v>
      </c>
      <c r="M22" t="s">
        <v>557</v>
      </c>
      <c r="N22" t="s">
        <v>558</v>
      </c>
      <c r="O22" t="s">
        <v>559</v>
      </c>
      <c r="P22" t="s">
        <v>560</v>
      </c>
      <c r="Q22" t="s">
        <v>561</v>
      </c>
      <c r="R22" t="s">
        <v>562</v>
      </c>
      <c r="S22" t="s">
        <v>563</v>
      </c>
      <c r="T22" t="s">
        <v>564</v>
      </c>
      <c r="U22" t="s">
        <v>565</v>
      </c>
      <c r="V22" t="s">
        <v>566</v>
      </c>
    </row>
    <row r="23" spans="1:22" x14ac:dyDescent="0.35">
      <c r="A23" s="1" t="s">
        <v>567</v>
      </c>
      <c r="B23" t="s">
        <v>526</v>
      </c>
      <c r="C23" t="s">
        <v>246</v>
      </c>
      <c r="D23" t="s">
        <v>246</v>
      </c>
      <c r="E23" t="s">
        <v>488</v>
      </c>
      <c r="F23" t="s">
        <v>421</v>
      </c>
      <c r="G23" t="s">
        <v>568</v>
      </c>
      <c r="H23" t="s">
        <v>421</v>
      </c>
      <c r="I23" t="s">
        <v>246</v>
      </c>
      <c r="J23" t="s">
        <v>526</v>
      </c>
      <c r="K23" t="s">
        <v>246</v>
      </c>
      <c r="L23" t="s">
        <v>526</v>
      </c>
      <c r="M23" t="s">
        <v>246</v>
      </c>
      <c r="N23" t="s">
        <v>442</v>
      </c>
      <c r="O23" t="s">
        <v>442</v>
      </c>
      <c r="P23" t="s">
        <v>442</v>
      </c>
      <c r="Q23" t="s">
        <v>198</v>
      </c>
      <c r="R23" t="s">
        <v>246</v>
      </c>
      <c r="S23" t="s">
        <v>246</v>
      </c>
      <c r="T23" t="s">
        <v>442</v>
      </c>
      <c r="U23" t="s">
        <v>442</v>
      </c>
      <c r="V23" t="s">
        <v>526</v>
      </c>
    </row>
    <row r="24" spans="1:22" x14ac:dyDescent="0.35">
      <c r="A24" s="1" t="s">
        <v>569</v>
      </c>
      <c r="B24" t="s">
        <v>536</v>
      </c>
      <c r="C24" t="s">
        <v>537</v>
      </c>
      <c r="D24" t="s">
        <v>538</v>
      </c>
      <c r="E24" t="s">
        <v>246</v>
      </c>
      <c r="F24" t="s">
        <v>570</v>
      </c>
      <c r="G24" t="s">
        <v>186</v>
      </c>
      <c r="H24" t="s">
        <v>187</v>
      </c>
      <c r="I24" t="s">
        <v>188</v>
      </c>
      <c r="J24" t="s">
        <v>189</v>
      </c>
      <c r="K24" t="s">
        <v>190</v>
      </c>
      <c r="L24" t="s">
        <v>191</v>
      </c>
      <c r="M24" t="s">
        <v>192</v>
      </c>
      <c r="N24" t="s">
        <v>193</v>
      </c>
      <c r="O24" t="s">
        <v>194</v>
      </c>
      <c r="P24" t="s">
        <v>195</v>
      </c>
      <c r="Q24" t="s">
        <v>196</v>
      </c>
      <c r="R24" t="s">
        <v>197</v>
      </c>
      <c r="S24" t="s">
        <v>198</v>
      </c>
      <c r="T24" t="s">
        <v>199</v>
      </c>
      <c r="U24" t="s">
        <v>200</v>
      </c>
      <c r="V24" t="s">
        <v>201</v>
      </c>
    </row>
    <row r="25" spans="1:22" x14ac:dyDescent="0.35">
      <c r="A25" s="1" t="s">
        <v>571</v>
      </c>
      <c r="B25" t="s">
        <v>572</v>
      </c>
      <c r="C25" t="s">
        <v>573</v>
      </c>
      <c r="D25" t="s">
        <v>574</v>
      </c>
      <c r="E25" t="s">
        <v>575</v>
      </c>
      <c r="F25" t="s">
        <v>576</v>
      </c>
      <c r="G25" t="s">
        <v>577</v>
      </c>
      <c r="H25" t="s">
        <v>578</v>
      </c>
      <c r="I25" t="s">
        <v>579</v>
      </c>
      <c r="J25" t="s">
        <v>580</v>
      </c>
      <c r="K25" t="s">
        <v>581</v>
      </c>
      <c r="L25" t="s">
        <v>582</v>
      </c>
      <c r="M25" t="s">
        <v>583</v>
      </c>
      <c r="N25" t="s">
        <v>584</v>
      </c>
      <c r="O25" t="s">
        <v>585</v>
      </c>
      <c r="P25" t="s">
        <v>586</v>
      </c>
      <c r="Q25" t="s">
        <v>587</v>
      </c>
      <c r="R25" t="s">
        <v>588</v>
      </c>
      <c r="S25" t="s">
        <v>589</v>
      </c>
      <c r="T25" t="s">
        <v>590</v>
      </c>
      <c r="U25" t="s">
        <v>591</v>
      </c>
      <c r="V25" t="s">
        <v>592</v>
      </c>
    </row>
    <row r="26" spans="1:22" x14ac:dyDescent="0.35">
      <c r="A26" s="1" t="s">
        <v>593</v>
      </c>
      <c r="B26" t="s">
        <v>594</v>
      </c>
      <c r="C26" t="s">
        <v>595</v>
      </c>
      <c r="D26" t="s">
        <v>596</v>
      </c>
      <c r="E26" t="s">
        <v>58</v>
      </c>
      <c r="F26" t="s">
        <v>597</v>
      </c>
      <c r="G26" t="s">
        <v>46</v>
      </c>
      <c r="H26" t="s">
        <v>47</v>
      </c>
      <c r="I26" t="s">
        <v>48</v>
      </c>
      <c r="J26" t="s">
        <v>49</v>
      </c>
      <c r="K26" t="s">
        <v>50</v>
      </c>
      <c r="L26" t="s">
        <v>51</v>
      </c>
      <c r="M26" t="s">
        <v>52</v>
      </c>
      <c r="N26" t="s">
        <v>53</v>
      </c>
      <c r="O26" t="s">
        <v>54</v>
      </c>
      <c r="P26" t="s">
        <v>44</v>
      </c>
      <c r="Q26" t="s">
        <v>55</v>
      </c>
      <c r="R26" t="s">
        <v>56</v>
      </c>
      <c r="S26" t="s">
        <v>57</v>
      </c>
      <c r="T26" t="s">
        <v>58</v>
      </c>
      <c r="U26" t="s">
        <v>59</v>
      </c>
      <c r="V26" t="s">
        <v>60</v>
      </c>
    </row>
    <row r="27" spans="1:22" x14ac:dyDescent="0.35">
      <c r="A27" s="1" t="s">
        <v>598</v>
      </c>
      <c r="B27" t="s">
        <v>594</v>
      </c>
      <c r="C27" t="s">
        <v>595</v>
      </c>
      <c r="D27" t="s">
        <v>596</v>
      </c>
      <c r="E27" t="s">
        <v>58</v>
      </c>
      <c r="F27" t="s">
        <v>597</v>
      </c>
      <c r="G27" t="s">
        <v>46</v>
      </c>
      <c r="H27" t="s">
        <v>47</v>
      </c>
      <c r="I27" t="s">
        <v>48</v>
      </c>
      <c r="J27" t="s">
        <v>49</v>
      </c>
      <c r="K27" t="s">
        <v>50</v>
      </c>
      <c r="L27" t="s">
        <v>51</v>
      </c>
      <c r="M27" t="s">
        <v>52</v>
      </c>
      <c r="N27" t="s">
        <v>53</v>
      </c>
      <c r="O27" t="s">
        <v>54</v>
      </c>
      <c r="P27" t="s">
        <v>44</v>
      </c>
      <c r="Q27" t="s">
        <v>55</v>
      </c>
      <c r="R27" t="s">
        <v>56</v>
      </c>
      <c r="S27" t="s">
        <v>57</v>
      </c>
      <c r="T27" t="s">
        <v>59</v>
      </c>
      <c r="U27" t="s">
        <v>59</v>
      </c>
      <c r="V27" t="s">
        <v>60</v>
      </c>
    </row>
    <row r="28" spans="1:22" x14ac:dyDescent="0.35">
      <c r="A28" s="1" t="s">
        <v>599</v>
      </c>
      <c r="B28" t="s">
        <v>448</v>
      </c>
      <c r="C28" t="s">
        <v>448</v>
      </c>
      <c r="D28" t="s">
        <v>448</v>
      </c>
      <c r="E28" t="s">
        <v>348</v>
      </c>
      <c r="F28" t="s">
        <v>448</v>
      </c>
      <c r="G28" t="s">
        <v>97</v>
      </c>
      <c r="H28" t="s">
        <v>98</v>
      </c>
      <c r="I28" t="s">
        <v>99</v>
      </c>
      <c r="J28" t="s">
        <v>100</v>
      </c>
      <c r="K28" t="s">
        <v>101</v>
      </c>
      <c r="L28" t="s">
        <v>102</v>
      </c>
      <c r="M28" t="s">
        <v>103</v>
      </c>
      <c r="N28" t="s">
        <v>104</v>
      </c>
      <c r="O28" t="s">
        <v>105</v>
      </c>
      <c r="P28" t="s">
        <v>106</v>
      </c>
      <c r="Q28" t="s">
        <v>107</v>
      </c>
      <c r="R28" t="s">
        <v>108</v>
      </c>
      <c r="S28" t="s">
        <v>109</v>
      </c>
      <c r="T28" t="s">
        <v>110</v>
      </c>
      <c r="U28" t="s">
        <v>111</v>
      </c>
      <c r="V28" t="s">
        <v>112</v>
      </c>
    </row>
    <row r="29" spans="1:22" x14ac:dyDescent="0.35">
      <c r="A29" s="1" t="s">
        <v>600</v>
      </c>
      <c r="B29" t="s">
        <v>363</v>
      </c>
      <c r="C29" t="s">
        <v>363</v>
      </c>
      <c r="D29" t="s">
        <v>363</v>
      </c>
      <c r="E29" t="s">
        <v>348</v>
      </c>
      <c r="F29" t="s">
        <v>448</v>
      </c>
      <c r="G29" t="s">
        <v>97</v>
      </c>
      <c r="H29" t="s">
        <v>98</v>
      </c>
      <c r="I29" t="s">
        <v>99</v>
      </c>
      <c r="J29" t="s">
        <v>100</v>
      </c>
      <c r="K29" t="s">
        <v>101</v>
      </c>
      <c r="L29" t="s">
        <v>102</v>
      </c>
      <c r="M29" t="s">
        <v>103</v>
      </c>
      <c r="N29" t="s">
        <v>104</v>
      </c>
      <c r="O29" t="s">
        <v>105</v>
      </c>
      <c r="P29" t="s">
        <v>601</v>
      </c>
      <c r="Q29" t="s">
        <v>107</v>
      </c>
      <c r="R29" t="s">
        <v>108</v>
      </c>
      <c r="S29" t="s">
        <v>109</v>
      </c>
      <c r="T29" t="s">
        <v>602</v>
      </c>
      <c r="U29" t="s">
        <v>111</v>
      </c>
      <c r="V29"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4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sheetData>
    <row r="1" spans="1:22" x14ac:dyDescent="0.35">
      <c r="B1" s="1" t="s">
        <v>340</v>
      </c>
      <c r="C1" s="1" t="s">
        <v>341</v>
      </c>
      <c r="D1" s="1" t="s">
        <v>342</v>
      </c>
      <c r="E1" s="1" t="s">
        <v>343</v>
      </c>
      <c r="F1" s="1" t="s">
        <v>344</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row>
    <row r="2" spans="1:22" x14ac:dyDescent="0.35">
      <c r="A2" s="1" t="s">
        <v>603</v>
      </c>
      <c r="B2" t="s">
        <v>74</v>
      </c>
      <c r="C2" t="s">
        <v>199</v>
      </c>
      <c r="D2" t="s">
        <v>604</v>
      </c>
      <c r="E2" t="s">
        <v>366</v>
      </c>
      <c r="F2" t="s">
        <v>604</v>
      </c>
      <c r="G2" t="s">
        <v>412</v>
      </c>
      <c r="H2" t="s">
        <v>356</v>
      </c>
      <c r="I2" t="s">
        <v>605</v>
      </c>
      <c r="J2" t="s">
        <v>147</v>
      </c>
      <c r="K2" t="s">
        <v>368</v>
      </c>
      <c r="L2" t="s">
        <v>539</v>
      </c>
      <c r="M2" t="s">
        <v>605</v>
      </c>
      <c r="N2" t="s">
        <v>365</v>
      </c>
      <c r="O2" t="s">
        <v>177</v>
      </c>
      <c r="P2" t="s">
        <v>177</v>
      </c>
      <c r="Q2" t="s">
        <v>539</v>
      </c>
      <c r="R2" t="s">
        <v>352</v>
      </c>
      <c r="S2" t="s">
        <v>199</v>
      </c>
      <c r="T2" t="s">
        <v>606</v>
      </c>
      <c r="U2" t="s">
        <v>366</v>
      </c>
      <c r="V2" t="s">
        <v>607</v>
      </c>
    </row>
    <row r="3" spans="1:22" x14ac:dyDescent="0.35">
      <c r="A3" s="1" t="s">
        <v>608</v>
      </c>
      <c r="B3" t="s">
        <v>74</v>
      </c>
      <c r="C3" t="s">
        <v>74</v>
      </c>
      <c r="D3" t="s">
        <v>74</v>
      </c>
      <c r="E3" t="s">
        <v>74</v>
      </c>
      <c r="F3" t="s">
        <v>74</v>
      </c>
      <c r="G3" t="s">
        <v>74</v>
      </c>
      <c r="H3" t="s">
        <v>74</v>
      </c>
      <c r="I3" t="s">
        <v>74</v>
      </c>
      <c r="J3" t="s">
        <v>74</v>
      </c>
      <c r="K3" t="s">
        <v>74</v>
      </c>
      <c r="L3" t="s">
        <v>74</v>
      </c>
      <c r="M3" t="s">
        <v>74</v>
      </c>
      <c r="N3" t="s">
        <v>74</v>
      </c>
      <c r="O3" t="s">
        <v>74</v>
      </c>
      <c r="P3" t="s">
        <v>74</v>
      </c>
      <c r="Q3" t="s">
        <v>74</v>
      </c>
      <c r="R3" t="s">
        <v>74</v>
      </c>
      <c r="S3" t="s">
        <v>74</v>
      </c>
      <c r="T3" t="s">
        <v>74</v>
      </c>
      <c r="U3" t="s">
        <v>74</v>
      </c>
      <c r="V3" t="s">
        <v>74</v>
      </c>
    </row>
    <row r="4" spans="1:22" x14ac:dyDescent="0.35">
      <c r="A4" s="1" t="s">
        <v>609</v>
      </c>
      <c r="B4" t="s">
        <v>74</v>
      </c>
      <c r="C4" t="s">
        <v>199</v>
      </c>
      <c r="D4" t="s">
        <v>604</v>
      </c>
      <c r="E4" t="s">
        <v>366</v>
      </c>
      <c r="F4" t="s">
        <v>604</v>
      </c>
      <c r="G4" t="s">
        <v>412</v>
      </c>
      <c r="H4" t="s">
        <v>356</v>
      </c>
      <c r="I4" t="s">
        <v>605</v>
      </c>
      <c r="J4" t="s">
        <v>147</v>
      </c>
      <c r="K4" t="s">
        <v>368</v>
      </c>
      <c r="L4" t="s">
        <v>539</v>
      </c>
      <c r="M4" t="s">
        <v>605</v>
      </c>
      <c r="N4" t="s">
        <v>365</v>
      </c>
      <c r="O4" t="s">
        <v>177</v>
      </c>
      <c r="P4" t="s">
        <v>177</v>
      </c>
      <c r="Q4" t="s">
        <v>539</v>
      </c>
      <c r="R4" t="s">
        <v>352</v>
      </c>
      <c r="S4" t="s">
        <v>199</v>
      </c>
      <c r="T4" t="s">
        <v>606</v>
      </c>
      <c r="U4" t="s">
        <v>366</v>
      </c>
      <c r="V4" t="s">
        <v>607</v>
      </c>
    </row>
    <row r="5" spans="1:22" x14ac:dyDescent="0.35">
      <c r="A5" s="1" t="s">
        <v>610</v>
      </c>
      <c r="B5" t="s">
        <v>74</v>
      </c>
      <c r="C5" t="s">
        <v>74</v>
      </c>
      <c r="D5" t="s">
        <v>74</v>
      </c>
      <c r="E5" t="s">
        <v>607</v>
      </c>
      <c r="F5" t="s">
        <v>447</v>
      </c>
      <c r="G5" t="s">
        <v>604</v>
      </c>
      <c r="H5" t="s">
        <v>605</v>
      </c>
      <c r="I5" t="s">
        <v>539</v>
      </c>
      <c r="J5" t="s">
        <v>422</v>
      </c>
      <c r="K5" t="s">
        <v>607</v>
      </c>
      <c r="L5" t="s">
        <v>605</v>
      </c>
      <c r="M5" t="s">
        <v>607</v>
      </c>
      <c r="N5" t="s">
        <v>489</v>
      </c>
      <c r="O5" t="s">
        <v>199</v>
      </c>
      <c r="P5" t="s">
        <v>199</v>
      </c>
      <c r="Q5" t="s">
        <v>199</v>
      </c>
      <c r="R5" t="s">
        <v>365</v>
      </c>
      <c r="S5" t="s">
        <v>570</v>
      </c>
      <c r="T5" t="s">
        <v>180</v>
      </c>
      <c r="U5" t="s">
        <v>180</v>
      </c>
      <c r="V5" t="s">
        <v>178</v>
      </c>
    </row>
    <row r="6" spans="1:22" x14ac:dyDescent="0.35">
      <c r="A6" s="1" t="s">
        <v>611</v>
      </c>
      <c r="B6" t="s">
        <v>74</v>
      </c>
      <c r="C6" t="s">
        <v>74</v>
      </c>
      <c r="D6" t="s">
        <v>74</v>
      </c>
      <c r="E6" t="s">
        <v>606</v>
      </c>
      <c r="F6" t="s">
        <v>361</v>
      </c>
      <c r="G6" t="s">
        <v>411</v>
      </c>
      <c r="H6" t="s">
        <v>354</v>
      </c>
      <c r="I6" t="s">
        <v>354</v>
      </c>
      <c r="J6" t="s">
        <v>448</v>
      </c>
      <c r="K6" t="s">
        <v>612</v>
      </c>
      <c r="L6" t="s">
        <v>352</v>
      </c>
      <c r="M6" t="s">
        <v>352</v>
      </c>
      <c r="N6" t="s">
        <v>423</v>
      </c>
      <c r="O6" t="s">
        <v>199</v>
      </c>
      <c r="P6" t="s">
        <v>605</v>
      </c>
      <c r="Q6" t="s">
        <v>606</v>
      </c>
      <c r="R6" t="s">
        <v>177</v>
      </c>
      <c r="S6" t="s">
        <v>607</v>
      </c>
      <c r="T6" t="s">
        <v>489</v>
      </c>
      <c r="U6" t="s">
        <v>607</v>
      </c>
      <c r="V6" t="s">
        <v>607</v>
      </c>
    </row>
    <row r="7" spans="1:22" x14ac:dyDescent="0.35">
      <c r="A7" s="1" t="s">
        <v>613</v>
      </c>
      <c r="B7" t="s">
        <v>74</v>
      </c>
      <c r="C7" t="s">
        <v>74</v>
      </c>
      <c r="D7" t="s">
        <v>74</v>
      </c>
      <c r="E7" t="s">
        <v>614</v>
      </c>
      <c r="F7" t="s">
        <v>361</v>
      </c>
      <c r="G7" t="s">
        <v>604</v>
      </c>
      <c r="H7" t="s">
        <v>607</v>
      </c>
      <c r="I7" t="s">
        <v>199</v>
      </c>
      <c r="J7" t="s">
        <v>199</v>
      </c>
      <c r="K7" t="s">
        <v>365</v>
      </c>
      <c r="L7" t="s">
        <v>441</v>
      </c>
      <c r="M7" t="s">
        <v>615</v>
      </c>
      <c r="N7" t="s">
        <v>489</v>
      </c>
      <c r="O7" t="s">
        <v>606</v>
      </c>
      <c r="P7" t="s">
        <v>456</v>
      </c>
      <c r="Q7" t="s">
        <v>441</v>
      </c>
      <c r="R7" t="s">
        <v>182</v>
      </c>
      <c r="S7" t="s">
        <v>542</v>
      </c>
      <c r="T7" t="s">
        <v>361</v>
      </c>
      <c r="U7" t="s">
        <v>570</v>
      </c>
      <c r="V7" t="s">
        <v>604</v>
      </c>
    </row>
    <row r="8" spans="1:22" x14ac:dyDescent="0.35">
      <c r="A8" s="1" t="s">
        <v>616</v>
      </c>
      <c r="B8" t="s">
        <v>74</v>
      </c>
      <c r="C8" t="s">
        <v>74</v>
      </c>
      <c r="D8" t="s">
        <v>74</v>
      </c>
      <c r="E8" t="s">
        <v>416</v>
      </c>
      <c r="F8" t="s">
        <v>151</v>
      </c>
      <c r="G8" t="s">
        <v>270</v>
      </c>
      <c r="H8" t="s">
        <v>617</v>
      </c>
      <c r="I8" t="s">
        <v>400</v>
      </c>
      <c r="J8" t="s">
        <v>618</v>
      </c>
      <c r="K8" t="s">
        <v>617</v>
      </c>
      <c r="L8" t="s">
        <v>619</v>
      </c>
      <c r="M8" t="s">
        <v>620</v>
      </c>
      <c r="N8" t="s">
        <v>397</v>
      </c>
      <c r="O8" t="s">
        <v>416</v>
      </c>
      <c r="P8" t="s">
        <v>356</v>
      </c>
      <c r="Q8" t="s">
        <v>356</v>
      </c>
      <c r="R8" t="s">
        <v>621</v>
      </c>
      <c r="S8" t="s">
        <v>429</v>
      </c>
      <c r="T8" t="s">
        <v>363</v>
      </c>
      <c r="U8" t="s">
        <v>147</v>
      </c>
      <c r="V8" t="s">
        <v>619</v>
      </c>
    </row>
    <row r="9" spans="1:22" x14ac:dyDescent="0.35">
      <c r="A9" s="1" t="s">
        <v>622</v>
      </c>
      <c r="B9" t="s">
        <v>74</v>
      </c>
      <c r="C9" t="s">
        <v>74</v>
      </c>
      <c r="D9" t="s">
        <v>74</v>
      </c>
      <c r="E9" t="s">
        <v>366</v>
      </c>
      <c r="F9" t="s">
        <v>178</v>
      </c>
      <c r="G9" t="s">
        <v>145</v>
      </c>
      <c r="H9" t="s">
        <v>623</v>
      </c>
      <c r="I9" t="s">
        <v>624</v>
      </c>
      <c r="J9" t="s">
        <v>625</v>
      </c>
      <c r="K9" t="s">
        <v>626</v>
      </c>
      <c r="L9" t="s">
        <v>627</v>
      </c>
      <c r="M9" t="s">
        <v>628</v>
      </c>
      <c r="N9" t="s">
        <v>629</v>
      </c>
      <c r="O9" t="s">
        <v>630</v>
      </c>
      <c r="P9" t="s">
        <v>631</v>
      </c>
      <c r="Q9" t="s">
        <v>632</v>
      </c>
      <c r="R9" t="s">
        <v>633</v>
      </c>
      <c r="S9" t="s">
        <v>634</v>
      </c>
      <c r="T9" t="s">
        <v>635</v>
      </c>
      <c r="U9" t="s">
        <v>636</v>
      </c>
      <c r="V9" t="s">
        <v>637</v>
      </c>
    </row>
    <row r="10" spans="1:22" x14ac:dyDescent="0.35">
      <c r="A10" s="1" t="s">
        <v>638</v>
      </c>
      <c r="B10" t="s">
        <v>74</v>
      </c>
      <c r="C10" t="s">
        <v>74</v>
      </c>
      <c r="D10" t="s">
        <v>74</v>
      </c>
      <c r="E10" t="s">
        <v>74</v>
      </c>
      <c r="F10" t="s">
        <v>74</v>
      </c>
      <c r="G10" t="s">
        <v>74</v>
      </c>
      <c r="H10" t="s">
        <v>74</v>
      </c>
      <c r="I10" t="s">
        <v>74</v>
      </c>
      <c r="J10" t="s">
        <v>74</v>
      </c>
      <c r="K10" t="s">
        <v>74</v>
      </c>
      <c r="L10" t="s">
        <v>74</v>
      </c>
      <c r="M10" t="s">
        <v>74</v>
      </c>
      <c r="N10" t="s">
        <v>74</v>
      </c>
      <c r="O10" t="s">
        <v>74</v>
      </c>
      <c r="P10" t="s">
        <v>74</v>
      </c>
      <c r="Q10" t="s">
        <v>74</v>
      </c>
      <c r="R10" t="s">
        <v>74</v>
      </c>
      <c r="S10" t="s">
        <v>74</v>
      </c>
      <c r="T10" t="s">
        <v>74</v>
      </c>
      <c r="U10" t="s">
        <v>74</v>
      </c>
      <c r="V10" t="s">
        <v>74</v>
      </c>
    </row>
    <row r="11" spans="1:22" x14ac:dyDescent="0.35">
      <c r="A11" s="1" t="s">
        <v>639</v>
      </c>
      <c r="B11" t="s">
        <v>74</v>
      </c>
      <c r="C11" t="s">
        <v>74</v>
      </c>
      <c r="D11" t="s">
        <v>74</v>
      </c>
      <c r="E11" t="s">
        <v>74</v>
      </c>
      <c r="F11" t="s">
        <v>74</v>
      </c>
      <c r="G11" t="s">
        <v>74</v>
      </c>
      <c r="H11" t="s">
        <v>74</v>
      </c>
      <c r="I11" t="s">
        <v>74</v>
      </c>
      <c r="J11" t="s">
        <v>74</v>
      </c>
      <c r="K11" t="s">
        <v>367</v>
      </c>
      <c r="L11" t="s">
        <v>186</v>
      </c>
      <c r="M11" t="s">
        <v>606</v>
      </c>
      <c r="N11" t="s">
        <v>442</v>
      </c>
      <c r="O11" t="s">
        <v>606</v>
      </c>
      <c r="P11" t="s">
        <v>442</v>
      </c>
      <c r="Q11" t="s">
        <v>365</v>
      </c>
      <c r="R11" t="s">
        <v>445</v>
      </c>
      <c r="S11" t="s">
        <v>441</v>
      </c>
      <c r="T11" t="s">
        <v>177</v>
      </c>
      <c r="U11" t="s">
        <v>640</v>
      </c>
      <c r="V11" t="s">
        <v>364</v>
      </c>
    </row>
    <row r="12" spans="1:22" x14ac:dyDescent="0.35">
      <c r="A12" s="1" t="s">
        <v>641</v>
      </c>
      <c r="B12" t="s">
        <v>74</v>
      </c>
      <c r="C12" t="s">
        <v>74</v>
      </c>
      <c r="D12" t="s">
        <v>74</v>
      </c>
      <c r="E12" t="s">
        <v>74</v>
      </c>
      <c r="F12" t="s">
        <v>74</v>
      </c>
      <c r="G12" t="s">
        <v>74</v>
      </c>
      <c r="H12" t="s">
        <v>74</v>
      </c>
      <c r="I12" t="s">
        <v>74</v>
      </c>
      <c r="J12" t="s">
        <v>74</v>
      </c>
      <c r="K12" t="s">
        <v>367</v>
      </c>
      <c r="L12" t="s">
        <v>186</v>
      </c>
      <c r="M12" t="s">
        <v>606</v>
      </c>
      <c r="N12" t="s">
        <v>177</v>
      </c>
      <c r="O12" t="s">
        <v>606</v>
      </c>
      <c r="P12" t="s">
        <v>605</v>
      </c>
      <c r="Q12" t="s">
        <v>365</v>
      </c>
      <c r="R12" t="s">
        <v>445</v>
      </c>
      <c r="S12" t="s">
        <v>441</v>
      </c>
      <c r="T12" t="s">
        <v>177</v>
      </c>
      <c r="U12" t="s">
        <v>640</v>
      </c>
      <c r="V12" t="s">
        <v>364</v>
      </c>
    </row>
    <row r="13" spans="1:22" x14ac:dyDescent="0.35">
      <c r="A13" s="1" t="s">
        <v>642</v>
      </c>
      <c r="B13" t="s">
        <v>74</v>
      </c>
      <c r="C13" t="s">
        <v>74</v>
      </c>
      <c r="D13" t="s">
        <v>74</v>
      </c>
      <c r="E13" t="s">
        <v>74</v>
      </c>
      <c r="F13" t="s">
        <v>74</v>
      </c>
      <c r="G13" t="s">
        <v>74</v>
      </c>
      <c r="H13" t="s">
        <v>74</v>
      </c>
      <c r="I13" t="s">
        <v>74</v>
      </c>
      <c r="J13" t="s">
        <v>74</v>
      </c>
      <c r="K13" t="s">
        <v>74</v>
      </c>
      <c r="L13" t="s">
        <v>74</v>
      </c>
      <c r="M13" t="s">
        <v>74</v>
      </c>
      <c r="N13" t="s">
        <v>74</v>
      </c>
      <c r="O13" t="s">
        <v>74</v>
      </c>
      <c r="P13" t="s">
        <v>74</v>
      </c>
      <c r="Q13" t="s">
        <v>74</v>
      </c>
      <c r="R13" t="s">
        <v>74</v>
      </c>
      <c r="S13" t="s">
        <v>74</v>
      </c>
      <c r="T13" t="s">
        <v>74</v>
      </c>
      <c r="U13" t="s">
        <v>74</v>
      </c>
      <c r="V13" t="s">
        <v>74</v>
      </c>
    </row>
    <row r="14" spans="1:22" x14ac:dyDescent="0.35">
      <c r="A14" s="1" t="s">
        <v>643</v>
      </c>
      <c r="B14" t="s">
        <v>74</v>
      </c>
      <c r="C14" t="s">
        <v>74</v>
      </c>
      <c r="D14" t="s">
        <v>74</v>
      </c>
      <c r="E14" t="s">
        <v>441</v>
      </c>
      <c r="F14" t="s">
        <v>74</v>
      </c>
      <c r="G14" t="s">
        <v>570</v>
      </c>
      <c r="H14" t="s">
        <v>604</v>
      </c>
      <c r="I14" t="s">
        <v>74</v>
      </c>
      <c r="J14" t="s">
        <v>74</v>
      </c>
      <c r="K14" t="s">
        <v>74</v>
      </c>
      <c r="L14" t="s">
        <v>74</v>
      </c>
      <c r="M14" t="s">
        <v>74</v>
      </c>
      <c r="N14" t="s">
        <v>74</v>
      </c>
      <c r="O14" t="s">
        <v>74</v>
      </c>
      <c r="P14" t="s">
        <v>74</v>
      </c>
      <c r="Q14" t="s">
        <v>74</v>
      </c>
      <c r="R14" t="s">
        <v>74</v>
      </c>
      <c r="S14" t="s">
        <v>74</v>
      </c>
      <c r="T14" t="s">
        <v>74</v>
      </c>
      <c r="U14" t="s">
        <v>74</v>
      </c>
      <c r="V14" t="s">
        <v>74</v>
      </c>
    </row>
    <row r="15" spans="1:22" x14ac:dyDescent="0.35">
      <c r="A15" s="1" t="s">
        <v>644</v>
      </c>
      <c r="B15" t="s">
        <v>74</v>
      </c>
      <c r="C15" t="s">
        <v>74</v>
      </c>
      <c r="D15" t="s">
        <v>74</v>
      </c>
      <c r="E15" t="s">
        <v>442</v>
      </c>
      <c r="F15" t="s">
        <v>445</v>
      </c>
      <c r="G15" t="s">
        <v>348</v>
      </c>
      <c r="H15" t="s">
        <v>150</v>
      </c>
      <c r="I15" t="s">
        <v>542</v>
      </c>
      <c r="J15" t="s">
        <v>645</v>
      </c>
      <c r="K15" t="s">
        <v>646</v>
      </c>
      <c r="L15" t="s">
        <v>647</v>
      </c>
      <c r="M15" t="s">
        <v>648</v>
      </c>
      <c r="N15" t="s">
        <v>649</v>
      </c>
      <c r="O15" t="s">
        <v>650</v>
      </c>
      <c r="P15" t="s">
        <v>427</v>
      </c>
      <c r="Q15" t="s">
        <v>356</v>
      </c>
      <c r="R15" t="s">
        <v>604</v>
      </c>
      <c r="S15" t="s">
        <v>447</v>
      </c>
      <c r="T15" t="s">
        <v>371</v>
      </c>
      <c r="U15" t="s">
        <v>448</v>
      </c>
      <c r="V15" t="s">
        <v>539</v>
      </c>
    </row>
    <row r="16" spans="1:22" x14ac:dyDescent="0.35">
      <c r="A16" s="1" t="s">
        <v>651</v>
      </c>
      <c r="B16" t="s">
        <v>74</v>
      </c>
      <c r="C16" t="s">
        <v>74</v>
      </c>
      <c r="D16" t="s">
        <v>74</v>
      </c>
      <c r="E16" t="s">
        <v>570</v>
      </c>
      <c r="F16" t="s">
        <v>367</v>
      </c>
      <c r="G16" t="s">
        <v>652</v>
      </c>
      <c r="H16" t="s">
        <v>653</v>
      </c>
      <c r="I16" t="s">
        <v>654</v>
      </c>
      <c r="J16" t="s">
        <v>655</v>
      </c>
      <c r="K16" t="s">
        <v>656</v>
      </c>
      <c r="L16" t="s">
        <v>657</v>
      </c>
      <c r="M16" t="s">
        <v>658</v>
      </c>
      <c r="N16" t="s">
        <v>659</v>
      </c>
      <c r="O16" t="s">
        <v>660</v>
      </c>
      <c r="P16" t="s">
        <v>661</v>
      </c>
      <c r="Q16" t="s">
        <v>662</v>
      </c>
      <c r="R16" t="s">
        <v>663</v>
      </c>
      <c r="S16" t="s">
        <v>664</v>
      </c>
      <c r="T16" t="s">
        <v>665</v>
      </c>
      <c r="U16" t="s">
        <v>666</v>
      </c>
      <c r="V16" t="s">
        <v>667</v>
      </c>
    </row>
    <row r="17" spans="1:22" x14ac:dyDescent="0.35">
      <c r="A17" s="1" t="s">
        <v>668</v>
      </c>
      <c r="B17" t="s">
        <v>669</v>
      </c>
      <c r="C17" t="s">
        <v>670</v>
      </c>
      <c r="D17" t="s">
        <v>358</v>
      </c>
      <c r="E17" t="s">
        <v>74</v>
      </c>
      <c r="F17" t="s">
        <v>74</v>
      </c>
      <c r="G17" t="s">
        <v>74</v>
      </c>
      <c r="H17" t="s">
        <v>74</v>
      </c>
      <c r="I17" t="s">
        <v>74</v>
      </c>
      <c r="J17" t="s">
        <v>74</v>
      </c>
      <c r="K17" t="s">
        <v>74</v>
      </c>
      <c r="L17" t="s">
        <v>74</v>
      </c>
      <c r="M17" t="s">
        <v>74</v>
      </c>
      <c r="N17" t="s">
        <v>74</v>
      </c>
      <c r="O17" t="s">
        <v>74</v>
      </c>
      <c r="P17" t="s">
        <v>74</v>
      </c>
      <c r="Q17" t="s">
        <v>74</v>
      </c>
      <c r="R17" t="s">
        <v>74</v>
      </c>
      <c r="S17" t="s">
        <v>74</v>
      </c>
      <c r="T17" t="s">
        <v>74</v>
      </c>
      <c r="U17" t="s">
        <v>74</v>
      </c>
      <c r="V17" t="s">
        <v>74</v>
      </c>
    </row>
    <row r="18" spans="1:22" x14ac:dyDescent="0.35">
      <c r="A18" s="1" t="s">
        <v>671</v>
      </c>
      <c r="B18" t="s">
        <v>669</v>
      </c>
      <c r="C18" t="s">
        <v>670</v>
      </c>
      <c r="D18" t="s">
        <v>358</v>
      </c>
      <c r="E18" t="s">
        <v>97</v>
      </c>
      <c r="F18" t="s">
        <v>649</v>
      </c>
      <c r="G18" t="s">
        <v>672</v>
      </c>
      <c r="H18" t="s">
        <v>673</v>
      </c>
      <c r="I18" t="s">
        <v>674</v>
      </c>
      <c r="J18" t="s">
        <v>675</v>
      </c>
      <c r="K18" t="s">
        <v>676</v>
      </c>
      <c r="L18" t="s">
        <v>677</v>
      </c>
      <c r="M18" t="s">
        <v>678</v>
      </c>
      <c r="N18" t="s">
        <v>679</v>
      </c>
      <c r="O18" t="s">
        <v>656</v>
      </c>
      <c r="P18" t="s">
        <v>680</v>
      </c>
      <c r="Q18" t="s">
        <v>681</v>
      </c>
      <c r="R18" t="s">
        <v>682</v>
      </c>
      <c r="S18" t="s">
        <v>683</v>
      </c>
      <c r="T18" t="s">
        <v>684</v>
      </c>
      <c r="U18" t="s">
        <v>685</v>
      </c>
      <c r="V18" t="s">
        <v>686</v>
      </c>
    </row>
    <row r="19" spans="1:22" x14ac:dyDescent="0.35">
      <c r="A19" s="1" t="s">
        <v>687</v>
      </c>
      <c r="B19" t="s">
        <v>74</v>
      </c>
      <c r="C19" t="s">
        <v>74</v>
      </c>
      <c r="D19" t="s">
        <v>74</v>
      </c>
      <c r="E19" t="s">
        <v>442</v>
      </c>
      <c r="F19" t="s">
        <v>456</v>
      </c>
      <c r="G19" t="s">
        <v>614</v>
      </c>
      <c r="H19" t="s">
        <v>606</v>
      </c>
      <c r="I19" t="s">
        <v>640</v>
      </c>
      <c r="J19" t="s">
        <v>98</v>
      </c>
      <c r="K19" t="s">
        <v>648</v>
      </c>
      <c r="L19" t="s">
        <v>358</v>
      </c>
      <c r="M19" t="s">
        <v>362</v>
      </c>
      <c r="N19" t="s">
        <v>199</v>
      </c>
      <c r="O19" t="s">
        <v>177</v>
      </c>
      <c r="P19" t="s">
        <v>422</v>
      </c>
      <c r="Q19" t="s">
        <v>177</v>
      </c>
      <c r="R19" t="s">
        <v>346</v>
      </c>
      <c r="S19" t="s">
        <v>177</v>
      </c>
      <c r="T19" t="s">
        <v>606</v>
      </c>
      <c r="U19" t="s">
        <v>421</v>
      </c>
      <c r="V19" t="s">
        <v>346</v>
      </c>
    </row>
    <row r="20" spans="1:22" x14ac:dyDescent="0.35">
      <c r="A20" s="1" t="s">
        <v>688</v>
      </c>
      <c r="B20" t="s">
        <v>74</v>
      </c>
      <c r="C20" t="s">
        <v>74</v>
      </c>
      <c r="D20" t="s">
        <v>74</v>
      </c>
      <c r="E20" t="s">
        <v>442</v>
      </c>
      <c r="F20" t="s">
        <v>246</v>
      </c>
      <c r="G20" t="s">
        <v>246</v>
      </c>
      <c r="H20" t="s">
        <v>74</v>
      </c>
      <c r="I20" t="s">
        <v>411</v>
      </c>
      <c r="J20" t="s">
        <v>445</v>
      </c>
      <c r="K20" t="s">
        <v>74</v>
      </c>
      <c r="L20" t="s">
        <v>74</v>
      </c>
      <c r="M20" t="s">
        <v>689</v>
      </c>
      <c r="N20" t="s">
        <v>456</v>
      </c>
      <c r="O20" t="s">
        <v>346</v>
      </c>
      <c r="P20" t="s">
        <v>368</v>
      </c>
      <c r="Q20" t="s">
        <v>149</v>
      </c>
      <c r="R20" t="s">
        <v>271</v>
      </c>
      <c r="S20" t="s">
        <v>184</v>
      </c>
      <c r="T20" t="s">
        <v>445</v>
      </c>
      <c r="U20" t="s">
        <v>348</v>
      </c>
      <c r="V20" t="s">
        <v>421</v>
      </c>
    </row>
    <row r="21" spans="1:22" x14ac:dyDescent="0.35">
      <c r="A21" s="1" t="s">
        <v>690</v>
      </c>
      <c r="B21" t="s">
        <v>74</v>
      </c>
      <c r="C21" t="s">
        <v>74</v>
      </c>
      <c r="D21" t="s">
        <v>74</v>
      </c>
      <c r="E21" t="s">
        <v>74</v>
      </c>
      <c r="F21" t="s">
        <v>74</v>
      </c>
      <c r="G21" t="s">
        <v>74</v>
      </c>
      <c r="H21" t="s">
        <v>74</v>
      </c>
      <c r="I21" t="s">
        <v>74</v>
      </c>
      <c r="J21" t="s">
        <v>74</v>
      </c>
      <c r="K21" t="s">
        <v>74</v>
      </c>
      <c r="L21" t="s">
        <v>441</v>
      </c>
      <c r="M21" t="s">
        <v>74</v>
      </c>
      <c r="N21" t="s">
        <v>346</v>
      </c>
      <c r="O21" t="s">
        <v>177</v>
      </c>
      <c r="P21" t="s">
        <v>456</v>
      </c>
      <c r="Q21" t="s">
        <v>456</v>
      </c>
      <c r="R21" t="s">
        <v>456</v>
      </c>
      <c r="S21" t="s">
        <v>421</v>
      </c>
      <c r="T21" t="s">
        <v>456</v>
      </c>
      <c r="U21" t="s">
        <v>441</v>
      </c>
      <c r="V21" t="s">
        <v>456</v>
      </c>
    </row>
    <row r="22" spans="1:22" x14ac:dyDescent="0.35">
      <c r="A22" s="1" t="s">
        <v>691</v>
      </c>
      <c r="B22" t="s">
        <v>74</v>
      </c>
      <c r="C22" t="s">
        <v>74</v>
      </c>
      <c r="D22" t="s">
        <v>74</v>
      </c>
      <c r="E22" t="s">
        <v>74</v>
      </c>
      <c r="F22" t="s">
        <v>74</v>
      </c>
      <c r="G22" t="s">
        <v>74</v>
      </c>
      <c r="H22" t="s">
        <v>74</v>
      </c>
      <c r="I22" t="s">
        <v>74</v>
      </c>
      <c r="J22" t="s">
        <v>74</v>
      </c>
      <c r="K22" t="s">
        <v>74</v>
      </c>
      <c r="L22" t="s">
        <v>177</v>
      </c>
      <c r="M22" t="s">
        <v>441</v>
      </c>
      <c r="N22" t="s">
        <v>177</v>
      </c>
      <c r="O22" t="s">
        <v>177</v>
      </c>
      <c r="P22" t="s">
        <v>346</v>
      </c>
      <c r="Q22" t="s">
        <v>346</v>
      </c>
      <c r="R22" t="s">
        <v>346</v>
      </c>
      <c r="S22" t="s">
        <v>346</v>
      </c>
      <c r="T22" t="s">
        <v>441</v>
      </c>
      <c r="U22" t="s">
        <v>421</v>
      </c>
      <c r="V22" t="s">
        <v>692</v>
      </c>
    </row>
    <row r="23" spans="1:22" x14ac:dyDescent="0.35">
      <c r="A23" s="1" t="s">
        <v>693</v>
      </c>
      <c r="B23" t="s">
        <v>74</v>
      </c>
      <c r="C23" t="s">
        <v>74</v>
      </c>
      <c r="D23" t="s">
        <v>74</v>
      </c>
      <c r="E23" t="s">
        <v>607</v>
      </c>
      <c r="F23" t="s">
        <v>607</v>
      </c>
      <c r="G23" t="s">
        <v>367</v>
      </c>
      <c r="H23" t="s">
        <v>570</v>
      </c>
      <c r="I23" t="s">
        <v>368</v>
      </c>
      <c r="J23" t="s">
        <v>364</v>
      </c>
      <c r="K23" t="s">
        <v>353</v>
      </c>
      <c r="L23" t="s">
        <v>648</v>
      </c>
      <c r="M23" t="s">
        <v>359</v>
      </c>
      <c r="N23" t="s">
        <v>401</v>
      </c>
      <c r="O23" t="s">
        <v>412</v>
      </c>
      <c r="P23" t="s">
        <v>352</v>
      </c>
      <c r="Q23" t="s">
        <v>363</v>
      </c>
      <c r="R23" t="s">
        <v>446</v>
      </c>
      <c r="S23" t="s">
        <v>186</v>
      </c>
      <c r="T23" t="s">
        <v>186</v>
      </c>
      <c r="U23" t="s">
        <v>347</v>
      </c>
      <c r="V23" t="s">
        <v>179</v>
      </c>
    </row>
    <row r="24" spans="1:22" x14ac:dyDescent="0.35">
      <c r="A24" s="1" t="s">
        <v>694</v>
      </c>
      <c r="B24" t="s">
        <v>74</v>
      </c>
      <c r="C24" t="s">
        <v>74</v>
      </c>
      <c r="D24" t="s">
        <v>74</v>
      </c>
      <c r="E24" t="s">
        <v>489</v>
      </c>
      <c r="F24" t="s">
        <v>362</v>
      </c>
      <c r="G24" t="s">
        <v>348</v>
      </c>
      <c r="H24" t="s">
        <v>355</v>
      </c>
      <c r="I24" t="s">
        <v>394</v>
      </c>
      <c r="J24" t="s">
        <v>154</v>
      </c>
      <c r="K24" t="s">
        <v>646</v>
      </c>
      <c r="L24" t="s">
        <v>400</v>
      </c>
      <c r="M24" t="s">
        <v>695</v>
      </c>
      <c r="N24" t="s">
        <v>532</v>
      </c>
      <c r="O24" t="s">
        <v>271</v>
      </c>
      <c r="P24" t="s">
        <v>696</v>
      </c>
      <c r="Q24" t="s">
        <v>697</v>
      </c>
      <c r="R24" t="s">
        <v>435</v>
      </c>
      <c r="S24" t="s">
        <v>435</v>
      </c>
      <c r="T24" t="s">
        <v>363</v>
      </c>
      <c r="U24" t="s">
        <v>649</v>
      </c>
      <c r="V24" t="s">
        <v>448</v>
      </c>
    </row>
    <row r="25" spans="1:22" x14ac:dyDescent="0.35">
      <c r="A25" s="1" t="s">
        <v>698</v>
      </c>
      <c r="B25" t="s">
        <v>74</v>
      </c>
      <c r="C25" t="s">
        <v>699</v>
      </c>
      <c r="D25" t="s">
        <v>699</v>
      </c>
      <c r="E25" t="s">
        <v>421</v>
      </c>
      <c r="F25" t="s">
        <v>442</v>
      </c>
      <c r="G25" t="s">
        <v>246</v>
      </c>
      <c r="H25" t="s">
        <v>250</v>
      </c>
      <c r="I25" t="s">
        <v>251</v>
      </c>
      <c r="J25" t="s">
        <v>252</v>
      </c>
      <c r="K25" t="s">
        <v>253</v>
      </c>
      <c r="L25" t="s">
        <v>254</v>
      </c>
      <c r="M25" t="s">
        <v>255</v>
      </c>
      <c r="N25" t="s">
        <v>253</v>
      </c>
      <c r="O25" t="s">
        <v>256</v>
      </c>
      <c r="P25" t="s">
        <v>257</v>
      </c>
      <c r="Q25" t="s">
        <v>258</v>
      </c>
      <c r="R25" t="s">
        <v>259</v>
      </c>
      <c r="S25" t="s">
        <v>260</v>
      </c>
      <c r="T25" t="s">
        <v>252</v>
      </c>
      <c r="U25" t="s">
        <v>261</v>
      </c>
      <c r="V25" t="s">
        <v>262</v>
      </c>
    </row>
    <row r="26" spans="1:22" x14ac:dyDescent="0.35">
      <c r="A26" s="1" t="s">
        <v>700</v>
      </c>
      <c r="B26" t="s">
        <v>74</v>
      </c>
      <c r="C26" t="s">
        <v>74</v>
      </c>
      <c r="D26" t="s">
        <v>74</v>
      </c>
      <c r="E26" t="s">
        <v>74</v>
      </c>
      <c r="F26" t="s">
        <v>74</v>
      </c>
      <c r="G26" t="s">
        <v>74</v>
      </c>
      <c r="H26" t="s">
        <v>74</v>
      </c>
      <c r="I26" t="s">
        <v>74</v>
      </c>
      <c r="J26" t="s">
        <v>74</v>
      </c>
      <c r="K26" t="s">
        <v>74</v>
      </c>
      <c r="L26" t="s">
        <v>74</v>
      </c>
      <c r="M26" t="s">
        <v>74</v>
      </c>
      <c r="N26" t="s">
        <v>74</v>
      </c>
      <c r="O26" t="s">
        <v>74</v>
      </c>
      <c r="P26" t="s">
        <v>74</v>
      </c>
      <c r="Q26" t="s">
        <v>74</v>
      </c>
      <c r="R26" t="s">
        <v>74</v>
      </c>
      <c r="S26" t="s">
        <v>74</v>
      </c>
      <c r="T26" t="s">
        <v>246</v>
      </c>
      <c r="U26" t="s">
        <v>442</v>
      </c>
      <c r="V26" t="s">
        <v>246</v>
      </c>
    </row>
    <row r="27" spans="1:22" x14ac:dyDescent="0.35">
      <c r="A27" s="1" t="s">
        <v>701</v>
      </c>
      <c r="B27" t="s">
        <v>74</v>
      </c>
      <c r="C27" t="s">
        <v>74</v>
      </c>
      <c r="D27" t="s">
        <v>74</v>
      </c>
      <c r="E27" t="s">
        <v>456</v>
      </c>
      <c r="F27" t="s">
        <v>441</v>
      </c>
      <c r="G27" t="s">
        <v>614</v>
      </c>
      <c r="H27" t="s">
        <v>539</v>
      </c>
      <c r="I27" t="s">
        <v>361</v>
      </c>
      <c r="J27" t="s">
        <v>98</v>
      </c>
      <c r="K27" t="s">
        <v>400</v>
      </c>
      <c r="L27" t="s">
        <v>97</v>
      </c>
      <c r="M27" t="s">
        <v>358</v>
      </c>
      <c r="N27" t="s">
        <v>702</v>
      </c>
      <c r="O27" t="s">
        <v>703</v>
      </c>
      <c r="P27" t="s">
        <v>704</v>
      </c>
      <c r="Q27" t="s">
        <v>705</v>
      </c>
      <c r="R27" t="s">
        <v>272</v>
      </c>
      <c r="S27" t="s">
        <v>618</v>
      </c>
      <c r="T27" t="s">
        <v>347</v>
      </c>
      <c r="U27" t="s">
        <v>604</v>
      </c>
      <c r="V27" t="s">
        <v>606</v>
      </c>
    </row>
    <row r="28" spans="1:22" x14ac:dyDescent="0.35">
      <c r="A28" s="1" t="s">
        <v>706</v>
      </c>
      <c r="B28" t="s">
        <v>74</v>
      </c>
      <c r="C28" t="s">
        <v>699</v>
      </c>
      <c r="D28" t="s">
        <v>699</v>
      </c>
      <c r="E28" t="s">
        <v>177</v>
      </c>
      <c r="F28" t="s">
        <v>346</v>
      </c>
      <c r="G28" t="s">
        <v>614</v>
      </c>
      <c r="H28" t="s">
        <v>348</v>
      </c>
      <c r="I28" t="s">
        <v>707</v>
      </c>
      <c r="J28" t="s">
        <v>708</v>
      </c>
      <c r="K28" t="s">
        <v>709</v>
      </c>
      <c r="L28" t="s">
        <v>710</v>
      </c>
      <c r="M28" t="s">
        <v>711</v>
      </c>
      <c r="N28" t="s">
        <v>712</v>
      </c>
      <c r="O28" t="s">
        <v>713</v>
      </c>
      <c r="P28" t="s">
        <v>714</v>
      </c>
      <c r="Q28" t="s">
        <v>715</v>
      </c>
      <c r="R28" t="s">
        <v>716</v>
      </c>
      <c r="S28" t="s">
        <v>717</v>
      </c>
      <c r="T28" t="s">
        <v>269</v>
      </c>
      <c r="U28" t="s">
        <v>718</v>
      </c>
      <c r="V28" t="s">
        <v>719</v>
      </c>
    </row>
    <row r="29" spans="1:22" x14ac:dyDescent="0.35">
      <c r="A29" s="1" t="s">
        <v>720</v>
      </c>
      <c r="B29" t="s">
        <v>721</v>
      </c>
      <c r="C29" t="s">
        <v>722</v>
      </c>
      <c r="D29" t="s">
        <v>723</v>
      </c>
      <c r="E29" t="s">
        <v>74</v>
      </c>
      <c r="F29" t="s">
        <v>74</v>
      </c>
      <c r="G29" t="s">
        <v>74</v>
      </c>
      <c r="H29" t="s">
        <v>74</v>
      </c>
      <c r="I29" t="s">
        <v>74</v>
      </c>
      <c r="J29" t="s">
        <v>74</v>
      </c>
      <c r="K29" t="s">
        <v>74</v>
      </c>
      <c r="L29" t="s">
        <v>74</v>
      </c>
      <c r="M29" t="s">
        <v>74</v>
      </c>
      <c r="N29" t="s">
        <v>74</v>
      </c>
      <c r="O29" t="s">
        <v>74</v>
      </c>
      <c r="P29" t="s">
        <v>74</v>
      </c>
      <c r="Q29" t="s">
        <v>74</v>
      </c>
      <c r="R29" t="s">
        <v>74</v>
      </c>
      <c r="S29" t="s">
        <v>74</v>
      </c>
      <c r="T29" t="s">
        <v>74</v>
      </c>
      <c r="U29" t="s">
        <v>74</v>
      </c>
      <c r="V29" t="s">
        <v>74</v>
      </c>
    </row>
    <row r="30" spans="1:22" x14ac:dyDescent="0.35">
      <c r="A30" s="1" t="s">
        <v>724</v>
      </c>
      <c r="B30" t="s">
        <v>74</v>
      </c>
      <c r="C30" t="s">
        <v>74</v>
      </c>
      <c r="D30" t="s">
        <v>74</v>
      </c>
      <c r="E30" t="s">
        <v>74</v>
      </c>
      <c r="F30" t="s">
        <v>74</v>
      </c>
      <c r="G30" t="s">
        <v>74</v>
      </c>
      <c r="H30" t="s">
        <v>74</v>
      </c>
      <c r="I30" t="s">
        <v>74</v>
      </c>
      <c r="J30" t="s">
        <v>74</v>
      </c>
      <c r="K30" t="s">
        <v>74</v>
      </c>
      <c r="L30" t="s">
        <v>74</v>
      </c>
      <c r="M30" t="s">
        <v>74</v>
      </c>
      <c r="N30" t="s">
        <v>74</v>
      </c>
      <c r="O30" t="s">
        <v>74</v>
      </c>
      <c r="P30" t="s">
        <v>246</v>
      </c>
      <c r="Q30" t="s">
        <v>246</v>
      </c>
      <c r="R30" t="s">
        <v>246</v>
      </c>
      <c r="S30" t="s">
        <v>246</v>
      </c>
      <c r="T30" t="s">
        <v>489</v>
      </c>
      <c r="U30" t="s">
        <v>199</v>
      </c>
      <c r="V30" t="s">
        <v>423</v>
      </c>
    </row>
    <row r="31" spans="1:22" x14ac:dyDescent="0.35">
      <c r="A31" s="1" t="s">
        <v>725</v>
      </c>
      <c r="B31" t="s">
        <v>721</v>
      </c>
      <c r="C31" t="s">
        <v>726</v>
      </c>
      <c r="D31" t="s">
        <v>727</v>
      </c>
      <c r="E31" t="s">
        <v>367</v>
      </c>
      <c r="F31" t="s">
        <v>352</v>
      </c>
      <c r="G31" t="s">
        <v>399</v>
      </c>
      <c r="H31" t="s">
        <v>696</v>
      </c>
      <c r="I31" t="s">
        <v>728</v>
      </c>
      <c r="J31" t="s">
        <v>729</v>
      </c>
      <c r="K31" t="s">
        <v>730</v>
      </c>
      <c r="L31" t="s">
        <v>731</v>
      </c>
      <c r="M31" t="s">
        <v>732</v>
      </c>
      <c r="N31" t="s">
        <v>733</v>
      </c>
      <c r="O31" t="s">
        <v>734</v>
      </c>
      <c r="P31" t="s">
        <v>735</v>
      </c>
      <c r="Q31" t="s">
        <v>633</v>
      </c>
      <c r="R31" t="s">
        <v>736</v>
      </c>
      <c r="S31" t="s">
        <v>737</v>
      </c>
      <c r="T31" t="s">
        <v>738</v>
      </c>
      <c r="U31" t="s">
        <v>739</v>
      </c>
      <c r="V31" t="s">
        <v>740</v>
      </c>
    </row>
    <row r="32" spans="1:22" x14ac:dyDescent="0.35">
      <c r="A32" s="1" t="s">
        <v>741</v>
      </c>
      <c r="B32" t="s">
        <v>74</v>
      </c>
      <c r="C32" t="s">
        <v>74</v>
      </c>
      <c r="D32" t="s">
        <v>74</v>
      </c>
      <c r="E32" t="s">
        <v>74</v>
      </c>
      <c r="F32" t="s">
        <v>74</v>
      </c>
      <c r="G32" t="s">
        <v>74</v>
      </c>
      <c r="H32" t="s">
        <v>74</v>
      </c>
      <c r="I32" t="s">
        <v>74</v>
      </c>
      <c r="J32" t="s">
        <v>74</v>
      </c>
      <c r="K32" t="s">
        <v>74</v>
      </c>
      <c r="L32" t="s">
        <v>74</v>
      </c>
      <c r="M32" t="s">
        <v>74</v>
      </c>
      <c r="N32" t="s">
        <v>74</v>
      </c>
      <c r="O32" t="s">
        <v>74</v>
      </c>
      <c r="P32" t="s">
        <v>74</v>
      </c>
      <c r="Q32" t="s">
        <v>74</v>
      </c>
      <c r="R32" t="s">
        <v>74</v>
      </c>
      <c r="S32" t="s">
        <v>74</v>
      </c>
      <c r="T32" t="s">
        <v>74</v>
      </c>
      <c r="U32" t="s">
        <v>74</v>
      </c>
      <c r="V32" t="s">
        <v>74</v>
      </c>
    </row>
    <row r="33" spans="1:22" x14ac:dyDescent="0.35">
      <c r="A33" s="1" t="s">
        <v>742</v>
      </c>
      <c r="B33" t="s">
        <v>74</v>
      </c>
      <c r="C33" t="s">
        <v>74</v>
      </c>
      <c r="D33" t="s">
        <v>74</v>
      </c>
      <c r="E33" t="s">
        <v>74</v>
      </c>
      <c r="F33" t="s">
        <v>74</v>
      </c>
      <c r="G33" t="s">
        <v>246</v>
      </c>
      <c r="H33" t="s">
        <v>246</v>
      </c>
      <c r="I33" t="s">
        <v>246</v>
      </c>
      <c r="J33" t="s">
        <v>246</v>
      </c>
      <c r="K33" t="s">
        <v>246</v>
      </c>
      <c r="L33" t="s">
        <v>246</v>
      </c>
      <c r="M33" t="s">
        <v>246</v>
      </c>
      <c r="N33" t="s">
        <v>246</v>
      </c>
      <c r="O33" t="s">
        <v>246</v>
      </c>
      <c r="P33" t="s">
        <v>246</v>
      </c>
      <c r="Q33" t="s">
        <v>246</v>
      </c>
      <c r="R33" t="s">
        <v>246</v>
      </c>
      <c r="S33" t="s">
        <v>246</v>
      </c>
      <c r="T33" t="s">
        <v>246</v>
      </c>
      <c r="U33" t="s">
        <v>246</v>
      </c>
      <c r="V33" t="s">
        <v>246</v>
      </c>
    </row>
    <row r="34" spans="1:22" x14ac:dyDescent="0.35">
      <c r="A34" s="1" t="s">
        <v>743</v>
      </c>
      <c r="B34" t="s">
        <v>74</v>
      </c>
      <c r="C34" t="s">
        <v>74</v>
      </c>
      <c r="D34" t="s">
        <v>74</v>
      </c>
      <c r="E34" t="s">
        <v>74</v>
      </c>
      <c r="F34" t="s">
        <v>74</v>
      </c>
      <c r="G34" t="s">
        <v>367</v>
      </c>
      <c r="H34" t="s">
        <v>527</v>
      </c>
      <c r="I34" t="s">
        <v>744</v>
      </c>
      <c r="J34" t="s">
        <v>497</v>
      </c>
      <c r="K34" t="s">
        <v>745</v>
      </c>
      <c r="L34" t="s">
        <v>746</v>
      </c>
      <c r="M34" t="s">
        <v>747</v>
      </c>
      <c r="N34" t="s">
        <v>748</v>
      </c>
      <c r="O34" t="s">
        <v>749</v>
      </c>
      <c r="P34" t="s">
        <v>750</v>
      </c>
      <c r="Q34" t="s">
        <v>751</v>
      </c>
      <c r="R34" t="s">
        <v>752</v>
      </c>
      <c r="S34" t="s">
        <v>753</v>
      </c>
      <c r="T34" t="s">
        <v>754</v>
      </c>
      <c r="U34" t="s">
        <v>755</v>
      </c>
      <c r="V34" t="s">
        <v>756</v>
      </c>
    </row>
    <row r="35" spans="1:22" x14ac:dyDescent="0.35">
      <c r="A35" s="1" t="s">
        <v>757</v>
      </c>
      <c r="B35" t="s">
        <v>74</v>
      </c>
      <c r="C35" t="s">
        <v>74</v>
      </c>
      <c r="D35" t="s">
        <v>74</v>
      </c>
      <c r="E35" t="s">
        <v>454</v>
      </c>
      <c r="F35" t="s">
        <v>399</v>
      </c>
      <c r="G35" t="s">
        <v>454</v>
      </c>
      <c r="H35" t="s">
        <v>421</v>
      </c>
      <c r="I35" t="s">
        <v>527</v>
      </c>
      <c r="J35" t="s">
        <v>758</v>
      </c>
      <c r="K35" t="s">
        <v>526</v>
      </c>
      <c r="L35" t="s">
        <v>759</v>
      </c>
      <c r="M35" t="s">
        <v>758</v>
      </c>
      <c r="N35" t="s">
        <v>442</v>
      </c>
      <c r="O35" t="s">
        <v>759</v>
      </c>
      <c r="P35" t="s">
        <v>760</v>
      </c>
      <c r="Q35" t="s">
        <v>760</v>
      </c>
      <c r="R35" t="s">
        <v>198</v>
      </c>
      <c r="S35" t="s">
        <v>488</v>
      </c>
      <c r="T35" t="s">
        <v>759</v>
      </c>
      <c r="U35" t="s">
        <v>759</v>
      </c>
      <c r="V35" t="s">
        <v>445</v>
      </c>
    </row>
    <row r="36" spans="1:22" x14ac:dyDescent="0.35">
      <c r="A36" s="1" t="s">
        <v>761</v>
      </c>
      <c r="B36" t="s">
        <v>74</v>
      </c>
      <c r="C36" t="s">
        <v>74</v>
      </c>
      <c r="D36" t="s">
        <v>74</v>
      </c>
      <c r="E36" t="s">
        <v>762</v>
      </c>
      <c r="F36" t="s">
        <v>150</v>
      </c>
      <c r="G36" t="s">
        <v>763</v>
      </c>
      <c r="H36" t="s">
        <v>265</v>
      </c>
      <c r="I36" t="s">
        <v>764</v>
      </c>
      <c r="J36" t="s">
        <v>765</v>
      </c>
      <c r="K36" t="s">
        <v>766</v>
      </c>
      <c r="L36" t="s">
        <v>767</v>
      </c>
      <c r="M36" t="s">
        <v>768</v>
      </c>
      <c r="N36" t="s">
        <v>769</v>
      </c>
      <c r="O36" t="s">
        <v>770</v>
      </c>
      <c r="P36" t="s">
        <v>771</v>
      </c>
      <c r="Q36" t="s">
        <v>772</v>
      </c>
      <c r="R36" t="s">
        <v>773</v>
      </c>
      <c r="S36" t="s">
        <v>774</v>
      </c>
      <c r="T36" t="s">
        <v>775</v>
      </c>
      <c r="U36" t="s">
        <v>776</v>
      </c>
      <c r="V36" t="s">
        <v>777</v>
      </c>
    </row>
    <row r="37" spans="1:22" x14ac:dyDescent="0.35">
      <c r="A37" s="1" t="s">
        <v>778</v>
      </c>
      <c r="B37" t="s">
        <v>779</v>
      </c>
      <c r="C37" t="s">
        <v>780</v>
      </c>
      <c r="D37" t="s">
        <v>781</v>
      </c>
      <c r="E37" t="s">
        <v>762</v>
      </c>
      <c r="F37" t="s">
        <v>399</v>
      </c>
      <c r="G37" t="s">
        <v>251</v>
      </c>
      <c r="H37" t="s">
        <v>264</v>
      </c>
      <c r="I37" t="s">
        <v>265</v>
      </c>
      <c r="J37" t="s">
        <v>266</v>
      </c>
      <c r="K37" t="s">
        <v>267</v>
      </c>
      <c r="L37" t="s">
        <v>268</v>
      </c>
      <c r="M37" t="s">
        <v>269</v>
      </c>
      <c r="N37" t="s">
        <v>270</v>
      </c>
      <c r="O37" t="s">
        <v>271</v>
      </c>
      <c r="P37" t="s">
        <v>272</v>
      </c>
      <c r="Q37" t="s">
        <v>273</v>
      </c>
      <c r="R37" t="s">
        <v>274</v>
      </c>
      <c r="S37" t="s">
        <v>275</v>
      </c>
      <c r="T37" t="s">
        <v>276</v>
      </c>
      <c r="U37" t="s">
        <v>277</v>
      </c>
      <c r="V37" t="s">
        <v>278</v>
      </c>
    </row>
    <row r="38" spans="1:22" x14ac:dyDescent="0.35">
      <c r="A38" s="1" t="s">
        <v>782</v>
      </c>
      <c r="B38" t="s">
        <v>669</v>
      </c>
      <c r="C38" t="s">
        <v>670</v>
      </c>
      <c r="D38" t="s">
        <v>358</v>
      </c>
      <c r="E38" t="s">
        <v>97</v>
      </c>
      <c r="F38" t="s">
        <v>649</v>
      </c>
      <c r="G38" t="s">
        <v>672</v>
      </c>
      <c r="H38" t="s">
        <v>673</v>
      </c>
      <c r="I38" t="s">
        <v>674</v>
      </c>
      <c r="J38" t="s">
        <v>675</v>
      </c>
      <c r="K38" t="s">
        <v>676</v>
      </c>
      <c r="L38" t="s">
        <v>677</v>
      </c>
      <c r="M38" t="s">
        <v>678</v>
      </c>
      <c r="N38" t="s">
        <v>679</v>
      </c>
      <c r="O38" t="s">
        <v>656</v>
      </c>
      <c r="P38" t="s">
        <v>680</v>
      </c>
      <c r="Q38" t="s">
        <v>681</v>
      </c>
      <c r="R38" t="s">
        <v>682</v>
      </c>
      <c r="S38" t="s">
        <v>683</v>
      </c>
      <c r="T38" t="s">
        <v>684</v>
      </c>
      <c r="U38" t="s">
        <v>685</v>
      </c>
      <c r="V38" t="s">
        <v>686</v>
      </c>
    </row>
    <row r="39" spans="1:22" x14ac:dyDescent="0.35">
      <c r="A39" s="1" t="s">
        <v>783</v>
      </c>
      <c r="B39" t="s">
        <v>74</v>
      </c>
      <c r="C39" t="s">
        <v>74</v>
      </c>
      <c r="D39" t="s">
        <v>74</v>
      </c>
      <c r="E39" t="s">
        <v>74</v>
      </c>
      <c r="F39" t="s">
        <v>74</v>
      </c>
      <c r="G39" t="s">
        <v>74</v>
      </c>
      <c r="H39" t="s">
        <v>74</v>
      </c>
      <c r="I39" t="s">
        <v>74</v>
      </c>
      <c r="J39" t="s">
        <v>74</v>
      </c>
      <c r="K39" t="s">
        <v>74</v>
      </c>
      <c r="L39" t="s">
        <v>74</v>
      </c>
      <c r="M39" t="s">
        <v>74</v>
      </c>
      <c r="N39" t="s">
        <v>74</v>
      </c>
      <c r="O39" t="s">
        <v>74</v>
      </c>
      <c r="P39" t="s">
        <v>74</v>
      </c>
      <c r="Q39" t="s">
        <v>74</v>
      </c>
      <c r="R39" t="s">
        <v>74</v>
      </c>
      <c r="S39" t="s">
        <v>74</v>
      </c>
      <c r="T39" t="s">
        <v>74</v>
      </c>
      <c r="U39" t="s">
        <v>74</v>
      </c>
      <c r="V39" t="s">
        <v>74</v>
      </c>
    </row>
    <row r="40" spans="1:22" x14ac:dyDescent="0.35">
      <c r="A40" s="1" t="s">
        <v>784</v>
      </c>
      <c r="B40" t="s">
        <v>669</v>
      </c>
      <c r="C40" t="s">
        <v>670</v>
      </c>
      <c r="D40" t="s">
        <v>358</v>
      </c>
      <c r="E40" t="s">
        <v>97</v>
      </c>
      <c r="F40" t="s">
        <v>649</v>
      </c>
      <c r="G40" t="s">
        <v>672</v>
      </c>
      <c r="H40" t="s">
        <v>673</v>
      </c>
      <c r="I40" t="s">
        <v>674</v>
      </c>
      <c r="J40" t="s">
        <v>675</v>
      </c>
      <c r="K40" t="s">
        <v>676</v>
      </c>
      <c r="L40" t="s">
        <v>677</v>
      </c>
      <c r="M40" t="s">
        <v>678</v>
      </c>
      <c r="N40" t="s">
        <v>679</v>
      </c>
      <c r="O40" t="s">
        <v>656</v>
      </c>
      <c r="P40" t="s">
        <v>680</v>
      </c>
      <c r="Q40" t="s">
        <v>681</v>
      </c>
      <c r="R40" t="s">
        <v>682</v>
      </c>
      <c r="S40" t="s">
        <v>683</v>
      </c>
      <c r="T40" t="s">
        <v>684</v>
      </c>
      <c r="U40" t="s">
        <v>685</v>
      </c>
      <c r="V40" t="s">
        <v>686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sheetData>
    <row r="1" spans="1:22" x14ac:dyDescent="0.35">
      <c r="B1" s="1" t="s">
        <v>340</v>
      </c>
      <c r="C1" s="1" t="s">
        <v>341</v>
      </c>
      <c r="D1" s="1" t="s">
        <v>342</v>
      </c>
      <c r="E1" s="1" t="s">
        <v>343</v>
      </c>
      <c r="F1" s="1" t="s">
        <v>344</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row>
    <row r="2" spans="1:22" x14ac:dyDescent="0.35">
      <c r="A2" s="1" t="s">
        <v>569</v>
      </c>
      <c r="B2" t="s">
        <v>74</v>
      </c>
      <c r="C2" t="s">
        <v>74</v>
      </c>
      <c r="D2" t="s">
        <v>74</v>
      </c>
      <c r="E2" t="s">
        <v>246</v>
      </c>
      <c r="F2" t="s">
        <v>570</v>
      </c>
      <c r="G2" t="s">
        <v>186</v>
      </c>
      <c r="H2" t="s">
        <v>187</v>
      </c>
      <c r="I2" t="s">
        <v>188</v>
      </c>
      <c r="J2" t="s">
        <v>189</v>
      </c>
      <c r="K2" t="s">
        <v>190</v>
      </c>
      <c r="L2" t="s">
        <v>191</v>
      </c>
      <c r="M2" t="s">
        <v>192</v>
      </c>
      <c r="N2" t="s">
        <v>193</v>
      </c>
      <c r="O2" t="s">
        <v>194</v>
      </c>
      <c r="P2" t="s">
        <v>195</v>
      </c>
      <c r="Q2" t="s">
        <v>196</v>
      </c>
      <c r="R2" t="s">
        <v>197</v>
      </c>
      <c r="S2" t="s">
        <v>198</v>
      </c>
      <c r="T2" t="s">
        <v>199</v>
      </c>
      <c r="U2" t="s">
        <v>200</v>
      </c>
      <c r="V2" t="s">
        <v>201</v>
      </c>
    </row>
    <row r="3" spans="1:22" x14ac:dyDescent="0.35">
      <c r="A3" s="1" t="s">
        <v>449</v>
      </c>
      <c r="B3" t="s">
        <v>74</v>
      </c>
      <c r="C3" t="s">
        <v>74</v>
      </c>
      <c r="D3" t="s">
        <v>74</v>
      </c>
      <c r="E3" t="s">
        <v>445</v>
      </c>
      <c r="F3" t="s">
        <v>421</v>
      </c>
      <c r="G3" t="s">
        <v>177</v>
      </c>
      <c r="H3" t="s">
        <v>178</v>
      </c>
      <c r="I3" t="s">
        <v>179</v>
      </c>
      <c r="J3" t="s">
        <v>180</v>
      </c>
      <c r="K3" t="s">
        <v>74</v>
      </c>
      <c r="L3" t="s">
        <v>181</v>
      </c>
      <c r="M3" t="s">
        <v>182</v>
      </c>
      <c r="N3" t="s">
        <v>183</v>
      </c>
      <c r="O3" t="s">
        <v>99</v>
      </c>
      <c r="P3" t="s">
        <v>98</v>
      </c>
      <c r="Q3" t="s">
        <v>98</v>
      </c>
      <c r="R3" t="s">
        <v>98</v>
      </c>
      <c r="S3" t="s">
        <v>151</v>
      </c>
      <c r="T3" t="s">
        <v>184</v>
      </c>
      <c r="U3" t="s">
        <v>152</v>
      </c>
      <c r="V3" t="s">
        <v>184</v>
      </c>
    </row>
    <row r="4" spans="1:22" x14ac:dyDescent="0.35">
      <c r="A4" s="1" t="s">
        <v>785</v>
      </c>
      <c r="B4" t="s">
        <v>74</v>
      </c>
      <c r="C4" t="s">
        <v>74</v>
      </c>
      <c r="D4" t="s">
        <v>74</v>
      </c>
      <c r="E4" t="s">
        <v>760</v>
      </c>
      <c r="F4" t="s">
        <v>445</v>
      </c>
      <c r="G4" t="s">
        <v>786</v>
      </c>
      <c r="H4" t="s">
        <v>454</v>
      </c>
      <c r="I4" t="s">
        <v>442</v>
      </c>
      <c r="J4" t="s">
        <v>74</v>
      </c>
      <c r="K4" t="s">
        <v>74</v>
      </c>
      <c r="L4" t="s">
        <v>74</v>
      </c>
      <c r="M4" t="s">
        <v>74</v>
      </c>
      <c r="N4" t="s">
        <v>74</v>
      </c>
      <c r="O4" t="s">
        <v>74</v>
      </c>
      <c r="P4" t="s">
        <v>74</v>
      </c>
      <c r="Q4" t="s">
        <v>527</v>
      </c>
      <c r="R4" t="s">
        <v>74</v>
      </c>
      <c r="S4" t="s">
        <v>74</v>
      </c>
      <c r="T4" t="s">
        <v>74</v>
      </c>
      <c r="U4" t="s">
        <v>74</v>
      </c>
      <c r="V4" t="s">
        <v>74</v>
      </c>
    </row>
    <row r="5" spans="1:22" x14ac:dyDescent="0.35">
      <c r="A5" s="1" t="s">
        <v>787</v>
      </c>
      <c r="B5" t="s">
        <v>74</v>
      </c>
      <c r="C5" t="s">
        <v>74</v>
      </c>
      <c r="D5" t="s">
        <v>74</v>
      </c>
      <c r="E5" t="s">
        <v>74</v>
      </c>
      <c r="F5" t="s">
        <v>74</v>
      </c>
      <c r="G5" t="s">
        <v>74</v>
      </c>
      <c r="H5" t="s">
        <v>74</v>
      </c>
      <c r="I5" t="s">
        <v>605</v>
      </c>
      <c r="J5" t="s">
        <v>539</v>
      </c>
      <c r="K5" t="s">
        <v>442</v>
      </c>
      <c r="L5" t="s">
        <v>445</v>
      </c>
      <c r="M5" t="s">
        <v>442</v>
      </c>
      <c r="N5" t="s">
        <v>445</v>
      </c>
      <c r="O5" t="s">
        <v>421</v>
      </c>
      <c r="P5" t="s">
        <v>421</v>
      </c>
      <c r="Q5" t="s">
        <v>441</v>
      </c>
      <c r="R5" t="s">
        <v>441</v>
      </c>
      <c r="S5" t="s">
        <v>177</v>
      </c>
      <c r="T5" t="s">
        <v>346</v>
      </c>
      <c r="U5" t="s">
        <v>346</v>
      </c>
      <c r="V5" t="s">
        <v>177</v>
      </c>
    </row>
    <row r="6" spans="1:22" x14ac:dyDescent="0.35">
      <c r="A6" s="1" t="s">
        <v>788</v>
      </c>
      <c r="B6" t="s">
        <v>74</v>
      </c>
      <c r="C6" t="s">
        <v>74</v>
      </c>
      <c r="D6" t="s">
        <v>74</v>
      </c>
      <c r="E6" t="s">
        <v>759</v>
      </c>
      <c r="F6" t="s">
        <v>789</v>
      </c>
      <c r="G6" t="s">
        <v>198</v>
      </c>
      <c r="H6" t="s">
        <v>790</v>
      </c>
      <c r="I6" t="s">
        <v>791</v>
      </c>
      <c r="J6" t="s">
        <v>442</v>
      </c>
      <c r="K6" t="s">
        <v>760</v>
      </c>
      <c r="L6" t="s">
        <v>454</v>
      </c>
      <c r="M6" t="s">
        <v>346</v>
      </c>
      <c r="N6" t="s">
        <v>488</v>
      </c>
      <c r="O6" t="s">
        <v>421</v>
      </c>
      <c r="P6" t="s">
        <v>445</v>
      </c>
      <c r="Q6" t="s">
        <v>445</v>
      </c>
      <c r="R6" t="s">
        <v>758</v>
      </c>
      <c r="S6" t="s">
        <v>789</v>
      </c>
      <c r="T6" t="s">
        <v>527</v>
      </c>
      <c r="U6" t="s">
        <v>791</v>
      </c>
      <c r="V6" t="s">
        <v>792</v>
      </c>
    </row>
    <row r="7" spans="1:22" x14ac:dyDescent="0.35">
      <c r="A7" s="1" t="s">
        <v>793</v>
      </c>
      <c r="B7" t="s">
        <v>74</v>
      </c>
      <c r="C7" t="s">
        <v>74</v>
      </c>
      <c r="D7" t="s">
        <v>74</v>
      </c>
      <c r="E7" t="s">
        <v>74</v>
      </c>
      <c r="F7" t="s">
        <v>74</v>
      </c>
      <c r="G7" t="s">
        <v>74</v>
      </c>
      <c r="H7" t="s">
        <v>74</v>
      </c>
      <c r="I7" t="s">
        <v>526</v>
      </c>
      <c r="J7" t="s">
        <v>442</v>
      </c>
      <c r="K7" t="s">
        <v>760</v>
      </c>
      <c r="L7" t="s">
        <v>454</v>
      </c>
      <c r="M7" t="s">
        <v>759</v>
      </c>
      <c r="N7" t="s">
        <v>488</v>
      </c>
      <c r="O7" t="s">
        <v>758</v>
      </c>
      <c r="P7" t="s">
        <v>759</v>
      </c>
      <c r="Q7" t="s">
        <v>758</v>
      </c>
      <c r="R7" t="s">
        <v>759</v>
      </c>
      <c r="S7" t="s">
        <v>488</v>
      </c>
      <c r="T7" t="s">
        <v>488</v>
      </c>
      <c r="U7" t="s">
        <v>794</v>
      </c>
      <c r="V7" t="s">
        <v>442</v>
      </c>
    </row>
    <row r="8" spans="1:22" x14ac:dyDescent="0.35">
      <c r="A8" s="1" t="s">
        <v>611</v>
      </c>
      <c r="B8" t="s">
        <v>74</v>
      </c>
      <c r="C8" t="s">
        <v>74</v>
      </c>
      <c r="D8" t="s">
        <v>74</v>
      </c>
      <c r="E8" t="s">
        <v>421</v>
      </c>
      <c r="F8" t="s">
        <v>528</v>
      </c>
      <c r="G8" t="s">
        <v>786</v>
      </c>
      <c r="H8" t="s">
        <v>795</v>
      </c>
      <c r="I8" t="s">
        <v>789</v>
      </c>
      <c r="J8" t="s">
        <v>456</v>
      </c>
      <c r="K8" t="s">
        <v>454</v>
      </c>
      <c r="L8" t="s">
        <v>456</v>
      </c>
      <c r="M8" t="s">
        <v>454</v>
      </c>
      <c r="N8" t="s">
        <v>421</v>
      </c>
      <c r="O8" t="s">
        <v>456</v>
      </c>
      <c r="P8" t="s">
        <v>442</v>
      </c>
      <c r="Q8" t="s">
        <v>441</v>
      </c>
      <c r="R8" t="s">
        <v>246</v>
      </c>
      <c r="S8" t="s">
        <v>526</v>
      </c>
      <c r="T8" t="s">
        <v>758</v>
      </c>
      <c r="U8" t="s">
        <v>445</v>
      </c>
      <c r="V8" t="s">
        <v>526</v>
      </c>
    </row>
    <row r="9" spans="1:22" x14ac:dyDescent="0.35">
      <c r="A9" s="1" t="s">
        <v>687</v>
      </c>
      <c r="B9" t="s">
        <v>74</v>
      </c>
      <c r="C9" t="s">
        <v>74</v>
      </c>
      <c r="D9" t="s">
        <v>74</v>
      </c>
      <c r="E9" t="s">
        <v>74</v>
      </c>
      <c r="F9" t="s">
        <v>74</v>
      </c>
      <c r="G9" t="s">
        <v>74</v>
      </c>
      <c r="H9" t="s">
        <v>74</v>
      </c>
      <c r="I9" t="s">
        <v>177</v>
      </c>
      <c r="J9" t="s">
        <v>791</v>
      </c>
      <c r="K9" t="s">
        <v>526</v>
      </c>
      <c r="L9" t="s">
        <v>177</v>
      </c>
      <c r="M9" t="s">
        <v>421</v>
      </c>
      <c r="N9" t="s">
        <v>759</v>
      </c>
      <c r="O9" t="s">
        <v>758</v>
      </c>
      <c r="P9" t="s">
        <v>442</v>
      </c>
      <c r="Q9" t="s">
        <v>246</v>
      </c>
      <c r="R9" t="s">
        <v>454</v>
      </c>
      <c r="S9" t="s">
        <v>456</v>
      </c>
      <c r="T9" t="s">
        <v>526</v>
      </c>
      <c r="U9" t="s">
        <v>526</v>
      </c>
      <c r="V9" t="s">
        <v>488</v>
      </c>
    </row>
    <row r="10" spans="1:22" x14ac:dyDescent="0.35">
      <c r="A10" s="1" t="s">
        <v>796</v>
      </c>
      <c r="B10" t="s">
        <v>74</v>
      </c>
      <c r="C10" t="s">
        <v>74</v>
      </c>
      <c r="D10" t="s">
        <v>74</v>
      </c>
      <c r="E10" t="s">
        <v>759</v>
      </c>
      <c r="F10" t="s">
        <v>445</v>
      </c>
      <c r="G10" t="s">
        <v>454</v>
      </c>
      <c r="H10" t="s">
        <v>454</v>
      </c>
      <c r="I10" t="s">
        <v>454</v>
      </c>
      <c r="J10" t="s">
        <v>442</v>
      </c>
      <c r="K10" t="s">
        <v>759</v>
      </c>
      <c r="L10" t="s">
        <v>759</v>
      </c>
      <c r="M10" t="s">
        <v>442</v>
      </c>
      <c r="N10" t="s">
        <v>445</v>
      </c>
      <c r="O10" t="s">
        <v>441</v>
      </c>
      <c r="P10" t="s">
        <v>421</v>
      </c>
      <c r="Q10" t="s">
        <v>445</v>
      </c>
      <c r="R10" t="s">
        <v>441</v>
      </c>
      <c r="S10" t="s">
        <v>442</v>
      </c>
      <c r="T10" t="s">
        <v>526</v>
      </c>
      <c r="U10" t="s">
        <v>759</v>
      </c>
      <c r="V10" t="s">
        <v>696</v>
      </c>
    </row>
    <row r="11" spans="1:22" x14ac:dyDescent="0.35">
      <c r="A11" s="1" t="s">
        <v>797</v>
      </c>
      <c r="B11" t="s">
        <v>74</v>
      </c>
      <c r="C11" t="s">
        <v>74</v>
      </c>
      <c r="D11" t="s">
        <v>74</v>
      </c>
      <c r="E11" t="s">
        <v>442</v>
      </c>
      <c r="F11" t="s">
        <v>442</v>
      </c>
      <c r="G11" t="s">
        <v>606</v>
      </c>
      <c r="H11" t="s">
        <v>423</v>
      </c>
      <c r="I11" t="s">
        <v>346</v>
      </c>
      <c r="J11" t="s">
        <v>186</v>
      </c>
      <c r="K11" t="s">
        <v>271</v>
      </c>
      <c r="L11" t="s">
        <v>527</v>
      </c>
      <c r="M11" t="s">
        <v>352</v>
      </c>
      <c r="N11" t="s">
        <v>798</v>
      </c>
      <c r="O11" t="s">
        <v>799</v>
      </c>
      <c r="P11" t="s">
        <v>800</v>
      </c>
      <c r="Q11" t="s">
        <v>363</v>
      </c>
      <c r="R11" t="s">
        <v>367</v>
      </c>
      <c r="S11" t="s">
        <v>494</v>
      </c>
      <c r="T11" t="s">
        <v>801</v>
      </c>
      <c r="U11" t="s">
        <v>410</v>
      </c>
      <c r="V11" t="s">
        <v>446</v>
      </c>
    </row>
    <row r="12" spans="1:22" x14ac:dyDescent="0.35">
      <c r="A12" s="1" t="s">
        <v>802</v>
      </c>
      <c r="B12" t="s">
        <v>74</v>
      </c>
      <c r="C12" t="s">
        <v>74</v>
      </c>
      <c r="D12" t="s">
        <v>74</v>
      </c>
      <c r="E12" t="s">
        <v>760</v>
      </c>
      <c r="F12" t="s">
        <v>607</v>
      </c>
      <c r="G12" t="s">
        <v>199</v>
      </c>
      <c r="H12" t="s">
        <v>794</v>
      </c>
      <c r="I12" t="s">
        <v>803</v>
      </c>
      <c r="J12" t="s">
        <v>786</v>
      </c>
      <c r="K12" t="s">
        <v>804</v>
      </c>
      <c r="L12" t="s">
        <v>527</v>
      </c>
      <c r="M12" t="s">
        <v>177</v>
      </c>
      <c r="N12" t="s">
        <v>527</v>
      </c>
      <c r="O12" t="s">
        <v>456</v>
      </c>
      <c r="P12" t="s">
        <v>445</v>
      </c>
      <c r="Q12" t="s">
        <v>422</v>
      </c>
      <c r="R12" t="s">
        <v>607</v>
      </c>
      <c r="S12" t="s">
        <v>346</v>
      </c>
      <c r="T12" t="s">
        <v>421</v>
      </c>
      <c r="U12" t="s">
        <v>180</v>
      </c>
      <c r="V12" t="s">
        <v>155</v>
      </c>
    </row>
    <row r="13" spans="1:22" x14ac:dyDescent="0.35">
      <c r="A13" s="1" t="s">
        <v>805</v>
      </c>
      <c r="B13" t="s">
        <v>74</v>
      </c>
      <c r="C13" t="s">
        <v>74</v>
      </c>
      <c r="D13" t="s">
        <v>74</v>
      </c>
      <c r="E13" t="s">
        <v>488</v>
      </c>
      <c r="F13" t="s">
        <v>528</v>
      </c>
      <c r="G13" t="s">
        <v>801</v>
      </c>
      <c r="H13" t="s">
        <v>806</v>
      </c>
      <c r="I13" t="s">
        <v>807</v>
      </c>
      <c r="J13" t="s">
        <v>808</v>
      </c>
      <c r="K13" t="s">
        <v>198</v>
      </c>
      <c r="L13" t="s">
        <v>809</v>
      </c>
      <c r="M13" t="s">
        <v>454</v>
      </c>
      <c r="N13" t="s">
        <v>758</v>
      </c>
      <c r="O13" t="s">
        <v>760</v>
      </c>
      <c r="P13" t="s">
        <v>794</v>
      </c>
      <c r="Q13" t="s">
        <v>810</v>
      </c>
      <c r="R13" t="s">
        <v>791</v>
      </c>
      <c r="S13" t="s">
        <v>528</v>
      </c>
      <c r="T13" t="s">
        <v>794</v>
      </c>
      <c r="U13" t="s">
        <v>198</v>
      </c>
      <c r="V13" t="s">
        <v>247</v>
      </c>
    </row>
    <row r="14" spans="1:22" x14ac:dyDescent="0.35">
      <c r="A14" s="1" t="s">
        <v>811</v>
      </c>
      <c r="B14" t="s">
        <v>74</v>
      </c>
      <c r="C14" t="s">
        <v>74</v>
      </c>
      <c r="D14" t="s">
        <v>74</v>
      </c>
      <c r="E14" t="s">
        <v>74</v>
      </c>
      <c r="F14" t="s">
        <v>526</v>
      </c>
      <c r="G14" t="s">
        <v>526</v>
      </c>
      <c r="H14" t="s">
        <v>758</v>
      </c>
      <c r="I14" t="s">
        <v>454</v>
      </c>
      <c r="J14" t="s">
        <v>758</v>
      </c>
      <c r="K14" t="s">
        <v>454</v>
      </c>
      <c r="L14" t="s">
        <v>454</v>
      </c>
      <c r="M14" t="s">
        <v>454</v>
      </c>
      <c r="N14" t="s">
        <v>454</v>
      </c>
      <c r="O14" t="s">
        <v>74</v>
      </c>
      <c r="P14" t="s">
        <v>526</v>
      </c>
      <c r="Q14" t="s">
        <v>74</v>
      </c>
      <c r="R14" t="s">
        <v>246</v>
      </c>
      <c r="S14" t="s">
        <v>74</v>
      </c>
      <c r="T14" t="s">
        <v>74</v>
      </c>
      <c r="U14" t="s">
        <v>74</v>
      </c>
      <c r="V14" t="s">
        <v>74</v>
      </c>
    </row>
    <row r="15" spans="1:22" x14ac:dyDescent="0.35">
      <c r="A15" s="1" t="s">
        <v>812</v>
      </c>
      <c r="B15" t="s">
        <v>74</v>
      </c>
      <c r="C15" t="s">
        <v>74</v>
      </c>
      <c r="D15" t="s">
        <v>74</v>
      </c>
      <c r="E15" t="s">
        <v>74</v>
      </c>
      <c r="F15" t="s">
        <v>74</v>
      </c>
      <c r="G15" t="s">
        <v>74</v>
      </c>
      <c r="H15" t="s">
        <v>74</v>
      </c>
      <c r="I15" t="s">
        <v>74</v>
      </c>
      <c r="J15" t="s">
        <v>74</v>
      </c>
      <c r="K15" t="s">
        <v>74</v>
      </c>
      <c r="L15" t="s">
        <v>74</v>
      </c>
      <c r="M15" t="s">
        <v>74</v>
      </c>
      <c r="N15" t="s">
        <v>74</v>
      </c>
      <c r="O15" t="s">
        <v>74</v>
      </c>
      <c r="P15" t="s">
        <v>74</v>
      </c>
      <c r="Q15" t="s">
        <v>74</v>
      </c>
      <c r="R15" t="s">
        <v>74</v>
      </c>
      <c r="S15" t="s">
        <v>74</v>
      </c>
      <c r="T15" t="s">
        <v>74</v>
      </c>
      <c r="U15" t="s">
        <v>74</v>
      </c>
      <c r="V15" t="s">
        <v>74</v>
      </c>
    </row>
    <row r="16" spans="1:22" x14ac:dyDescent="0.35">
      <c r="A16" s="1" t="s">
        <v>813</v>
      </c>
      <c r="B16" t="s">
        <v>74</v>
      </c>
      <c r="C16" t="s">
        <v>74</v>
      </c>
      <c r="D16" t="s">
        <v>74</v>
      </c>
      <c r="E16" t="s">
        <v>74</v>
      </c>
      <c r="F16" t="s">
        <v>74</v>
      </c>
      <c r="G16" t="s">
        <v>74</v>
      </c>
      <c r="H16" t="s">
        <v>74</v>
      </c>
      <c r="I16" t="s">
        <v>74</v>
      </c>
      <c r="J16" t="s">
        <v>74</v>
      </c>
      <c r="K16" t="s">
        <v>74</v>
      </c>
      <c r="L16" t="s">
        <v>74</v>
      </c>
      <c r="M16" t="s">
        <v>74</v>
      </c>
      <c r="N16" t="s">
        <v>74</v>
      </c>
      <c r="O16" t="s">
        <v>74</v>
      </c>
      <c r="P16" t="s">
        <v>74</v>
      </c>
      <c r="Q16" t="s">
        <v>74</v>
      </c>
      <c r="R16" t="s">
        <v>74</v>
      </c>
      <c r="S16" t="s">
        <v>74</v>
      </c>
      <c r="T16" t="s">
        <v>74</v>
      </c>
      <c r="U16" t="s">
        <v>74</v>
      </c>
      <c r="V16" t="s">
        <v>74</v>
      </c>
    </row>
    <row r="17" spans="1:22" x14ac:dyDescent="0.35">
      <c r="A17" s="1" t="s">
        <v>814</v>
      </c>
      <c r="B17" t="s">
        <v>74</v>
      </c>
      <c r="C17" t="s">
        <v>74</v>
      </c>
      <c r="D17" t="s">
        <v>74</v>
      </c>
      <c r="E17" t="s">
        <v>526</v>
      </c>
      <c r="F17" t="s">
        <v>246</v>
      </c>
      <c r="G17" t="s">
        <v>815</v>
      </c>
      <c r="H17" t="s">
        <v>789</v>
      </c>
      <c r="I17" t="s">
        <v>640</v>
      </c>
      <c r="J17" t="s">
        <v>607</v>
      </c>
      <c r="K17" t="s">
        <v>816</v>
      </c>
      <c r="L17" t="s">
        <v>497</v>
      </c>
      <c r="M17" t="s">
        <v>817</v>
      </c>
      <c r="N17" t="s">
        <v>818</v>
      </c>
      <c r="O17" t="s">
        <v>819</v>
      </c>
      <c r="P17" t="s">
        <v>187</v>
      </c>
      <c r="Q17" t="s">
        <v>819</v>
      </c>
      <c r="R17" t="s">
        <v>820</v>
      </c>
      <c r="S17" t="s">
        <v>528</v>
      </c>
      <c r="T17" t="s">
        <v>198</v>
      </c>
      <c r="U17" t="s">
        <v>791</v>
      </c>
      <c r="V17" t="s">
        <v>821</v>
      </c>
    </row>
    <row r="18" spans="1:22" x14ac:dyDescent="0.35">
      <c r="A18" s="1" t="s">
        <v>822</v>
      </c>
      <c r="B18" t="s">
        <v>74</v>
      </c>
      <c r="C18" t="s">
        <v>74</v>
      </c>
      <c r="D18" t="s">
        <v>74</v>
      </c>
      <c r="E18" t="s">
        <v>488</v>
      </c>
      <c r="F18" t="s">
        <v>528</v>
      </c>
      <c r="G18" t="s">
        <v>823</v>
      </c>
      <c r="H18" t="s">
        <v>824</v>
      </c>
      <c r="I18" t="s">
        <v>825</v>
      </c>
      <c r="J18" t="s">
        <v>826</v>
      </c>
      <c r="K18" t="s">
        <v>827</v>
      </c>
      <c r="L18" t="s">
        <v>828</v>
      </c>
      <c r="M18" t="s">
        <v>491</v>
      </c>
      <c r="N18" t="s">
        <v>245</v>
      </c>
      <c r="O18" t="s">
        <v>829</v>
      </c>
      <c r="P18" t="s">
        <v>830</v>
      </c>
      <c r="Q18" t="s">
        <v>490</v>
      </c>
      <c r="R18" t="s">
        <v>529</v>
      </c>
      <c r="S18" t="s">
        <v>462</v>
      </c>
      <c r="T18" t="s">
        <v>810</v>
      </c>
      <c r="U18" t="s">
        <v>819</v>
      </c>
      <c r="V18" t="s">
        <v>831</v>
      </c>
    </row>
    <row r="19" spans="1:22" x14ac:dyDescent="0.35">
      <c r="A19" s="1" t="s">
        <v>832</v>
      </c>
      <c r="B19" t="s">
        <v>74</v>
      </c>
      <c r="C19" t="s">
        <v>74</v>
      </c>
      <c r="D19" t="s">
        <v>74</v>
      </c>
      <c r="E19" t="s">
        <v>528</v>
      </c>
      <c r="F19" t="s">
        <v>74</v>
      </c>
      <c r="G19" t="s">
        <v>74</v>
      </c>
      <c r="H19" t="s">
        <v>74</v>
      </c>
      <c r="I19" t="s">
        <v>74</v>
      </c>
      <c r="J19" t="s">
        <v>189</v>
      </c>
      <c r="K19" t="s">
        <v>74</v>
      </c>
      <c r="L19" t="s">
        <v>74</v>
      </c>
      <c r="M19" t="s">
        <v>74</v>
      </c>
      <c r="N19" t="s">
        <v>457</v>
      </c>
      <c r="O19" t="s">
        <v>488</v>
      </c>
      <c r="P19" t="s">
        <v>527</v>
      </c>
      <c r="Q19" t="s">
        <v>830</v>
      </c>
      <c r="R19" t="s">
        <v>533</v>
      </c>
      <c r="S19" t="s">
        <v>833</v>
      </c>
      <c r="T19" t="s">
        <v>834</v>
      </c>
      <c r="U19" t="s">
        <v>759</v>
      </c>
      <c r="V19" t="s">
        <v>835</v>
      </c>
    </row>
    <row r="20" spans="1:22" x14ac:dyDescent="0.35">
      <c r="A20" s="1" t="s">
        <v>836</v>
      </c>
      <c r="B20" t="s">
        <v>74</v>
      </c>
      <c r="C20" t="s">
        <v>74</v>
      </c>
      <c r="D20" t="s">
        <v>74</v>
      </c>
      <c r="E20" t="s">
        <v>74</v>
      </c>
      <c r="F20" t="s">
        <v>74</v>
      </c>
      <c r="G20" t="s">
        <v>426</v>
      </c>
      <c r="H20" t="s">
        <v>837</v>
      </c>
      <c r="I20" t="s">
        <v>442</v>
      </c>
      <c r="J20" t="s">
        <v>442</v>
      </c>
      <c r="K20" t="s">
        <v>246</v>
      </c>
      <c r="L20" t="s">
        <v>74</v>
      </c>
      <c r="M20" t="s">
        <v>246</v>
      </c>
      <c r="N20" t="s">
        <v>99</v>
      </c>
      <c r="O20" t="s">
        <v>539</v>
      </c>
      <c r="P20" t="s">
        <v>762</v>
      </c>
      <c r="Q20" t="s">
        <v>838</v>
      </c>
      <c r="R20" t="s">
        <v>839</v>
      </c>
      <c r="S20" t="s">
        <v>348</v>
      </c>
      <c r="T20" t="s">
        <v>456</v>
      </c>
      <c r="U20" t="s">
        <v>442</v>
      </c>
      <c r="V20" t="s">
        <v>412</v>
      </c>
    </row>
    <row r="21" spans="1:22" x14ac:dyDescent="0.35">
      <c r="A21" s="1" t="s">
        <v>840</v>
      </c>
      <c r="B21" t="s">
        <v>74</v>
      </c>
      <c r="C21" t="s">
        <v>74</v>
      </c>
      <c r="D21" t="s">
        <v>74</v>
      </c>
      <c r="E21" t="s">
        <v>74</v>
      </c>
      <c r="F21" t="s">
        <v>74</v>
      </c>
      <c r="G21" t="s">
        <v>74</v>
      </c>
      <c r="H21" t="s">
        <v>74</v>
      </c>
      <c r="I21" t="s">
        <v>74</v>
      </c>
      <c r="J21" t="s">
        <v>74</v>
      </c>
      <c r="K21" t="s">
        <v>74</v>
      </c>
      <c r="L21" t="s">
        <v>74</v>
      </c>
      <c r="M21" t="s">
        <v>74</v>
      </c>
      <c r="N21" t="s">
        <v>74</v>
      </c>
      <c r="O21" t="s">
        <v>74</v>
      </c>
      <c r="P21" t="s">
        <v>74</v>
      </c>
      <c r="Q21" t="s">
        <v>74</v>
      </c>
      <c r="R21" t="s">
        <v>74</v>
      </c>
      <c r="S21" t="s">
        <v>74</v>
      </c>
      <c r="T21" t="s">
        <v>74</v>
      </c>
      <c r="U21" t="s">
        <v>74</v>
      </c>
      <c r="V21" t="s">
        <v>74</v>
      </c>
    </row>
    <row r="22" spans="1:22" x14ac:dyDescent="0.35">
      <c r="A22" s="1" t="s">
        <v>841</v>
      </c>
      <c r="B22" t="s">
        <v>74</v>
      </c>
      <c r="C22" t="s">
        <v>74</v>
      </c>
      <c r="D22" t="s">
        <v>74</v>
      </c>
      <c r="E22" t="s">
        <v>74</v>
      </c>
      <c r="F22" t="s">
        <v>74</v>
      </c>
      <c r="G22" t="s">
        <v>74</v>
      </c>
      <c r="H22" t="s">
        <v>74</v>
      </c>
      <c r="I22" t="s">
        <v>74</v>
      </c>
      <c r="J22" t="s">
        <v>74</v>
      </c>
      <c r="K22" t="s">
        <v>74</v>
      </c>
      <c r="L22" t="s">
        <v>74</v>
      </c>
      <c r="M22" t="s">
        <v>74</v>
      </c>
      <c r="N22" t="s">
        <v>74</v>
      </c>
      <c r="O22" t="s">
        <v>74</v>
      </c>
      <c r="P22" t="s">
        <v>74</v>
      </c>
      <c r="Q22" t="s">
        <v>74</v>
      </c>
      <c r="R22" t="s">
        <v>74</v>
      </c>
      <c r="S22" t="s">
        <v>74</v>
      </c>
      <c r="T22" t="s">
        <v>74</v>
      </c>
      <c r="U22" t="s">
        <v>74</v>
      </c>
      <c r="V22" t="s">
        <v>74</v>
      </c>
    </row>
    <row r="23" spans="1:22" x14ac:dyDescent="0.35">
      <c r="A23" s="1" t="s">
        <v>842</v>
      </c>
      <c r="B23" t="s">
        <v>74</v>
      </c>
      <c r="C23" t="s">
        <v>74</v>
      </c>
      <c r="D23" t="s">
        <v>74</v>
      </c>
      <c r="E23" t="s">
        <v>605</v>
      </c>
      <c r="F23" t="s">
        <v>421</v>
      </c>
      <c r="G23" t="s">
        <v>177</v>
      </c>
      <c r="H23" t="s">
        <v>395</v>
      </c>
      <c r="I23" t="s">
        <v>843</v>
      </c>
      <c r="J23" t="s">
        <v>844</v>
      </c>
      <c r="K23" t="s">
        <v>437</v>
      </c>
      <c r="L23" t="s">
        <v>150</v>
      </c>
      <c r="M23" t="s">
        <v>359</v>
      </c>
      <c r="N23" t="s">
        <v>786</v>
      </c>
      <c r="O23" t="s">
        <v>526</v>
      </c>
      <c r="P23" t="s">
        <v>74</v>
      </c>
      <c r="Q23" t="s">
        <v>74</v>
      </c>
      <c r="R23" t="s">
        <v>529</v>
      </c>
      <c r="S23" t="s">
        <v>526</v>
      </c>
      <c r="T23" t="s">
        <v>845</v>
      </c>
      <c r="U23" t="s">
        <v>456</v>
      </c>
      <c r="V23" t="s">
        <v>445</v>
      </c>
    </row>
    <row r="24" spans="1:22" x14ac:dyDescent="0.35">
      <c r="A24" s="1" t="s">
        <v>846</v>
      </c>
      <c r="B24" t="s">
        <v>74</v>
      </c>
      <c r="C24" t="s">
        <v>74</v>
      </c>
      <c r="D24" t="s">
        <v>74</v>
      </c>
      <c r="E24" t="s">
        <v>445</v>
      </c>
      <c r="F24" t="s">
        <v>421</v>
      </c>
      <c r="G24" t="s">
        <v>847</v>
      </c>
      <c r="H24" t="s">
        <v>848</v>
      </c>
      <c r="I24" t="s">
        <v>849</v>
      </c>
      <c r="J24" t="s">
        <v>719</v>
      </c>
      <c r="K24" t="s">
        <v>437</v>
      </c>
      <c r="L24" t="s">
        <v>150</v>
      </c>
      <c r="M24" t="s">
        <v>359</v>
      </c>
      <c r="N24" t="s">
        <v>353</v>
      </c>
      <c r="O24" t="s">
        <v>441</v>
      </c>
      <c r="P24" t="s">
        <v>368</v>
      </c>
      <c r="Q24" t="s">
        <v>570</v>
      </c>
      <c r="R24" t="s">
        <v>97</v>
      </c>
      <c r="S24" t="s">
        <v>786</v>
      </c>
      <c r="T24" t="s">
        <v>794</v>
      </c>
      <c r="U24" t="s">
        <v>442</v>
      </c>
      <c r="V24" t="s">
        <v>850</v>
      </c>
    </row>
    <row r="25" spans="1:22" x14ac:dyDescent="0.35">
      <c r="A25" s="1" t="s">
        <v>851</v>
      </c>
      <c r="B25" t="s">
        <v>74</v>
      </c>
      <c r="C25" t="s">
        <v>74</v>
      </c>
      <c r="D25" t="s">
        <v>74</v>
      </c>
      <c r="E25" t="s">
        <v>246</v>
      </c>
      <c r="F25" t="s">
        <v>246</v>
      </c>
      <c r="G25" t="s">
        <v>454</v>
      </c>
      <c r="H25" t="s">
        <v>791</v>
      </c>
      <c r="I25" t="s">
        <v>614</v>
      </c>
      <c r="J25" t="s">
        <v>454</v>
      </c>
      <c r="K25" t="s">
        <v>454</v>
      </c>
      <c r="L25" t="s">
        <v>454</v>
      </c>
      <c r="M25" t="s">
        <v>442</v>
      </c>
      <c r="N25" t="s">
        <v>246</v>
      </c>
      <c r="O25" t="s">
        <v>526</v>
      </c>
      <c r="P25" t="s">
        <v>758</v>
      </c>
      <c r="Q25" t="s">
        <v>246</v>
      </c>
      <c r="R25" t="s">
        <v>246</v>
      </c>
      <c r="S25" t="s">
        <v>526</v>
      </c>
      <c r="T25" t="s">
        <v>246</v>
      </c>
      <c r="U25" t="s">
        <v>246</v>
      </c>
      <c r="V25" t="s">
        <v>526</v>
      </c>
    </row>
    <row r="26" spans="1:22" x14ac:dyDescent="0.35">
      <c r="A26" s="1" t="s">
        <v>852</v>
      </c>
      <c r="B26" t="s">
        <v>74</v>
      </c>
      <c r="C26" t="s">
        <v>74</v>
      </c>
      <c r="D26" t="s">
        <v>74</v>
      </c>
      <c r="E26" t="s">
        <v>198</v>
      </c>
      <c r="F26" t="s">
        <v>177</v>
      </c>
      <c r="G26" t="s">
        <v>367</v>
      </c>
      <c r="H26" t="s">
        <v>527</v>
      </c>
      <c r="I26" t="s">
        <v>490</v>
      </c>
      <c r="J26" t="s">
        <v>612</v>
      </c>
      <c r="K26" t="s">
        <v>818</v>
      </c>
      <c r="L26" t="s">
        <v>804</v>
      </c>
      <c r="M26" t="s">
        <v>445</v>
      </c>
      <c r="N26" t="s">
        <v>346</v>
      </c>
      <c r="O26" t="s">
        <v>528</v>
      </c>
      <c r="P26" t="s">
        <v>246</v>
      </c>
      <c r="Q26" t="s">
        <v>421</v>
      </c>
      <c r="R26" t="s">
        <v>237</v>
      </c>
      <c r="S26" t="s">
        <v>853</v>
      </c>
      <c r="T26" t="s">
        <v>820</v>
      </c>
      <c r="U26" t="s">
        <v>422</v>
      </c>
      <c r="V26" t="s">
        <v>492</v>
      </c>
    </row>
    <row r="27" spans="1:22" x14ac:dyDescent="0.35">
      <c r="A27" s="1" t="s">
        <v>854</v>
      </c>
      <c r="B27" t="s">
        <v>74</v>
      </c>
      <c r="C27" t="s">
        <v>74</v>
      </c>
      <c r="D27" t="s">
        <v>74</v>
      </c>
      <c r="E27" t="s">
        <v>366</v>
      </c>
      <c r="F27" t="s">
        <v>604</v>
      </c>
      <c r="G27" t="s">
        <v>412</v>
      </c>
      <c r="H27" t="s">
        <v>356</v>
      </c>
      <c r="I27" t="s">
        <v>605</v>
      </c>
      <c r="J27" t="s">
        <v>147</v>
      </c>
      <c r="K27" t="s">
        <v>368</v>
      </c>
      <c r="L27" t="s">
        <v>539</v>
      </c>
      <c r="M27" t="s">
        <v>605</v>
      </c>
      <c r="N27" t="s">
        <v>365</v>
      </c>
      <c r="O27" t="s">
        <v>177</v>
      </c>
      <c r="P27" t="s">
        <v>177</v>
      </c>
      <c r="Q27" t="s">
        <v>539</v>
      </c>
      <c r="R27" t="s">
        <v>427</v>
      </c>
      <c r="S27" t="s">
        <v>855</v>
      </c>
      <c r="T27" t="s">
        <v>856</v>
      </c>
      <c r="U27" t="s">
        <v>147</v>
      </c>
      <c r="V27" t="s">
        <v>607</v>
      </c>
    </row>
    <row r="28" spans="1:22" x14ac:dyDescent="0.35">
      <c r="A28" s="1" t="s">
        <v>857</v>
      </c>
      <c r="B28" t="s">
        <v>74</v>
      </c>
      <c r="C28" t="s">
        <v>74</v>
      </c>
      <c r="D28" t="s">
        <v>74</v>
      </c>
      <c r="E28" t="s">
        <v>604</v>
      </c>
      <c r="F28" t="s">
        <v>366</v>
      </c>
      <c r="G28" t="s">
        <v>604</v>
      </c>
      <c r="H28" t="s">
        <v>412</v>
      </c>
      <c r="I28" t="s">
        <v>356</v>
      </c>
      <c r="J28" t="s">
        <v>605</v>
      </c>
      <c r="K28" t="s">
        <v>147</v>
      </c>
      <c r="L28" t="s">
        <v>368</v>
      </c>
      <c r="M28" t="s">
        <v>539</v>
      </c>
      <c r="N28" t="s">
        <v>605</v>
      </c>
      <c r="O28" t="s">
        <v>365</v>
      </c>
      <c r="P28" t="s">
        <v>177</v>
      </c>
      <c r="Q28" t="s">
        <v>177</v>
      </c>
      <c r="R28" t="s">
        <v>358</v>
      </c>
      <c r="S28" t="s">
        <v>427</v>
      </c>
      <c r="T28" t="s">
        <v>855</v>
      </c>
      <c r="U28" t="s">
        <v>856</v>
      </c>
      <c r="V28" t="s">
        <v>147</v>
      </c>
    </row>
    <row r="29" spans="1:22" x14ac:dyDescent="0.35">
      <c r="A29" s="1" t="s">
        <v>858</v>
      </c>
      <c r="B29" t="s">
        <v>74</v>
      </c>
      <c r="C29" t="s">
        <v>74</v>
      </c>
      <c r="D29" t="s">
        <v>74</v>
      </c>
      <c r="E29" t="s">
        <v>791</v>
      </c>
      <c r="F29" t="s">
        <v>456</v>
      </c>
      <c r="G29" t="s">
        <v>859</v>
      </c>
      <c r="H29" t="s">
        <v>860</v>
      </c>
      <c r="I29" t="s">
        <v>861</v>
      </c>
      <c r="J29" t="s">
        <v>862</v>
      </c>
      <c r="K29" t="s">
        <v>803</v>
      </c>
      <c r="L29" t="s">
        <v>863</v>
      </c>
      <c r="M29" t="s">
        <v>346</v>
      </c>
      <c r="N29" t="s">
        <v>794</v>
      </c>
      <c r="O29" t="s">
        <v>454</v>
      </c>
      <c r="P29" t="s">
        <v>527</v>
      </c>
      <c r="Q29" t="s">
        <v>759</v>
      </c>
      <c r="R29" t="s">
        <v>441</v>
      </c>
      <c r="S29" t="s">
        <v>488</v>
      </c>
      <c r="T29" t="s">
        <v>760</v>
      </c>
      <c r="U29" t="s">
        <v>199</v>
      </c>
      <c r="V2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2022-09-09T06:12:00Z</dcterms:created>
  <dcterms:modified xsi:type="dcterms:W3CDTF">2024-03-31T09:45:15Z</dcterms:modified>
</cp:coreProperties>
</file>