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UUUU/"/>
    </mc:Choice>
  </mc:AlternateContent>
  <xr:revisionPtr revIDLastSave="390" documentId="11_98724F49F5F973C9BB2050C4AFC269BADE1CFB25" xr6:coauthVersionLast="47" xr6:coauthVersionMax="47" xr10:uidLastSave="{E0AF2FCA-531A-413B-A9BA-B6FC400476AE}"/>
  <bookViews>
    <workbookView xWindow="0" yWindow="0" windowWidth="19190" windowHeight="21600" activeTab="2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3" l="1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I92" i="3"/>
  <c r="R91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I88" i="3"/>
  <c r="J83" i="3"/>
  <c r="K83" i="3"/>
  <c r="L83" i="3"/>
  <c r="M83" i="3"/>
  <c r="N83" i="3"/>
  <c r="O83" i="3"/>
  <c r="P83" i="3"/>
  <c r="Q83" i="3"/>
  <c r="Q85" i="3" s="1"/>
  <c r="R83" i="3"/>
  <c r="S83" i="3"/>
  <c r="T83" i="3"/>
  <c r="U83" i="3"/>
  <c r="V83" i="3"/>
  <c r="W83" i="3"/>
  <c r="W85" i="3" s="1"/>
  <c r="W86" i="3" s="1"/>
  <c r="X83" i="3"/>
  <c r="X85" i="3" s="1"/>
  <c r="X86" i="3" s="1"/>
  <c r="Y83" i="3"/>
  <c r="Y85" i="3" s="1"/>
  <c r="Y86" i="3" s="1"/>
  <c r="Z83" i="3"/>
  <c r="AA83" i="3"/>
  <c r="I83" i="3"/>
  <c r="J85" i="3"/>
  <c r="K85" i="3"/>
  <c r="L85" i="3"/>
  <c r="M85" i="3"/>
  <c r="N85" i="3"/>
  <c r="O85" i="3"/>
  <c r="O86" i="3" s="1"/>
  <c r="P85" i="3"/>
  <c r="P86" i="3" s="1"/>
  <c r="R85" i="3"/>
  <c r="S85" i="3"/>
  <c r="S86" i="3" s="1"/>
  <c r="T85" i="3"/>
  <c r="T86" i="3" s="1"/>
  <c r="U85" i="3"/>
  <c r="V85" i="3"/>
  <c r="V86" i="3" s="1"/>
  <c r="Z85" i="3"/>
  <c r="AA85" i="3"/>
  <c r="J86" i="3"/>
  <c r="K86" i="3"/>
  <c r="L86" i="3"/>
  <c r="M86" i="3"/>
  <c r="N86" i="3"/>
  <c r="R86" i="3"/>
  <c r="U86" i="3"/>
  <c r="Z86" i="3"/>
  <c r="AA86" i="3"/>
  <c r="I85" i="3"/>
  <c r="I86" i="3" s="1"/>
  <c r="J77" i="3"/>
  <c r="K77" i="3"/>
  <c r="L77" i="3"/>
  <c r="M77" i="3"/>
  <c r="N77" i="3"/>
  <c r="O77" i="3"/>
  <c r="O78" i="3" s="1"/>
  <c r="P77" i="3"/>
  <c r="Q77" i="3"/>
  <c r="R77" i="3"/>
  <c r="R78" i="3" s="1"/>
  <c r="S77" i="3"/>
  <c r="T77" i="3"/>
  <c r="U77" i="3"/>
  <c r="V77" i="3"/>
  <c r="W77" i="3"/>
  <c r="X77" i="3"/>
  <c r="X78" i="3" s="1"/>
  <c r="Y77" i="3"/>
  <c r="Y78" i="3" s="1"/>
  <c r="Z77" i="3"/>
  <c r="AA77" i="3"/>
  <c r="J78" i="3"/>
  <c r="K78" i="3"/>
  <c r="L78" i="3"/>
  <c r="M78" i="3"/>
  <c r="N78" i="3"/>
  <c r="P78" i="3"/>
  <c r="S78" i="3"/>
  <c r="T78" i="3"/>
  <c r="U78" i="3"/>
  <c r="V78" i="3"/>
  <c r="W78" i="3"/>
  <c r="Z78" i="3"/>
  <c r="AA78" i="3"/>
  <c r="I78" i="3"/>
  <c r="I77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I72" i="3"/>
  <c r="J65" i="3"/>
  <c r="K65" i="3"/>
  <c r="L65" i="3"/>
  <c r="M65" i="3"/>
  <c r="N65" i="3"/>
  <c r="O65" i="3"/>
  <c r="P65" i="3"/>
  <c r="P66" i="3" s="1"/>
  <c r="Q65" i="3"/>
  <c r="R65" i="3"/>
  <c r="S65" i="3"/>
  <c r="T65" i="3"/>
  <c r="U65" i="3"/>
  <c r="V65" i="3"/>
  <c r="W65" i="3"/>
  <c r="X65" i="3"/>
  <c r="X66" i="3" s="1"/>
  <c r="Y65" i="3"/>
  <c r="Y66" i="3" s="1"/>
  <c r="Z65" i="3"/>
  <c r="AA65" i="3"/>
  <c r="J66" i="3"/>
  <c r="K66" i="3"/>
  <c r="L66" i="3"/>
  <c r="M66" i="3"/>
  <c r="N66" i="3"/>
  <c r="O66" i="3"/>
  <c r="R66" i="3"/>
  <c r="S66" i="3"/>
  <c r="T66" i="3"/>
  <c r="U66" i="3"/>
  <c r="V66" i="3"/>
  <c r="W66" i="3"/>
  <c r="Z66" i="3"/>
  <c r="AA66" i="3"/>
  <c r="I65" i="3"/>
  <c r="I66" i="3" s="1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I56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I39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I3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I24" i="3"/>
  <c r="J18" i="3"/>
  <c r="K18" i="3"/>
  <c r="L18" i="3"/>
  <c r="M18" i="3"/>
  <c r="M25" i="3" s="1"/>
  <c r="N18" i="3"/>
  <c r="O18" i="3"/>
  <c r="P18" i="3"/>
  <c r="Q18" i="3"/>
  <c r="R18" i="3"/>
  <c r="S18" i="3"/>
  <c r="T18" i="3"/>
  <c r="U18" i="3"/>
  <c r="U25" i="3" s="1"/>
  <c r="V18" i="3"/>
  <c r="W18" i="3"/>
  <c r="W25" i="3" s="1"/>
  <c r="X18" i="3"/>
  <c r="Y18" i="3"/>
  <c r="Z18" i="3"/>
  <c r="AA18" i="3"/>
  <c r="I18" i="3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78" i="3" l="1"/>
  <c r="Q86" i="3" s="1"/>
  <c r="Q66" i="3"/>
  <c r="M34" i="3"/>
  <c r="AA25" i="3"/>
  <c r="AA26" i="3" s="1"/>
  <c r="K25" i="3"/>
  <c r="K26" i="3" s="1"/>
  <c r="Z25" i="3"/>
  <c r="Z26" i="3" s="1"/>
  <c r="O25" i="3"/>
  <c r="O34" i="3" s="1"/>
  <c r="I25" i="3"/>
  <c r="I26" i="3" s="1"/>
  <c r="J25" i="3"/>
  <c r="J26" i="3" s="1"/>
  <c r="N25" i="3"/>
  <c r="N34" i="3" s="1"/>
  <c r="N40" i="3" s="1"/>
  <c r="N42" i="3" s="1"/>
  <c r="N43" i="3" s="1"/>
  <c r="V25" i="3"/>
  <c r="V26" i="3" s="1"/>
  <c r="L25" i="3"/>
  <c r="L34" i="3" s="1"/>
  <c r="L35" i="3" s="1"/>
  <c r="S25" i="3"/>
  <c r="S26" i="3" s="1"/>
  <c r="R25" i="3"/>
  <c r="R26" i="3" s="1"/>
  <c r="P25" i="3"/>
  <c r="P34" i="3" s="1"/>
  <c r="P35" i="3" s="1"/>
  <c r="T25" i="3"/>
  <c r="T34" i="3" s="1"/>
  <c r="Y25" i="3"/>
  <c r="Q25" i="3"/>
  <c r="Q26" i="3" s="1"/>
  <c r="U26" i="3"/>
  <c r="U34" i="3"/>
  <c r="M35" i="3"/>
  <c r="M40" i="3"/>
  <c r="M42" i="3" s="1"/>
  <c r="M43" i="3" s="1"/>
  <c r="W26" i="3"/>
  <c r="W34" i="3"/>
  <c r="M26" i="3"/>
  <c r="O26" i="3"/>
  <c r="X25" i="3"/>
  <c r="AA34" i="3"/>
  <c r="Z34" i="3"/>
  <c r="I34" i="3"/>
  <c r="I35" i="3" s="1"/>
  <c r="K34" i="3" l="1"/>
  <c r="O35" i="3"/>
  <c r="O40" i="3"/>
  <c r="O42" i="3" s="1"/>
  <c r="O43" i="3" s="1"/>
  <c r="R34" i="3"/>
  <c r="R40" i="3" s="1"/>
  <c r="R42" i="3" s="1"/>
  <c r="R43" i="3" s="1"/>
  <c r="N35" i="3"/>
  <c r="J34" i="3"/>
  <c r="J35" i="3" s="1"/>
  <c r="Q34" i="3"/>
  <c r="Q35" i="3" s="1"/>
  <c r="N26" i="3"/>
  <c r="V34" i="3"/>
  <c r="V35" i="3" s="1"/>
  <c r="L26" i="3"/>
  <c r="P26" i="3"/>
  <c r="L40" i="3"/>
  <c r="L42" i="3" s="1"/>
  <c r="L43" i="3" s="1"/>
  <c r="T26" i="3"/>
  <c r="S34" i="3"/>
  <c r="S35" i="3" s="1"/>
  <c r="I40" i="3"/>
  <c r="I42" i="3" s="1"/>
  <c r="I43" i="3" s="1"/>
  <c r="J40" i="3"/>
  <c r="J42" i="3" s="1"/>
  <c r="J43" i="3" s="1"/>
  <c r="Y26" i="3"/>
  <c r="Y34" i="3"/>
  <c r="AA35" i="3"/>
  <c r="AA40" i="3"/>
  <c r="AA42" i="3" s="1"/>
  <c r="AA43" i="3" s="1"/>
  <c r="X26" i="3"/>
  <c r="X34" i="3"/>
  <c r="P40" i="3"/>
  <c r="P42" i="3" s="1"/>
  <c r="P43" i="3" s="1"/>
  <c r="T35" i="3"/>
  <c r="T40" i="3"/>
  <c r="T42" i="3" s="1"/>
  <c r="T43" i="3" s="1"/>
  <c r="Q40" i="3"/>
  <c r="Q42" i="3" s="1"/>
  <c r="Q43" i="3" s="1"/>
  <c r="K35" i="3"/>
  <c r="K40" i="3"/>
  <c r="K42" i="3" s="1"/>
  <c r="K43" i="3" s="1"/>
  <c r="W35" i="3"/>
  <c r="W40" i="3"/>
  <c r="W42" i="3" s="1"/>
  <c r="W43" i="3" s="1"/>
  <c r="U35" i="3"/>
  <c r="U40" i="3"/>
  <c r="U42" i="3" s="1"/>
  <c r="U43" i="3" s="1"/>
  <c r="Z35" i="3"/>
  <c r="Z40" i="3"/>
  <c r="Z42" i="3" s="1"/>
  <c r="Z43" i="3" s="1"/>
  <c r="R35" i="3" l="1"/>
  <c r="V40" i="3"/>
  <c r="V42" i="3" s="1"/>
  <c r="V43" i="3" s="1"/>
  <c r="S40" i="3"/>
  <c r="S42" i="3" s="1"/>
  <c r="S43" i="3" s="1"/>
  <c r="Y35" i="3"/>
  <c r="Y40" i="3"/>
  <c r="Y42" i="3" s="1"/>
  <c r="Y43" i="3" s="1"/>
  <c r="X35" i="3"/>
  <c r="X40" i="3"/>
  <c r="X42" i="3" s="1"/>
  <c r="X43" i="3" s="1"/>
</calcChain>
</file>

<file path=xl/sharedStrings.xml><?xml version="1.0" encoding="utf-8"?>
<sst xmlns="http://schemas.openxmlformats.org/spreadsheetml/2006/main" count="2914" uniqueCount="644">
  <si>
    <t>Ticker</t>
  </si>
  <si>
    <t>Price</t>
  </si>
  <si>
    <t>Shares</t>
  </si>
  <si>
    <t>MC</t>
  </si>
  <si>
    <t>Cash</t>
  </si>
  <si>
    <t>Debt</t>
  </si>
  <si>
    <t>EV</t>
  </si>
  <si>
    <t>Company Name</t>
  </si>
  <si>
    <t>Energy Fuels Inc.</t>
  </si>
  <si>
    <t>UUUU</t>
  </si>
  <si>
    <t>Country</t>
  </si>
  <si>
    <t>USA</t>
  </si>
  <si>
    <t>Sector</t>
  </si>
  <si>
    <t>Energy</t>
  </si>
  <si>
    <t>Industry</t>
  </si>
  <si>
    <t>Uranium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</si>
  <si>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</si>
  <si>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</si>
  <si>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</si>
  <si>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</si>
  <si>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</si>
  <si>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</si>
  <si>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</si>
  <si>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</si>
  <si>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</si>
  <si>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</si>
  <si>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</si>
  <si>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</si>
  <si>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</si>
  <si>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</si>
  <si>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</si>
  <si>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</si>
  <si>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</si>
  <si>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- -</t>
  </si>
  <si>
    <t>4.24</t>
  </si>
  <si>
    <t>4.98</t>
  </si>
  <si>
    <t>3.99</t>
  </si>
  <si>
    <t>2.35</t>
  </si>
  <si>
    <t>1.84</t>
  </si>
  <si>
    <t>0.97</t>
  </si>
  <si>
    <t>0.44</t>
  </si>
  <si>
    <t>0.38</t>
  </si>
  <si>
    <t>0.06</t>
  </si>
  <si>
    <t>0.01</t>
  </si>
  <si>
    <t>0.02</t>
  </si>
  <si>
    <t>0.08</t>
  </si>
  <si>
    <t>Earnings per share</t>
  </si>
  <si>
    <t>(13.71)</t>
  </si>
  <si>
    <t>(5.56)</t>
  </si>
  <si>
    <t>(6.00)</t>
  </si>
  <si>
    <t>(2.66)</t>
  </si>
  <si>
    <t>(1.52)</t>
  </si>
  <si>
    <t>2.88</t>
  </si>
  <si>
    <t>(5.76)</t>
  </si>
  <si>
    <t>(2.27)</t>
  </si>
  <si>
    <t>(2.22)</t>
  </si>
  <si>
    <t>(2.46)</t>
  </si>
  <si>
    <t>(0.70)</t>
  </si>
  <si>
    <t>(0.39)</t>
  </si>
  <si>
    <t>(0.30)</t>
  </si>
  <si>
    <t>(0.40)</t>
  </si>
  <si>
    <t>(0.23)</t>
  </si>
  <si>
    <t>(0.05)</t>
  </si>
  <si>
    <t>FCF per share</t>
  </si>
  <si>
    <t>(14.52)</t>
  </si>
  <si>
    <t>(12.84)</t>
  </si>
  <si>
    <t>(6.34)</t>
  </si>
  <si>
    <t>(3.81)</t>
  </si>
  <si>
    <t>(2.44)</t>
  </si>
  <si>
    <t>(3.62)</t>
  </si>
  <si>
    <t>(0.79)</t>
  </si>
  <si>
    <t>(0.86)</t>
  </si>
  <si>
    <t>(0.35)</t>
  </si>
  <si>
    <t>(0.19)</t>
  </si>
  <si>
    <t>(0.22)</t>
  </si>
  <si>
    <t>(0.15)</t>
  </si>
  <si>
    <t>(0.09)</t>
  </si>
  <si>
    <t>(0.46)</t>
  </si>
  <si>
    <t>(0.27)</t>
  </si>
  <si>
    <t>(0.21)</t>
  </si>
  <si>
    <t>Dividends per share</t>
  </si>
  <si>
    <t>CAPEX per share</t>
  </si>
  <si>
    <t>7.36</t>
  </si>
  <si>
    <t>10.71</t>
  </si>
  <si>
    <t>3.93</t>
  </si>
  <si>
    <t>1.72</t>
  </si>
  <si>
    <t>1.11</t>
  </si>
  <si>
    <t>1.20</t>
  </si>
  <si>
    <t>1.28</t>
  </si>
  <si>
    <t>0.29</t>
  </si>
  <si>
    <t>0.13</t>
  </si>
  <si>
    <t>0.00</t>
  </si>
  <si>
    <t>Book Value per sh.</t>
  </si>
  <si>
    <t>41.36</t>
  </si>
  <si>
    <t>29.25</t>
  </si>
  <si>
    <t>27.23</t>
  </si>
  <si>
    <t>19.72</t>
  </si>
  <si>
    <t>18.96</t>
  </si>
  <si>
    <t>31.21</t>
  </si>
  <si>
    <t>9.35</t>
  </si>
  <si>
    <t>8.50</t>
  </si>
  <si>
    <t>4.93</t>
  </si>
  <si>
    <t>4.05</t>
  </si>
  <si>
    <t>2.38</t>
  </si>
  <si>
    <t>1.74</t>
  </si>
  <si>
    <t>1.69</t>
  </si>
  <si>
    <t>1.33</t>
  </si>
  <si>
    <t>1.27</t>
  </si>
  <si>
    <t>1.98</t>
  </si>
  <si>
    <t>1.77</t>
  </si>
  <si>
    <t>Comm.Shares outs.</t>
  </si>
  <si>
    <t>1</t>
  </si>
  <si>
    <t>2</t>
  </si>
  <si>
    <t>6</t>
  </si>
  <si>
    <t>15</t>
  </si>
  <si>
    <t>16</t>
  </si>
  <si>
    <t>20</t>
  </si>
  <si>
    <t>33</t>
  </si>
  <si>
    <t>56</t>
  </si>
  <si>
    <t>71</t>
  </si>
  <si>
    <t>83</t>
  </si>
  <si>
    <t>96</t>
  </si>
  <si>
    <t>121</t>
  </si>
  <si>
    <t>147</t>
  </si>
  <si>
    <t>153</t>
  </si>
  <si>
    <t>Avg. annual P/E ratio</t>
  </si>
  <si>
    <t>(9.0)</t>
  </si>
  <si>
    <t>(7.5)</t>
  </si>
  <si>
    <t>(2.3)</t>
  </si>
  <si>
    <t>(6.1)</t>
  </si>
  <si>
    <t>(18.2)</t>
  </si>
  <si>
    <t>4.1</t>
  </si>
  <si>
    <t>(1.3)</t>
  </si>
  <si>
    <t>(3.4)</t>
  </si>
  <si>
    <t>(3.5)</t>
  </si>
  <si>
    <t>(1.6)</t>
  </si>
  <si>
    <t>(3.0)</t>
  </si>
  <si>
    <t>(4.7)</t>
  </si>
  <si>
    <t>(8.2)</t>
  </si>
  <si>
    <t>(6.4)</t>
  </si>
  <si>
    <t>(7.7)</t>
  </si>
  <si>
    <t>605.3</t>
  </si>
  <si>
    <t>767.0</t>
  </si>
  <si>
    <t>P/E to S&amp;P500</t>
  </si>
  <si>
    <t>(0.5)</t>
  </si>
  <si>
    <t>(0.4)</t>
  </si>
  <si>
    <t>(0.0)</t>
  </si>
  <si>
    <t>(0.3)</t>
  </si>
  <si>
    <t>(1.1)</t>
  </si>
  <si>
    <t>0.3</t>
  </si>
  <si>
    <t>(0.1)</t>
  </si>
  <si>
    <t>(0.2)</t>
  </si>
  <si>
    <t>20.2</t>
  </si>
  <si>
    <t>38.3</t>
  </si>
  <si>
    <t>Avg. annual div. yield</t>
  </si>
  <si>
    <t>Revenue (m)</t>
  </si>
  <si>
    <t>25</t>
  </si>
  <si>
    <t>72</t>
  </si>
  <si>
    <t>64</t>
  </si>
  <si>
    <t>46</t>
  </si>
  <si>
    <t>61</t>
  </si>
  <si>
    <t>55</t>
  </si>
  <si>
    <t>31</t>
  </si>
  <si>
    <t>32</t>
  </si>
  <si>
    <t>3</t>
  </si>
  <si>
    <t>12</t>
  </si>
  <si>
    <t>Operating margin</t>
  </si>
  <si>
    <t>(Infinity)%</t>
  </si>
  <si>
    <t>(33.0)%</t>
  </si>
  <si>
    <t>(23.6)%</t>
  </si>
  <si>
    <t>(51.9)%</t>
  </si>
  <si>
    <t>(15.0)%</t>
  </si>
  <si>
    <t>(130.2)%</t>
  </si>
  <si>
    <t>(71.1)%</t>
  </si>
  <si>
    <t>(91.7)%</t>
  </si>
  <si>
    <t>(67.2)%</t>
  </si>
  <si>
    <t>(691.9)%</t>
  </si>
  <si>
    <t>(1,485.3)%</t>
  </si>
  <si>
    <t>(1,112.6)%</t>
  </si>
  <si>
    <t>(516.7)%</t>
  </si>
  <si>
    <t>Depreciation (m)</t>
  </si>
  <si>
    <t>0</t>
  </si>
  <si>
    <t>14</t>
  </si>
  <si>
    <t>4</t>
  </si>
  <si>
    <t>5</t>
  </si>
  <si>
    <t>Net profit (m)</t>
  </si>
  <si>
    <t>(12)</t>
  </si>
  <si>
    <t>(6)</t>
  </si>
  <si>
    <t>(7)</t>
  </si>
  <si>
    <t>(4)</t>
  </si>
  <si>
    <t>(3)</t>
  </si>
  <si>
    <t>17</t>
  </si>
  <si>
    <t>(84)</t>
  </si>
  <si>
    <t>(37)</t>
  </si>
  <si>
    <t>(44)</t>
  </si>
  <si>
    <t>(82)</t>
  </si>
  <si>
    <t>(39)</t>
  </si>
  <si>
    <t>(28)</t>
  </si>
  <si>
    <t>(25)</t>
  </si>
  <si>
    <t>(38)</t>
  </si>
  <si>
    <t>(10)</t>
  </si>
  <si>
    <t>Income tax rate</t>
  </si>
  <si>
    <t>(0.0)%</t>
  </si>
  <si>
    <t>(0.2)%</t>
  </si>
  <si>
    <t>Net profit margin</t>
  </si>
  <si>
    <t>67.8%</t>
  </si>
  <si>
    <t>(115.8)%</t>
  </si>
  <si>
    <t>(56.9)%</t>
  </si>
  <si>
    <t>(94.3)%</t>
  </si>
  <si>
    <t>(134.0)%</t>
  </si>
  <si>
    <t>(72.2)%</t>
  </si>
  <si>
    <t>(89.4)%</t>
  </si>
  <si>
    <t>(79.6)%</t>
  </si>
  <si>
    <t>(647.5)%</t>
  </si>
  <si>
    <t>(1,675.3)%</t>
  </si>
  <si>
    <t>48.4%</t>
  </si>
  <si>
    <t>(1.9)%</t>
  </si>
  <si>
    <t>Working capital (m)</t>
  </si>
  <si>
    <t>26</t>
  </si>
  <si>
    <t>10</t>
  </si>
  <si>
    <t>7</t>
  </si>
  <si>
    <t>44</t>
  </si>
  <si>
    <t>39</t>
  </si>
  <si>
    <t>35</t>
  </si>
  <si>
    <t>24</t>
  </si>
  <si>
    <t>52</t>
  </si>
  <si>
    <t>21</t>
  </si>
  <si>
    <t>40</t>
  </si>
  <si>
    <t>143</t>
  </si>
  <si>
    <t>134</t>
  </si>
  <si>
    <t>Long-term debt (m)</t>
  </si>
  <si>
    <t>22</t>
  </si>
  <si>
    <t>18</t>
  </si>
  <si>
    <t>29</t>
  </si>
  <si>
    <t>23</t>
  </si>
  <si>
    <t>Equity (m)</t>
  </si>
  <si>
    <t>37</t>
  </si>
  <si>
    <t>42</t>
  </si>
  <si>
    <t>184</t>
  </si>
  <si>
    <t>136</t>
  </si>
  <si>
    <t>137</t>
  </si>
  <si>
    <t>97</t>
  </si>
  <si>
    <t>135</t>
  </si>
  <si>
    <t>123</t>
  </si>
  <si>
    <t>141</t>
  </si>
  <si>
    <t>127</t>
  </si>
  <si>
    <t>154</t>
  </si>
  <si>
    <t>292</t>
  </si>
  <si>
    <t>267</t>
  </si>
  <si>
    <t>ROIC</t>
  </si>
  <si>
    <t>(9.7)%</t>
  </si>
  <si>
    <t>7.8%</t>
  </si>
  <si>
    <t>(47.6)%</t>
  </si>
  <si>
    <t>(20.8)%</t>
  </si>
  <si>
    <t>(32.8)%</t>
  </si>
  <si>
    <t>(46.1)%</t>
  </si>
  <si>
    <t>(20.1)%</t>
  </si>
  <si>
    <t>(14.8)%</t>
  </si>
  <si>
    <t>(12.5)%</t>
  </si>
  <si>
    <t>(23.8)%</t>
  </si>
  <si>
    <t>(16.0)%</t>
  </si>
  <si>
    <t>0.5%</t>
  </si>
  <si>
    <t>4.1%</t>
  </si>
  <si>
    <t>Return on capital</t>
  </si>
  <si>
    <t>(22.2)%</t>
  </si>
  <si>
    <t>(11.5)%</t>
  </si>
  <si>
    <t>(0.4)%</t>
  </si>
  <si>
    <t>(8.8)%</t>
  </si>
  <si>
    <t>(9.5)%</t>
  </si>
  <si>
    <t>7.3%</t>
  </si>
  <si>
    <t>(44.2)%</t>
  </si>
  <si>
    <t>(19.9)%</t>
  </si>
  <si>
    <t>(31.2)%</t>
  </si>
  <si>
    <t>(42.6)%</t>
  </si>
  <si>
    <t>(18.9)%</t>
  </si>
  <si>
    <t>(14.0)%</t>
  </si>
  <si>
    <t>(12.0)%</t>
  </si>
  <si>
    <t>(14.9)%</t>
  </si>
  <si>
    <t>Return on equity</t>
  </si>
  <si>
    <t>(33.2)%</t>
  </si>
  <si>
    <t>(19.0)%</t>
  </si>
  <si>
    <t>(22.1)%</t>
  </si>
  <si>
    <t>(13.5)%</t>
  </si>
  <si>
    <t>(8.0)%</t>
  </si>
  <si>
    <t>9.2%</t>
  </si>
  <si>
    <t>(61.6)%</t>
  </si>
  <si>
    <t>(26.7)%</t>
  </si>
  <si>
    <t>(45.0)%</t>
  </si>
  <si>
    <t>(60.8)%</t>
  </si>
  <si>
    <t>(29.4)%</t>
  </si>
  <si>
    <t>(22.5)%</t>
  </si>
  <si>
    <t>(17.9)%</t>
  </si>
  <si>
    <t>(29.9)%</t>
  </si>
  <si>
    <t>(18.1)%</t>
  </si>
  <si>
    <t>(3.6)%</t>
  </si>
  <si>
    <t>Plowback ratio</t>
  </si>
  <si>
    <t>100.0%</t>
  </si>
  <si>
    <t>Div.&amp;Repurch./FCF</t>
  </si>
  <si>
    <t>33.4%</t>
  </si>
  <si>
    <t>346.4%</t>
  </si>
  <si>
    <t>Market Price</t>
  </si>
  <si>
    <t>1999</t>
  </si>
  <si>
    <t>2000</t>
  </si>
  <si>
    <t>2001</t>
  </si>
  <si>
    <t>2002</t>
  </si>
  <si>
    <t>2003</t>
  </si>
  <si>
    <t>2004</t>
  </si>
  <si>
    <t>2005</t>
  </si>
  <si>
    <t>2006</t>
  </si>
  <si>
    <t>Revenue</t>
  </si>
  <si>
    <t>COGS</t>
  </si>
  <si>
    <t>30</t>
  </si>
  <si>
    <t>38</t>
  </si>
  <si>
    <t>19</t>
  </si>
  <si>
    <t>Gross Profit</t>
  </si>
  <si>
    <t>8</t>
  </si>
  <si>
    <t>Gross Profit Ratio</t>
  </si>
  <si>
    <t>12.68%</t>
  </si>
  <si>
    <t>13.14%</t>
  </si>
  <si>
    <t>34.53%</t>
  </si>
  <si>
    <t>38.69%</t>
  </si>
  <si>
    <t>35.01%</t>
  </si>
  <si>
    <t>37.50%</t>
  </si>
  <si>
    <t>53.49%</t>
  </si>
  <si>
    <t>32.70%</t>
  </si>
  <si>
    <t>99.90%</t>
  </si>
  <si>
    <t>43.03%</t>
  </si>
  <si>
    <t>Operating Expenses</t>
  </si>
  <si>
    <t>11</t>
  </si>
  <si>
    <t>36</t>
  </si>
  <si>
    <t>51</t>
  </si>
  <si>
    <t>34</t>
  </si>
  <si>
    <t>28</t>
  </si>
  <si>
    <t>R&amp;D Expenses</t>
  </si>
  <si>
    <t>9</t>
  </si>
  <si>
    <t>Selling, G&amp;A Exp.</t>
  </si>
  <si>
    <t>13</t>
  </si>
  <si>
    <t>General and Admin. Exp.</t>
  </si>
  <si>
    <t>Selling and Marketing Exp.</t>
  </si>
  <si>
    <t>Other Expenses</t>
  </si>
  <si>
    <t>(14)</t>
  </si>
  <si>
    <t>COGS and Expenses</t>
  </si>
  <si>
    <t>92</t>
  </si>
  <si>
    <t>53</t>
  </si>
  <si>
    <t>76</t>
  </si>
  <si>
    <t>93</t>
  </si>
  <si>
    <t>60</t>
  </si>
  <si>
    <t>Interest Income</t>
  </si>
  <si>
    <t>Interest Expense</t>
  </si>
  <si>
    <t>Depreciation and Amortization</t>
  </si>
  <si>
    <t>EBITDA</t>
  </si>
  <si>
    <t>(0)</t>
  </si>
  <si>
    <t>(1)</t>
  </si>
  <si>
    <t>(9)</t>
  </si>
  <si>
    <t>(21)</t>
  </si>
  <si>
    <t>(75)</t>
  </si>
  <si>
    <t>(33)</t>
  </si>
  <si>
    <t>(20)</t>
  </si>
  <si>
    <t>(35)</t>
  </si>
  <si>
    <t>(27)</t>
  </si>
  <si>
    <t>EBITDA ratio</t>
  </si>
  <si>
    <t>Infinity%</t>
  </si>
  <si>
    <t>69.67%</t>
  </si>
  <si>
    <t>(32.18)%</t>
  </si>
  <si>
    <t>(82.01)%</t>
  </si>
  <si>
    <t>(121.95)%</t>
  </si>
  <si>
    <t>(60.25)%</t>
  </si>
  <si>
    <t>(67.73)%</t>
  </si>
  <si>
    <t>(62.21)%</t>
  </si>
  <si>
    <t>(601.43)%</t>
  </si>
  <si>
    <t>(1,617.85)%</t>
  </si>
  <si>
    <t>150.25%</t>
  </si>
  <si>
    <t>Operating Income</t>
  </si>
  <si>
    <t>(8)</t>
  </si>
  <si>
    <t>(80)</t>
  </si>
  <si>
    <t>(41)</t>
  </si>
  <si>
    <t>Operating Income ratio</t>
  </si>
  <si>
    <t>(33.05)%</t>
  </si>
  <si>
    <t>(51.87)%</t>
  </si>
  <si>
    <t>(15.02)%</t>
  </si>
  <si>
    <t>(130.24)%</t>
  </si>
  <si>
    <t>(71.08)%</t>
  </si>
  <si>
    <t>(91.66)%</t>
  </si>
  <si>
    <t>(67.19)%</t>
  </si>
  <si>
    <t>(691.92)%</t>
  </si>
  <si>
    <t>(1,485.34)%</t>
  </si>
  <si>
    <t>(1,112.59)%</t>
  </si>
  <si>
    <t>Total Other Income Exp.(Gains)</t>
  </si>
  <si>
    <t>(5)</t>
  </si>
  <si>
    <t>(2)</t>
  </si>
  <si>
    <t>Income Before Tax</t>
  </si>
  <si>
    <t>(40)</t>
  </si>
  <si>
    <t>Income Before Tax ratio</t>
  </si>
  <si>
    <t>67.82%</t>
  </si>
  <si>
    <t>(56.89)%</t>
  </si>
  <si>
    <t>(94.07)%</t>
  </si>
  <si>
    <t>(134.24)%</t>
  </si>
  <si>
    <t>(73.08)%</t>
  </si>
  <si>
    <t>(90.16)%</t>
  </si>
  <si>
    <t>(79.95)%</t>
  </si>
  <si>
    <t>(649.51)%</t>
  </si>
  <si>
    <t>(1,681.06)%</t>
  </si>
  <si>
    <t>45.48%</t>
  </si>
  <si>
    <t>Income Tax Expense (Gain)</t>
  </si>
  <si>
    <t>Net Income</t>
  </si>
  <si>
    <t>Net Income Ratio</t>
  </si>
  <si>
    <t>(94.29)%</t>
  </si>
  <si>
    <t>(134.01)%</t>
  </si>
  <si>
    <t>(72.25)%</t>
  </si>
  <si>
    <t>(89.44)%</t>
  </si>
  <si>
    <t>(79.58)%</t>
  </si>
  <si>
    <t>(647.54)%</t>
  </si>
  <si>
    <t>(1,675.27)%</t>
  </si>
  <si>
    <t>48.40%</t>
  </si>
  <si>
    <t>EPS</t>
  </si>
  <si>
    <t>(30.28)</t>
  </si>
  <si>
    <t>(1.84)</t>
  </si>
  <si>
    <t>(2.65)</t>
  </si>
  <si>
    <t>(1.74)</t>
  </si>
  <si>
    <t>(1.33)</t>
  </si>
  <si>
    <t>(1.72)</t>
  </si>
  <si>
    <t>(2.69)</t>
  </si>
  <si>
    <t>(13.60)</t>
  </si>
  <si>
    <t>(6.14)</t>
  </si>
  <si>
    <t>(6.08)</t>
  </si>
  <si>
    <t>(2.42)</t>
  </si>
  <si>
    <t>(1.45)</t>
  </si>
  <si>
    <t>3.00</t>
  </si>
  <si>
    <t>EPS Diluted</t>
  </si>
  <si>
    <t>Weighted Avg. Shares Outs.</t>
  </si>
  <si>
    <t>Weighted Avg. Shares Outs. Dil.</t>
  </si>
  <si>
    <t>150</t>
  </si>
  <si>
    <t>Cash and Cash Equivalents</t>
  </si>
  <si>
    <t>113</t>
  </si>
  <si>
    <t>Short-Term Investments</t>
  </si>
  <si>
    <t>27</t>
  </si>
  <si>
    <t>Cash &amp; Short-Term Investments</t>
  </si>
  <si>
    <t>Net Receivables</t>
  </si>
  <si>
    <t>Inventory</t>
  </si>
  <si>
    <t>Other Current Assets</t>
  </si>
  <si>
    <t>Total Current Assets</t>
  </si>
  <si>
    <t>41</t>
  </si>
  <si>
    <t>45</t>
  </si>
  <si>
    <t>49</t>
  </si>
  <si>
    <t>43</t>
  </si>
  <si>
    <t>149</t>
  </si>
  <si>
    <t>PP&amp;E</t>
  </si>
  <si>
    <t>133</t>
  </si>
  <si>
    <t>101</t>
  </si>
  <si>
    <t>66</t>
  </si>
  <si>
    <t>120</t>
  </si>
  <si>
    <t>130</t>
  </si>
  <si>
    <t>117</t>
  </si>
  <si>
    <t>111</t>
  </si>
  <si>
    <t>108</t>
  </si>
  <si>
    <t>106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</si>
  <si>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</si>
  <si>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</si>
  <si>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</si>
  <si>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</si>
  <si>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</si>
  <si>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</si>
  <si>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</si>
  <si>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178</t>
  </si>
  <si>
    <t>89</t>
  </si>
  <si>
    <t>160</t>
  </si>
  <si>
    <t>142</t>
  </si>
  <si>
    <t>131</t>
  </si>
  <si>
    <t>166</t>
  </si>
  <si>
    <t>Other Assets</t>
  </si>
  <si>
    <t>Total Assets</t>
  </si>
  <si>
    <t>240</t>
  </si>
  <si>
    <t>176</t>
  </si>
  <si>
    <t>192</t>
  </si>
  <si>
    <t>196</t>
  </si>
  <si>
    <t>185</t>
  </si>
  <si>
    <t>197</t>
  </si>
  <si>
    <t>183</t>
  </si>
  <si>
    <t>315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</si>
  <si>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</si>
  <si>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</si>
  <si>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</si>
  <si>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</si>
  <si>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</si>
  <si>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</si>
  <si>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</si>
  <si>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</si>
  <si>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</si>
  <si>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</si>
  <si>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50</t>
  </si>
  <si>
    <t>47</t>
  </si>
  <si>
    <t>Other Liabilities</t>
  </si>
  <si>
    <t>Capital Lease Obligations</t>
  </si>
  <si>
    <t>Total Liabilities</t>
  </si>
  <si>
    <t>62</t>
  </si>
  <si>
    <t>59</t>
  </si>
  <si>
    <t>Preferred Stock</t>
  </si>
  <si>
    <t>Common Stock</t>
  </si>
  <si>
    <t>233</t>
  </si>
  <si>
    <t>374</t>
  </si>
  <si>
    <t>412</t>
  </si>
  <si>
    <t>430</t>
  </si>
  <si>
    <t>469</t>
  </si>
  <si>
    <t>494</t>
  </si>
  <si>
    <t>549</t>
  </si>
  <si>
    <t>686</t>
  </si>
  <si>
    <t>Retained Earnings</t>
  </si>
  <si>
    <t>(32)</t>
  </si>
  <si>
    <t>(18)</t>
  </si>
  <si>
    <t>(120)</t>
  </si>
  <si>
    <t>(164)</t>
  </si>
  <si>
    <t>(242)</t>
  </si>
  <si>
    <t>(282)</t>
  </si>
  <si>
    <t>(307)</t>
  </si>
  <si>
    <t>(332)</t>
  </si>
  <si>
    <t>(370)</t>
  </si>
  <si>
    <t>(398)</t>
  </si>
  <si>
    <t>(396)</t>
  </si>
  <si>
    <t>Other Compreh. Income(Loss)</t>
  </si>
  <si>
    <t>Other Total Stockhold. Equity</t>
  </si>
  <si>
    <t>57</t>
  </si>
  <si>
    <t>84</t>
  </si>
  <si>
    <t>232</t>
  </si>
  <si>
    <t>Total Stockholders Equity</t>
  </si>
  <si>
    <t>Total Liab.&amp;Stockhold. Equity</t>
  </si>
  <si>
    <t>188</t>
  </si>
  <si>
    <t>180</t>
  </si>
  <si>
    <t>311</t>
  </si>
  <si>
    <t>Minority Interest</t>
  </si>
  <si>
    <t>Total Liabilities &amp; Equity</t>
  </si>
  <si>
    <t>Deferred Income Tax</t>
  </si>
  <si>
    <t>Stock Based Compensation</t>
  </si>
  <si>
    <t>Change in Working Capital</t>
  </si>
  <si>
    <t>Accounts Receivable</t>
  </si>
  <si>
    <t>(19)</t>
  </si>
  <si>
    <t>Other Working Capital</t>
  </si>
  <si>
    <t>Other Non-Cash Items</t>
  </si>
  <si>
    <t>(26)</t>
  </si>
  <si>
    <t>67</t>
  </si>
  <si>
    <t>(30)</t>
  </si>
  <si>
    <t>Cash Provided by Operating Activities</t>
  </si>
  <si>
    <t>(29)</t>
  </si>
  <si>
    <t>CAPEX</t>
  </si>
  <si>
    <t>(11)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</si>
  <si>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</si>
  <si>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</si>
  <si>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</si>
  <si>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</si>
  <si>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</si>
  <si>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</si>
  <si>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(16)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</si>
  <si>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</si>
  <si>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</si>
  <si>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</si>
  <si>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</si>
  <si>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</si>
  <si>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118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</si>
  <si>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</si>
  <si>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</si>
  <si>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</si>
  <si>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</si>
  <si>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</si>
  <si>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(13)</t>
  </si>
  <si>
    <t>(31)</t>
  </si>
  <si>
    <t>Quarter</t>
  </si>
  <si>
    <t>Filing Date</t>
  </si>
  <si>
    <t>Period of Report</t>
  </si>
  <si>
    <t>Stock Prices</t>
  </si>
  <si>
    <t>High</t>
  </si>
  <si>
    <t>Low</t>
  </si>
  <si>
    <t>Average</t>
  </si>
  <si>
    <t>RE Carbonate</t>
  </si>
  <si>
    <t>Revnues</t>
  </si>
  <si>
    <t>Vanadium concentrates</t>
  </si>
  <si>
    <t>Alternate Feed Materials processing and other</t>
  </si>
  <si>
    <t>Total Revenues</t>
  </si>
  <si>
    <t>Conclusions</t>
  </si>
  <si>
    <t>Pros (Bull)</t>
  </si>
  <si>
    <t>Cons (Bear)</t>
  </si>
  <si>
    <t>- Largest Uranium recycler in the United States</t>
  </si>
  <si>
    <r>
      <t xml:space="preserve">- Consistently loses </t>
    </r>
    <r>
      <rPr>
        <b/>
        <sz val="11"/>
        <color theme="1"/>
        <rFont val="Calibri"/>
        <family val="2"/>
        <scheme val="minor"/>
      </rPr>
      <t>more</t>
    </r>
    <r>
      <rPr>
        <sz val="11"/>
        <color theme="1"/>
        <rFont val="Calibri"/>
        <family val="2"/>
        <scheme val="minor"/>
      </rPr>
      <t xml:space="preserve"> each year. </t>
    </r>
  </si>
  <si>
    <t xml:space="preserve">- Uranium industry is still small compared to solar or wind. Even if green energy is pushed, it maybe be subverted to those industries. </t>
  </si>
  <si>
    <t>Uranium concentrates</t>
  </si>
  <si>
    <t>x</t>
  </si>
  <si>
    <t>Income Statement *in thousands, USD</t>
  </si>
  <si>
    <t>Balance Sheet *in thousands, USD</t>
  </si>
  <si>
    <t>Cash Flow *in thousands, USD</t>
  </si>
  <si>
    <t>COGs</t>
  </si>
  <si>
    <t>Cost appliicable to Uranium concentrates</t>
  </si>
  <si>
    <t>Cost appliicable to Vanadium concentrates</t>
  </si>
  <si>
    <t>Cost appliicable to RE Carbonate</t>
  </si>
  <si>
    <t>Underutilized capacity production costs applicable to RE Carbonate</t>
  </si>
  <si>
    <t>Total COGs</t>
  </si>
  <si>
    <t>Gross Margin</t>
  </si>
  <si>
    <t>Exploration, development, and processing</t>
  </si>
  <si>
    <t>Standby</t>
  </si>
  <si>
    <t>Accretion of asset retirement obligations</t>
  </si>
  <si>
    <t>SG&amp;A</t>
  </si>
  <si>
    <t>SBC</t>
  </si>
  <si>
    <t>Total Operating Expenses</t>
  </si>
  <si>
    <t>Operating Margin</t>
  </si>
  <si>
    <t>Other Income</t>
  </si>
  <si>
    <t>Gain on sale of assets</t>
  </si>
  <si>
    <t>Other income</t>
  </si>
  <si>
    <t>Total Other Income</t>
  </si>
  <si>
    <t>Income before taxes</t>
  </si>
  <si>
    <t>Taxes</t>
  </si>
  <si>
    <t>Net Margin</t>
  </si>
  <si>
    <t>Current Assets</t>
  </si>
  <si>
    <t>Marketable securities</t>
  </si>
  <si>
    <t>AR</t>
  </si>
  <si>
    <t>Inventories</t>
  </si>
  <si>
    <t>Prepaid expenses and other current assets</t>
  </si>
  <si>
    <t>PP&amp;E and other assets held for sale</t>
  </si>
  <si>
    <t>Non-current Assets</t>
  </si>
  <si>
    <t>Mineral properties</t>
  </si>
  <si>
    <t>Operating lease right of use assets</t>
  </si>
  <si>
    <t>Other long-term receivables</t>
  </si>
  <si>
    <t>Restricted cash</t>
  </si>
  <si>
    <t>Total Non-current Assets</t>
  </si>
  <si>
    <t>Current Liabilities</t>
  </si>
  <si>
    <t>AP &amp; Accrued liabilities</t>
  </si>
  <si>
    <t>Operating lease liability</t>
  </si>
  <si>
    <t>Deposits for assets held for sale</t>
  </si>
  <si>
    <t>Asset retirement obligation and other liabilities held for sale</t>
  </si>
  <si>
    <t>Non-current Liabilities</t>
  </si>
  <si>
    <t xml:space="preserve">Asset retirement obligations </t>
  </si>
  <si>
    <t>Deferred revenue</t>
  </si>
  <si>
    <t>Total Non-current Liabilities</t>
  </si>
  <si>
    <t>Equity</t>
  </si>
  <si>
    <t>Common shares</t>
  </si>
  <si>
    <t>Accumulated deficit</t>
  </si>
  <si>
    <t>Accumulated other comprehensive loss</t>
  </si>
  <si>
    <t>Total Shareholder's Equity</t>
  </si>
  <si>
    <t>Non-controlling interests</t>
  </si>
  <si>
    <t>Total Equity</t>
  </si>
  <si>
    <t>Total Equity &amp; Liabilities</t>
  </si>
  <si>
    <t>Current Ratio</t>
  </si>
  <si>
    <t>CFFO</t>
  </si>
  <si>
    <t>CapEx</t>
  </si>
  <si>
    <t>FCF</t>
  </si>
  <si>
    <t>SBI</t>
  </si>
  <si>
    <t>SBB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</si>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</sst>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14" fontId="2" fillId="2" borderId="0" xfId="0" applyNumberFormat="1" applyFont="1" applyFill="1"/>
    <xf numFmtId="0" fontId="0" fillId="0" borderId="0" xfId="0" quotePrefix="1"/>
    <xf numFmtId="14" fontId="0" fillId="0" borderId="0" xfId="0" applyNumberFormat="1"/>
    <xf numFmtId="0" fontId="0" fillId="0" borderId="2" xfId="0" applyBorder="1"/>
    <xf numFmtId="3" fontId="0" fillId="0" borderId="0" xfId="0" applyNumberFormat="1"/>
    <xf numFmtId="3" fontId="0" fillId="0" borderId="2" xfId="0" applyNumberFormat="1" applyBorder="1"/>
    <xf numFmtId="3" fontId="3" fillId="3" borderId="0" xfId="0" applyNumberFormat="1" applyFont="1" applyFill="1"/>
    <xf numFmtId="3" fontId="0" fillId="0" borderId="3" xfId="0" applyNumberFormat="1" applyBorder="1"/>
    <xf numFmtId="9" fontId="0" fillId="0" borderId="0" xfId="0" applyNumberFormat="1"/>
    <xf numFmtId="3" fontId="0" fillId="0" borderId="0" xfId="0" applyNumberFormat="1" applyFont="1"/>
    <xf numFmtId="3" fontId="0" fillId="0" borderId="2" xfId="0" applyNumberFormat="1" applyFon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C24" sqref="C2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25" sqref="A25"/>
    </sheetView>
  </sheetViews>
  <sheetFormatPr defaultRowHeight="14.5" x14ac:dyDescent="0.35"/>
  <cols>
    <col min="2" max="2" width="10.453125" bestFit="1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  <row r="9" spans="1:2" s="3" customFormat="1" x14ac:dyDescent="0.35">
      <c r="A9" s="3" t="s">
        <v>577</v>
      </c>
    </row>
    <row r="10" spans="1:2" x14ac:dyDescent="0.35">
      <c r="A10" s="6" t="s">
        <v>579</v>
      </c>
    </row>
    <row r="16" spans="1:2" s="3" customFormat="1" x14ac:dyDescent="0.35">
      <c r="A16" s="3" t="s">
        <v>578</v>
      </c>
    </row>
    <row r="17" spans="1:2" x14ac:dyDescent="0.35">
      <c r="A17" s="6" t="s">
        <v>580</v>
      </c>
    </row>
    <row r="18" spans="1:2" x14ac:dyDescent="0.35">
      <c r="A18" s="6" t="s">
        <v>581</v>
      </c>
    </row>
    <row r="24" spans="1:2" s="3" customFormat="1" x14ac:dyDescent="0.35">
      <c r="A24" s="3" t="s">
        <v>576</v>
      </c>
      <c r="B24" s="5">
        <v>45284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"/>
  <sheetViews>
    <sheetView tabSelected="1" workbookViewId="0">
      <pane xSplit="2" ySplit="7" topLeftCell="G48" activePane="bottomRight" state="frozen"/>
      <selection pane="topRight" activeCell="C1" sqref="C1"/>
      <selection pane="bottomLeft" activeCell="A8" sqref="A8"/>
      <selection pane="bottomRight" activeCell="P98" sqref="P98"/>
    </sheetView>
  </sheetViews>
  <sheetFormatPr defaultRowHeight="14.5" x14ac:dyDescent="0.35"/>
  <cols>
    <col min="2" max="2" width="22.6328125" customWidth="1"/>
    <col min="12" max="15" width="9.453125" bestFit="1" customWidth="1"/>
    <col min="16" max="18" width="10.453125" bestFit="1" customWidth="1"/>
  </cols>
  <sheetData>
    <row r="1" spans="1:18" x14ac:dyDescent="0.35">
      <c r="B1" t="s">
        <v>564</v>
      </c>
    </row>
    <row r="2" spans="1:18" x14ac:dyDescent="0.35">
      <c r="B2" t="s">
        <v>565</v>
      </c>
      <c r="L2" s="7">
        <v>43536</v>
      </c>
      <c r="M2" s="7">
        <v>43538</v>
      </c>
      <c r="N2" s="7">
        <v>43907</v>
      </c>
      <c r="O2" s="7">
        <v>44277</v>
      </c>
      <c r="P2" s="7">
        <v>44651</v>
      </c>
      <c r="Q2" s="7">
        <v>44993</v>
      </c>
      <c r="R2" s="7">
        <v>45345</v>
      </c>
    </row>
    <row r="3" spans="1:18" x14ac:dyDescent="0.35">
      <c r="B3" t="s">
        <v>566</v>
      </c>
      <c r="P3" s="7">
        <v>44561</v>
      </c>
      <c r="Q3" s="7">
        <v>44926</v>
      </c>
      <c r="R3" s="7">
        <v>45291</v>
      </c>
    </row>
    <row r="4" spans="1:18" s="3" customFormat="1" x14ac:dyDescent="0.35">
      <c r="B4" s="3" t="s">
        <v>567</v>
      </c>
    </row>
    <row r="5" spans="1:18" x14ac:dyDescent="0.35">
      <c r="B5" t="s">
        <v>568</v>
      </c>
    </row>
    <row r="6" spans="1:18" x14ac:dyDescent="0.35">
      <c r="B6" t="s">
        <v>569</v>
      </c>
    </row>
    <row r="7" spans="1:18" x14ac:dyDescent="0.35">
      <c r="B7" t="s">
        <v>570</v>
      </c>
    </row>
    <row r="12" spans="1:18" s="3" customFormat="1" x14ac:dyDescent="0.35">
      <c r="A12" s="3" t="s">
        <v>583</v>
      </c>
      <c r="B12" s="3" t="s">
        <v>584</v>
      </c>
    </row>
    <row r="13" spans="1:18" s="4" customFormat="1" x14ac:dyDescent="0.35">
      <c r="B13" s="4" t="s">
        <v>572</v>
      </c>
    </row>
    <row r="14" spans="1:18" s="9" customFormat="1" x14ac:dyDescent="0.35">
      <c r="B14" s="9" t="s">
        <v>582</v>
      </c>
      <c r="Q14" s="9">
        <v>0</v>
      </c>
      <c r="R14" s="9">
        <v>33278</v>
      </c>
    </row>
    <row r="15" spans="1:18" s="9" customFormat="1" x14ac:dyDescent="0.35">
      <c r="B15" s="9" t="s">
        <v>573</v>
      </c>
      <c r="Q15" s="9">
        <v>8778</v>
      </c>
      <c r="R15" s="9">
        <v>871</v>
      </c>
    </row>
    <row r="16" spans="1:18" s="9" customFormat="1" x14ac:dyDescent="0.35">
      <c r="B16" s="9" t="s">
        <v>571</v>
      </c>
      <c r="Q16" s="9">
        <v>2122</v>
      </c>
      <c r="R16" s="9">
        <v>2848</v>
      </c>
    </row>
    <row r="17" spans="2:27" s="10" customFormat="1" x14ac:dyDescent="0.35">
      <c r="B17" s="10" t="s">
        <v>574</v>
      </c>
      <c r="Q17" s="10">
        <v>1615</v>
      </c>
      <c r="R17" s="10">
        <v>931</v>
      </c>
    </row>
    <row r="18" spans="2:27" s="9" customFormat="1" x14ac:dyDescent="0.35">
      <c r="B18" s="9" t="s">
        <v>575</v>
      </c>
      <c r="I18" s="9">
        <f>SUM(I14:I17)</f>
        <v>0</v>
      </c>
      <c r="J18" s="9">
        <f t="shared" ref="J18:AA18" si="0">SUM(J14:J17)</f>
        <v>0</v>
      </c>
      <c r="K18" s="9">
        <f t="shared" si="0"/>
        <v>0</v>
      </c>
      <c r="L18" s="9">
        <f t="shared" si="0"/>
        <v>0</v>
      </c>
      <c r="M18" s="9">
        <f t="shared" si="0"/>
        <v>0</v>
      </c>
      <c r="N18" s="9">
        <f t="shared" si="0"/>
        <v>0</v>
      </c>
      <c r="O18" s="9">
        <f t="shared" si="0"/>
        <v>0</v>
      </c>
      <c r="P18" s="9">
        <f t="shared" si="0"/>
        <v>0</v>
      </c>
      <c r="Q18" s="9">
        <f t="shared" si="0"/>
        <v>12515</v>
      </c>
      <c r="R18" s="9">
        <f t="shared" si="0"/>
        <v>37928</v>
      </c>
      <c r="S18" s="9">
        <f t="shared" si="0"/>
        <v>0</v>
      </c>
      <c r="T18" s="9">
        <f t="shared" si="0"/>
        <v>0</v>
      </c>
      <c r="U18" s="9">
        <f t="shared" si="0"/>
        <v>0</v>
      </c>
      <c r="V18" s="9">
        <f t="shared" si="0"/>
        <v>0</v>
      </c>
      <c r="W18" s="9">
        <f t="shared" si="0"/>
        <v>0</v>
      </c>
      <c r="X18" s="9">
        <f t="shared" si="0"/>
        <v>0</v>
      </c>
      <c r="Y18" s="9">
        <f t="shared" si="0"/>
        <v>0</v>
      </c>
      <c r="Z18" s="9">
        <f t="shared" si="0"/>
        <v>0</v>
      </c>
      <c r="AA18" s="9">
        <f t="shared" si="0"/>
        <v>0</v>
      </c>
    </row>
    <row r="19" spans="2:27" s="11" customFormat="1" x14ac:dyDescent="0.35">
      <c r="B19" s="11" t="s">
        <v>587</v>
      </c>
    </row>
    <row r="20" spans="2:27" s="9" customFormat="1" x14ac:dyDescent="0.35">
      <c r="B20" s="9" t="s">
        <v>588</v>
      </c>
      <c r="Q20" s="9">
        <v>0</v>
      </c>
      <c r="R20" s="9">
        <v>15318</v>
      </c>
    </row>
    <row r="21" spans="2:27" s="9" customFormat="1" x14ac:dyDescent="0.35">
      <c r="B21" s="9" t="s">
        <v>589</v>
      </c>
      <c r="Q21" s="9">
        <v>3769</v>
      </c>
      <c r="R21" s="9">
        <v>551</v>
      </c>
    </row>
    <row r="22" spans="2:27" s="9" customFormat="1" x14ac:dyDescent="0.35">
      <c r="B22" s="9" t="s">
        <v>590</v>
      </c>
      <c r="Q22" s="9">
        <v>1317</v>
      </c>
      <c r="R22" s="9">
        <v>2312</v>
      </c>
    </row>
    <row r="23" spans="2:27" s="10" customFormat="1" x14ac:dyDescent="0.35">
      <c r="B23" s="10" t="s">
        <v>591</v>
      </c>
      <c r="Q23" s="10">
        <v>2758</v>
      </c>
      <c r="R23" s="10">
        <v>0</v>
      </c>
    </row>
    <row r="24" spans="2:27" s="10" customFormat="1" x14ac:dyDescent="0.35">
      <c r="B24" s="10" t="s">
        <v>592</v>
      </c>
      <c r="I24" s="10">
        <f>SUM(I20:I23)</f>
        <v>0</v>
      </c>
      <c r="J24" s="10">
        <f t="shared" ref="J24:AA24" si="1">SUM(J20:J23)</f>
        <v>0</v>
      </c>
      <c r="K24" s="10">
        <f t="shared" si="1"/>
        <v>0</v>
      </c>
      <c r="L24" s="10">
        <f t="shared" si="1"/>
        <v>0</v>
      </c>
      <c r="M24" s="10">
        <f t="shared" si="1"/>
        <v>0</v>
      </c>
      <c r="N24" s="10">
        <f t="shared" si="1"/>
        <v>0</v>
      </c>
      <c r="O24" s="10">
        <f t="shared" si="1"/>
        <v>0</v>
      </c>
      <c r="P24" s="10">
        <f t="shared" si="1"/>
        <v>0</v>
      </c>
      <c r="Q24" s="10">
        <f t="shared" si="1"/>
        <v>7844</v>
      </c>
      <c r="R24" s="10">
        <f t="shared" si="1"/>
        <v>18181</v>
      </c>
      <c r="S24" s="10">
        <f t="shared" si="1"/>
        <v>0</v>
      </c>
      <c r="T24" s="10">
        <f t="shared" si="1"/>
        <v>0</v>
      </c>
      <c r="U24" s="10">
        <f t="shared" si="1"/>
        <v>0</v>
      </c>
      <c r="V24" s="10">
        <f t="shared" si="1"/>
        <v>0</v>
      </c>
      <c r="W24" s="10">
        <f t="shared" si="1"/>
        <v>0</v>
      </c>
      <c r="X24" s="10">
        <f t="shared" si="1"/>
        <v>0</v>
      </c>
      <c r="Y24" s="10">
        <f t="shared" si="1"/>
        <v>0</v>
      </c>
      <c r="Z24" s="10">
        <f t="shared" si="1"/>
        <v>0</v>
      </c>
      <c r="AA24" s="10">
        <f t="shared" si="1"/>
        <v>0</v>
      </c>
    </row>
    <row r="25" spans="2:27" s="9" customFormat="1" x14ac:dyDescent="0.35">
      <c r="B25" s="9" t="s">
        <v>314</v>
      </c>
      <c r="I25" s="9">
        <f>I18-I24</f>
        <v>0</v>
      </c>
      <c r="J25" s="9">
        <f t="shared" ref="J25:AA25" si="2">J18-J24</f>
        <v>0</v>
      </c>
      <c r="K25" s="9">
        <f t="shared" si="2"/>
        <v>0</v>
      </c>
      <c r="L25" s="9">
        <f t="shared" si="2"/>
        <v>0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4671</v>
      </c>
      <c r="R25" s="9">
        <f t="shared" si="2"/>
        <v>19747</v>
      </c>
      <c r="S25" s="9">
        <f t="shared" si="2"/>
        <v>0</v>
      </c>
      <c r="T25" s="9">
        <f t="shared" si="2"/>
        <v>0</v>
      </c>
      <c r="U25" s="9">
        <f t="shared" si="2"/>
        <v>0</v>
      </c>
      <c r="V25" s="9">
        <f t="shared" si="2"/>
        <v>0</v>
      </c>
      <c r="W25" s="9">
        <f t="shared" si="2"/>
        <v>0</v>
      </c>
      <c r="X25" s="9">
        <f t="shared" si="2"/>
        <v>0</v>
      </c>
      <c r="Y25" s="9">
        <f t="shared" si="2"/>
        <v>0</v>
      </c>
      <c r="Z25" s="9">
        <f t="shared" si="2"/>
        <v>0</v>
      </c>
      <c r="AA25" s="9">
        <f t="shared" si="2"/>
        <v>0</v>
      </c>
    </row>
    <row r="26" spans="2:27" s="13" customFormat="1" x14ac:dyDescent="0.35">
      <c r="B26" s="13" t="s">
        <v>593</v>
      </c>
      <c r="I26" s="13" t="e">
        <f>I25/I18</f>
        <v>#DIV/0!</v>
      </c>
      <c r="J26" s="13" t="e">
        <f t="shared" ref="J26:AA26" si="3">J25/J18</f>
        <v>#DIV/0!</v>
      </c>
      <c r="K26" s="13" t="e">
        <f t="shared" si="3"/>
        <v>#DIV/0!</v>
      </c>
      <c r="L26" s="13" t="e">
        <f t="shared" si="3"/>
        <v>#DIV/0!</v>
      </c>
      <c r="M26" s="13" t="e">
        <f t="shared" si="3"/>
        <v>#DIV/0!</v>
      </c>
      <c r="N26" s="13" t="e">
        <f t="shared" si="3"/>
        <v>#DIV/0!</v>
      </c>
      <c r="O26" s="13" t="e">
        <f t="shared" si="3"/>
        <v>#DIV/0!</v>
      </c>
      <c r="P26" s="13" t="e">
        <f t="shared" si="3"/>
        <v>#DIV/0!</v>
      </c>
      <c r="Q26" s="13">
        <f t="shared" si="3"/>
        <v>0.37323212145425488</v>
      </c>
      <c r="R26" s="13">
        <f t="shared" si="3"/>
        <v>0.52064437882303316</v>
      </c>
      <c r="S26" s="13" t="e">
        <f t="shared" si="3"/>
        <v>#DIV/0!</v>
      </c>
      <c r="T26" s="13" t="e">
        <f t="shared" si="3"/>
        <v>#DIV/0!</v>
      </c>
      <c r="U26" s="13" t="e">
        <f t="shared" si="3"/>
        <v>#DIV/0!</v>
      </c>
      <c r="V26" s="13" t="e">
        <f t="shared" si="3"/>
        <v>#DIV/0!</v>
      </c>
      <c r="W26" s="13" t="e">
        <f t="shared" si="3"/>
        <v>#DIV/0!</v>
      </c>
      <c r="X26" s="13" t="e">
        <f t="shared" si="3"/>
        <v>#DIV/0!</v>
      </c>
      <c r="Y26" s="13" t="e">
        <f t="shared" si="3"/>
        <v>#DIV/0!</v>
      </c>
      <c r="Z26" s="13" t="e">
        <f t="shared" si="3"/>
        <v>#DIV/0!</v>
      </c>
      <c r="AA26" s="13" t="e">
        <f t="shared" si="3"/>
        <v>#DIV/0!</v>
      </c>
    </row>
    <row r="27" spans="2:27" s="11" customFormat="1" x14ac:dyDescent="0.35">
      <c r="B27" s="11" t="s">
        <v>327</v>
      </c>
    </row>
    <row r="28" spans="2:27" s="9" customFormat="1" x14ac:dyDescent="0.35">
      <c r="B28" s="9" t="s">
        <v>594</v>
      </c>
      <c r="Q28" s="9">
        <v>9346</v>
      </c>
      <c r="R28" s="9">
        <v>15531</v>
      </c>
    </row>
    <row r="29" spans="2:27" s="9" customFormat="1" x14ac:dyDescent="0.35">
      <c r="B29" s="9" t="s">
        <v>595</v>
      </c>
      <c r="Q29" s="9">
        <v>13221</v>
      </c>
      <c r="R29" s="9">
        <v>7476</v>
      </c>
    </row>
    <row r="30" spans="2:27" s="9" customFormat="1" x14ac:dyDescent="0.35">
      <c r="B30" s="9" t="s">
        <v>596</v>
      </c>
      <c r="Q30" s="9">
        <v>1556</v>
      </c>
      <c r="R30" s="9">
        <v>1192</v>
      </c>
    </row>
    <row r="31" spans="2:27" s="9" customFormat="1" x14ac:dyDescent="0.35">
      <c r="B31" s="9" t="s">
        <v>597</v>
      </c>
      <c r="Q31" s="9">
        <v>20845</v>
      </c>
      <c r="R31" s="9">
        <v>23290</v>
      </c>
    </row>
    <row r="32" spans="2:27" s="10" customFormat="1" x14ac:dyDescent="0.35">
      <c r="B32" s="10" t="s">
        <v>598</v>
      </c>
      <c r="Q32" s="10">
        <v>4641</v>
      </c>
      <c r="R32" s="10">
        <v>4625</v>
      </c>
    </row>
    <row r="33" spans="1:27" s="12" customFormat="1" x14ac:dyDescent="0.35">
      <c r="B33" s="12" t="s">
        <v>599</v>
      </c>
      <c r="I33" s="12">
        <f>SUM(I28:I32)</f>
        <v>0</v>
      </c>
      <c r="J33" s="12">
        <f t="shared" ref="J33:AA33" si="4">SUM(J28:J32)</f>
        <v>0</v>
      </c>
      <c r="K33" s="12">
        <f t="shared" si="4"/>
        <v>0</v>
      </c>
      <c r="L33" s="12">
        <f t="shared" si="4"/>
        <v>0</v>
      </c>
      <c r="M33" s="12">
        <f t="shared" si="4"/>
        <v>0</v>
      </c>
      <c r="N33" s="12">
        <f t="shared" si="4"/>
        <v>0</v>
      </c>
      <c r="O33" s="12">
        <f t="shared" si="4"/>
        <v>0</v>
      </c>
      <c r="P33" s="12">
        <f t="shared" si="4"/>
        <v>0</v>
      </c>
      <c r="Q33" s="12">
        <f t="shared" si="4"/>
        <v>49609</v>
      </c>
      <c r="R33" s="12">
        <f t="shared" si="4"/>
        <v>52114</v>
      </c>
      <c r="S33" s="12">
        <f t="shared" si="4"/>
        <v>0</v>
      </c>
      <c r="T33" s="12">
        <f t="shared" si="4"/>
        <v>0</v>
      </c>
      <c r="U33" s="12">
        <f t="shared" si="4"/>
        <v>0</v>
      </c>
      <c r="V33" s="12">
        <f t="shared" si="4"/>
        <v>0</v>
      </c>
      <c r="W33" s="12">
        <f t="shared" si="4"/>
        <v>0</v>
      </c>
      <c r="X33" s="12">
        <f t="shared" si="4"/>
        <v>0</v>
      </c>
      <c r="Y33" s="12">
        <f t="shared" si="4"/>
        <v>0</v>
      </c>
      <c r="Z33" s="12">
        <f t="shared" si="4"/>
        <v>0</v>
      </c>
      <c r="AA33" s="12">
        <f t="shared" si="4"/>
        <v>0</v>
      </c>
    </row>
    <row r="34" spans="1:27" s="9" customFormat="1" x14ac:dyDescent="0.35">
      <c r="B34" s="9" t="s">
        <v>372</v>
      </c>
      <c r="I34" s="9">
        <f>I25-I33</f>
        <v>0</v>
      </c>
      <c r="J34" s="9">
        <f t="shared" ref="J34:AA34" si="5">J25-J33</f>
        <v>0</v>
      </c>
      <c r="K34" s="9">
        <f t="shared" si="5"/>
        <v>0</v>
      </c>
      <c r="L34" s="9">
        <f t="shared" si="5"/>
        <v>0</v>
      </c>
      <c r="M34" s="9">
        <f t="shared" si="5"/>
        <v>0</v>
      </c>
      <c r="N34" s="9">
        <f t="shared" si="5"/>
        <v>0</v>
      </c>
      <c r="O34" s="9">
        <f t="shared" si="5"/>
        <v>0</v>
      </c>
      <c r="P34" s="9">
        <f t="shared" si="5"/>
        <v>0</v>
      </c>
      <c r="Q34" s="9">
        <f t="shared" si="5"/>
        <v>-44938</v>
      </c>
      <c r="R34" s="9">
        <f t="shared" si="5"/>
        <v>-32367</v>
      </c>
      <c r="S34" s="9">
        <f t="shared" si="5"/>
        <v>0</v>
      </c>
      <c r="T34" s="9">
        <f t="shared" si="5"/>
        <v>0</v>
      </c>
      <c r="U34" s="9">
        <f t="shared" si="5"/>
        <v>0</v>
      </c>
      <c r="V34" s="9">
        <f t="shared" si="5"/>
        <v>0</v>
      </c>
      <c r="W34" s="9">
        <f t="shared" si="5"/>
        <v>0</v>
      </c>
      <c r="X34" s="9">
        <f t="shared" si="5"/>
        <v>0</v>
      </c>
      <c r="Y34" s="9">
        <f t="shared" si="5"/>
        <v>0</v>
      </c>
      <c r="Z34" s="9">
        <f t="shared" si="5"/>
        <v>0</v>
      </c>
      <c r="AA34" s="9">
        <f t="shared" si="5"/>
        <v>0</v>
      </c>
    </row>
    <row r="35" spans="1:27" s="13" customFormat="1" x14ac:dyDescent="0.35">
      <c r="B35" s="13" t="s">
        <v>600</v>
      </c>
      <c r="I35" s="13" t="e">
        <f>I34/I18</f>
        <v>#DIV/0!</v>
      </c>
      <c r="J35" s="13" t="e">
        <f t="shared" ref="J35:AA35" si="6">J34/J18</f>
        <v>#DIV/0!</v>
      </c>
      <c r="K35" s="13" t="e">
        <f t="shared" si="6"/>
        <v>#DIV/0!</v>
      </c>
      <c r="L35" s="13" t="e">
        <f t="shared" si="6"/>
        <v>#DIV/0!</v>
      </c>
      <c r="M35" s="13" t="e">
        <f t="shared" si="6"/>
        <v>#DIV/0!</v>
      </c>
      <c r="N35" s="13" t="e">
        <f t="shared" si="6"/>
        <v>#DIV/0!</v>
      </c>
      <c r="O35" s="13" t="e">
        <f t="shared" si="6"/>
        <v>#DIV/0!</v>
      </c>
      <c r="P35" s="13" t="e">
        <f t="shared" si="6"/>
        <v>#DIV/0!</v>
      </c>
      <c r="Q35" s="13">
        <f t="shared" si="6"/>
        <v>-3.5907311226528167</v>
      </c>
      <c r="R35" s="13">
        <f t="shared" si="6"/>
        <v>-0.85338008858890524</v>
      </c>
      <c r="S35" s="13" t="e">
        <f t="shared" si="6"/>
        <v>#DIV/0!</v>
      </c>
      <c r="T35" s="13" t="e">
        <f t="shared" si="6"/>
        <v>#DIV/0!</v>
      </c>
      <c r="U35" s="13" t="e">
        <f t="shared" si="6"/>
        <v>#DIV/0!</v>
      </c>
      <c r="V35" s="13" t="e">
        <f t="shared" si="6"/>
        <v>#DIV/0!</v>
      </c>
      <c r="W35" s="13" t="e">
        <f t="shared" si="6"/>
        <v>#DIV/0!</v>
      </c>
      <c r="X35" s="13" t="e">
        <f t="shared" si="6"/>
        <v>#DIV/0!</v>
      </c>
      <c r="Y35" s="13" t="e">
        <f t="shared" si="6"/>
        <v>#DIV/0!</v>
      </c>
      <c r="Z35" s="13" t="e">
        <f t="shared" si="6"/>
        <v>#DIV/0!</v>
      </c>
      <c r="AA35" s="13" t="e">
        <f t="shared" si="6"/>
        <v>#DIV/0!</v>
      </c>
    </row>
    <row r="36" spans="1:27" s="11" customFormat="1" x14ac:dyDescent="0.35">
      <c r="B36" s="11" t="s">
        <v>601</v>
      </c>
    </row>
    <row r="37" spans="1:27" s="9" customFormat="1" x14ac:dyDescent="0.35">
      <c r="B37" s="9" t="s">
        <v>602</v>
      </c>
      <c r="Q37" s="9">
        <v>366</v>
      </c>
      <c r="R37" s="9">
        <v>119257</v>
      </c>
    </row>
    <row r="38" spans="1:27" s="10" customFormat="1" x14ac:dyDescent="0.35">
      <c r="B38" s="10" t="s">
        <v>603</v>
      </c>
      <c r="Q38" s="10">
        <v>-15372</v>
      </c>
      <c r="R38" s="10">
        <v>13142</v>
      </c>
    </row>
    <row r="39" spans="1:27" s="10" customFormat="1" x14ac:dyDescent="0.35">
      <c r="B39" s="10" t="s">
        <v>604</v>
      </c>
      <c r="I39" s="10">
        <f>SUM(I37:I38)</f>
        <v>0</v>
      </c>
      <c r="J39" s="10">
        <f t="shared" ref="J39:AA39" si="7">SUM(J37:J38)</f>
        <v>0</v>
      </c>
      <c r="K39" s="10">
        <f t="shared" si="7"/>
        <v>0</v>
      </c>
      <c r="L39" s="10">
        <f t="shared" si="7"/>
        <v>0</v>
      </c>
      <c r="M39" s="10">
        <f t="shared" si="7"/>
        <v>0</v>
      </c>
      <c r="N39" s="10">
        <f t="shared" si="7"/>
        <v>0</v>
      </c>
      <c r="O39" s="10">
        <f t="shared" si="7"/>
        <v>0</v>
      </c>
      <c r="P39" s="10">
        <f t="shared" si="7"/>
        <v>0</v>
      </c>
      <c r="Q39" s="10">
        <f t="shared" si="7"/>
        <v>-15006</v>
      </c>
      <c r="R39" s="10">
        <f t="shared" si="7"/>
        <v>132399</v>
      </c>
      <c r="S39" s="10">
        <f t="shared" si="7"/>
        <v>0</v>
      </c>
      <c r="T39" s="10">
        <f t="shared" si="7"/>
        <v>0</v>
      </c>
      <c r="U39" s="10">
        <f t="shared" si="7"/>
        <v>0</v>
      </c>
      <c r="V39" s="10">
        <f t="shared" si="7"/>
        <v>0</v>
      </c>
      <c r="W39" s="10">
        <f t="shared" si="7"/>
        <v>0</v>
      </c>
      <c r="X39" s="10">
        <f t="shared" si="7"/>
        <v>0</v>
      </c>
      <c r="Y39" s="10">
        <f t="shared" si="7"/>
        <v>0</v>
      </c>
      <c r="Z39" s="10">
        <f t="shared" si="7"/>
        <v>0</v>
      </c>
      <c r="AA39" s="10">
        <f t="shared" si="7"/>
        <v>0</v>
      </c>
    </row>
    <row r="40" spans="1:27" s="9" customFormat="1" x14ac:dyDescent="0.35">
      <c r="B40" s="9" t="s">
        <v>605</v>
      </c>
      <c r="I40" s="9">
        <f>I34+I39</f>
        <v>0</v>
      </c>
      <c r="J40" s="9">
        <f t="shared" ref="J40:AA40" si="8">J34+J39</f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si="8"/>
        <v>0</v>
      </c>
      <c r="Q40" s="9">
        <f t="shared" si="8"/>
        <v>-59944</v>
      </c>
      <c r="R40" s="9">
        <f t="shared" si="8"/>
        <v>100032</v>
      </c>
      <c r="S40" s="9">
        <f t="shared" si="8"/>
        <v>0</v>
      </c>
      <c r="T40" s="9">
        <f t="shared" si="8"/>
        <v>0</v>
      </c>
      <c r="U40" s="9">
        <f t="shared" si="8"/>
        <v>0</v>
      </c>
      <c r="V40" s="9">
        <f t="shared" si="8"/>
        <v>0</v>
      </c>
      <c r="W40" s="9">
        <f t="shared" si="8"/>
        <v>0</v>
      </c>
      <c r="X40" s="9">
        <f t="shared" si="8"/>
        <v>0</v>
      </c>
      <c r="Y40" s="9">
        <f t="shared" si="8"/>
        <v>0</v>
      </c>
      <c r="Z40" s="9">
        <f t="shared" si="8"/>
        <v>0</v>
      </c>
      <c r="AA40" s="9">
        <f t="shared" si="8"/>
        <v>0</v>
      </c>
    </row>
    <row r="41" spans="1:27" s="10" customFormat="1" x14ac:dyDescent="0.35">
      <c r="B41" s="10" t="s">
        <v>606</v>
      </c>
      <c r="Q41" s="10">
        <v>0</v>
      </c>
      <c r="R41" s="10">
        <v>-276</v>
      </c>
    </row>
    <row r="42" spans="1:27" s="9" customFormat="1" x14ac:dyDescent="0.35">
      <c r="B42" s="9" t="s">
        <v>404</v>
      </c>
      <c r="I42" s="9">
        <f>SUM(I40:I41)</f>
        <v>0</v>
      </c>
      <c r="J42" s="9">
        <f t="shared" ref="J42:AA42" si="9">SUM(J40:J41)</f>
        <v>0</v>
      </c>
      <c r="K42" s="9">
        <f t="shared" si="9"/>
        <v>0</v>
      </c>
      <c r="L42" s="9">
        <f t="shared" si="9"/>
        <v>0</v>
      </c>
      <c r="M42" s="9">
        <f t="shared" si="9"/>
        <v>0</v>
      </c>
      <c r="N42" s="9">
        <f t="shared" si="9"/>
        <v>0</v>
      </c>
      <c r="O42" s="9">
        <f t="shared" si="9"/>
        <v>0</v>
      </c>
      <c r="P42" s="9">
        <f t="shared" si="9"/>
        <v>0</v>
      </c>
      <c r="Q42" s="9">
        <f t="shared" si="9"/>
        <v>-59944</v>
      </c>
      <c r="R42" s="9">
        <f t="shared" si="9"/>
        <v>99756</v>
      </c>
      <c r="S42" s="9">
        <f t="shared" si="9"/>
        <v>0</v>
      </c>
      <c r="T42" s="9">
        <f t="shared" si="9"/>
        <v>0</v>
      </c>
      <c r="U42" s="9">
        <f t="shared" si="9"/>
        <v>0</v>
      </c>
      <c r="V42" s="9">
        <f t="shared" si="9"/>
        <v>0</v>
      </c>
      <c r="W42" s="9">
        <f t="shared" si="9"/>
        <v>0</v>
      </c>
      <c r="X42" s="9">
        <f t="shared" si="9"/>
        <v>0</v>
      </c>
      <c r="Y42" s="9">
        <f t="shared" si="9"/>
        <v>0</v>
      </c>
      <c r="Z42" s="9">
        <f t="shared" si="9"/>
        <v>0</v>
      </c>
      <c r="AA42" s="9">
        <f t="shared" si="9"/>
        <v>0</v>
      </c>
    </row>
    <row r="43" spans="1:27" s="13" customFormat="1" x14ac:dyDescent="0.35">
      <c r="B43" s="13" t="s">
        <v>607</v>
      </c>
      <c r="I43" s="13" t="e">
        <f>I42/I18</f>
        <v>#DIV/0!</v>
      </c>
      <c r="J43" s="13" t="e">
        <f t="shared" ref="J43:AA43" si="10">J42/J18</f>
        <v>#DIV/0!</v>
      </c>
      <c r="K43" s="13" t="e">
        <f t="shared" si="10"/>
        <v>#DIV/0!</v>
      </c>
      <c r="L43" s="13" t="e">
        <f t="shared" si="10"/>
        <v>#DIV/0!</v>
      </c>
      <c r="M43" s="13" t="e">
        <f t="shared" si="10"/>
        <v>#DIV/0!</v>
      </c>
      <c r="N43" s="13" t="e">
        <f t="shared" si="10"/>
        <v>#DIV/0!</v>
      </c>
      <c r="O43" s="13" t="e">
        <f t="shared" si="10"/>
        <v>#DIV/0!</v>
      </c>
      <c r="P43" s="13" t="e">
        <f t="shared" si="10"/>
        <v>#DIV/0!</v>
      </c>
      <c r="Q43" s="13">
        <f t="shared" si="10"/>
        <v>-4.7897722732720736</v>
      </c>
      <c r="R43" s="13">
        <f t="shared" si="10"/>
        <v>2.6301413203965409</v>
      </c>
      <c r="S43" s="13" t="e">
        <f t="shared" si="10"/>
        <v>#DIV/0!</v>
      </c>
      <c r="T43" s="13" t="e">
        <f t="shared" si="10"/>
        <v>#DIV/0!</v>
      </c>
      <c r="U43" s="13" t="e">
        <f t="shared" si="10"/>
        <v>#DIV/0!</v>
      </c>
      <c r="V43" s="13" t="e">
        <f t="shared" si="10"/>
        <v>#DIV/0!</v>
      </c>
      <c r="W43" s="13" t="e">
        <f t="shared" si="10"/>
        <v>#DIV/0!</v>
      </c>
      <c r="X43" s="13" t="e">
        <f t="shared" si="10"/>
        <v>#DIV/0!</v>
      </c>
      <c r="Y43" s="13" t="e">
        <f t="shared" si="10"/>
        <v>#DIV/0!</v>
      </c>
      <c r="Z43" s="13" t="e">
        <f t="shared" si="10"/>
        <v>#DIV/0!</v>
      </c>
      <c r="AA43" s="13" t="e">
        <f t="shared" si="10"/>
        <v>#DIV/0!</v>
      </c>
    </row>
    <row r="45" spans="1:27" x14ac:dyDescent="0.35">
      <c r="B45" t="s">
        <v>414</v>
      </c>
    </row>
    <row r="46" spans="1:27" x14ac:dyDescent="0.35">
      <c r="B46" t="s">
        <v>2</v>
      </c>
    </row>
    <row r="48" spans="1:27" s="3" customFormat="1" x14ac:dyDescent="0.35">
      <c r="A48" s="3" t="s">
        <v>583</v>
      </c>
      <c r="B48" s="3" t="s">
        <v>585</v>
      </c>
    </row>
    <row r="49" spans="2:27" s="4" customFormat="1" x14ac:dyDescent="0.35">
      <c r="B49" s="4" t="s">
        <v>608</v>
      </c>
    </row>
    <row r="50" spans="2:27" s="14" customFormat="1" x14ac:dyDescent="0.35">
      <c r="B50" s="14" t="s">
        <v>4</v>
      </c>
      <c r="Q50" s="14">
        <v>62820</v>
      </c>
      <c r="R50" s="14">
        <v>57445</v>
      </c>
    </row>
    <row r="51" spans="2:27" s="14" customFormat="1" x14ac:dyDescent="0.35">
      <c r="B51" s="14" t="s">
        <v>609</v>
      </c>
      <c r="Q51" s="14">
        <v>12192</v>
      </c>
      <c r="R51" s="14">
        <v>133044</v>
      </c>
    </row>
    <row r="52" spans="2:27" s="14" customFormat="1" x14ac:dyDescent="0.35">
      <c r="B52" s="14" t="s">
        <v>610</v>
      </c>
      <c r="Q52" s="14">
        <v>519</v>
      </c>
      <c r="R52" s="14">
        <v>816</v>
      </c>
    </row>
    <row r="53" spans="2:27" s="14" customFormat="1" x14ac:dyDescent="0.35">
      <c r="B53" s="14" t="s">
        <v>611</v>
      </c>
      <c r="Q53" s="14">
        <v>38155</v>
      </c>
      <c r="R53" s="14">
        <v>38868</v>
      </c>
    </row>
    <row r="54" spans="2:27" s="14" customFormat="1" x14ac:dyDescent="0.35">
      <c r="B54" s="14" t="s">
        <v>612</v>
      </c>
      <c r="Q54" s="14">
        <v>9529</v>
      </c>
      <c r="R54" s="14">
        <v>2522</v>
      </c>
    </row>
    <row r="55" spans="2:27" s="15" customFormat="1" x14ac:dyDescent="0.35">
      <c r="B55" s="15" t="s">
        <v>613</v>
      </c>
      <c r="Q55" s="15">
        <v>12375</v>
      </c>
      <c r="R55" s="15">
        <v>0</v>
      </c>
    </row>
    <row r="56" spans="2:27" s="14" customFormat="1" x14ac:dyDescent="0.35">
      <c r="B56" s="14" t="s">
        <v>440</v>
      </c>
      <c r="I56" s="14">
        <f>SUM(I50:I55)</f>
        <v>0</v>
      </c>
      <c r="J56" s="14">
        <f t="shared" ref="J56:AA56" si="11">SUM(J50:J55)</f>
        <v>0</v>
      </c>
      <c r="K56" s="14">
        <f t="shared" si="11"/>
        <v>0</v>
      </c>
      <c r="L56" s="14">
        <f t="shared" si="11"/>
        <v>0</v>
      </c>
      <c r="M56" s="14">
        <f t="shared" si="11"/>
        <v>0</v>
      </c>
      <c r="N56" s="14">
        <f t="shared" si="11"/>
        <v>0</v>
      </c>
      <c r="O56" s="14">
        <f t="shared" si="11"/>
        <v>0</v>
      </c>
      <c r="P56" s="14">
        <f t="shared" si="11"/>
        <v>0</v>
      </c>
      <c r="Q56" s="14">
        <f t="shared" si="11"/>
        <v>135590</v>
      </c>
      <c r="R56" s="14">
        <f t="shared" si="11"/>
        <v>232695</v>
      </c>
      <c r="S56" s="14">
        <f t="shared" si="11"/>
        <v>0</v>
      </c>
      <c r="T56" s="14">
        <f t="shared" si="11"/>
        <v>0</v>
      </c>
      <c r="U56" s="14">
        <f t="shared" si="11"/>
        <v>0</v>
      </c>
      <c r="V56" s="14">
        <f t="shared" si="11"/>
        <v>0</v>
      </c>
      <c r="W56" s="14">
        <f t="shared" si="11"/>
        <v>0</v>
      </c>
      <c r="X56" s="14">
        <f t="shared" si="11"/>
        <v>0</v>
      </c>
      <c r="Y56" s="14">
        <f t="shared" si="11"/>
        <v>0</v>
      </c>
      <c r="Z56" s="14">
        <f t="shared" si="11"/>
        <v>0</v>
      </c>
      <c r="AA56" s="14">
        <f t="shared" si="11"/>
        <v>0</v>
      </c>
    </row>
    <row r="57" spans="2:27" s="4" customFormat="1" x14ac:dyDescent="0.35">
      <c r="B57" s="4" t="s">
        <v>614</v>
      </c>
    </row>
    <row r="58" spans="2:27" s="14" customFormat="1" x14ac:dyDescent="0.35">
      <c r="B58" s="14" t="s">
        <v>615</v>
      </c>
      <c r="Q58" s="14">
        <v>83539</v>
      </c>
      <c r="R58" s="14">
        <v>119581</v>
      </c>
    </row>
    <row r="59" spans="2:27" s="14" customFormat="1" x14ac:dyDescent="0.35">
      <c r="B59" s="14" t="s">
        <v>446</v>
      </c>
      <c r="Q59" s="14">
        <v>12662</v>
      </c>
      <c r="R59" s="14">
        <v>26123</v>
      </c>
    </row>
    <row r="60" spans="2:27" s="14" customFormat="1" x14ac:dyDescent="0.35">
      <c r="B60" s="14" t="s">
        <v>611</v>
      </c>
      <c r="Q60" s="14">
        <v>2465</v>
      </c>
      <c r="R60" s="14">
        <v>1852</v>
      </c>
    </row>
    <row r="61" spans="2:27" s="14" customFormat="1" x14ac:dyDescent="0.35">
      <c r="B61" s="14" t="s">
        <v>616</v>
      </c>
      <c r="Q61" s="14">
        <v>1376</v>
      </c>
      <c r="R61" s="14">
        <v>1219</v>
      </c>
    </row>
    <row r="62" spans="2:27" s="14" customFormat="1" x14ac:dyDescent="0.35">
      <c r="B62" s="14" t="s">
        <v>459</v>
      </c>
      <c r="Q62" s="14">
        <v>19329</v>
      </c>
      <c r="R62" s="14">
        <v>1356</v>
      </c>
    </row>
    <row r="63" spans="2:27" s="14" customFormat="1" x14ac:dyDescent="0.35">
      <c r="B63" s="14" t="s">
        <v>617</v>
      </c>
      <c r="Q63" s="14">
        <v>1537</v>
      </c>
      <c r="R63" s="14">
        <v>1534</v>
      </c>
    </row>
    <row r="64" spans="2:27" s="15" customFormat="1" x14ac:dyDescent="0.35">
      <c r="B64" s="15" t="s">
        <v>618</v>
      </c>
      <c r="Q64" s="15">
        <v>17449</v>
      </c>
      <c r="R64" s="15">
        <v>17579</v>
      </c>
    </row>
    <row r="65" spans="2:27" s="8" customFormat="1" x14ac:dyDescent="0.35">
      <c r="B65" s="8" t="s">
        <v>619</v>
      </c>
      <c r="I65" s="10">
        <f>SUM(I58:I64)</f>
        <v>0</v>
      </c>
      <c r="J65" s="10">
        <f t="shared" ref="J65:AA65" si="12">SUM(J58:J64)</f>
        <v>0</v>
      </c>
      <c r="K65" s="10">
        <f t="shared" si="12"/>
        <v>0</v>
      </c>
      <c r="L65" s="10">
        <f t="shared" si="12"/>
        <v>0</v>
      </c>
      <c r="M65" s="10">
        <f t="shared" si="12"/>
        <v>0</v>
      </c>
      <c r="N65" s="10">
        <f t="shared" si="12"/>
        <v>0</v>
      </c>
      <c r="O65" s="10">
        <f t="shared" si="12"/>
        <v>0</v>
      </c>
      <c r="P65" s="10">
        <f t="shared" si="12"/>
        <v>0</v>
      </c>
      <c r="Q65" s="10">
        <f t="shared" si="12"/>
        <v>138357</v>
      </c>
      <c r="R65" s="10">
        <f t="shared" si="12"/>
        <v>169244</v>
      </c>
      <c r="S65" s="10">
        <f t="shared" si="12"/>
        <v>0</v>
      </c>
      <c r="T65" s="10">
        <f t="shared" si="12"/>
        <v>0</v>
      </c>
      <c r="U65" s="10">
        <f t="shared" si="12"/>
        <v>0</v>
      </c>
      <c r="V65" s="10">
        <f t="shared" si="12"/>
        <v>0</v>
      </c>
      <c r="W65" s="10">
        <f t="shared" si="12"/>
        <v>0</v>
      </c>
      <c r="X65" s="10">
        <f t="shared" si="12"/>
        <v>0</v>
      </c>
      <c r="Y65" s="10">
        <f t="shared" si="12"/>
        <v>0</v>
      </c>
      <c r="Z65" s="10">
        <f t="shared" si="12"/>
        <v>0</v>
      </c>
      <c r="AA65" s="10">
        <f t="shared" si="12"/>
        <v>0</v>
      </c>
    </row>
    <row r="66" spans="2:27" x14ac:dyDescent="0.35">
      <c r="B66" t="s">
        <v>470</v>
      </c>
      <c r="I66" s="9">
        <f>I65+I56</f>
        <v>0</v>
      </c>
      <c r="J66" s="9">
        <f t="shared" ref="J66:AA66" si="13">J65+J56</f>
        <v>0</v>
      </c>
      <c r="K66" s="9">
        <f t="shared" si="13"/>
        <v>0</v>
      </c>
      <c r="L66" s="9">
        <f t="shared" si="13"/>
        <v>0</v>
      </c>
      <c r="M66" s="9">
        <f t="shared" si="13"/>
        <v>0</v>
      </c>
      <c r="N66" s="9">
        <f t="shared" si="13"/>
        <v>0</v>
      </c>
      <c r="O66" s="9">
        <f t="shared" si="13"/>
        <v>0</v>
      </c>
      <c r="P66" s="9">
        <f t="shared" si="13"/>
        <v>0</v>
      </c>
      <c r="Q66" s="9">
        <f t="shared" si="13"/>
        <v>273947</v>
      </c>
      <c r="R66" s="9">
        <f t="shared" si="13"/>
        <v>401939</v>
      </c>
      <c r="S66" s="9">
        <f t="shared" si="13"/>
        <v>0</v>
      </c>
      <c r="T66" s="9">
        <f t="shared" si="13"/>
        <v>0</v>
      </c>
      <c r="U66" s="9">
        <f t="shared" si="13"/>
        <v>0</v>
      </c>
      <c r="V66" s="9">
        <f t="shared" si="13"/>
        <v>0</v>
      </c>
      <c r="W66" s="9">
        <f t="shared" si="13"/>
        <v>0</v>
      </c>
      <c r="X66" s="9">
        <f t="shared" si="13"/>
        <v>0</v>
      </c>
      <c r="Y66" s="9">
        <f t="shared" si="13"/>
        <v>0</v>
      </c>
      <c r="Z66" s="9">
        <f t="shared" si="13"/>
        <v>0</v>
      </c>
      <c r="AA66" s="9">
        <f t="shared" si="13"/>
        <v>0</v>
      </c>
    </row>
    <row r="67" spans="2:27" s="4" customFormat="1" x14ac:dyDescent="0.35">
      <c r="B67" s="4" t="s">
        <v>620</v>
      </c>
    </row>
    <row r="68" spans="2:27" s="9" customFormat="1" x14ac:dyDescent="0.35">
      <c r="B68" s="9" t="s">
        <v>621</v>
      </c>
      <c r="Q68" s="9">
        <v>6929</v>
      </c>
      <c r="R68" s="9">
        <v>10161</v>
      </c>
    </row>
    <row r="69" spans="2:27" s="9" customFormat="1" x14ac:dyDescent="0.35">
      <c r="B69" s="9" t="s">
        <v>622</v>
      </c>
      <c r="Q69" s="9">
        <v>59</v>
      </c>
      <c r="R69" s="9">
        <v>199</v>
      </c>
    </row>
    <row r="70" spans="2:27" s="9" customFormat="1" x14ac:dyDescent="0.35">
      <c r="B70" s="9" t="s">
        <v>623</v>
      </c>
      <c r="Q70" s="9">
        <v>6000</v>
      </c>
      <c r="R70" s="9">
        <v>0</v>
      </c>
    </row>
    <row r="71" spans="2:27" s="10" customFormat="1" x14ac:dyDescent="0.35">
      <c r="B71" s="10" t="s">
        <v>624</v>
      </c>
      <c r="Q71" s="10">
        <v>5636</v>
      </c>
      <c r="R71" s="10">
        <v>0</v>
      </c>
    </row>
    <row r="72" spans="2:27" s="9" customFormat="1" x14ac:dyDescent="0.35">
      <c r="B72" s="9" t="s">
        <v>484</v>
      </c>
      <c r="I72" s="9">
        <f>SUM(I68:I71)</f>
        <v>0</v>
      </c>
      <c r="J72" s="9">
        <f t="shared" ref="J72:AA72" si="14">SUM(J68:J71)</f>
        <v>0</v>
      </c>
      <c r="K72" s="9">
        <f t="shared" si="14"/>
        <v>0</v>
      </c>
      <c r="L72" s="9">
        <f t="shared" si="14"/>
        <v>0</v>
      </c>
      <c r="M72" s="9">
        <f t="shared" si="14"/>
        <v>0</v>
      </c>
      <c r="N72" s="9">
        <f t="shared" si="14"/>
        <v>0</v>
      </c>
      <c r="O72" s="9">
        <f t="shared" si="14"/>
        <v>0</v>
      </c>
      <c r="P72" s="9">
        <f t="shared" si="14"/>
        <v>0</v>
      </c>
      <c r="Q72" s="9">
        <f t="shared" si="14"/>
        <v>18624</v>
      </c>
      <c r="R72" s="9">
        <f t="shared" si="14"/>
        <v>10360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</row>
    <row r="73" spans="2:27" s="11" customFormat="1" x14ac:dyDescent="0.35">
      <c r="B73" s="11" t="s">
        <v>625</v>
      </c>
    </row>
    <row r="74" spans="2:27" s="9" customFormat="1" x14ac:dyDescent="0.35">
      <c r="B74" s="9" t="s">
        <v>622</v>
      </c>
      <c r="Q74" s="9">
        <v>1319</v>
      </c>
      <c r="R74" s="9">
        <v>1120</v>
      </c>
    </row>
    <row r="75" spans="2:27" s="9" customFormat="1" x14ac:dyDescent="0.35">
      <c r="B75" s="9" t="s">
        <v>626</v>
      </c>
      <c r="Q75" s="9">
        <v>9595</v>
      </c>
      <c r="R75" s="9">
        <v>10922</v>
      </c>
    </row>
    <row r="76" spans="2:27" s="10" customFormat="1" x14ac:dyDescent="0.35">
      <c r="B76" s="10" t="s">
        <v>627</v>
      </c>
      <c r="Q76" s="10">
        <v>0</v>
      </c>
      <c r="R76" s="10">
        <v>332</v>
      </c>
    </row>
    <row r="77" spans="2:27" s="10" customFormat="1" x14ac:dyDescent="0.35">
      <c r="B77" s="10" t="s">
        <v>628</v>
      </c>
      <c r="I77" s="10">
        <f>SUM(I74:I76)</f>
        <v>0</v>
      </c>
      <c r="J77" s="10">
        <f t="shared" ref="J77:AA77" si="15">SUM(J74:J76)</f>
        <v>0</v>
      </c>
      <c r="K77" s="10">
        <f t="shared" si="15"/>
        <v>0</v>
      </c>
      <c r="L77" s="10">
        <f t="shared" si="15"/>
        <v>0</v>
      </c>
      <c r="M77" s="10">
        <f t="shared" si="15"/>
        <v>0</v>
      </c>
      <c r="N77" s="10">
        <f t="shared" si="15"/>
        <v>0</v>
      </c>
      <c r="O77" s="10">
        <f t="shared" si="15"/>
        <v>0</v>
      </c>
      <c r="P77" s="10">
        <f t="shared" si="15"/>
        <v>0</v>
      </c>
      <c r="Q77" s="10">
        <f t="shared" si="15"/>
        <v>10914</v>
      </c>
      <c r="R77" s="10">
        <f t="shared" si="15"/>
        <v>12374</v>
      </c>
      <c r="S77" s="10">
        <f t="shared" si="15"/>
        <v>0</v>
      </c>
      <c r="T77" s="10">
        <f t="shared" si="15"/>
        <v>0</v>
      </c>
      <c r="U77" s="10">
        <f t="shared" si="15"/>
        <v>0</v>
      </c>
      <c r="V77" s="10">
        <f t="shared" si="15"/>
        <v>0</v>
      </c>
      <c r="W77" s="10">
        <f t="shared" si="15"/>
        <v>0</v>
      </c>
      <c r="X77" s="10">
        <f t="shared" si="15"/>
        <v>0</v>
      </c>
      <c r="Y77" s="10">
        <f t="shared" si="15"/>
        <v>0</v>
      </c>
      <c r="Z77" s="10">
        <f t="shared" si="15"/>
        <v>0</v>
      </c>
      <c r="AA77" s="10">
        <f t="shared" si="15"/>
        <v>0</v>
      </c>
    </row>
    <row r="78" spans="2:27" s="9" customFormat="1" x14ac:dyDescent="0.35">
      <c r="B78" s="9" t="s">
        <v>493</v>
      </c>
      <c r="I78" s="9">
        <f>I77+I72</f>
        <v>0</v>
      </c>
      <c r="J78" s="9">
        <f t="shared" ref="J78:AA78" si="16">J77+J72</f>
        <v>0</v>
      </c>
      <c r="K78" s="9">
        <f t="shared" si="16"/>
        <v>0</v>
      </c>
      <c r="L78" s="9">
        <f t="shared" si="16"/>
        <v>0</v>
      </c>
      <c r="M78" s="9">
        <f t="shared" si="16"/>
        <v>0</v>
      </c>
      <c r="N78" s="9">
        <f t="shared" si="16"/>
        <v>0</v>
      </c>
      <c r="O78" s="9">
        <f t="shared" si="16"/>
        <v>0</v>
      </c>
      <c r="P78" s="9">
        <f t="shared" si="16"/>
        <v>0</v>
      </c>
      <c r="Q78" s="9">
        <f t="shared" si="16"/>
        <v>29538</v>
      </c>
      <c r="R78" s="9">
        <f t="shared" si="16"/>
        <v>22734</v>
      </c>
      <c r="S78" s="9">
        <f t="shared" si="16"/>
        <v>0</v>
      </c>
      <c r="T78" s="9">
        <f t="shared" si="16"/>
        <v>0</v>
      </c>
      <c r="U78" s="9">
        <f t="shared" si="16"/>
        <v>0</v>
      </c>
      <c r="V78" s="9">
        <f t="shared" si="16"/>
        <v>0</v>
      </c>
      <c r="W78" s="9">
        <f t="shared" si="16"/>
        <v>0</v>
      </c>
      <c r="X78" s="9">
        <f t="shared" si="16"/>
        <v>0</v>
      </c>
      <c r="Y78" s="9">
        <f t="shared" si="16"/>
        <v>0</v>
      </c>
      <c r="Z78" s="9">
        <f t="shared" si="16"/>
        <v>0</v>
      </c>
      <c r="AA78" s="9">
        <f t="shared" si="16"/>
        <v>0</v>
      </c>
    </row>
    <row r="79" spans="2:27" s="11" customFormat="1" x14ac:dyDescent="0.35">
      <c r="B79" s="11" t="s">
        <v>629</v>
      </c>
    </row>
    <row r="80" spans="2:27" s="9" customFormat="1" x14ac:dyDescent="0.35">
      <c r="B80" s="9" t="s">
        <v>630</v>
      </c>
      <c r="Q80" s="9">
        <v>698493</v>
      </c>
      <c r="R80" s="9">
        <v>733450</v>
      </c>
    </row>
    <row r="81" spans="1:27" s="9" customFormat="1" x14ac:dyDescent="0.35">
      <c r="B81" s="9" t="s">
        <v>631</v>
      </c>
      <c r="Q81" s="9">
        <v>-456120</v>
      </c>
      <c r="R81" s="9">
        <v>-356258</v>
      </c>
    </row>
    <row r="82" spans="1:27" s="10" customFormat="1" x14ac:dyDescent="0.35">
      <c r="B82" s="10" t="s">
        <v>632</v>
      </c>
      <c r="Q82" s="10">
        <v>-1946</v>
      </c>
      <c r="R82" s="10">
        <v>-1946</v>
      </c>
    </row>
    <row r="83" spans="1:27" s="9" customFormat="1" x14ac:dyDescent="0.35">
      <c r="B83" s="9" t="s">
        <v>633</v>
      </c>
      <c r="I83" s="9">
        <f>SUM(I80:I82)</f>
        <v>0</v>
      </c>
      <c r="J83" s="9">
        <f t="shared" ref="J83:AA83" si="17">SUM(J80:J82)</f>
        <v>0</v>
      </c>
      <c r="K83" s="9">
        <f t="shared" si="17"/>
        <v>0</v>
      </c>
      <c r="L83" s="9">
        <f t="shared" si="17"/>
        <v>0</v>
      </c>
      <c r="M83" s="9">
        <f t="shared" si="17"/>
        <v>0</v>
      </c>
      <c r="N83" s="9">
        <f t="shared" si="17"/>
        <v>0</v>
      </c>
      <c r="O83" s="9">
        <f t="shared" si="17"/>
        <v>0</v>
      </c>
      <c r="P83" s="9">
        <f t="shared" si="17"/>
        <v>0</v>
      </c>
      <c r="Q83" s="9">
        <f t="shared" si="17"/>
        <v>240427</v>
      </c>
      <c r="R83" s="9">
        <f t="shared" si="17"/>
        <v>375246</v>
      </c>
      <c r="S83" s="9">
        <f t="shared" si="17"/>
        <v>0</v>
      </c>
      <c r="T83" s="9">
        <f t="shared" si="17"/>
        <v>0</v>
      </c>
      <c r="U83" s="9">
        <f t="shared" si="17"/>
        <v>0</v>
      </c>
      <c r="V83" s="9">
        <f t="shared" si="17"/>
        <v>0</v>
      </c>
      <c r="W83" s="9">
        <f t="shared" si="17"/>
        <v>0</v>
      </c>
      <c r="X83" s="9">
        <f t="shared" si="17"/>
        <v>0</v>
      </c>
      <c r="Y83" s="9">
        <f t="shared" si="17"/>
        <v>0</v>
      </c>
      <c r="Z83" s="9">
        <f t="shared" si="17"/>
        <v>0</v>
      </c>
      <c r="AA83" s="9">
        <f t="shared" si="17"/>
        <v>0</v>
      </c>
    </row>
    <row r="84" spans="1:27" s="10" customFormat="1" x14ac:dyDescent="0.35">
      <c r="B84" s="10" t="s">
        <v>634</v>
      </c>
      <c r="Q84" s="10">
        <v>3982</v>
      </c>
      <c r="R84" s="10">
        <v>3959</v>
      </c>
    </row>
    <row r="85" spans="1:27" s="10" customFormat="1" x14ac:dyDescent="0.35">
      <c r="B85" s="10" t="s">
        <v>635</v>
      </c>
      <c r="I85" s="10">
        <f>SUM(I83:I84)</f>
        <v>0</v>
      </c>
      <c r="J85" s="10">
        <f t="shared" ref="J85:AA85" si="18">SUM(J83:J84)</f>
        <v>0</v>
      </c>
      <c r="K85" s="10">
        <f t="shared" si="18"/>
        <v>0</v>
      </c>
      <c r="L85" s="10">
        <f t="shared" si="18"/>
        <v>0</v>
      </c>
      <c r="M85" s="10">
        <f t="shared" si="18"/>
        <v>0</v>
      </c>
      <c r="N85" s="10">
        <f t="shared" si="18"/>
        <v>0</v>
      </c>
      <c r="O85" s="10">
        <f t="shared" si="18"/>
        <v>0</v>
      </c>
      <c r="P85" s="10">
        <f t="shared" si="18"/>
        <v>0</v>
      </c>
      <c r="Q85" s="10">
        <f t="shared" si="18"/>
        <v>244409</v>
      </c>
      <c r="R85" s="10">
        <f t="shared" si="18"/>
        <v>379205</v>
      </c>
      <c r="S85" s="10">
        <f t="shared" si="18"/>
        <v>0</v>
      </c>
      <c r="T85" s="10">
        <f t="shared" si="18"/>
        <v>0</v>
      </c>
      <c r="U85" s="10">
        <f t="shared" si="18"/>
        <v>0</v>
      </c>
      <c r="V85" s="10">
        <f t="shared" si="18"/>
        <v>0</v>
      </c>
      <c r="W85" s="10">
        <f t="shared" si="18"/>
        <v>0</v>
      </c>
      <c r="X85" s="10">
        <f t="shared" si="18"/>
        <v>0</v>
      </c>
      <c r="Y85" s="10">
        <f t="shared" si="18"/>
        <v>0</v>
      </c>
      <c r="Z85" s="10">
        <f t="shared" si="18"/>
        <v>0</v>
      </c>
      <c r="AA85" s="10">
        <f t="shared" si="18"/>
        <v>0</v>
      </c>
    </row>
    <row r="86" spans="1:27" s="9" customFormat="1" x14ac:dyDescent="0.35">
      <c r="B86" s="9" t="s">
        <v>636</v>
      </c>
      <c r="I86" s="9">
        <f>I85+I78</f>
        <v>0</v>
      </c>
      <c r="J86" s="9">
        <f t="shared" ref="J86:AA86" si="19">J85+J78</f>
        <v>0</v>
      </c>
      <c r="K86" s="9">
        <f t="shared" si="19"/>
        <v>0</v>
      </c>
      <c r="L86" s="9">
        <f t="shared" si="19"/>
        <v>0</v>
      </c>
      <c r="M86" s="9">
        <f t="shared" si="19"/>
        <v>0</v>
      </c>
      <c r="N86" s="9">
        <f t="shared" si="19"/>
        <v>0</v>
      </c>
      <c r="O86" s="9">
        <f t="shared" si="19"/>
        <v>0</v>
      </c>
      <c r="P86" s="9">
        <f t="shared" si="19"/>
        <v>0</v>
      </c>
      <c r="Q86" s="9">
        <f t="shared" si="19"/>
        <v>273947</v>
      </c>
      <c r="R86" s="9">
        <f t="shared" si="19"/>
        <v>401939</v>
      </c>
      <c r="S86" s="9">
        <f t="shared" si="19"/>
        <v>0</v>
      </c>
      <c r="T86" s="9">
        <f t="shared" si="19"/>
        <v>0</v>
      </c>
      <c r="U86" s="9">
        <f t="shared" si="19"/>
        <v>0</v>
      </c>
      <c r="V86" s="9">
        <f t="shared" si="19"/>
        <v>0</v>
      </c>
      <c r="W86" s="9">
        <f t="shared" si="19"/>
        <v>0</v>
      </c>
      <c r="X86" s="9">
        <f t="shared" si="19"/>
        <v>0</v>
      </c>
      <c r="Y86" s="9">
        <f t="shared" si="19"/>
        <v>0</v>
      </c>
      <c r="Z86" s="9">
        <f t="shared" si="19"/>
        <v>0</v>
      </c>
      <c r="AA86" s="9">
        <f t="shared" si="19"/>
        <v>0</v>
      </c>
    </row>
    <row r="88" spans="1:27" s="16" customFormat="1" x14ac:dyDescent="0.35">
      <c r="B88" s="16" t="s">
        <v>637</v>
      </c>
      <c r="I88" s="16" t="e">
        <f>I56/I72</f>
        <v>#DIV/0!</v>
      </c>
      <c r="J88" s="16" t="e">
        <f t="shared" ref="J88:AA88" si="20">J56/J72</f>
        <v>#DIV/0!</v>
      </c>
      <c r="K88" s="16" t="e">
        <f t="shared" si="20"/>
        <v>#DIV/0!</v>
      </c>
      <c r="L88" s="16" t="e">
        <f t="shared" si="20"/>
        <v>#DIV/0!</v>
      </c>
      <c r="M88" s="16" t="e">
        <f t="shared" si="20"/>
        <v>#DIV/0!</v>
      </c>
      <c r="N88" s="16" t="e">
        <f t="shared" si="20"/>
        <v>#DIV/0!</v>
      </c>
      <c r="O88" s="16" t="e">
        <f t="shared" si="20"/>
        <v>#DIV/0!</v>
      </c>
      <c r="P88" s="16" t="e">
        <f t="shared" si="20"/>
        <v>#DIV/0!</v>
      </c>
      <c r="Q88" s="16">
        <f t="shared" si="20"/>
        <v>7.2803908934707904</v>
      </c>
      <c r="R88" s="16">
        <f t="shared" si="20"/>
        <v>22.460907335907336</v>
      </c>
      <c r="S88" s="16" t="e">
        <f t="shared" si="20"/>
        <v>#DIV/0!</v>
      </c>
      <c r="T88" s="16" t="e">
        <f t="shared" si="20"/>
        <v>#DIV/0!</v>
      </c>
      <c r="U88" s="16" t="e">
        <f t="shared" si="20"/>
        <v>#DIV/0!</v>
      </c>
      <c r="V88" s="16" t="e">
        <f t="shared" si="20"/>
        <v>#DIV/0!</v>
      </c>
      <c r="W88" s="16" t="e">
        <f t="shared" si="20"/>
        <v>#DIV/0!</v>
      </c>
      <c r="X88" s="16" t="e">
        <f t="shared" si="20"/>
        <v>#DIV/0!</v>
      </c>
      <c r="Y88" s="16" t="e">
        <f t="shared" si="20"/>
        <v>#DIV/0!</v>
      </c>
      <c r="Z88" s="16" t="e">
        <f t="shared" si="20"/>
        <v>#DIV/0!</v>
      </c>
      <c r="AA88" s="16" t="e">
        <f t="shared" si="20"/>
        <v>#DIV/0!</v>
      </c>
    </row>
    <row r="89" spans="1:27" s="3" customFormat="1" x14ac:dyDescent="0.35">
      <c r="A89" s="3" t="s">
        <v>583</v>
      </c>
      <c r="B89" s="3" t="s">
        <v>586</v>
      </c>
    </row>
    <row r="90" spans="1:27" s="9" customFormat="1" x14ac:dyDescent="0.35">
      <c r="B90" s="9" t="s">
        <v>638</v>
      </c>
      <c r="P90" s="9">
        <v>-29294</v>
      </c>
      <c r="Q90" s="9">
        <v>-49702</v>
      </c>
      <c r="R90" s="9">
        <v>-15409</v>
      </c>
    </row>
    <row r="91" spans="1:27" s="10" customFormat="1" x14ac:dyDescent="0.35">
      <c r="B91" s="10" t="s">
        <v>639</v>
      </c>
      <c r="P91" s="10">
        <v>-1368</v>
      </c>
      <c r="Q91" s="10">
        <v>-1996</v>
      </c>
      <c r="R91" s="10">
        <f>-15437-6782</f>
        <v>-22219</v>
      </c>
    </row>
    <row r="92" spans="1:27" s="9" customFormat="1" x14ac:dyDescent="0.35">
      <c r="B92" s="9" t="s">
        <v>640</v>
      </c>
      <c r="I92" s="9">
        <f>SUM(I90:I91)</f>
        <v>0</v>
      </c>
      <c r="J92" s="9">
        <f t="shared" ref="J92:AA92" si="21">SUM(J90:J91)</f>
        <v>0</v>
      </c>
      <c r="K92" s="9">
        <f t="shared" si="21"/>
        <v>0</v>
      </c>
      <c r="L92" s="9">
        <f t="shared" si="21"/>
        <v>0</v>
      </c>
      <c r="M92" s="9">
        <f t="shared" si="21"/>
        <v>0</v>
      </c>
      <c r="N92" s="9">
        <f t="shared" si="21"/>
        <v>0</v>
      </c>
      <c r="O92" s="9">
        <f t="shared" si="21"/>
        <v>0</v>
      </c>
      <c r="P92" s="9">
        <f t="shared" si="21"/>
        <v>-30662</v>
      </c>
      <c r="Q92" s="9">
        <f t="shared" si="21"/>
        <v>-51698</v>
      </c>
      <c r="R92" s="9">
        <f t="shared" si="21"/>
        <v>-37628</v>
      </c>
      <c r="S92" s="9">
        <f t="shared" si="21"/>
        <v>0</v>
      </c>
      <c r="T92" s="9">
        <f t="shared" si="21"/>
        <v>0</v>
      </c>
      <c r="U92" s="9">
        <f t="shared" si="21"/>
        <v>0</v>
      </c>
      <c r="V92" s="9">
        <f t="shared" si="21"/>
        <v>0</v>
      </c>
      <c r="W92" s="9">
        <f t="shared" si="21"/>
        <v>0</v>
      </c>
      <c r="X92" s="9">
        <f t="shared" si="21"/>
        <v>0</v>
      </c>
      <c r="Y92" s="9">
        <f t="shared" si="21"/>
        <v>0</v>
      </c>
      <c r="Z92" s="9">
        <f t="shared" si="21"/>
        <v>0</v>
      </c>
      <c r="AA92" s="9">
        <f t="shared" si="21"/>
        <v>0</v>
      </c>
    </row>
    <row r="93" spans="1:27" s="9" customFormat="1" x14ac:dyDescent="0.35"/>
    <row r="94" spans="1:27" s="9" customFormat="1" x14ac:dyDescent="0.35">
      <c r="B94" s="9" t="s">
        <v>641</v>
      </c>
      <c r="P94" s="9">
        <v>106208</v>
      </c>
      <c r="Q94" s="9">
        <v>7886</v>
      </c>
      <c r="R94" s="9">
        <v>31813</v>
      </c>
    </row>
    <row r="95" spans="1:27" s="9" customFormat="1" x14ac:dyDescent="0.35">
      <c r="B95" s="9" t="s">
        <v>598</v>
      </c>
      <c r="P95" s="9">
        <v>2158</v>
      </c>
      <c r="Q95" s="9">
        <v>4641</v>
      </c>
      <c r="R95" s="9">
        <v>4625</v>
      </c>
    </row>
    <row r="96" spans="1:27" s="9" customFormat="1" x14ac:dyDescent="0.35">
      <c r="B96" s="9" t="s">
        <v>642</v>
      </c>
      <c r="P96" s="9">
        <v>0</v>
      </c>
      <c r="Q96" s="9">
        <v>0</v>
      </c>
      <c r="R96" s="9">
        <v>0</v>
      </c>
    </row>
    <row r="97" spans="2:18" s="9" customFormat="1" x14ac:dyDescent="0.35">
      <c r="B97" s="9" t="s">
        <v>643</v>
      </c>
      <c r="P97" s="9">
        <v>0</v>
      </c>
      <c r="Q97" s="9">
        <v>0</v>
      </c>
      <c r="R97" s="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4.5" x14ac:dyDescent="0.35"/>
  <cols>
    <col min="1" max="1" width="22.90625" customWidth="1"/>
  </cols>
  <sheetData>
    <row r="1" spans="1:18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</row>
    <row r="2" spans="1:18" x14ac:dyDescent="0.35">
      <c r="A2" s="1" t="s">
        <v>32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</row>
    <row r="3" spans="1:18" x14ac:dyDescent="0.35">
      <c r="A3" s="1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61</v>
      </c>
      <c r="Q3" t="s">
        <v>43</v>
      </c>
      <c r="R3" t="s">
        <v>62</v>
      </c>
    </row>
    <row r="4" spans="1:18" x14ac:dyDescent="0.35">
      <c r="A4" s="1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61</v>
      </c>
    </row>
    <row r="5" spans="1:18" x14ac:dyDescent="0.35">
      <c r="A5" s="1" t="s">
        <v>80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</row>
    <row r="6" spans="1:18" x14ac:dyDescent="0.35">
      <c r="A6" s="1" t="s">
        <v>81</v>
      </c>
      <c r="B6" t="s">
        <v>82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  <c r="H6" t="s">
        <v>88</v>
      </c>
      <c r="I6" t="s">
        <v>89</v>
      </c>
      <c r="J6" t="s">
        <v>90</v>
      </c>
      <c r="K6" t="s">
        <v>90</v>
      </c>
      <c r="L6" t="s">
        <v>91</v>
      </c>
      <c r="M6" t="s">
        <v>33</v>
      </c>
      <c r="N6" t="s">
        <v>91</v>
      </c>
      <c r="O6" t="s">
        <v>33</v>
      </c>
      <c r="P6" t="s">
        <v>43</v>
      </c>
      <c r="Q6" t="s">
        <v>43</v>
      </c>
      <c r="R6" t="s">
        <v>43</v>
      </c>
    </row>
    <row r="7" spans="1:18" x14ac:dyDescent="0.35">
      <c r="A7" s="1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106</v>
      </c>
      <c r="P7" t="s">
        <v>107</v>
      </c>
      <c r="Q7" t="s">
        <v>108</v>
      </c>
      <c r="R7" t="s">
        <v>109</v>
      </c>
    </row>
    <row r="8" spans="1:18" x14ac:dyDescent="0.35">
      <c r="A8" s="1" t="s">
        <v>110</v>
      </c>
      <c r="B8" t="s">
        <v>111</v>
      </c>
      <c r="C8" t="s">
        <v>111</v>
      </c>
      <c r="D8" t="s">
        <v>111</v>
      </c>
      <c r="E8" t="s">
        <v>112</v>
      </c>
      <c r="F8" t="s">
        <v>112</v>
      </c>
      <c r="G8" t="s">
        <v>113</v>
      </c>
      <c r="H8" t="s">
        <v>114</v>
      </c>
      <c r="I8" t="s">
        <v>115</v>
      </c>
      <c r="J8" t="s">
        <v>116</v>
      </c>
      <c r="K8" t="s">
        <v>117</v>
      </c>
      <c r="L8" t="s">
        <v>118</v>
      </c>
      <c r="M8" t="s">
        <v>119</v>
      </c>
      <c r="N8" t="s">
        <v>120</v>
      </c>
      <c r="O8" t="s">
        <v>121</v>
      </c>
      <c r="P8" t="s">
        <v>122</v>
      </c>
      <c r="Q8" t="s">
        <v>123</v>
      </c>
      <c r="R8" t="s">
        <v>124</v>
      </c>
    </row>
    <row r="9" spans="1:18" x14ac:dyDescent="0.35">
      <c r="A9" s="1" t="s">
        <v>125</v>
      </c>
      <c r="B9" t="s">
        <v>126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  <c r="O9" t="s">
        <v>139</v>
      </c>
      <c r="P9" t="s">
        <v>140</v>
      </c>
      <c r="Q9" t="s">
        <v>141</v>
      </c>
      <c r="R9" t="s">
        <v>142</v>
      </c>
    </row>
    <row r="10" spans="1:18" x14ac:dyDescent="0.35">
      <c r="A10" s="1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151</v>
      </c>
      <c r="K10" t="s">
        <v>150</v>
      </c>
      <c r="L10" t="s">
        <v>150</v>
      </c>
      <c r="M10" t="s">
        <v>151</v>
      </c>
      <c r="N10" t="s">
        <v>147</v>
      </c>
      <c r="O10" t="s">
        <v>147</v>
      </c>
      <c r="P10" t="s">
        <v>151</v>
      </c>
      <c r="Q10" t="s">
        <v>152</v>
      </c>
      <c r="R10" t="s">
        <v>153</v>
      </c>
    </row>
    <row r="11" spans="1:18" x14ac:dyDescent="0.35">
      <c r="A11" s="1" t="s">
        <v>154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</row>
    <row r="12" spans="1:18" x14ac:dyDescent="0.35">
      <c r="A12" s="1" t="s">
        <v>155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156</v>
      </c>
      <c r="H12" t="s">
        <v>157</v>
      </c>
      <c r="I12" t="s">
        <v>158</v>
      </c>
      <c r="J12" t="s">
        <v>159</v>
      </c>
      <c r="K12" t="s">
        <v>160</v>
      </c>
      <c r="L12" t="s">
        <v>161</v>
      </c>
      <c r="M12" t="s">
        <v>162</v>
      </c>
      <c r="N12" t="s">
        <v>163</v>
      </c>
      <c r="O12" t="s">
        <v>113</v>
      </c>
      <c r="P12" t="s">
        <v>112</v>
      </c>
      <c r="Q12" t="s">
        <v>164</v>
      </c>
      <c r="R12" t="s">
        <v>165</v>
      </c>
    </row>
    <row r="13" spans="1:18" x14ac:dyDescent="0.35">
      <c r="A13" s="1" t="s">
        <v>166</v>
      </c>
      <c r="B13" t="s">
        <v>167</v>
      </c>
      <c r="C13" t="s">
        <v>167</v>
      </c>
      <c r="D13" t="s">
        <v>167</v>
      </c>
      <c r="E13" t="s">
        <v>167</v>
      </c>
      <c r="F13" t="s">
        <v>167</v>
      </c>
      <c r="G13" t="s">
        <v>168</v>
      </c>
      <c r="H13" t="s">
        <v>169</v>
      </c>
      <c r="I13" t="s">
        <v>170</v>
      </c>
      <c r="J13" t="s">
        <v>171</v>
      </c>
      <c r="K13" t="s">
        <v>172</v>
      </c>
      <c r="L13" t="s">
        <v>173</v>
      </c>
      <c r="M13" t="s">
        <v>174</v>
      </c>
      <c r="N13" t="s">
        <v>175</v>
      </c>
      <c r="O13" t="s">
        <v>176</v>
      </c>
      <c r="P13" t="s">
        <v>177</v>
      </c>
      <c r="Q13" t="s">
        <v>178</v>
      </c>
      <c r="R13" t="s">
        <v>179</v>
      </c>
    </row>
    <row r="14" spans="1:18" x14ac:dyDescent="0.35">
      <c r="A14" s="1" t="s">
        <v>180</v>
      </c>
      <c r="B14" t="s">
        <v>181</v>
      </c>
      <c r="C14" t="s">
        <v>181</v>
      </c>
      <c r="D14" t="s">
        <v>181</v>
      </c>
      <c r="E14" t="s">
        <v>181</v>
      </c>
      <c r="F14" t="s">
        <v>181</v>
      </c>
      <c r="G14" t="s">
        <v>33</v>
      </c>
      <c r="H14" t="s">
        <v>113</v>
      </c>
      <c r="I14" t="s">
        <v>182</v>
      </c>
      <c r="J14" t="s">
        <v>183</v>
      </c>
      <c r="K14" t="s">
        <v>184</v>
      </c>
      <c r="L14" t="s">
        <v>183</v>
      </c>
      <c r="M14" t="s">
        <v>184</v>
      </c>
      <c r="N14" t="s">
        <v>183</v>
      </c>
      <c r="O14" t="s">
        <v>111</v>
      </c>
      <c r="P14" t="s">
        <v>33</v>
      </c>
      <c r="Q14" t="s">
        <v>164</v>
      </c>
      <c r="R14" t="s">
        <v>183</v>
      </c>
    </row>
    <row r="15" spans="1:18" x14ac:dyDescent="0.35">
      <c r="A15" s="1" t="s">
        <v>185</v>
      </c>
      <c r="B15" t="s">
        <v>186</v>
      </c>
      <c r="C15" t="s">
        <v>187</v>
      </c>
      <c r="D15" t="s">
        <v>188</v>
      </c>
      <c r="E15" t="s">
        <v>189</v>
      </c>
      <c r="F15" t="s">
        <v>190</v>
      </c>
      <c r="G15" t="s">
        <v>191</v>
      </c>
      <c r="H15" t="s">
        <v>192</v>
      </c>
      <c r="I15" t="s">
        <v>193</v>
      </c>
      <c r="J15" t="s">
        <v>194</v>
      </c>
      <c r="K15" t="s">
        <v>195</v>
      </c>
      <c r="L15" t="s">
        <v>196</v>
      </c>
      <c r="M15" t="s">
        <v>197</v>
      </c>
      <c r="N15" t="s">
        <v>198</v>
      </c>
      <c r="O15" t="s">
        <v>199</v>
      </c>
      <c r="P15" t="s">
        <v>197</v>
      </c>
      <c r="Q15" t="s">
        <v>112</v>
      </c>
      <c r="R15" t="s">
        <v>200</v>
      </c>
    </row>
    <row r="16" spans="1:18" x14ac:dyDescent="0.35">
      <c r="A16" s="1" t="s">
        <v>201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202</v>
      </c>
      <c r="I16" t="s">
        <v>33</v>
      </c>
      <c r="J16" t="s">
        <v>203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</row>
    <row r="17" spans="1:18" x14ac:dyDescent="0.35">
      <c r="A17" s="1" t="s">
        <v>204</v>
      </c>
      <c r="B17" t="s">
        <v>167</v>
      </c>
      <c r="C17" t="s">
        <v>167</v>
      </c>
      <c r="D17" t="s">
        <v>167</v>
      </c>
      <c r="E17" t="s">
        <v>167</v>
      </c>
      <c r="F17" t="s">
        <v>167</v>
      </c>
      <c r="G17" t="s">
        <v>205</v>
      </c>
      <c r="H17" t="s">
        <v>206</v>
      </c>
      <c r="I17" t="s">
        <v>207</v>
      </c>
      <c r="J17" t="s">
        <v>208</v>
      </c>
      <c r="K17" t="s">
        <v>209</v>
      </c>
      <c r="L17" t="s">
        <v>210</v>
      </c>
      <c r="M17" t="s">
        <v>211</v>
      </c>
      <c r="N17" t="s">
        <v>212</v>
      </c>
      <c r="O17" t="s">
        <v>213</v>
      </c>
      <c r="P17" t="s">
        <v>214</v>
      </c>
      <c r="Q17" t="s">
        <v>215</v>
      </c>
      <c r="R17" t="s">
        <v>216</v>
      </c>
    </row>
    <row r="18" spans="1:18" x14ac:dyDescent="0.35">
      <c r="A18" s="1" t="s">
        <v>217</v>
      </c>
      <c r="B18" t="s">
        <v>218</v>
      </c>
      <c r="C18" t="s">
        <v>219</v>
      </c>
      <c r="D18" t="s">
        <v>113</v>
      </c>
      <c r="E18" t="s">
        <v>164</v>
      </c>
      <c r="F18" t="s">
        <v>220</v>
      </c>
      <c r="G18" t="s">
        <v>221</v>
      </c>
      <c r="H18" t="s">
        <v>163</v>
      </c>
      <c r="I18" t="s">
        <v>117</v>
      </c>
      <c r="J18" t="s">
        <v>222</v>
      </c>
      <c r="K18" t="s">
        <v>223</v>
      </c>
      <c r="L18" t="s">
        <v>224</v>
      </c>
      <c r="M18" t="s">
        <v>117</v>
      </c>
      <c r="N18" t="s">
        <v>225</v>
      </c>
      <c r="O18" t="s">
        <v>226</v>
      </c>
      <c r="P18" t="s">
        <v>227</v>
      </c>
      <c r="Q18" t="s">
        <v>228</v>
      </c>
      <c r="R18" t="s">
        <v>229</v>
      </c>
    </row>
    <row r="19" spans="1:18" x14ac:dyDescent="0.35">
      <c r="A19" s="1" t="s">
        <v>230</v>
      </c>
      <c r="B19" t="s">
        <v>181</v>
      </c>
      <c r="C19" t="s">
        <v>181</v>
      </c>
      <c r="D19" t="s">
        <v>181</v>
      </c>
      <c r="E19" t="s">
        <v>181</v>
      </c>
      <c r="F19" t="s">
        <v>33</v>
      </c>
      <c r="G19" t="s">
        <v>231</v>
      </c>
      <c r="H19" t="s">
        <v>231</v>
      </c>
      <c r="I19" t="s">
        <v>232</v>
      </c>
      <c r="J19" t="s">
        <v>115</v>
      </c>
      <c r="K19" t="s">
        <v>233</v>
      </c>
      <c r="L19" t="s">
        <v>234</v>
      </c>
      <c r="M19" t="s">
        <v>224</v>
      </c>
      <c r="N19" t="s">
        <v>115</v>
      </c>
      <c r="O19" t="s">
        <v>33</v>
      </c>
      <c r="P19" t="s">
        <v>33</v>
      </c>
      <c r="Q19" t="s">
        <v>181</v>
      </c>
      <c r="R19" t="s">
        <v>33</v>
      </c>
    </row>
    <row r="20" spans="1:18" x14ac:dyDescent="0.35">
      <c r="A20" s="1" t="s">
        <v>235</v>
      </c>
      <c r="B20" t="s">
        <v>236</v>
      </c>
      <c r="C20" t="s">
        <v>162</v>
      </c>
      <c r="D20" t="s">
        <v>163</v>
      </c>
      <c r="E20" t="s">
        <v>163</v>
      </c>
      <c r="F20" t="s">
        <v>237</v>
      </c>
      <c r="G20" t="s">
        <v>238</v>
      </c>
      <c r="H20" t="s">
        <v>239</v>
      </c>
      <c r="I20" t="s">
        <v>240</v>
      </c>
      <c r="J20" t="s">
        <v>241</v>
      </c>
      <c r="K20" t="s">
        <v>242</v>
      </c>
      <c r="L20" t="s">
        <v>229</v>
      </c>
      <c r="M20" t="s">
        <v>243</v>
      </c>
      <c r="N20" t="s">
        <v>244</v>
      </c>
      <c r="O20" t="s">
        <v>245</v>
      </c>
      <c r="P20" t="s">
        <v>246</v>
      </c>
      <c r="Q20" t="s">
        <v>247</v>
      </c>
      <c r="R20" t="s">
        <v>248</v>
      </c>
    </row>
    <row r="21" spans="1:18" x14ac:dyDescent="0.35">
      <c r="A21" s="1" t="s">
        <v>249</v>
      </c>
      <c r="B21" t="s">
        <v>33</v>
      </c>
      <c r="C21" t="s">
        <v>33</v>
      </c>
      <c r="D21" t="s">
        <v>33</v>
      </c>
      <c r="E21" t="s">
        <v>33</v>
      </c>
      <c r="F21" t="s">
        <v>250</v>
      </c>
      <c r="G21" t="s">
        <v>251</v>
      </c>
      <c r="H21" t="s">
        <v>252</v>
      </c>
      <c r="I21" t="s">
        <v>253</v>
      </c>
      <c r="J21" t="s">
        <v>254</v>
      </c>
      <c r="K21" t="s">
        <v>255</v>
      </c>
      <c r="L21" t="s">
        <v>256</v>
      </c>
      <c r="M21" t="s">
        <v>257</v>
      </c>
      <c r="N21" t="s">
        <v>258</v>
      </c>
      <c r="O21" t="s">
        <v>259</v>
      </c>
      <c r="P21" t="s">
        <v>260</v>
      </c>
      <c r="Q21" t="s">
        <v>261</v>
      </c>
      <c r="R21" t="s">
        <v>262</v>
      </c>
    </row>
    <row r="22" spans="1:18" x14ac:dyDescent="0.35">
      <c r="A22" s="1" t="s">
        <v>263</v>
      </c>
      <c r="B22" t="s">
        <v>264</v>
      </c>
      <c r="C22" t="s">
        <v>265</v>
      </c>
      <c r="D22" t="s">
        <v>266</v>
      </c>
      <c r="E22" t="s">
        <v>267</v>
      </c>
      <c r="F22" t="s">
        <v>268</v>
      </c>
      <c r="G22" t="s">
        <v>269</v>
      </c>
      <c r="H22" t="s">
        <v>270</v>
      </c>
      <c r="I22" t="s">
        <v>271</v>
      </c>
      <c r="J22" t="s">
        <v>272</v>
      </c>
      <c r="K22" t="s">
        <v>273</v>
      </c>
      <c r="L22" t="s">
        <v>274</v>
      </c>
      <c r="M22" t="s">
        <v>275</v>
      </c>
      <c r="N22" t="s">
        <v>276</v>
      </c>
      <c r="O22" t="s">
        <v>253</v>
      </c>
      <c r="P22" t="s">
        <v>277</v>
      </c>
      <c r="Q22" t="s">
        <v>261</v>
      </c>
      <c r="R22" t="s">
        <v>262</v>
      </c>
    </row>
    <row r="23" spans="1:18" x14ac:dyDescent="0.35">
      <c r="A23" s="1" t="s">
        <v>278</v>
      </c>
      <c r="B23" t="s">
        <v>279</v>
      </c>
      <c r="C23" t="s">
        <v>280</v>
      </c>
      <c r="D23" t="s">
        <v>281</v>
      </c>
      <c r="E23" t="s">
        <v>282</v>
      </c>
      <c r="F23" t="s">
        <v>283</v>
      </c>
      <c r="G23" t="s">
        <v>284</v>
      </c>
      <c r="H23" t="s">
        <v>285</v>
      </c>
      <c r="I23" t="s">
        <v>286</v>
      </c>
      <c r="J23" t="s">
        <v>287</v>
      </c>
      <c r="K23" t="s">
        <v>288</v>
      </c>
      <c r="L23" t="s">
        <v>289</v>
      </c>
      <c r="M23" t="s">
        <v>290</v>
      </c>
      <c r="N23" t="s">
        <v>291</v>
      </c>
      <c r="O23" t="s">
        <v>292</v>
      </c>
      <c r="P23" t="s">
        <v>293</v>
      </c>
      <c r="Q23" t="s">
        <v>261</v>
      </c>
      <c r="R23" t="s">
        <v>294</v>
      </c>
    </row>
    <row r="24" spans="1:18" x14ac:dyDescent="0.35">
      <c r="A24" s="1" t="s">
        <v>295</v>
      </c>
      <c r="B24" t="s">
        <v>296</v>
      </c>
      <c r="C24" t="s">
        <v>296</v>
      </c>
      <c r="D24" t="s">
        <v>296</v>
      </c>
      <c r="E24" t="s">
        <v>296</v>
      </c>
      <c r="F24" t="s">
        <v>296</v>
      </c>
      <c r="G24" t="s">
        <v>296</v>
      </c>
      <c r="H24" t="s">
        <v>296</v>
      </c>
      <c r="I24" t="s">
        <v>296</v>
      </c>
      <c r="J24" t="s">
        <v>296</v>
      </c>
      <c r="K24" t="s">
        <v>296</v>
      </c>
      <c r="L24" t="s">
        <v>296</v>
      </c>
      <c r="M24" t="s">
        <v>296</v>
      </c>
      <c r="N24" t="s">
        <v>296</v>
      </c>
      <c r="O24" t="s">
        <v>296</v>
      </c>
      <c r="P24" t="s">
        <v>296</v>
      </c>
      <c r="Q24" t="s">
        <v>296</v>
      </c>
      <c r="R24" t="s">
        <v>296</v>
      </c>
    </row>
    <row r="25" spans="1:18" x14ac:dyDescent="0.35">
      <c r="A25" s="1" t="s">
        <v>297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298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299</v>
      </c>
      <c r="R25" t="s">
        <v>33</v>
      </c>
    </row>
    <row r="28" spans="1:18" x14ac:dyDescent="0.35">
      <c r="A28" s="2" t="s">
        <v>300</v>
      </c>
      <c r="B28">
        <f t="shared" ref="B28:R28" si="0">B3*B9</f>
        <v>123.39000000000001</v>
      </c>
      <c r="C28">
        <f t="shared" si="0"/>
        <v>41.699999999999996</v>
      </c>
      <c r="D28">
        <f t="shared" si="0"/>
        <v>13.799999999999999</v>
      </c>
      <c r="E28">
        <f t="shared" si="0"/>
        <v>16.225999999999999</v>
      </c>
      <c r="F28">
        <f t="shared" si="0"/>
        <v>27.663999999999998</v>
      </c>
      <c r="G28">
        <f t="shared" si="0"/>
        <v>11.807999999999998</v>
      </c>
      <c r="H28">
        <f t="shared" si="0"/>
        <v>7.4879999999999995</v>
      </c>
      <c r="I28">
        <f t="shared" si="0"/>
        <v>7.718</v>
      </c>
      <c r="J28">
        <f t="shared" si="0"/>
        <v>7.7700000000000005</v>
      </c>
      <c r="K28">
        <f t="shared" si="0"/>
        <v>3.9359999999999999</v>
      </c>
      <c r="L28">
        <f t="shared" si="0"/>
        <v>2.0999999999999996</v>
      </c>
      <c r="M28">
        <f t="shared" si="0"/>
        <v>1.8330000000000002</v>
      </c>
      <c r="N28">
        <f t="shared" si="0"/>
        <v>2.4599999999999995</v>
      </c>
      <c r="O28">
        <f t="shared" si="0"/>
        <v>2.5600000000000005</v>
      </c>
      <c r="P28">
        <f t="shared" si="0"/>
        <v>1.7710000000000001</v>
      </c>
      <c r="Q28">
        <f t="shared" si="0"/>
        <v>6.0529999999999999</v>
      </c>
      <c r="R28">
        <f t="shared" si="0"/>
        <v>-38.35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9"/>
  <sheetViews>
    <sheetView workbookViewId="0">
      <pane xSplit="1" ySplit="1" topLeftCell="B2" activePane="bottomRight" state="frozen"/>
      <selection activeCell="C35" sqref="C35"/>
      <selection pane="topRight" activeCell="C35" sqref="C35"/>
      <selection pane="bottomLeft" activeCell="C35" sqref="C35"/>
      <selection pane="bottomRight" activeCell="O2" sqref="O2:X2"/>
    </sheetView>
  </sheetViews>
  <sheetFormatPr defaultRowHeight="14.5" x14ac:dyDescent="0.35"/>
  <cols>
    <col min="1" max="1" width="32.1796875" customWidth="1"/>
  </cols>
  <sheetData>
    <row r="1" spans="1:24" x14ac:dyDescent="0.35"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309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156</v>
      </c>
      <c r="P2" t="s">
        <v>158</v>
      </c>
      <c r="Q2" t="s">
        <v>159</v>
      </c>
      <c r="R2" t="s">
        <v>160</v>
      </c>
      <c r="S2" t="s">
        <v>161</v>
      </c>
      <c r="T2" t="s">
        <v>162</v>
      </c>
      <c r="U2" t="s">
        <v>163</v>
      </c>
      <c r="V2" t="s">
        <v>113</v>
      </c>
      <c r="W2" t="s">
        <v>112</v>
      </c>
      <c r="X2" t="s">
        <v>164</v>
      </c>
    </row>
    <row r="3" spans="1:24" x14ac:dyDescent="0.35">
      <c r="A3" s="1" t="s">
        <v>310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231</v>
      </c>
      <c r="P3" t="s">
        <v>118</v>
      </c>
      <c r="Q3" t="s">
        <v>311</v>
      </c>
      <c r="R3" t="s">
        <v>312</v>
      </c>
      <c r="S3" t="s">
        <v>223</v>
      </c>
      <c r="T3" t="s">
        <v>313</v>
      </c>
      <c r="U3" t="s">
        <v>114</v>
      </c>
      <c r="V3" t="s">
        <v>183</v>
      </c>
      <c r="W3" t="s">
        <v>181</v>
      </c>
      <c r="X3" t="s">
        <v>112</v>
      </c>
    </row>
    <row r="4" spans="1:24" x14ac:dyDescent="0.35">
      <c r="A4" s="1" t="s">
        <v>314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164</v>
      </c>
      <c r="P4" t="s">
        <v>315</v>
      </c>
      <c r="Q4" t="s">
        <v>115</v>
      </c>
      <c r="R4" t="s">
        <v>224</v>
      </c>
      <c r="S4" t="s">
        <v>313</v>
      </c>
      <c r="T4" t="s">
        <v>165</v>
      </c>
      <c r="U4" t="s">
        <v>191</v>
      </c>
      <c r="V4" t="s">
        <v>112</v>
      </c>
      <c r="W4" t="s">
        <v>112</v>
      </c>
      <c r="X4" t="s">
        <v>111</v>
      </c>
    </row>
    <row r="5" spans="1:24" x14ac:dyDescent="0.35">
      <c r="A5" s="1" t="s">
        <v>316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317</v>
      </c>
      <c r="P5" t="s">
        <v>318</v>
      </c>
      <c r="Q5" t="s">
        <v>319</v>
      </c>
      <c r="R5" t="s">
        <v>320</v>
      </c>
      <c r="S5" t="s">
        <v>321</v>
      </c>
      <c r="T5" t="s">
        <v>322</v>
      </c>
      <c r="U5" t="s">
        <v>323</v>
      </c>
      <c r="V5" t="s">
        <v>324</v>
      </c>
      <c r="W5" t="s">
        <v>325</v>
      </c>
      <c r="X5" t="s">
        <v>326</v>
      </c>
    </row>
    <row r="6" spans="1:24" x14ac:dyDescent="0.35">
      <c r="A6" s="1" t="s">
        <v>327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328</v>
      </c>
      <c r="P6" t="s">
        <v>329</v>
      </c>
      <c r="Q6" t="s">
        <v>234</v>
      </c>
      <c r="R6" t="s">
        <v>312</v>
      </c>
      <c r="S6" t="s">
        <v>330</v>
      </c>
      <c r="T6" t="s">
        <v>117</v>
      </c>
      <c r="U6" t="s">
        <v>331</v>
      </c>
      <c r="V6" t="s">
        <v>332</v>
      </c>
      <c r="W6" t="s">
        <v>181</v>
      </c>
      <c r="X6" t="s">
        <v>236</v>
      </c>
    </row>
    <row r="7" spans="1:24" x14ac:dyDescent="0.35">
      <c r="A7" s="1" t="s">
        <v>333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165</v>
      </c>
      <c r="Q7" t="s">
        <v>33</v>
      </c>
      <c r="R7" t="s">
        <v>334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</row>
    <row r="8" spans="1:24" x14ac:dyDescent="0.35">
      <c r="A8" s="1" t="s">
        <v>335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183</v>
      </c>
      <c r="M8" t="s">
        <v>164</v>
      </c>
      <c r="N8" t="s">
        <v>183</v>
      </c>
      <c r="O8" t="s">
        <v>33</v>
      </c>
      <c r="P8" t="s">
        <v>182</v>
      </c>
      <c r="Q8" t="s">
        <v>165</v>
      </c>
      <c r="R8" t="s">
        <v>336</v>
      </c>
      <c r="S8" t="s">
        <v>115</v>
      </c>
      <c r="T8" t="s">
        <v>114</v>
      </c>
      <c r="U8" t="s">
        <v>182</v>
      </c>
      <c r="V8" t="s">
        <v>182</v>
      </c>
      <c r="W8" t="s">
        <v>182</v>
      </c>
      <c r="X8" t="s">
        <v>218</v>
      </c>
    </row>
    <row r="9" spans="1:24" x14ac:dyDescent="0.35">
      <c r="A9" s="1" t="s">
        <v>337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183</v>
      </c>
      <c r="M9" t="s">
        <v>164</v>
      </c>
      <c r="N9" t="s">
        <v>183</v>
      </c>
      <c r="O9" t="s">
        <v>33</v>
      </c>
      <c r="P9" t="s">
        <v>336</v>
      </c>
      <c r="Q9" t="s">
        <v>328</v>
      </c>
      <c r="R9" t="s">
        <v>165</v>
      </c>
      <c r="S9" t="s">
        <v>115</v>
      </c>
      <c r="T9" t="s">
        <v>114</v>
      </c>
      <c r="U9" t="s">
        <v>182</v>
      </c>
      <c r="V9" t="s">
        <v>182</v>
      </c>
      <c r="W9" t="s">
        <v>182</v>
      </c>
      <c r="X9" t="s">
        <v>218</v>
      </c>
    </row>
    <row r="10" spans="1:24" x14ac:dyDescent="0.35">
      <c r="A10" s="1" t="s">
        <v>338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111</v>
      </c>
      <c r="Q10" t="s">
        <v>181</v>
      </c>
      <c r="R10" t="s">
        <v>181</v>
      </c>
      <c r="S10" t="s">
        <v>33</v>
      </c>
      <c r="T10" t="s">
        <v>33</v>
      </c>
      <c r="U10" t="s">
        <v>33</v>
      </c>
      <c r="V10" t="s">
        <v>33</v>
      </c>
      <c r="W10" t="s">
        <v>181</v>
      </c>
      <c r="X10" t="s">
        <v>181</v>
      </c>
    </row>
    <row r="11" spans="1:24" x14ac:dyDescent="0.35">
      <c r="A11" s="1" t="s">
        <v>339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328</v>
      </c>
      <c r="P11" t="s">
        <v>328</v>
      </c>
      <c r="Q11" t="s">
        <v>328</v>
      </c>
      <c r="R11" t="s">
        <v>191</v>
      </c>
      <c r="S11" t="s">
        <v>223</v>
      </c>
      <c r="T11" t="s">
        <v>232</v>
      </c>
      <c r="U11" t="s">
        <v>313</v>
      </c>
      <c r="V11" t="s">
        <v>182</v>
      </c>
      <c r="W11" t="s">
        <v>340</v>
      </c>
      <c r="X11" t="s">
        <v>328</v>
      </c>
    </row>
    <row r="12" spans="1:24" x14ac:dyDescent="0.35">
      <c r="A12" s="1" t="s">
        <v>341</v>
      </c>
      <c r="B12" t="s">
        <v>33</v>
      </c>
      <c r="C12" t="s">
        <v>181</v>
      </c>
      <c r="D12" t="s">
        <v>181</v>
      </c>
      <c r="E12" t="s">
        <v>181</v>
      </c>
      <c r="F12" t="s">
        <v>181</v>
      </c>
      <c r="G12" t="s">
        <v>181</v>
      </c>
      <c r="H12" t="s">
        <v>111</v>
      </c>
      <c r="I12" t="s">
        <v>111</v>
      </c>
      <c r="J12" t="s">
        <v>334</v>
      </c>
      <c r="K12" t="s">
        <v>113</v>
      </c>
      <c r="L12" t="s">
        <v>183</v>
      </c>
      <c r="M12" t="s">
        <v>183</v>
      </c>
      <c r="N12" t="s">
        <v>183</v>
      </c>
      <c r="O12" t="s">
        <v>117</v>
      </c>
      <c r="P12" t="s">
        <v>342</v>
      </c>
      <c r="Q12" t="s">
        <v>343</v>
      </c>
      <c r="R12" t="s">
        <v>344</v>
      </c>
      <c r="S12" t="s">
        <v>345</v>
      </c>
      <c r="T12" t="s">
        <v>346</v>
      </c>
      <c r="U12" t="s">
        <v>343</v>
      </c>
      <c r="V12" t="s">
        <v>159</v>
      </c>
      <c r="W12" t="s">
        <v>156</v>
      </c>
      <c r="X12" t="s">
        <v>222</v>
      </c>
    </row>
    <row r="13" spans="1:24" x14ac:dyDescent="0.35">
      <c r="A13" s="1" t="s">
        <v>347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111</v>
      </c>
      <c r="L13" t="s">
        <v>181</v>
      </c>
      <c r="M13" t="s">
        <v>181</v>
      </c>
      <c r="N13" t="s">
        <v>181</v>
      </c>
      <c r="O13" t="s">
        <v>181</v>
      </c>
      <c r="P13" t="s">
        <v>181</v>
      </c>
      <c r="Q13" t="s">
        <v>181</v>
      </c>
      <c r="R13" t="s">
        <v>181</v>
      </c>
      <c r="S13" t="s">
        <v>181</v>
      </c>
      <c r="T13" t="s">
        <v>181</v>
      </c>
      <c r="U13" t="s">
        <v>181</v>
      </c>
      <c r="V13" t="s">
        <v>181</v>
      </c>
      <c r="W13" t="s">
        <v>181</v>
      </c>
      <c r="X13" t="s">
        <v>181</v>
      </c>
    </row>
    <row r="14" spans="1:24" x14ac:dyDescent="0.35">
      <c r="A14" s="1" t="s">
        <v>348</v>
      </c>
      <c r="B14" t="s">
        <v>33</v>
      </c>
      <c r="C14" t="s">
        <v>33</v>
      </c>
      <c r="D14" t="s">
        <v>33</v>
      </c>
      <c r="E14" t="s">
        <v>33</v>
      </c>
      <c r="F14" t="s">
        <v>181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181</v>
      </c>
      <c r="P14" t="s">
        <v>111</v>
      </c>
      <c r="Q14" t="s">
        <v>112</v>
      </c>
      <c r="R14" t="s">
        <v>112</v>
      </c>
      <c r="S14" t="s">
        <v>112</v>
      </c>
      <c r="T14" t="s">
        <v>112</v>
      </c>
      <c r="U14" t="s">
        <v>112</v>
      </c>
      <c r="V14" t="s">
        <v>111</v>
      </c>
      <c r="W14" t="s">
        <v>111</v>
      </c>
      <c r="X14" t="s">
        <v>181</v>
      </c>
    </row>
    <row r="15" spans="1:24" x14ac:dyDescent="0.35">
      <c r="A15" s="1" t="s">
        <v>349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181</v>
      </c>
      <c r="J15" t="s">
        <v>181</v>
      </c>
      <c r="K15" t="s">
        <v>181</v>
      </c>
      <c r="L15" t="s">
        <v>181</v>
      </c>
      <c r="M15" t="s">
        <v>181</v>
      </c>
      <c r="N15" t="s">
        <v>181</v>
      </c>
      <c r="O15" t="s">
        <v>33</v>
      </c>
      <c r="P15" t="s">
        <v>182</v>
      </c>
      <c r="Q15" t="s">
        <v>183</v>
      </c>
      <c r="R15" t="s">
        <v>184</v>
      </c>
      <c r="S15" t="s">
        <v>183</v>
      </c>
      <c r="T15" t="s">
        <v>184</v>
      </c>
      <c r="U15" t="s">
        <v>183</v>
      </c>
      <c r="V15" t="s">
        <v>111</v>
      </c>
      <c r="W15" t="s">
        <v>33</v>
      </c>
      <c r="X15" t="s">
        <v>164</v>
      </c>
    </row>
    <row r="16" spans="1:24" x14ac:dyDescent="0.35">
      <c r="A16" s="1" t="s">
        <v>350</v>
      </c>
      <c r="B16" t="s">
        <v>33</v>
      </c>
      <c r="C16" t="s">
        <v>111</v>
      </c>
      <c r="D16" t="s">
        <v>351</v>
      </c>
      <c r="E16" t="s">
        <v>351</v>
      </c>
      <c r="F16" t="s">
        <v>351</v>
      </c>
      <c r="G16" t="s">
        <v>351</v>
      </c>
      <c r="H16" t="s">
        <v>351</v>
      </c>
      <c r="I16" t="s">
        <v>352</v>
      </c>
      <c r="J16" t="s">
        <v>353</v>
      </c>
      <c r="K16" t="s">
        <v>189</v>
      </c>
      <c r="L16" t="s">
        <v>351</v>
      </c>
      <c r="M16" t="s">
        <v>190</v>
      </c>
      <c r="N16" t="s">
        <v>189</v>
      </c>
      <c r="O16" t="s">
        <v>191</v>
      </c>
      <c r="P16" t="s">
        <v>354</v>
      </c>
      <c r="Q16" t="s">
        <v>199</v>
      </c>
      <c r="R16" t="s">
        <v>355</v>
      </c>
      <c r="S16" t="s">
        <v>356</v>
      </c>
      <c r="T16" t="s">
        <v>354</v>
      </c>
      <c r="U16" t="s">
        <v>357</v>
      </c>
      <c r="V16" t="s">
        <v>358</v>
      </c>
      <c r="W16" t="s">
        <v>359</v>
      </c>
      <c r="X16" t="s">
        <v>184</v>
      </c>
    </row>
    <row r="17" spans="1:24" x14ac:dyDescent="0.35">
      <c r="A17" s="1" t="s">
        <v>360</v>
      </c>
      <c r="B17" t="s">
        <v>33</v>
      </c>
      <c r="C17" t="s">
        <v>361</v>
      </c>
      <c r="D17" t="s">
        <v>167</v>
      </c>
      <c r="E17" t="s">
        <v>167</v>
      </c>
      <c r="F17" t="s">
        <v>167</v>
      </c>
      <c r="G17" t="s">
        <v>167</v>
      </c>
      <c r="H17" t="s">
        <v>167</v>
      </c>
      <c r="I17" t="s">
        <v>167</v>
      </c>
      <c r="J17" t="s">
        <v>167</v>
      </c>
      <c r="K17" t="s">
        <v>167</v>
      </c>
      <c r="L17" t="s">
        <v>167</v>
      </c>
      <c r="M17" t="s">
        <v>167</v>
      </c>
      <c r="N17" t="s">
        <v>167</v>
      </c>
      <c r="O17" t="s">
        <v>362</v>
      </c>
      <c r="P17" t="s">
        <v>363</v>
      </c>
      <c r="Q17" t="s">
        <v>364</v>
      </c>
      <c r="R17" t="s">
        <v>365</v>
      </c>
      <c r="S17" t="s">
        <v>366</v>
      </c>
      <c r="T17" t="s">
        <v>367</v>
      </c>
      <c r="U17" t="s">
        <v>368</v>
      </c>
      <c r="V17" t="s">
        <v>369</v>
      </c>
      <c r="W17" t="s">
        <v>370</v>
      </c>
      <c r="X17" t="s">
        <v>371</v>
      </c>
    </row>
    <row r="18" spans="1:24" x14ac:dyDescent="0.35">
      <c r="A18" s="1" t="s">
        <v>372</v>
      </c>
      <c r="B18" t="s">
        <v>33</v>
      </c>
      <c r="C18" t="s">
        <v>352</v>
      </c>
      <c r="D18" t="s">
        <v>351</v>
      </c>
      <c r="E18" t="s">
        <v>351</v>
      </c>
      <c r="F18" t="s">
        <v>351</v>
      </c>
      <c r="G18" t="s">
        <v>351</v>
      </c>
      <c r="H18" t="s">
        <v>352</v>
      </c>
      <c r="I18" t="s">
        <v>352</v>
      </c>
      <c r="J18" t="s">
        <v>353</v>
      </c>
      <c r="K18" t="s">
        <v>188</v>
      </c>
      <c r="L18" t="s">
        <v>189</v>
      </c>
      <c r="M18" t="s">
        <v>189</v>
      </c>
      <c r="N18" t="s">
        <v>189</v>
      </c>
      <c r="O18" t="s">
        <v>373</v>
      </c>
      <c r="P18" t="s">
        <v>356</v>
      </c>
      <c r="Q18" t="s">
        <v>188</v>
      </c>
      <c r="R18" t="s">
        <v>374</v>
      </c>
      <c r="S18" t="s">
        <v>196</v>
      </c>
      <c r="T18" t="s">
        <v>197</v>
      </c>
      <c r="U18" t="s">
        <v>354</v>
      </c>
      <c r="V18" t="s">
        <v>375</v>
      </c>
      <c r="W18" t="s">
        <v>198</v>
      </c>
      <c r="X18" t="s">
        <v>358</v>
      </c>
    </row>
    <row r="19" spans="1:24" x14ac:dyDescent="0.35">
      <c r="A19" s="1" t="s">
        <v>376</v>
      </c>
      <c r="B19" t="s">
        <v>33</v>
      </c>
      <c r="C19" t="s">
        <v>167</v>
      </c>
      <c r="D19" t="s">
        <v>167</v>
      </c>
      <c r="E19" t="s">
        <v>167</v>
      </c>
      <c r="F19" t="s">
        <v>167</v>
      </c>
      <c r="G19" t="s">
        <v>167</v>
      </c>
      <c r="H19" t="s">
        <v>167</v>
      </c>
      <c r="I19" t="s">
        <v>167</v>
      </c>
      <c r="J19" t="s">
        <v>167</v>
      </c>
      <c r="K19" t="s">
        <v>167</v>
      </c>
      <c r="L19" t="s">
        <v>167</v>
      </c>
      <c r="M19" t="s">
        <v>167</v>
      </c>
      <c r="N19" t="s">
        <v>167</v>
      </c>
      <c r="O19" t="s">
        <v>377</v>
      </c>
      <c r="P19" t="s">
        <v>378</v>
      </c>
      <c r="Q19" t="s">
        <v>379</v>
      </c>
      <c r="R19" t="s">
        <v>380</v>
      </c>
      <c r="S19" t="s">
        <v>381</v>
      </c>
      <c r="T19" t="s">
        <v>382</v>
      </c>
      <c r="U19" t="s">
        <v>383</v>
      </c>
      <c r="V19" t="s">
        <v>384</v>
      </c>
      <c r="W19" t="s">
        <v>385</v>
      </c>
      <c r="X19" t="s">
        <v>386</v>
      </c>
    </row>
    <row r="20" spans="1:24" x14ac:dyDescent="0.35">
      <c r="A20" s="1" t="s">
        <v>387</v>
      </c>
      <c r="B20" t="s">
        <v>33</v>
      </c>
      <c r="C20" t="s">
        <v>352</v>
      </c>
      <c r="D20" t="s">
        <v>351</v>
      </c>
      <c r="E20" t="s">
        <v>351</v>
      </c>
      <c r="F20" t="s">
        <v>351</v>
      </c>
      <c r="G20" t="s">
        <v>181</v>
      </c>
      <c r="H20" t="s">
        <v>351</v>
      </c>
      <c r="I20" t="s">
        <v>33</v>
      </c>
      <c r="J20" t="s">
        <v>388</v>
      </c>
      <c r="K20" t="s">
        <v>352</v>
      </c>
      <c r="L20" t="s">
        <v>190</v>
      </c>
      <c r="M20" t="s">
        <v>352</v>
      </c>
      <c r="N20" t="s">
        <v>181</v>
      </c>
      <c r="O20" t="s">
        <v>156</v>
      </c>
      <c r="P20" t="s">
        <v>190</v>
      </c>
      <c r="Q20" t="s">
        <v>193</v>
      </c>
      <c r="R20" t="s">
        <v>389</v>
      </c>
      <c r="S20" t="s">
        <v>352</v>
      </c>
      <c r="T20" t="s">
        <v>181</v>
      </c>
      <c r="U20" t="s">
        <v>189</v>
      </c>
      <c r="V20" t="s">
        <v>112</v>
      </c>
      <c r="W20" t="s">
        <v>190</v>
      </c>
      <c r="X20" t="s">
        <v>236</v>
      </c>
    </row>
    <row r="21" spans="1:24" x14ac:dyDescent="0.35">
      <c r="A21" s="1" t="s">
        <v>390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190</v>
      </c>
      <c r="O21" t="s">
        <v>191</v>
      </c>
      <c r="P21" t="s">
        <v>193</v>
      </c>
      <c r="Q21" t="s">
        <v>194</v>
      </c>
      <c r="R21" t="s">
        <v>195</v>
      </c>
      <c r="S21" t="s">
        <v>391</v>
      </c>
      <c r="T21" t="s">
        <v>197</v>
      </c>
      <c r="U21" t="s">
        <v>198</v>
      </c>
      <c r="V21" t="s">
        <v>199</v>
      </c>
      <c r="W21" t="s">
        <v>197</v>
      </c>
      <c r="X21" t="s">
        <v>111</v>
      </c>
    </row>
    <row r="22" spans="1:24" x14ac:dyDescent="0.35">
      <c r="A22" s="1" t="s">
        <v>392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167</v>
      </c>
      <c r="O22" t="s">
        <v>393</v>
      </c>
      <c r="P22" t="s">
        <v>394</v>
      </c>
      <c r="Q22" t="s">
        <v>395</v>
      </c>
      <c r="R22" t="s">
        <v>396</v>
      </c>
      <c r="S22" t="s">
        <v>397</v>
      </c>
      <c r="T22" t="s">
        <v>398</v>
      </c>
      <c r="U22" t="s">
        <v>399</v>
      </c>
      <c r="V22" t="s">
        <v>400</v>
      </c>
      <c r="W22" t="s">
        <v>401</v>
      </c>
      <c r="X22" t="s">
        <v>402</v>
      </c>
    </row>
    <row r="23" spans="1:24" x14ac:dyDescent="0.35">
      <c r="A23" s="1" t="s">
        <v>403</v>
      </c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t="s">
        <v>33</v>
      </c>
      <c r="Q23" t="s">
        <v>181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</row>
    <row r="24" spans="1:24" x14ac:dyDescent="0.35">
      <c r="A24" s="1" t="s">
        <v>404</v>
      </c>
      <c r="B24" t="s">
        <v>33</v>
      </c>
      <c r="C24" t="s">
        <v>352</v>
      </c>
      <c r="D24" t="s">
        <v>351</v>
      </c>
      <c r="E24" t="s">
        <v>351</v>
      </c>
      <c r="F24" t="s">
        <v>351</v>
      </c>
      <c r="G24" t="s">
        <v>351</v>
      </c>
      <c r="H24" t="s">
        <v>352</v>
      </c>
      <c r="I24" t="s">
        <v>352</v>
      </c>
      <c r="J24" t="s">
        <v>186</v>
      </c>
      <c r="K24" t="s">
        <v>187</v>
      </c>
      <c r="L24" t="s">
        <v>188</v>
      </c>
      <c r="M24" t="s">
        <v>189</v>
      </c>
      <c r="N24" t="s">
        <v>190</v>
      </c>
      <c r="O24" t="s">
        <v>191</v>
      </c>
      <c r="P24" t="s">
        <v>193</v>
      </c>
      <c r="Q24" t="s">
        <v>194</v>
      </c>
      <c r="R24" t="s">
        <v>195</v>
      </c>
      <c r="S24" t="s">
        <v>196</v>
      </c>
      <c r="T24" t="s">
        <v>197</v>
      </c>
      <c r="U24" t="s">
        <v>198</v>
      </c>
      <c r="V24" t="s">
        <v>199</v>
      </c>
      <c r="W24" t="s">
        <v>197</v>
      </c>
      <c r="X24" t="s">
        <v>112</v>
      </c>
    </row>
    <row r="25" spans="1:24" x14ac:dyDescent="0.35">
      <c r="A25" s="1" t="s">
        <v>405</v>
      </c>
      <c r="B25" t="s">
        <v>33</v>
      </c>
      <c r="C25" t="s">
        <v>167</v>
      </c>
      <c r="D25" t="s">
        <v>167</v>
      </c>
      <c r="E25" t="s">
        <v>167</v>
      </c>
      <c r="F25" t="s">
        <v>167</v>
      </c>
      <c r="G25" t="s">
        <v>167</v>
      </c>
      <c r="H25" t="s">
        <v>167</v>
      </c>
      <c r="I25" t="s">
        <v>167</v>
      </c>
      <c r="J25" t="s">
        <v>167</v>
      </c>
      <c r="K25" t="s">
        <v>167</v>
      </c>
      <c r="L25" t="s">
        <v>167</v>
      </c>
      <c r="M25" t="s">
        <v>167</v>
      </c>
      <c r="N25" t="s">
        <v>167</v>
      </c>
      <c r="O25" t="s">
        <v>393</v>
      </c>
      <c r="P25" t="s">
        <v>394</v>
      </c>
      <c r="Q25" t="s">
        <v>406</v>
      </c>
      <c r="R25" t="s">
        <v>407</v>
      </c>
      <c r="S25" t="s">
        <v>408</v>
      </c>
      <c r="T25" t="s">
        <v>409</v>
      </c>
      <c r="U25" t="s">
        <v>410</v>
      </c>
      <c r="V25" t="s">
        <v>411</v>
      </c>
      <c r="W25" t="s">
        <v>412</v>
      </c>
      <c r="X25" t="s">
        <v>413</v>
      </c>
    </row>
    <row r="26" spans="1:24" x14ac:dyDescent="0.35">
      <c r="A26" s="1" t="s">
        <v>414</v>
      </c>
      <c r="B26" t="s">
        <v>33</v>
      </c>
      <c r="C26" t="s">
        <v>415</v>
      </c>
      <c r="D26" t="s">
        <v>416</v>
      </c>
      <c r="E26" t="s">
        <v>417</v>
      </c>
      <c r="F26" t="s">
        <v>418</v>
      </c>
      <c r="G26" t="s">
        <v>419</v>
      </c>
      <c r="H26" t="s">
        <v>420</v>
      </c>
      <c r="I26" t="s">
        <v>421</v>
      </c>
      <c r="J26" t="s">
        <v>422</v>
      </c>
      <c r="K26" t="s">
        <v>423</v>
      </c>
      <c r="L26" t="s">
        <v>424</v>
      </c>
      <c r="M26" t="s">
        <v>425</v>
      </c>
      <c r="N26" t="s">
        <v>426</v>
      </c>
      <c r="O26" t="s">
        <v>427</v>
      </c>
      <c r="P26" t="s">
        <v>54</v>
      </c>
      <c r="Q26" t="s">
        <v>55</v>
      </c>
      <c r="R26" t="s">
        <v>56</v>
      </c>
      <c r="S26" t="s">
        <v>57</v>
      </c>
      <c r="T26" t="s">
        <v>58</v>
      </c>
      <c r="U26" t="s">
        <v>59</v>
      </c>
      <c r="V26" t="s">
        <v>60</v>
      </c>
      <c r="W26" t="s">
        <v>61</v>
      </c>
      <c r="X26" t="s">
        <v>43</v>
      </c>
    </row>
    <row r="27" spans="1:24" x14ac:dyDescent="0.35">
      <c r="A27" s="1" t="s">
        <v>428</v>
      </c>
      <c r="B27" t="s">
        <v>33</v>
      </c>
      <c r="C27" t="s">
        <v>415</v>
      </c>
      <c r="D27" t="s">
        <v>416</v>
      </c>
      <c r="E27" t="s">
        <v>417</v>
      </c>
      <c r="F27" t="s">
        <v>418</v>
      </c>
      <c r="G27" t="s">
        <v>419</v>
      </c>
      <c r="H27" t="s">
        <v>420</v>
      </c>
      <c r="I27" t="s">
        <v>421</v>
      </c>
      <c r="J27" t="s">
        <v>422</v>
      </c>
      <c r="K27" t="s">
        <v>423</v>
      </c>
      <c r="L27" t="s">
        <v>424</v>
      </c>
      <c r="M27" t="s">
        <v>425</v>
      </c>
      <c r="N27" t="s">
        <v>426</v>
      </c>
      <c r="O27" t="s">
        <v>427</v>
      </c>
      <c r="P27" t="s">
        <v>54</v>
      </c>
      <c r="Q27" t="s">
        <v>55</v>
      </c>
      <c r="R27" t="s">
        <v>56</v>
      </c>
      <c r="S27" t="s">
        <v>57</v>
      </c>
      <c r="T27" t="s">
        <v>58</v>
      </c>
      <c r="U27" t="s">
        <v>59</v>
      </c>
      <c r="V27" t="s">
        <v>60</v>
      </c>
      <c r="W27" t="s">
        <v>61</v>
      </c>
      <c r="X27" t="s">
        <v>43</v>
      </c>
    </row>
    <row r="28" spans="1:24" x14ac:dyDescent="0.35">
      <c r="A28" s="1" t="s">
        <v>429</v>
      </c>
      <c r="B28" t="s">
        <v>33</v>
      </c>
      <c r="C28" t="s">
        <v>181</v>
      </c>
      <c r="D28" t="s">
        <v>181</v>
      </c>
      <c r="E28" t="s">
        <v>181</v>
      </c>
      <c r="F28" t="s">
        <v>181</v>
      </c>
      <c r="G28" t="s">
        <v>181</v>
      </c>
      <c r="H28" t="s">
        <v>181</v>
      </c>
      <c r="I28" t="s">
        <v>181</v>
      </c>
      <c r="J28" t="s">
        <v>111</v>
      </c>
      <c r="K28" t="s">
        <v>111</v>
      </c>
      <c r="L28" t="s">
        <v>111</v>
      </c>
      <c r="M28" t="s">
        <v>112</v>
      </c>
      <c r="N28" t="s">
        <v>112</v>
      </c>
      <c r="O28" t="s">
        <v>113</v>
      </c>
      <c r="P28" t="s">
        <v>115</v>
      </c>
      <c r="Q28" t="s">
        <v>116</v>
      </c>
      <c r="R28" t="s">
        <v>117</v>
      </c>
      <c r="S28" t="s">
        <v>118</v>
      </c>
      <c r="T28" t="s">
        <v>119</v>
      </c>
      <c r="U28" t="s">
        <v>120</v>
      </c>
      <c r="V28" t="s">
        <v>121</v>
      </c>
      <c r="W28" t="s">
        <v>122</v>
      </c>
      <c r="X28" t="s">
        <v>123</v>
      </c>
    </row>
    <row r="29" spans="1:24" x14ac:dyDescent="0.35">
      <c r="A29" s="1" t="s">
        <v>430</v>
      </c>
      <c r="B29" t="s">
        <v>33</v>
      </c>
      <c r="C29" t="s">
        <v>181</v>
      </c>
      <c r="D29" t="s">
        <v>181</v>
      </c>
      <c r="E29" t="s">
        <v>181</v>
      </c>
      <c r="F29" t="s">
        <v>181</v>
      </c>
      <c r="G29" t="s">
        <v>181</v>
      </c>
      <c r="H29" t="s">
        <v>181</v>
      </c>
      <c r="I29" t="s">
        <v>181</v>
      </c>
      <c r="J29" t="s">
        <v>111</v>
      </c>
      <c r="K29" t="s">
        <v>111</v>
      </c>
      <c r="L29" t="s">
        <v>111</v>
      </c>
      <c r="M29" t="s">
        <v>112</v>
      </c>
      <c r="N29" t="s">
        <v>112</v>
      </c>
      <c r="O29" t="s">
        <v>113</v>
      </c>
      <c r="P29" t="s">
        <v>115</v>
      </c>
      <c r="Q29" t="s">
        <v>116</v>
      </c>
      <c r="R29" t="s">
        <v>117</v>
      </c>
      <c r="S29" t="s">
        <v>118</v>
      </c>
      <c r="T29" t="s">
        <v>119</v>
      </c>
      <c r="U29" t="s">
        <v>120</v>
      </c>
      <c r="V29" t="s">
        <v>121</v>
      </c>
      <c r="W29" t="s">
        <v>122</v>
      </c>
      <c r="X29" t="s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0"/>
  <sheetViews>
    <sheetView workbookViewId="0"/>
  </sheetViews>
  <sheetFormatPr defaultRowHeight="14.5" x14ac:dyDescent="0.35"/>
  <sheetData>
    <row r="1" spans="1:24" x14ac:dyDescent="0.35"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432</v>
      </c>
      <c r="B2" t="s">
        <v>33</v>
      </c>
      <c r="C2" t="s">
        <v>181</v>
      </c>
      <c r="D2" t="s">
        <v>181</v>
      </c>
      <c r="E2" t="s">
        <v>181</v>
      </c>
      <c r="F2" t="s">
        <v>181</v>
      </c>
      <c r="G2" t="s">
        <v>181</v>
      </c>
      <c r="H2" t="s">
        <v>181</v>
      </c>
      <c r="I2" t="s">
        <v>112</v>
      </c>
      <c r="J2" t="s">
        <v>332</v>
      </c>
      <c r="K2" t="s">
        <v>165</v>
      </c>
      <c r="L2" t="s">
        <v>220</v>
      </c>
      <c r="M2" t="s">
        <v>183</v>
      </c>
      <c r="N2" t="s">
        <v>220</v>
      </c>
      <c r="O2" t="s">
        <v>182</v>
      </c>
      <c r="P2" t="s">
        <v>220</v>
      </c>
      <c r="Q2" t="s">
        <v>219</v>
      </c>
      <c r="R2" t="s">
        <v>336</v>
      </c>
      <c r="S2" t="s">
        <v>191</v>
      </c>
      <c r="T2" t="s">
        <v>313</v>
      </c>
      <c r="U2" t="s">
        <v>114</v>
      </c>
      <c r="V2" t="s">
        <v>336</v>
      </c>
      <c r="W2" t="s">
        <v>116</v>
      </c>
      <c r="X2" t="s">
        <v>433</v>
      </c>
    </row>
    <row r="3" spans="1:24" x14ac:dyDescent="0.35">
      <c r="A3" s="1" t="s">
        <v>434</v>
      </c>
      <c r="B3" t="s">
        <v>33</v>
      </c>
      <c r="C3" t="s">
        <v>181</v>
      </c>
      <c r="D3" t="s">
        <v>181</v>
      </c>
      <c r="E3" t="s">
        <v>181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112</v>
      </c>
      <c r="P3" t="s">
        <v>181</v>
      </c>
      <c r="Q3" t="s">
        <v>181</v>
      </c>
      <c r="R3" t="s">
        <v>33</v>
      </c>
      <c r="S3" t="s">
        <v>33</v>
      </c>
      <c r="T3" t="s">
        <v>33</v>
      </c>
      <c r="U3" t="s">
        <v>435</v>
      </c>
      <c r="V3" t="s">
        <v>184</v>
      </c>
      <c r="W3" t="s">
        <v>112</v>
      </c>
      <c r="X3" t="s">
        <v>181</v>
      </c>
    </row>
    <row r="4" spans="1:24" x14ac:dyDescent="0.35">
      <c r="A4" s="1" t="s">
        <v>436</v>
      </c>
      <c r="B4" t="s">
        <v>33</v>
      </c>
      <c r="C4" t="s">
        <v>181</v>
      </c>
      <c r="D4" t="s">
        <v>181</v>
      </c>
      <c r="E4" t="s">
        <v>181</v>
      </c>
      <c r="F4" t="s">
        <v>181</v>
      </c>
      <c r="G4" t="s">
        <v>181</v>
      </c>
      <c r="H4" t="s">
        <v>181</v>
      </c>
      <c r="I4" t="s">
        <v>112</v>
      </c>
      <c r="J4" t="s">
        <v>332</v>
      </c>
      <c r="K4" t="s">
        <v>165</v>
      </c>
      <c r="L4" t="s">
        <v>220</v>
      </c>
      <c r="M4" t="s">
        <v>183</v>
      </c>
      <c r="N4" t="s">
        <v>220</v>
      </c>
      <c r="O4" t="s">
        <v>114</v>
      </c>
      <c r="P4" t="s">
        <v>220</v>
      </c>
      <c r="Q4" t="s">
        <v>328</v>
      </c>
      <c r="R4" t="s">
        <v>336</v>
      </c>
      <c r="S4" t="s">
        <v>191</v>
      </c>
      <c r="T4" t="s">
        <v>313</v>
      </c>
      <c r="U4" t="s">
        <v>237</v>
      </c>
      <c r="V4" t="s">
        <v>232</v>
      </c>
      <c r="W4" t="s">
        <v>231</v>
      </c>
      <c r="X4" t="s">
        <v>433</v>
      </c>
    </row>
    <row r="5" spans="1:24" x14ac:dyDescent="0.35">
      <c r="A5" s="1" t="s">
        <v>437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181</v>
      </c>
      <c r="I5" t="s">
        <v>181</v>
      </c>
      <c r="J5" t="s">
        <v>181</v>
      </c>
      <c r="K5" t="s">
        <v>33</v>
      </c>
      <c r="L5" t="s">
        <v>33</v>
      </c>
      <c r="M5" t="s">
        <v>33</v>
      </c>
      <c r="N5" t="s">
        <v>33</v>
      </c>
      <c r="O5" t="s">
        <v>114</v>
      </c>
      <c r="P5" t="s">
        <v>111</v>
      </c>
      <c r="Q5" t="s">
        <v>111</v>
      </c>
      <c r="R5" t="s">
        <v>164</v>
      </c>
      <c r="S5" t="s">
        <v>181</v>
      </c>
      <c r="T5" t="s">
        <v>111</v>
      </c>
      <c r="U5" t="s">
        <v>111</v>
      </c>
      <c r="V5" t="s">
        <v>111</v>
      </c>
      <c r="W5" t="s">
        <v>111</v>
      </c>
      <c r="X5" t="s">
        <v>183</v>
      </c>
    </row>
    <row r="6" spans="1:24" x14ac:dyDescent="0.35">
      <c r="A6" s="1" t="s">
        <v>438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311</v>
      </c>
      <c r="P6" t="s">
        <v>332</v>
      </c>
      <c r="Q6" t="s">
        <v>162</v>
      </c>
      <c r="R6" t="s">
        <v>162</v>
      </c>
      <c r="S6" t="s">
        <v>191</v>
      </c>
      <c r="T6" t="s">
        <v>191</v>
      </c>
      <c r="U6" t="s">
        <v>191</v>
      </c>
      <c r="V6" t="s">
        <v>234</v>
      </c>
      <c r="W6" t="s">
        <v>332</v>
      </c>
      <c r="X6" t="s">
        <v>162</v>
      </c>
    </row>
    <row r="7" spans="1:24" x14ac:dyDescent="0.35">
      <c r="A7" s="1" t="s">
        <v>439</v>
      </c>
      <c r="B7" t="s">
        <v>33</v>
      </c>
      <c r="C7" t="s">
        <v>181</v>
      </c>
      <c r="D7" t="s">
        <v>181</v>
      </c>
      <c r="E7" t="s">
        <v>181</v>
      </c>
      <c r="F7" t="s">
        <v>181</v>
      </c>
      <c r="G7" t="s">
        <v>181</v>
      </c>
      <c r="H7" t="s">
        <v>181</v>
      </c>
      <c r="I7" t="s">
        <v>181</v>
      </c>
      <c r="J7" t="s">
        <v>181</v>
      </c>
      <c r="K7" t="s">
        <v>181</v>
      </c>
      <c r="L7" t="s">
        <v>181</v>
      </c>
      <c r="M7" t="s">
        <v>181</v>
      </c>
      <c r="N7" t="s">
        <v>111</v>
      </c>
      <c r="O7" t="s">
        <v>181</v>
      </c>
      <c r="P7" t="s">
        <v>184</v>
      </c>
      <c r="Q7" t="s">
        <v>112</v>
      </c>
      <c r="R7" t="s">
        <v>164</v>
      </c>
      <c r="S7" t="s">
        <v>112</v>
      </c>
      <c r="T7" t="s">
        <v>220</v>
      </c>
      <c r="U7" t="s">
        <v>111</v>
      </c>
      <c r="V7" t="s">
        <v>111</v>
      </c>
      <c r="W7" t="s">
        <v>111</v>
      </c>
      <c r="X7" t="s">
        <v>112</v>
      </c>
    </row>
    <row r="8" spans="1:24" x14ac:dyDescent="0.35">
      <c r="A8" s="1" t="s">
        <v>440</v>
      </c>
      <c r="B8" t="s">
        <v>33</v>
      </c>
      <c r="C8" t="s">
        <v>181</v>
      </c>
      <c r="D8" t="s">
        <v>181</v>
      </c>
      <c r="E8" t="s">
        <v>181</v>
      </c>
      <c r="F8" t="s">
        <v>181</v>
      </c>
      <c r="G8" t="s">
        <v>181</v>
      </c>
      <c r="H8" t="s">
        <v>111</v>
      </c>
      <c r="I8" t="s">
        <v>112</v>
      </c>
      <c r="J8" t="s">
        <v>332</v>
      </c>
      <c r="K8" t="s">
        <v>165</v>
      </c>
      <c r="L8" t="s">
        <v>220</v>
      </c>
      <c r="M8" t="s">
        <v>183</v>
      </c>
      <c r="N8" t="s">
        <v>315</v>
      </c>
      <c r="O8" t="s">
        <v>160</v>
      </c>
      <c r="P8" t="s">
        <v>441</v>
      </c>
      <c r="Q8" t="s">
        <v>442</v>
      </c>
      <c r="R8" t="s">
        <v>443</v>
      </c>
      <c r="S8" t="s">
        <v>329</v>
      </c>
      <c r="T8" t="s">
        <v>444</v>
      </c>
      <c r="U8" t="s">
        <v>160</v>
      </c>
      <c r="V8" t="s">
        <v>444</v>
      </c>
      <c r="W8" t="s">
        <v>225</v>
      </c>
      <c r="X8" t="s">
        <v>445</v>
      </c>
    </row>
    <row r="9" spans="1:24" x14ac:dyDescent="0.35">
      <c r="A9" s="1" t="s">
        <v>446</v>
      </c>
      <c r="B9" t="s">
        <v>33</v>
      </c>
      <c r="C9" t="s">
        <v>181</v>
      </c>
      <c r="D9" t="s">
        <v>181</v>
      </c>
      <c r="E9" t="s">
        <v>181</v>
      </c>
      <c r="F9" t="s">
        <v>181</v>
      </c>
      <c r="G9" t="s">
        <v>181</v>
      </c>
      <c r="H9" t="s">
        <v>111</v>
      </c>
      <c r="I9" t="s">
        <v>112</v>
      </c>
      <c r="J9" t="s">
        <v>328</v>
      </c>
      <c r="K9" t="s">
        <v>116</v>
      </c>
      <c r="L9" t="s">
        <v>111</v>
      </c>
      <c r="M9" t="s">
        <v>332</v>
      </c>
      <c r="N9" t="s">
        <v>117</v>
      </c>
      <c r="O9" t="s">
        <v>447</v>
      </c>
      <c r="P9" t="s">
        <v>448</v>
      </c>
      <c r="Q9" t="s">
        <v>449</v>
      </c>
      <c r="R9" t="s">
        <v>450</v>
      </c>
      <c r="S9" t="s">
        <v>451</v>
      </c>
      <c r="T9" t="s">
        <v>452</v>
      </c>
      <c r="U9" t="s">
        <v>433</v>
      </c>
      <c r="V9" t="s">
        <v>453</v>
      </c>
      <c r="W9" t="s">
        <v>454</v>
      </c>
      <c r="X9" t="s">
        <v>455</v>
      </c>
    </row>
    <row r="10" spans="1:24" x14ac:dyDescent="0.35">
      <c r="A10" s="1" t="s">
        <v>456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</row>
    <row r="11" spans="1:24" x14ac:dyDescent="0.35">
      <c r="A11" s="1" t="s">
        <v>457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181</v>
      </c>
      <c r="J11" t="s">
        <v>181</v>
      </c>
      <c r="K11" t="s">
        <v>181</v>
      </c>
      <c r="L11" t="s">
        <v>33</v>
      </c>
      <c r="M11" t="s">
        <v>33</v>
      </c>
      <c r="N11" t="s">
        <v>33</v>
      </c>
      <c r="O11" t="s">
        <v>182</v>
      </c>
      <c r="P11" t="s">
        <v>315</v>
      </c>
      <c r="Q11" t="s">
        <v>183</v>
      </c>
      <c r="R11" t="s">
        <v>334</v>
      </c>
      <c r="S11" t="s">
        <v>113</v>
      </c>
      <c r="T11" t="s">
        <v>164</v>
      </c>
      <c r="U11" t="s">
        <v>33</v>
      </c>
      <c r="V11" t="s">
        <v>33</v>
      </c>
      <c r="W11" t="s">
        <v>33</v>
      </c>
      <c r="X11" t="s">
        <v>33</v>
      </c>
    </row>
    <row r="12" spans="1:24" x14ac:dyDescent="0.35">
      <c r="A12" s="1" t="s">
        <v>458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181</v>
      </c>
      <c r="J12" t="s">
        <v>181</v>
      </c>
      <c r="K12" t="s">
        <v>181</v>
      </c>
      <c r="L12" t="s">
        <v>33</v>
      </c>
      <c r="M12" t="s">
        <v>33</v>
      </c>
      <c r="N12" t="s">
        <v>33</v>
      </c>
      <c r="O12" t="s">
        <v>182</v>
      </c>
      <c r="P12" t="s">
        <v>315</v>
      </c>
      <c r="Q12" t="s">
        <v>183</v>
      </c>
      <c r="R12" t="s">
        <v>334</v>
      </c>
      <c r="S12" t="s">
        <v>113</v>
      </c>
      <c r="T12" t="s">
        <v>164</v>
      </c>
      <c r="U12" t="s">
        <v>33</v>
      </c>
      <c r="V12" t="s">
        <v>33</v>
      </c>
      <c r="W12" t="s">
        <v>33</v>
      </c>
      <c r="X12" t="s">
        <v>33</v>
      </c>
    </row>
    <row r="13" spans="1:24" x14ac:dyDescent="0.35">
      <c r="A13" s="1" t="s">
        <v>459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111</v>
      </c>
      <c r="Q13" t="s">
        <v>181</v>
      </c>
      <c r="R13" t="s">
        <v>33</v>
      </c>
      <c r="S13" t="s">
        <v>33</v>
      </c>
      <c r="T13" t="s">
        <v>111</v>
      </c>
      <c r="U13" t="s">
        <v>111</v>
      </c>
      <c r="V13" t="s">
        <v>111</v>
      </c>
      <c r="W13" t="s">
        <v>111</v>
      </c>
      <c r="X13" t="s">
        <v>222</v>
      </c>
    </row>
    <row r="14" spans="1:24" x14ac:dyDescent="0.35">
      <c r="A14" s="1" t="s">
        <v>460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</row>
    <row r="15" spans="1:24" x14ac:dyDescent="0.35">
      <c r="A15" s="1" t="s">
        <v>461</v>
      </c>
      <c r="B15" t="s">
        <v>33</v>
      </c>
      <c r="C15" t="s">
        <v>181</v>
      </c>
      <c r="D15" t="s">
        <v>181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181</v>
      </c>
      <c r="K15" t="s">
        <v>111</v>
      </c>
      <c r="L15" t="s">
        <v>218</v>
      </c>
      <c r="M15" t="s">
        <v>111</v>
      </c>
      <c r="N15" t="s">
        <v>164</v>
      </c>
      <c r="O15" t="s">
        <v>162</v>
      </c>
      <c r="P15" t="s">
        <v>156</v>
      </c>
      <c r="Q15" t="s">
        <v>313</v>
      </c>
      <c r="R15" t="s">
        <v>182</v>
      </c>
      <c r="S15" t="s">
        <v>224</v>
      </c>
      <c r="T15" t="s">
        <v>231</v>
      </c>
      <c r="U15" t="s">
        <v>226</v>
      </c>
      <c r="V15" t="s">
        <v>226</v>
      </c>
      <c r="W15" t="s">
        <v>231</v>
      </c>
      <c r="X15" t="s">
        <v>231</v>
      </c>
    </row>
    <row r="16" spans="1:24" x14ac:dyDescent="0.35">
      <c r="A16" s="1" t="s">
        <v>462</v>
      </c>
      <c r="B16" t="s">
        <v>33</v>
      </c>
      <c r="C16" t="s">
        <v>181</v>
      </c>
      <c r="D16" t="s">
        <v>181</v>
      </c>
      <c r="E16" t="s">
        <v>181</v>
      </c>
      <c r="F16" t="s">
        <v>181</v>
      </c>
      <c r="G16" t="s">
        <v>181</v>
      </c>
      <c r="H16" t="s">
        <v>111</v>
      </c>
      <c r="I16" t="s">
        <v>112</v>
      </c>
      <c r="J16" t="s">
        <v>328</v>
      </c>
      <c r="K16" t="s">
        <v>226</v>
      </c>
      <c r="L16" t="s">
        <v>435</v>
      </c>
      <c r="M16" t="s">
        <v>311</v>
      </c>
      <c r="N16" t="s">
        <v>329</v>
      </c>
      <c r="O16" t="s">
        <v>463</v>
      </c>
      <c r="P16" t="s">
        <v>242</v>
      </c>
      <c r="Q16" t="s">
        <v>464</v>
      </c>
      <c r="R16" t="s">
        <v>228</v>
      </c>
      <c r="S16" t="s">
        <v>465</v>
      </c>
      <c r="T16" t="s">
        <v>466</v>
      </c>
      <c r="U16" t="s">
        <v>239</v>
      </c>
      <c r="V16" t="s">
        <v>447</v>
      </c>
      <c r="W16" t="s">
        <v>467</v>
      </c>
      <c r="X16" t="s">
        <v>468</v>
      </c>
    </row>
    <row r="17" spans="1:24" x14ac:dyDescent="0.35">
      <c r="A17" s="1" t="s">
        <v>469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</row>
    <row r="18" spans="1:24" x14ac:dyDescent="0.35">
      <c r="A18" s="1" t="s">
        <v>470</v>
      </c>
      <c r="B18" t="s">
        <v>33</v>
      </c>
      <c r="C18" t="s">
        <v>181</v>
      </c>
      <c r="D18" t="s">
        <v>181</v>
      </c>
      <c r="E18" t="s">
        <v>181</v>
      </c>
      <c r="F18" t="s">
        <v>181</v>
      </c>
      <c r="G18" t="s">
        <v>111</v>
      </c>
      <c r="H18" t="s">
        <v>111</v>
      </c>
      <c r="I18" t="s">
        <v>183</v>
      </c>
      <c r="J18" t="s">
        <v>222</v>
      </c>
      <c r="K18" t="s">
        <v>117</v>
      </c>
      <c r="L18" t="s">
        <v>331</v>
      </c>
      <c r="M18" t="s">
        <v>117</v>
      </c>
      <c r="N18" t="s">
        <v>444</v>
      </c>
      <c r="O18" t="s">
        <v>471</v>
      </c>
      <c r="P18" t="s">
        <v>472</v>
      </c>
      <c r="Q18" t="s">
        <v>229</v>
      </c>
      <c r="R18" t="s">
        <v>473</v>
      </c>
      <c r="S18" t="s">
        <v>474</v>
      </c>
      <c r="T18" t="s">
        <v>475</v>
      </c>
      <c r="U18" t="s">
        <v>476</v>
      </c>
      <c r="V18" t="s">
        <v>472</v>
      </c>
      <c r="W18" t="s">
        <v>477</v>
      </c>
      <c r="X18" t="s">
        <v>478</v>
      </c>
    </row>
    <row r="19" spans="1:24" x14ac:dyDescent="0.35">
      <c r="A19" s="1" t="s">
        <v>479</v>
      </c>
      <c r="B19" t="s">
        <v>33</v>
      </c>
      <c r="C19" t="s">
        <v>181</v>
      </c>
      <c r="D19" t="s">
        <v>181</v>
      </c>
      <c r="E19" t="s">
        <v>181</v>
      </c>
      <c r="F19" t="s">
        <v>181</v>
      </c>
      <c r="G19" t="s">
        <v>181</v>
      </c>
      <c r="H19" t="s">
        <v>181</v>
      </c>
      <c r="I19" t="s">
        <v>181</v>
      </c>
      <c r="J19" t="s">
        <v>111</v>
      </c>
      <c r="K19" t="s">
        <v>111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112</v>
      </c>
      <c r="W19" t="s">
        <v>181</v>
      </c>
      <c r="X19" t="s">
        <v>164</v>
      </c>
    </row>
    <row r="20" spans="1:24" x14ac:dyDescent="0.35">
      <c r="A20" s="1" t="s">
        <v>480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181</v>
      </c>
      <c r="J20" t="s">
        <v>111</v>
      </c>
      <c r="K20" t="s">
        <v>181</v>
      </c>
      <c r="L20" t="s">
        <v>181</v>
      </c>
      <c r="M20" t="s">
        <v>181</v>
      </c>
      <c r="N20" t="s">
        <v>181</v>
      </c>
      <c r="O20" t="s">
        <v>111</v>
      </c>
      <c r="P20" t="s">
        <v>181</v>
      </c>
      <c r="Q20" t="s">
        <v>181</v>
      </c>
      <c r="R20" t="s">
        <v>183</v>
      </c>
      <c r="S20" t="s">
        <v>113</v>
      </c>
      <c r="T20" t="s">
        <v>164</v>
      </c>
      <c r="U20" t="s">
        <v>33</v>
      </c>
      <c r="V20" t="s">
        <v>191</v>
      </c>
      <c r="W20" t="s">
        <v>181</v>
      </c>
      <c r="X20" t="s">
        <v>181</v>
      </c>
    </row>
    <row r="21" spans="1:24" x14ac:dyDescent="0.35">
      <c r="A21" s="1" t="s">
        <v>481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</row>
    <row r="22" spans="1:24" x14ac:dyDescent="0.35">
      <c r="A22" s="1" t="s">
        <v>482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112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</row>
    <row r="23" spans="1:24" x14ac:dyDescent="0.35">
      <c r="A23" s="1" t="s">
        <v>483</v>
      </c>
      <c r="B23" t="s">
        <v>33</v>
      </c>
      <c r="C23" t="s">
        <v>181</v>
      </c>
      <c r="D23" t="s">
        <v>181</v>
      </c>
      <c r="E23" t="s">
        <v>33</v>
      </c>
      <c r="F23" t="s">
        <v>181</v>
      </c>
      <c r="G23" t="s">
        <v>181</v>
      </c>
      <c r="H23" t="s">
        <v>181</v>
      </c>
      <c r="I23" t="s">
        <v>181</v>
      </c>
      <c r="J23" t="s">
        <v>181</v>
      </c>
      <c r="K23" t="s">
        <v>181</v>
      </c>
      <c r="L23" t="s">
        <v>111</v>
      </c>
      <c r="M23" t="s">
        <v>111</v>
      </c>
      <c r="N23" t="s">
        <v>111</v>
      </c>
      <c r="O23" t="s">
        <v>114</v>
      </c>
      <c r="P23" t="s">
        <v>113</v>
      </c>
      <c r="Q23" t="s">
        <v>184</v>
      </c>
      <c r="R23" t="s">
        <v>328</v>
      </c>
      <c r="S23" t="s">
        <v>113</v>
      </c>
      <c r="T23" t="s">
        <v>113</v>
      </c>
      <c r="U23" t="s">
        <v>334</v>
      </c>
      <c r="V23" t="s">
        <v>164</v>
      </c>
      <c r="W23" t="s">
        <v>165</v>
      </c>
      <c r="X23" t="s">
        <v>164</v>
      </c>
    </row>
    <row r="24" spans="1:24" x14ac:dyDescent="0.35">
      <c r="A24" s="1" t="s">
        <v>484</v>
      </c>
      <c r="B24" t="s">
        <v>33</v>
      </c>
      <c r="C24" t="s">
        <v>181</v>
      </c>
      <c r="D24" t="s">
        <v>181</v>
      </c>
      <c r="E24" t="s">
        <v>181</v>
      </c>
      <c r="F24" t="s">
        <v>181</v>
      </c>
      <c r="G24" t="s">
        <v>181</v>
      </c>
      <c r="H24" t="s">
        <v>181</v>
      </c>
      <c r="I24" t="s">
        <v>181</v>
      </c>
      <c r="J24" t="s">
        <v>112</v>
      </c>
      <c r="K24" t="s">
        <v>112</v>
      </c>
      <c r="L24" t="s">
        <v>111</v>
      </c>
      <c r="M24" t="s">
        <v>111</v>
      </c>
      <c r="N24" t="s">
        <v>111</v>
      </c>
      <c r="O24" t="s">
        <v>191</v>
      </c>
      <c r="P24" t="s">
        <v>220</v>
      </c>
      <c r="Q24" t="s">
        <v>113</v>
      </c>
      <c r="R24" t="s">
        <v>182</v>
      </c>
      <c r="S24" t="s">
        <v>165</v>
      </c>
      <c r="T24" t="s">
        <v>219</v>
      </c>
      <c r="U24" t="s">
        <v>334</v>
      </c>
      <c r="V24" t="s">
        <v>234</v>
      </c>
      <c r="W24" t="s">
        <v>165</v>
      </c>
      <c r="X24" t="s">
        <v>113</v>
      </c>
    </row>
    <row r="25" spans="1:24" x14ac:dyDescent="0.35">
      <c r="A25" s="1" t="s">
        <v>485</v>
      </c>
      <c r="B25" t="s">
        <v>33</v>
      </c>
      <c r="C25" t="s">
        <v>181</v>
      </c>
      <c r="D25" t="s">
        <v>181</v>
      </c>
      <c r="E25" t="s">
        <v>181</v>
      </c>
      <c r="F25" t="s">
        <v>181</v>
      </c>
      <c r="G25" t="s">
        <v>33</v>
      </c>
      <c r="H25" t="s">
        <v>33</v>
      </c>
      <c r="I25" t="s">
        <v>33</v>
      </c>
      <c r="J25" t="s">
        <v>181</v>
      </c>
      <c r="K25" t="s">
        <v>181</v>
      </c>
      <c r="L25" t="s">
        <v>181</v>
      </c>
      <c r="M25" t="s">
        <v>181</v>
      </c>
      <c r="N25" t="s">
        <v>33</v>
      </c>
      <c r="O25" t="s">
        <v>231</v>
      </c>
      <c r="P25" t="s">
        <v>232</v>
      </c>
      <c r="Q25" t="s">
        <v>115</v>
      </c>
      <c r="R25" t="s">
        <v>233</v>
      </c>
      <c r="S25" t="s">
        <v>234</v>
      </c>
      <c r="T25" t="s">
        <v>224</v>
      </c>
      <c r="U25" t="s">
        <v>115</v>
      </c>
      <c r="V25" t="s">
        <v>33</v>
      </c>
      <c r="W25" t="s">
        <v>33</v>
      </c>
      <c r="X25" t="s">
        <v>181</v>
      </c>
    </row>
    <row r="26" spans="1:24" x14ac:dyDescent="0.35">
      <c r="A26" s="1" t="s">
        <v>486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</row>
    <row r="27" spans="1:24" x14ac:dyDescent="0.35">
      <c r="A27" s="1" t="s">
        <v>487</v>
      </c>
      <c r="B27" t="s">
        <v>33</v>
      </c>
      <c r="C27" t="s">
        <v>33</v>
      </c>
      <c r="D27" t="s">
        <v>33</v>
      </c>
      <c r="E27" t="s">
        <v>181</v>
      </c>
      <c r="F27" t="s">
        <v>33</v>
      </c>
      <c r="G27" t="s">
        <v>33</v>
      </c>
      <c r="H27" t="s">
        <v>33</v>
      </c>
      <c r="I27" t="s">
        <v>181</v>
      </c>
      <c r="J27" t="s">
        <v>33</v>
      </c>
      <c r="K27" t="s">
        <v>181</v>
      </c>
      <c r="L27" t="s">
        <v>181</v>
      </c>
      <c r="M27" t="s">
        <v>181</v>
      </c>
      <c r="N27" t="s">
        <v>181</v>
      </c>
      <c r="O27" t="s">
        <v>115</v>
      </c>
      <c r="P27" t="s">
        <v>182</v>
      </c>
      <c r="Q27" t="s">
        <v>114</v>
      </c>
      <c r="R27" t="s">
        <v>315</v>
      </c>
      <c r="S27" t="s">
        <v>435</v>
      </c>
      <c r="T27" t="s">
        <v>218</v>
      </c>
      <c r="U27" t="s">
        <v>162</v>
      </c>
      <c r="V27" t="s">
        <v>218</v>
      </c>
      <c r="W27" t="s">
        <v>336</v>
      </c>
      <c r="X27" t="s">
        <v>182</v>
      </c>
    </row>
    <row r="28" spans="1:24" x14ac:dyDescent="0.35">
      <c r="A28" s="1" t="s">
        <v>488</v>
      </c>
      <c r="B28" t="s">
        <v>33</v>
      </c>
      <c r="C28" t="s">
        <v>181</v>
      </c>
      <c r="D28" t="s">
        <v>181</v>
      </c>
      <c r="E28" t="s">
        <v>181</v>
      </c>
      <c r="F28" t="s">
        <v>181</v>
      </c>
      <c r="G28" t="s">
        <v>33</v>
      </c>
      <c r="H28" t="s">
        <v>33</v>
      </c>
      <c r="I28" t="s">
        <v>181</v>
      </c>
      <c r="J28" t="s">
        <v>181</v>
      </c>
      <c r="K28" t="s">
        <v>181</v>
      </c>
      <c r="L28" t="s">
        <v>181</v>
      </c>
      <c r="M28" t="s">
        <v>181</v>
      </c>
      <c r="N28" t="s">
        <v>181</v>
      </c>
      <c r="O28" t="s">
        <v>312</v>
      </c>
      <c r="P28" t="s">
        <v>163</v>
      </c>
      <c r="Q28" t="s">
        <v>162</v>
      </c>
      <c r="R28" t="s">
        <v>222</v>
      </c>
      <c r="S28" t="s">
        <v>489</v>
      </c>
      <c r="T28" t="s">
        <v>489</v>
      </c>
      <c r="U28" t="s">
        <v>490</v>
      </c>
      <c r="V28" t="s">
        <v>218</v>
      </c>
      <c r="W28" t="s">
        <v>336</v>
      </c>
      <c r="X28" t="s">
        <v>182</v>
      </c>
    </row>
    <row r="29" spans="1:24" x14ac:dyDescent="0.35">
      <c r="A29" s="1" t="s">
        <v>491</v>
      </c>
      <c r="B29" t="s">
        <v>33</v>
      </c>
      <c r="C29" t="s">
        <v>33</v>
      </c>
      <c r="D29" t="s">
        <v>181</v>
      </c>
      <c r="E29" t="s">
        <v>33</v>
      </c>
      <c r="F29" t="s">
        <v>33</v>
      </c>
      <c r="G29" t="s">
        <v>33</v>
      </c>
      <c r="H29" t="s">
        <v>33</v>
      </c>
      <c r="I29" t="s">
        <v>181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  <c r="W29" t="s">
        <v>33</v>
      </c>
      <c r="X29" t="s">
        <v>33</v>
      </c>
    </row>
    <row r="30" spans="1:24" x14ac:dyDescent="0.35">
      <c r="A30" s="1" t="s">
        <v>492</v>
      </c>
      <c r="B30" t="s">
        <v>33</v>
      </c>
      <c r="C30" t="s">
        <v>33</v>
      </c>
      <c r="D30" t="s">
        <v>33</v>
      </c>
      <c r="E30" t="s">
        <v>33</v>
      </c>
      <c r="F30" t="s">
        <v>33</v>
      </c>
      <c r="G30" t="s">
        <v>33</v>
      </c>
      <c r="H30" t="s">
        <v>33</v>
      </c>
      <c r="I30" t="s">
        <v>181</v>
      </c>
      <c r="J30" t="s">
        <v>111</v>
      </c>
      <c r="K30" t="s">
        <v>181</v>
      </c>
      <c r="L30" t="s">
        <v>181</v>
      </c>
      <c r="M30" t="s">
        <v>181</v>
      </c>
      <c r="N30" t="s">
        <v>181</v>
      </c>
      <c r="O30" t="s">
        <v>111</v>
      </c>
      <c r="P30" t="s">
        <v>33</v>
      </c>
      <c r="Q30" t="s">
        <v>181</v>
      </c>
      <c r="R30" t="s">
        <v>181</v>
      </c>
      <c r="S30" t="s">
        <v>33</v>
      </c>
      <c r="T30" t="s">
        <v>33</v>
      </c>
      <c r="U30" t="s">
        <v>33</v>
      </c>
      <c r="V30" t="s">
        <v>111</v>
      </c>
      <c r="W30" t="s">
        <v>111</v>
      </c>
      <c r="X30" t="s">
        <v>181</v>
      </c>
    </row>
    <row r="31" spans="1:24" x14ac:dyDescent="0.35">
      <c r="A31" s="1" t="s">
        <v>493</v>
      </c>
      <c r="B31" t="s">
        <v>33</v>
      </c>
      <c r="C31" t="s">
        <v>181</v>
      </c>
      <c r="D31" t="s">
        <v>181</v>
      </c>
      <c r="E31" t="s">
        <v>181</v>
      </c>
      <c r="F31" t="s">
        <v>181</v>
      </c>
      <c r="G31" t="s">
        <v>181</v>
      </c>
      <c r="H31" t="s">
        <v>181</v>
      </c>
      <c r="I31" t="s">
        <v>181</v>
      </c>
      <c r="J31" t="s">
        <v>112</v>
      </c>
      <c r="K31" t="s">
        <v>112</v>
      </c>
      <c r="L31" t="s">
        <v>112</v>
      </c>
      <c r="M31" t="s">
        <v>111</v>
      </c>
      <c r="N31" t="s">
        <v>111</v>
      </c>
      <c r="O31" t="s">
        <v>118</v>
      </c>
      <c r="P31" t="s">
        <v>222</v>
      </c>
      <c r="Q31" t="s">
        <v>236</v>
      </c>
      <c r="R31" t="s">
        <v>343</v>
      </c>
      <c r="S31" t="s">
        <v>494</v>
      </c>
      <c r="T31" t="s">
        <v>495</v>
      </c>
      <c r="U31" t="s">
        <v>118</v>
      </c>
      <c r="V31" t="s">
        <v>443</v>
      </c>
      <c r="W31" t="s">
        <v>218</v>
      </c>
      <c r="X31" t="s">
        <v>116</v>
      </c>
    </row>
    <row r="32" spans="1:24" x14ac:dyDescent="0.35">
      <c r="A32" s="1" t="s">
        <v>496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  <c r="W32" t="s">
        <v>33</v>
      </c>
      <c r="X32" t="s">
        <v>33</v>
      </c>
    </row>
    <row r="33" spans="1:24" x14ac:dyDescent="0.35">
      <c r="A33" s="1" t="s">
        <v>497</v>
      </c>
      <c r="B33" t="s">
        <v>33</v>
      </c>
      <c r="C33" t="s">
        <v>33</v>
      </c>
      <c r="D33" t="s">
        <v>33</v>
      </c>
      <c r="E33" t="s">
        <v>33</v>
      </c>
      <c r="F33" t="s">
        <v>33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330</v>
      </c>
      <c r="M33" t="s">
        <v>33</v>
      </c>
      <c r="N33" t="s">
        <v>33</v>
      </c>
      <c r="O33" t="s">
        <v>33</v>
      </c>
      <c r="P33" t="s">
        <v>33</v>
      </c>
      <c r="Q33" t="s">
        <v>498</v>
      </c>
      <c r="R33" t="s">
        <v>499</v>
      </c>
      <c r="S33" t="s">
        <v>500</v>
      </c>
      <c r="T33" t="s">
        <v>501</v>
      </c>
      <c r="U33" t="s">
        <v>502</v>
      </c>
      <c r="V33" t="s">
        <v>503</v>
      </c>
      <c r="W33" t="s">
        <v>504</v>
      </c>
      <c r="X33" t="s">
        <v>505</v>
      </c>
    </row>
    <row r="34" spans="1:24" x14ac:dyDescent="0.35">
      <c r="A34" s="1" t="s">
        <v>506</v>
      </c>
      <c r="B34" t="s">
        <v>33</v>
      </c>
      <c r="C34" t="s">
        <v>187</v>
      </c>
      <c r="D34" t="s">
        <v>189</v>
      </c>
      <c r="E34" t="s">
        <v>190</v>
      </c>
      <c r="F34" t="s">
        <v>189</v>
      </c>
      <c r="G34" t="s">
        <v>189</v>
      </c>
      <c r="H34" t="s">
        <v>388</v>
      </c>
      <c r="I34" t="s">
        <v>188</v>
      </c>
      <c r="J34" t="s">
        <v>357</v>
      </c>
      <c r="K34" t="s">
        <v>198</v>
      </c>
      <c r="L34" t="s">
        <v>507</v>
      </c>
      <c r="M34" t="s">
        <v>199</v>
      </c>
      <c r="N34" t="s">
        <v>375</v>
      </c>
      <c r="O34" t="s">
        <v>508</v>
      </c>
      <c r="P34" t="s">
        <v>509</v>
      </c>
      <c r="Q34" t="s">
        <v>510</v>
      </c>
      <c r="R34" t="s">
        <v>511</v>
      </c>
      <c r="S34" t="s">
        <v>512</v>
      </c>
      <c r="T34" t="s">
        <v>513</v>
      </c>
      <c r="U34" t="s">
        <v>514</v>
      </c>
      <c r="V34" t="s">
        <v>515</v>
      </c>
      <c r="W34" t="s">
        <v>516</v>
      </c>
      <c r="X34" t="s">
        <v>517</v>
      </c>
    </row>
    <row r="35" spans="1:24" x14ac:dyDescent="0.35">
      <c r="A35" s="1" t="s">
        <v>518</v>
      </c>
      <c r="B35" t="s">
        <v>33</v>
      </c>
      <c r="C35" t="s">
        <v>352</v>
      </c>
      <c r="D35" t="s">
        <v>33</v>
      </c>
      <c r="E35" t="s">
        <v>33</v>
      </c>
      <c r="F35" t="s">
        <v>33</v>
      </c>
      <c r="G35" t="s">
        <v>33</v>
      </c>
      <c r="H35" t="s">
        <v>181</v>
      </c>
      <c r="I35" t="s">
        <v>351</v>
      </c>
      <c r="J35" t="s">
        <v>351</v>
      </c>
      <c r="K35" t="s">
        <v>351</v>
      </c>
      <c r="L35" t="s">
        <v>352</v>
      </c>
      <c r="M35" t="s">
        <v>352</v>
      </c>
      <c r="N35" t="s">
        <v>352</v>
      </c>
      <c r="O35" t="s">
        <v>352</v>
      </c>
      <c r="P35" t="s">
        <v>352</v>
      </c>
      <c r="Q35" t="s">
        <v>111</v>
      </c>
      <c r="R35" t="s">
        <v>183</v>
      </c>
      <c r="S35" t="s">
        <v>164</v>
      </c>
      <c r="T35" t="s">
        <v>112</v>
      </c>
      <c r="U35" t="s">
        <v>183</v>
      </c>
      <c r="V35" t="s">
        <v>164</v>
      </c>
      <c r="W35" t="s">
        <v>112</v>
      </c>
      <c r="X35" t="s">
        <v>112</v>
      </c>
    </row>
    <row r="36" spans="1:24" x14ac:dyDescent="0.35">
      <c r="A36" s="1" t="s">
        <v>519</v>
      </c>
      <c r="B36" t="s">
        <v>33</v>
      </c>
      <c r="C36" t="s">
        <v>220</v>
      </c>
      <c r="D36" t="s">
        <v>183</v>
      </c>
      <c r="E36" t="s">
        <v>164</v>
      </c>
      <c r="F36" t="s">
        <v>183</v>
      </c>
      <c r="G36" t="s">
        <v>184</v>
      </c>
      <c r="H36" t="s">
        <v>113</v>
      </c>
      <c r="I36" t="s">
        <v>328</v>
      </c>
      <c r="J36" t="s">
        <v>520</v>
      </c>
      <c r="K36" t="s">
        <v>520</v>
      </c>
      <c r="L36" t="s">
        <v>114</v>
      </c>
      <c r="M36" t="s">
        <v>119</v>
      </c>
      <c r="N36" t="s">
        <v>521</v>
      </c>
      <c r="O36" t="s">
        <v>522</v>
      </c>
      <c r="P36" t="s">
        <v>33</v>
      </c>
      <c r="Q36" t="s">
        <v>435</v>
      </c>
      <c r="R36" t="s">
        <v>33</v>
      </c>
      <c r="S36" t="s">
        <v>33</v>
      </c>
      <c r="T36" t="s">
        <v>389</v>
      </c>
      <c r="U36" t="s">
        <v>33</v>
      </c>
      <c r="V36" t="s">
        <v>33</v>
      </c>
      <c r="W36" t="s">
        <v>33</v>
      </c>
      <c r="X36" t="s">
        <v>33</v>
      </c>
    </row>
    <row r="37" spans="1:24" x14ac:dyDescent="0.35">
      <c r="A37" s="1" t="s">
        <v>523</v>
      </c>
      <c r="B37" t="s">
        <v>33</v>
      </c>
      <c r="C37" t="s">
        <v>351</v>
      </c>
      <c r="D37" t="s">
        <v>351</v>
      </c>
      <c r="E37" t="s">
        <v>351</v>
      </c>
      <c r="F37" t="s">
        <v>351</v>
      </c>
      <c r="G37" t="s">
        <v>181</v>
      </c>
      <c r="H37" t="s">
        <v>111</v>
      </c>
      <c r="I37" t="s">
        <v>183</v>
      </c>
      <c r="J37" t="s">
        <v>236</v>
      </c>
      <c r="K37" t="s">
        <v>162</v>
      </c>
      <c r="L37" t="s">
        <v>163</v>
      </c>
      <c r="M37" t="s">
        <v>163</v>
      </c>
      <c r="N37" t="s">
        <v>237</v>
      </c>
      <c r="O37" t="s">
        <v>238</v>
      </c>
      <c r="P37" t="s">
        <v>240</v>
      </c>
      <c r="Q37" t="s">
        <v>241</v>
      </c>
      <c r="R37" t="s">
        <v>242</v>
      </c>
      <c r="S37" t="s">
        <v>229</v>
      </c>
      <c r="T37" t="s">
        <v>243</v>
      </c>
      <c r="U37" t="s">
        <v>244</v>
      </c>
      <c r="V37" t="s">
        <v>245</v>
      </c>
      <c r="W37" t="s">
        <v>246</v>
      </c>
      <c r="X37" t="s">
        <v>247</v>
      </c>
    </row>
    <row r="38" spans="1:24" x14ac:dyDescent="0.35">
      <c r="A38" s="1" t="s">
        <v>524</v>
      </c>
      <c r="B38" t="s">
        <v>33</v>
      </c>
      <c r="C38" t="s">
        <v>181</v>
      </c>
      <c r="D38" t="s">
        <v>181</v>
      </c>
      <c r="E38" t="s">
        <v>181</v>
      </c>
      <c r="F38" t="s">
        <v>181</v>
      </c>
      <c r="G38" t="s">
        <v>111</v>
      </c>
      <c r="H38" t="s">
        <v>111</v>
      </c>
      <c r="I38" t="s">
        <v>183</v>
      </c>
      <c r="J38" t="s">
        <v>222</v>
      </c>
      <c r="K38" t="s">
        <v>117</v>
      </c>
      <c r="L38" t="s">
        <v>331</v>
      </c>
      <c r="M38" t="s">
        <v>117</v>
      </c>
      <c r="N38" t="s">
        <v>444</v>
      </c>
      <c r="O38" t="s">
        <v>471</v>
      </c>
      <c r="P38" t="s">
        <v>472</v>
      </c>
      <c r="Q38" t="s">
        <v>229</v>
      </c>
      <c r="R38" t="s">
        <v>525</v>
      </c>
      <c r="S38" t="s">
        <v>474</v>
      </c>
      <c r="T38" t="s">
        <v>477</v>
      </c>
      <c r="U38" t="s">
        <v>476</v>
      </c>
      <c r="V38" t="s">
        <v>472</v>
      </c>
      <c r="W38" t="s">
        <v>526</v>
      </c>
      <c r="X38" t="s">
        <v>527</v>
      </c>
    </row>
    <row r="39" spans="1:24" x14ac:dyDescent="0.35">
      <c r="A39" s="1" t="s">
        <v>528</v>
      </c>
      <c r="B39" t="s">
        <v>33</v>
      </c>
      <c r="C39" t="s">
        <v>181</v>
      </c>
      <c r="D39" t="s">
        <v>33</v>
      </c>
      <c r="E39" t="s">
        <v>33</v>
      </c>
      <c r="F39" t="s">
        <v>351</v>
      </c>
      <c r="G39" t="s">
        <v>33</v>
      </c>
      <c r="H39" t="s">
        <v>351</v>
      </c>
      <c r="I39" t="s">
        <v>351</v>
      </c>
      <c r="J39" t="s">
        <v>33</v>
      </c>
      <c r="K39" t="s">
        <v>181</v>
      </c>
      <c r="L39" t="s">
        <v>181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 t="s">
        <v>183</v>
      </c>
      <c r="S39" t="s">
        <v>33</v>
      </c>
      <c r="T39" t="s">
        <v>112</v>
      </c>
      <c r="U39" t="s">
        <v>33</v>
      </c>
      <c r="V39" t="s">
        <v>33</v>
      </c>
      <c r="W39" t="s">
        <v>183</v>
      </c>
      <c r="X39" t="s">
        <v>183</v>
      </c>
    </row>
    <row r="40" spans="1:24" x14ac:dyDescent="0.35">
      <c r="A40" s="1" t="s">
        <v>529</v>
      </c>
      <c r="B40" t="s">
        <v>33</v>
      </c>
      <c r="C40" t="s">
        <v>181</v>
      </c>
      <c r="D40" t="s">
        <v>181</v>
      </c>
      <c r="E40" t="s">
        <v>181</v>
      </c>
      <c r="F40" t="s">
        <v>181</v>
      </c>
      <c r="G40" t="s">
        <v>111</v>
      </c>
      <c r="H40" t="s">
        <v>111</v>
      </c>
      <c r="I40" t="s">
        <v>183</v>
      </c>
      <c r="J40" t="s">
        <v>222</v>
      </c>
      <c r="K40" t="s">
        <v>117</v>
      </c>
      <c r="L40" t="s">
        <v>331</v>
      </c>
      <c r="M40" t="s">
        <v>117</v>
      </c>
      <c r="N40" t="s">
        <v>444</v>
      </c>
      <c r="O40" t="s">
        <v>471</v>
      </c>
      <c r="P40" t="s">
        <v>472</v>
      </c>
      <c r="Q40" t="s">
        <v>229</v>
      </c>
      <c r="R40" t="s">
        <v>473</v>
      </c>
      <c r="S40" t="s">
        <v>474</v>
      </c>
      <c r="T40" t="s">
        <v>475</v>
      </c>
      <c r="U40" t="s">
        <v>476</v>
      </c>
      <c r="V40" t="s">
        <v>472</v>
      </c>
      <c r="W40" t="s">
        <v>477</v>
      </c>
      <c r="X40" t="s">
        <v>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9"/>
  <sheetViews>
    <sheetView workbookViewId="0"/>
  </sheetViews>
  <sheetFormatPr defaultRowHeight="14.5" x14ac:dyDescent="0.35"/>
  <sheetData>
    <row r="1" spans="1:24" x14ac:dyDescent="0.35"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404</v>
      </c>
      <c r="B2" t="s">
        <v>33</v>
      </c>
      <c r="C2" t="s">
        <v>352</v>
      </c>
      <c r="D2" t="s">
        <v>351</v>
      </c>
      <c r="E2" t="s">
        <v>351</v>
      </c>
      <c r="F2" t="s">
        <v>351</v>
      </c>
      <c r="G2" t="s">
        <v>351</v>
      </c>
      <c r="H2" t="s">
        <v>352</v>
      </c>
      <c r="I2" t="s">
        <v>352</v>
      </c>
      <c r="J2" t="s">
        <v>186</v>
      </c>
      <c r="K2" t="s">
        <v>187</v>
      </c>
      <c r="L2" t="s">
        <v>188</v>
      </c>
      <c r="M2" t="s">
        <v>189</v>
      </c>
      <c r="N2" t="s">
        <v>190</v>
      </c>
      <c r="O2" t="s">
        <v>191</v>
      </c>
      <c r="P2" t="s">
        <v>193</v>
      </c>
      <c r="Q2" t="s">
        <v>194</v>
      </c>
      <c r="R2" t="s">
        <v>195</v>
      </c>
      <c r="S2" t="s">
        <v>196</v>
      </c>
      <c r="T2" t="s">
        <v>197</v>
      </c>
      <c r="U2" t="s">
        <v>198</v>
      </c>
      <c r="V2" t="s">
        <v>199</v>
      </c>
      <c r="W2" t="s">
        <v>197</v>
      </c>
      <c r="X2" t="s">
        <v>112</v>
      </c>
    </row>
    <row r="3" spans="1:24" x14ac:dyDescent="0.35">
      <c r="A3" s="1" t="s">
        <v>349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181</v>
      </c>
      <c r="J3" t="s">
        <v>181</v>
      </c>
      <c r="K3" t="s">
        <v>181</v>
      </c>
      <c r="L3" t="s">
        <v>181</v>
      </c>
      <c r="M3" t="s">
        <v>181</v>
      </c>
      <c r="N3" t="s">
        <v>181</v>
      </c>
      <c r="O3" t="s">
        <v>33</v>
      </c>
      <c r="P3" t="s">
        <v>182</v>
      </c>
      <c r="Q3" t="s">
        <v>183</v>
      </c>
      <c r="R3" t="s">
        <v>184</v>
      </c>
      <c r="S3" t="s">
        <v>183</v>
      </c>
      <c r="T3" t="s">
        <v>184</v>
      </c>
      <c r="U3" t="s">
        <v>183</v>
      </c>
      <c r="V3" t="s">
        <v>111</v>
      </c>
      <c r="W3" t="s">
        <v>33</v>
      </c>
      <c r="X3" t="s">
        <v>33</v>
      </c>
    </row>
    <row r="4" spans="1:24" x14ac:dyDescent="0.35">
      <c r="A4" s="1" t="s">
        <v>530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</row>
    <row r="5" spans="1:24" x14ac:dyDescent="0.35">
      <c r="A5" s="1" t="s">
        <v>531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181</v>
      </c>
      <c r="M5" t="s">
        <v>181</v>
      </c>
      <c r="N5" t="s">
        <v>111</v>
      </c>
      <c r="O5" t="s">
        <v>183</v>
      </c>
      <c r="P5" t="s">
        <v>164</v>
      </c>
      <c r="Q5" t="s">
        <v>111</v>
      </c>
      <c r="R5" t="s">
        <v>111</v>
      </c>
      <c r="S5" t="s">
        <v>164</v>
      </c>
      <c r="T5" t="s">
        <v>183</v>
      </c>
      <c r="U5" t="s">
        <v>164</v>
      </c>
      <c r="V5" t="s">
        <v>183</v>
      </c>
      <c r="W5" t="s">
        <v>164</v>
      </c>
      <c r="X5" t="s">
        <v>112</v>
      </c>
    </row>
    <row r="6" spans="1:24" x14ac:dyDescent="0.35">
      <c r="A6" s="1" t="s">
        <v>532</v>
      </c>
      <c r="B6" t="s">
        <v>33</v>
      </c>
      <c r="C6" t="s">
        <v>351</v>
      </c>
      <c r="D6" t="s">
        <v>351</v>
      </c>
      <c r="E6" t="s">
        <v>181</v>
      </c>
      <c r="F6" t="s">
        <v>181</v>
      </c>
      <c r="G6" t="s">
        <v>181</v>
      </c>
      <c r="H6" t="s">
        <v>351</v>
      </c>
      <c r="I6" t="s">
        <v>351</v>
      </c>
      <c r="J6" t="s">
        <v>111</v>
      </c>
      <c r="K6" t="s">
        <v>181</v>
      </c>
      <c r="L6" t="s">
        <v>351</v>
      </c>
      <c r="M6" t="s">
        <v>351</v>
      </c>
      <c r="N6" t="s">
        <v>351</v>
      </c>
      <c r="O6" t="s">
        <v>373</v>
      </c>
      <c r="P6" t="s">
        <v>112</v>
      </c>
      <c r="Q6" t="s">
        <v>188</v>
      </c>
      <c r="R6" t="s">
        <v>113</v>
      </c>
      <c r="S6" t="s">
        <v>328</v>
      </c>
      <c r="T6" t="s">
        <v>352</v>
      </c>
      <c r="U6" t="s">
        <v>190</v>
      </c>
      <c r="V6" t="s">
        <v>198</v>
      </c>
      <c r="W6" t="s">
        <v>353</v>
      </c>
      <c r="X6" t="s">
        <v>190</v>
      </c>
    </row>
    <row r="7" spans="1:24" x14ac:dyDescent="0.35">
      <c r="A7" s="1" t="s">
        <v>533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</row>
    <row r="8" spans="1:24" x14ac:dyDescent="0.35">
      <c r="A8" s="1" t="s">
        <v>438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113</v>
      </c>
      <c r="P8" t="s">
        <v>112</v>
      </c>
      <c r="Q8" t="s">
        <v>188</v>
      </c>
      <c r="R8" t="s">
        <v>113</v>
      </c>
      <c r="S8" t="s">
        <v>336</v>
      </c>
      <c r="T8" t="s">
        <v>181</v>
      </c>
      <c r="U8" t="s">
        <v>189</v>
      </c>
      <c r="V8" t="s">
        <v>534</v>
      </c>
      <c r="W8" t="s">
        <v>187</v>
      </c>
      <c r="X8" t="s">
        <v>190</v>
      </c>
    </row>
    <row r="9" spans="1:24" x14ac:dyDescent="0.35">
      <c r="A9" s="1" t="s">
        <v>479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33</v>
      </c>
    </row>
    <row r="10" spans="1:24" x14ac:dyDescent="0.35">
      <c r="A10" s="1" t="s">
        <v>535</v>
      </c>
      <c r="B10" t="s">
        <v>33</v>
      </c>
      <c r="C10" t="s">
        <v>351</v>
      </c>
      <c r="D10" t="s">
        <v>351</v>
      </c>
      <c r="E10" t="s">
        <v>351</v>
      </c>
      <c r="F10" t="s">
        <v>351</v>
      </c>
      <c r="G10" t="s">
        <v>351</v>
      </c>
      <c r="H10" t="s">
        <v>181</v>
      </c>
      <c r="I10" t="s">
        <v>112</v>
      </c>
      <c r="J10" t="s">
        <v>218</v>
      </c>
      <c r="K10" t="s">
        <v>351</v>
      </c>
      <c r="L10" t="s">
        <v>113</v>
      </c>
      <c r="M10" t="s">
        <v>164</v>
      </c>
      <c r="N10" t="s">
        <v>220</v>
      </c>
      <c r="O10" t="s">
        <v>221</v>
      </c>
      <c r="P10" t="s">
        <v>181</v>
      </c>
      <c r="Q10" t="s">
        <v>222</v>
      </c>
      <c r="R10" t="s">
        <v>111</v>
      </c>
      <c r="S10" t="s">
        <v>181</v>
      </c>
      <c r="T10" t="s">
        <v>181</v>
      </c>
      <c r="U10" t="s">
        <v>164</v>
      </c>
      <c r="V10" t="s">
        <v>190</v>
      </c>
      <c r="W10" t="s">
        <v>227</v>
      </c>
      <c r="X10" t="s">
        <v>33</v>
      </c>
    </row>
    <row r="11" spans="1:24" x14ac:dyDescent="0.35">
      <c r="A11" s="1" t="s">
        <v>536</v>
      </c>
      <c r="B11" t="s">
        <v>33</v>
      </c>
      <c r="C11" t="s">
        <v>111</v>
      </c>
      <c r="D11" t="s">
        <v>181</v>
      </c>
      <c r="E11" t="s">
        <v>181</v>
      </c>
      <c r="F11" t="s">
        <v>181</v>
      </c>
      <c r="G11" t="s">
        <v>351</v>
      </c>
      <c r="H11" t="s">
        <v>181</v>
      </c>
      <c r="I11" t="s">
        <v>111</v>
      </c>
      <c r="J11" t="s">
        <v>184</v>
      </c>
      <c r="K11" t="s">
        <v>164</v>
      </c>
      <c r="L11" t="s">
        <v>183</v>
      </c>
      <c r="M11" t="s">
        <v>111</v>
      </c>
      <c r="N11" t="s">
        <v>181</v>
      </c>
      <c r="O11" t="s">
        <v>537</v>
      </c>
      <c r="P11" t="s">
        <v>315</v>
      </c>
      <c r="Q11" t="s">
        <v>441</v>
      </c>
      <c r="R11" t="s">
        <v>538</v>
      </c>
      <c r="S11" t="s">
        <v>334</v>
      </c>
      <c r="T11" t="s">
        <v>219</v>
      </c>
      <c r="U11" t="s">
        <v>182</v>
      </c>
      <c r="V11" t="s">
        <v>336</v>
      </c>
      <c r="W11" t="s">
        <v>112</v>
      </c>
      <c r="X11" t="s">
        <v>539</v>
      </c>
    </row>
    <row r="12" spans="1:24" x14ac:dyDescent="0.35">
      <c r="A12" s="1" t="s">
        <v>540</v>
      </c>
      <c r="B12" t="s">
        <v>33</v>
      </c>
      <c r="C12" t="s">
        <v>351</v>
      </c>
      <c r="D12" t="s">
        <v>351</v>
      </c>
      <c r="E12" t="s">
        <v>351</v>
      </c>
      <c r="F12" t="s">
        <v>351</v>
      </c>
      <c r="G12" t="s">
        <v>351</v>
      </c>
      <c r="H12" t="s">
        <v>351</v>
      </c>
      <c r="I12" t="s">
        <v>352</v>
      </c>
      <c r="J12" t="s">
        <v>187</v>
      </c>
      <c r="K12" t="s">
        <v>389</v>
      </c>
      <c r="L12" t="s">
        <v>190</v>
      </c>
      <c r="M12" t="s">
        <v>190</v>
      </c>
      <c r="N12" t="s">
        <v>190</v>
      </c>
      <c r="O12" t="s">
        <v>340</v>
      </c>
      <c r="P12" t="s">
        <v>353</v>
      </c>
      <c r="Q12" t="s">
        <v>189</v>
      </c>
      <c r="R12" t="s">
        <v>389</v>
      </c>
      <c r="S12" t="s">
        <v>186</v>
      </c>
      <c r="T12" t="s">
        <v>200</v>
      </c>
      <c r="U12" t="s">
        <v>373</v>
      </c>
      <c r="V12" t="s">
        <v>194</v>
      </c>
      <c r="W12" t="s">
        <v>507</v>
      </c>
      <c r="X12" t="s">
        <v>541</v>
      </c>
    </row>
    <row r="13" spans="1:24" x14ac:dyDescent="0.35">
      <c r="A13" s="1" t="s">
        <v>542</v>
      </c>
      <c r="B13" t="s">
        <v>33</v>
      </c>
      <c r="C13" t="s">
        <v>351</v>
      </c>
      <c r="D13" t="s">
        <v>351</v>
      </c>
      <c r="E13" t="s">
        <v>351</v>
      </c>
      <c r="F13" t="s">
        <v>351</v>
      </c>
      <c r="G13" t="s">
        <v>351</v>
      </c>
      <c r="H13" t="s">
        <v>351</v>
      </c>
      <c r="I13" t="s">
        <v>352</v>
      </c>
      <c r="J13" t="s">
        <v>188</v>
      </c>
      <c r="K13" t="s">
        <v>543</v>
      </c>
      <c r="L13" t="s">
        <v>388</v>
      </c>
      <c r="M13" t="s">
        <v>190</v>
      </c>
      <c r="N13" t="s">
        <v>389</v>
      </c>
      <c r="O13" t="s">
        <v>188</v>
      </c>
      <c r="P13" t="s">
        <v>388</v>
      </c>
      <c r="Q13" t="s">
        <v>190</v>
      </c>
      <c r="R13" t="s">
        <v>189</v>
      </c>
      <c r="S13" t="s">
        <v>351</v>
      </c>
      <c r="T13" t="s">
        <v>33</v>
      </c>
      <c r="U13" t="s">
        <v>351</v>
      </c>
      <c r="V13" t="s">
        <v>33</v>
      </c>
      <c r="W13" t="s">
        <v>352</v>
      </c>
      <c r="X13" t="s">
        <v>352</v>
      </c>
    </row>
    <row r="14" spans="1:24" x14ac:dyDescent="0.35">
      <c r="A14" s="1" t="s">
        <v>544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181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181</v>
      </c>
      <c r="P14" t="s">
        <v>111</v>
      </c>
      <c r="Q14" t="s">
        <v>33</v>
      </c>
      <c r="R14" t="s">
        <v>112</v>
      </c>
      <c r="S14" t="s">
        <v>352</v>
      </c>
      <c r="T14" t="s">
        <v>33</v>
      </c>
      <c r="U14" t="s">
        <v>164</v>
      </c>
      <c r="V14" t="s">
        <v>33</v>
      </c>
      <c r="W14" t="s">
        <v>33</v>
      </c>
      <c r="X14" t="s">
        <v>33</v>
      </c>
    </row>
    <row r="15" spans="1:24" x14ac:dyDescent="0.35">
      <c r="A15" s="1" t="s">
        <v>545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537</v>
      </c>
      <c r="V15" t="s">
        <v>33</v>
      </c>
      <c r="W15" t="s">
        <v>33</v>
      </c>
      <c r="X15" t="s">
        <v>33</v>
      </c>
    </row>
    <row r="16" spans="1:24" x14ac:dyDescent="0.35">
      <c r="A16" s="1" t="s">
        <v>546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111</v>
      </c>
      <c r="Q16" t="s">
        <v>112</v>
      </c>
      <c r="R16" t="s">
        <v>33</v>
      </c>
      <c r="S16" t="s">
        <v>33</v>
      </c>
      <c r="T16" t="s">
        <v>33</v>
      </c>
      <c r="U16" t="s">
        <v>164</v>
      </c>
      <c r="V16" t="s">
        <v>234</v>
      </c>
      <c r="W16" t="s">
        <v>183</v>
      </c>
      <c r="X16" t="s">
        <v>164</v>
      </c>
    </row>
    <row r="17" spans="1:24" x14ac:dyDescent="0.35">
      <c r="A17" s="1" t="s">
        <v>547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181</v>
      </c>
      <c r="J17" t="s">
        <v>33</v>
      </c>
      <c r="K17" t="s">
        <v>352</v>
      </c>
      <c r="L17" t="s">
        <v>164</v>
      </c>
      <c r="M17" t="s">
        <v>181</v>
      </c>
      <c r="N17" t="s">
        <v>389</v>
      </c>
      <c r="O17" t="s">
        <v>111</v>
      </c>
      <c r="P17" t="s">
        <v>184</v>
      </c>
      <c r="Q17" t="s">
        <v>219</v>
      </c>
      <c r="R17" t="s">
        <v>184</v>
      </c>
      <c r="S17" t="s">
        <v>388</v>
      </c>
      <c r="T17" t="s">
        <v>111</v>
      </c>
      <c r="U17" t="s">
        <v>33</v>
      </c>
      <c r="V17" t="s">
        <v>33</v>
      </c>
      <c r="W17" t="s">
        <v>33</v>
      </c>
      <c r="X17" t="s">
        <v>112</v>
      </c>
    </row>
    <row r="18" spans="1:24" x14ac:dyDescent="0.35">
      <c r="A18" s="1" t="s">
        <v>548</v>
      </c>
      <c r="B18" t="s">
        <v>33</v>
      </c>
      <c r="C18" t="s">
        <v>351</v>
      </c>
      <c r="D18" t="s">
        <v>351</v>
      </c>
      <c r="E18" t="s">
        <v>351</v>
      </c>
      <c r="F18" t="s">
        <v>351</v>
      </c>
      <c r="G18" t="s">
        <v>351</v>
      </c>
      <c r="H18" t="s">
        <v>351</v>
      </c>
      <c r="I18" t="s">
        <v>352</v>
      </c>
      <c r="J18" t="s">
        <v>188</v>
      </c>
      <c r="K18" t="s">
        <v>186</v>
      </c>
      <c r="L18" t="s">
        <v>389</v>
      </c>
      <c r="M18" t="s">
        <v>190</v>
      </c>
      <c r="N18" t="s">
        <v>189</v>
      </c>
      <c r="O18" t="s">
        <v>187</v>
      </c>
      <c r="P18" t="s">
        <v>112</v>
      </c>
      <c r="Q18" t="s">
        <v>334</v>
      </c>
      <c r="R18" t="s">
        <v>164</v>
      </c>
      <c r="S18" t="s">
        <v>187</v>
      </c>
      <c r="T18" t="s">
        <v>111</v>
      </c>
      <c r="U18" t="s">
        <v>357</v>
      </c>
      <c r="V18" t="s">
        <v>234</v>
      </c>
      <c r="W18" t="s">
        <v>183</v>
      </c>
      <c r="X18" t="s">
        <v>164</v>
      </c>
    </row>
    <row r="19" spans="1:24" x14ac:dyDescent="0.35">
      <c r="A19" s="1" t="s">
        <v>549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351</v>
      </c>
      <c r="M19" t="s">
        <v>351</v>
      </c>
      <c r="N19" t="s">
        <v>351</v>
      </c>
      <c r="O19" t="s">
        <v>389</v>
      </c>
      <c r="P19" t="s">
        <v>33</v>
      </c>
      <c r="Q19" t="s">
        <v>351</v>
      </c>
      <c r="R19" t="s">
        <v>389</v>
      </c>
      <c r="S19" t="s">
        <v>190</v>
      </c>
      <c r="T19" t="s">
        <v>189</v>
      </c>
      <c r="U19" t="s">
        <v>543</v>
      </c>
      <c r="V19" t="s">
        <v>351</v>
      </c>
      <c r="W19" t="s">
        <v>550</v>
      </c>
      <c r="X19" t="s">
        <v>33</v>
      </c>
    </row>
    <row r="20" spans="1:24" x14ac:dyDescent="0.35">
      <c r="A20" s="1" t="s">
        <v>551</v>
      </c>
      <c r="B20" t="s">
        <v>33</v>
      </c>
      <c r="C20" t="s">
        <v>181</v>
      </c>
      <c r="D20" t="s">
        <v>181</v>
      </c>
      <c r="E20" t="s">
        <v>33</v>
      </c>
      <c r="F20" t="s">
        <v>181</v>
      </c>
      <c r="G20" t="s">
        <v>111</v>
      </c>
      <c r="H20" t="s">
        <v>111</v>
      </c>
      <c r="I20" t="s">
        <v>183</v>
      </c>
      <c r="J20" t="s">
        <v>312</v>
      </c>
      <c r="K20" t="s">
        <v>181</v>
      </c>
      <c r="L20" t="s">
        <v>33</v>
      </c>
      <c r="M20" t="s">
        <v>164</v>
      </c>
      <c r="N20" t="s">
        <v>219</v>
      </c>
      <c r="O20" t="s">
        <v>220</v>
      </c>
      <c r="P20" t="s">
        <v>219</v>
      </c>
      <c r="Q20" t="s">
        <v>111</v>
      </c>
      <c r="R20" t="s">
        <v>164</v>
      </c>
      <c r="S20" t="s">
        <v>156</v>
      </c>
      <c r="T20" t="s">
        <v>182</v>
      </c>
      <c r="U20" t="s">
        <v>163</v>
      </c>
      <c r="V20" t="s">
        <v>116</v>
      </c>
      <c r="W20" t="s">
        <v>225</v>
      </c>
      <c r="X20" t="s">
        <v>455</v>
      </c>
    </row>
    <row r="21" spans="1:24" x14ac:dyDescent="0.35">
      <c r="A21" s="1" t="s">
        <v>552</v>
      </c>
      <c r="B21" t="s">
        <v>33</v>
      </c>
      <c r="C21" t="s">
        <v>33</v>
      </c>
      <c r="D21" t="s">
        <v>33</v>
      </c>
      <c r="E21" t="s">
        <v>351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</row>
    <row r="22" spans="1:24" x14ac:dyDescent="0.35">
      <c r="A22" s="1" t="s">
        <v>553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</row>
    <row r="23" spans="1:24" x14ac:dyDescent="0.35">
      <c r="A23" s="1" t="s">
        <v>554</v>
      </c>
      <c r="B23" t="s">
        <v>33</v>
      </c>
      <c r="C23" t="s">
        <v>181</v>
      </c>
      <c r="D23" t="s">
        <v>181</v>
      </c>
      <c r="E23" t="s">
        <v>181</v>
      </c>
      <c r="F23" t="s">
        <v>181</v>
      </c>
      <c r="G23" t="s">
        <v>181</v>
      </c>
      <c r="H23" t="s">
        <v>351</v>
      </c>
      <c r="I23" t="s">
        <v>351</v>
      </c>
      <c r="J23" t="s">
        <v>351</v>
      </c>
      <c r="K23" t="s">
        <v>351</v>
      </c>
      <c r="L23" t="s">
        <v>181</v>
      </c>
      <c r="M23" t="s">
        <v>351</v>
      </c>
      <c r="N23" t="s">
        <v>111</v>
      </c>
      <c r="O23" t="s">
        <v>231</v>
      </c>
      <c r="P23" t="s">
        <v>33</v>
      </c>
      <c r="Q23" t="s">
        <v>389</v>
      </c>
      <c r="R23" t="s">
        <v>181</v>
      </c>
      <c r="S23" t="s">
        <v>181</v>
      </c>
      <c r="T23" t="s">
        <v>181</v>
      </c>
      <c r="U23" t="s">
        <v>111</v>
      </c>
      <c r="V23" t="s">
        <v>111</v>
      </c>
      <c r="W23" t="s">
        <v>181</v>
      </c>
      <c r="X23" t="s">
        <v>165</v>
      </c>
    </row>
    <row r="24" spans="1:24" x14ac:dyDescent="0.35">
      <c r="A24" s="1" t="s">
        <v>555</v>
      </c>
      <c r="B24" t="s">
        <v>33</v>
      </c>
      <c r="C24" t="s">
        <v>181</v>
      </c>
      <c r="D24" t="s">
        <v>181</v>
      </c>
      <c r="E24" t="s">
        <v>181</v>
      </c>
      <c r="F24" t="s">
        <v>181</v>
      </c>
      <c r="G24" t="s">
        <v>111</v>
      </c>
      <c r="H24" t="s">
        <v>111</v>
      </c>
      <c r="I24" t="s">
        <v>164</v>
      </c>
      <c r="J24" t="s">
        <v>312</v>
      </c>
      <c r="K24" t="s">
        <v>351</v>
      </c>
      <c r="L24" t="s">
        <v>351</v>
      </c>
      <c r="M24" t="s">
        <v>164</v>
      </c>
      <c r="N24" t="s">
        <v>219</v>
      </c>
      <c r="O24" t="s">
        <v>218</v>
      </c>
      <c r="P24" t="s">
        <v>219</v>
      </c>
      <c r="Q24" t="s">
        <v>352</v>
      </c>
      <c r="R24" t="s">
        <v>111</v>
      </c>
      <c r="S24" t="s">
        <v>231</v>
      </c>
      <c r="T24" t="s">
        <v>219</v>
      </c>
      <c r="U24" t="s">
        <v>231</v>
      </c>
      <c r="V24" t="s">
        <v>116</v>
      </c>
      <c r="W24" t="s">
        <v>236</v>
      </c>
      <c r="X24" t="s">
        <v>556</v>
      </c>
    </row>
    <row r="25" spans="1:24" x14ac:dyDescent="0.35">
      <c r="A25" s="1" t="s">
        <v>557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181</v>
      </c>
      <c r="P25" t="s">
        <v>351</v>
      </c>
      <c r="Q25" t="s">
        <v>351</v>
      </c>
      <c r="R25" t="s">
        <v>351</v>
      </c>
      <c r="S25" t="s">
        <v>181</v>
      </c>
      <c r="T25" t="s">
        <v>111</v>
      </c>
      <c r="U25" t="s">
        <v>351</v>
      </c>
      <c r="V25" t="s">
        <v>181</v>
      </c>
      <c r="W25" t="s">
        <v>181</v>
      </c>
      <c r="X25" t="s">
        <v>181</v>
      </c>
    </row>
    <row r="26" spans="1:24" x14ac:dyDescent="0.35">
      <c r="A26" s="1" t="s">
        <v>558</v>
      </c>
      <c r="B26" t="s">
        <v>33</v>
      </c>
      <c r="C26" t="s">
        <v>181</v>
      </c>
      <c r="D26" t="s">
        <v>181</v>
      </c>
      <c r="E26" t="s">
        <v>351</v>
      </c>
      <c r="F26" t="s">
        <v>181</v>
      </c>
      <c r="G26" t="s">
        <v>181</v>
      </c>
      <c r="H26" t="s">
        <v>181</v>
      </c>
      <c r="I26" t="s">
        <v>112</v>
      </c>
      <c r="J26" t="s">
        <v>156</v>
      </c>
      <c r="K26" t="s">
        <v>340</v>
      </c>
      <c r="L26" t="s">
        <v>388</v>
      </c>
      <c r="M26" t="s">
        <v>190</v>
      </c>
      <c r="N26" t="s">
        <v>164</v>
      </c>
      <c r="O26" t="s">
        <v>220</v>
      </c>
      <c r="P26" t="s">
        <v>164</v>
      </c>
      <c r="Q26" t="s">
        <v>183</v>
      </c>
      <c r="R26" t="s">
        <v>164</v>
      </c>
      <c r="S26" t="s">
        <v>183</v>
      </c>
      <c r="T26" t="s">
        <v>112</v>
      </c>
      <c r="U26" t="s">
        <v>187</v>
      </c>
      <c r="V26" t="s">
        <v>352</v>
      </c>
      <c r="W26" t="s">
        <v>315</v>
      </c>
      <c r="X26" t="s">
        <v>342</v>
      </c>
    </row>
    <row r="27" spans="1:24" x14ac:dyDescent="0.35">
      <c r="A27" s="1" t="s">
        <v>559</v>
      </c>
      <c r="B27" t="s">
        <v>33</v>
      </c>
      <c r="C27" t="s">
        <v>181</v>
      </c>
      <c r="D27" t="s">
        <v>181</v>
      </c>
      <c r="E27" t="s">
        <v>181</v>
      </c>
      <c r="F27" t="s">
        <v>181</v>
      </c>
      <c r="G27" t="s">
        <v>181</v>
      </c>
      <c r="H27" t="s">
        <v>181</v>
      </c>
      <c r="I27" t="s">
        <v>112</v>
      </c>
      <c r="J27" t="s">
        <v>332</v>
      </c>
      <c r="K27" t="s">
        <v>165</v>
      </c>
      <c r="L27" t="s">
        <v>220</v>
      </c>
      <c r="M27" t="s">
        <v>183</v>
      </c>
      <c r="N27" t="s">
        <v>220</v>
      </c>
      <c r="O27" t="s">
        <v>182</v>
      </c>
      <c r="P27" t="s">
        <v>220</v>
      </c>
      <c r="Q27" t="s">
        <v>219</v>
      </c>
      <c r="R27" t="s">
        <v>336</v>
      </c>
      <c r="S27" t="s">
        <v>191</v>
      </c>
      <c r="T27" t="s">
        <v>313</v>
      </c>
      <c r="U27" t="s">
        <v>331</v>
      </c>
      <c r="V27" t="s">
        <v>117</v>
      </c>
      <c r="W27" t="s">
        <v>441</v>
      </c>
      <c r="X27" t="s">
        <v>447</v>
      </c>
    </row>
    <row r="28" spans="1:24" x14ac:dyDescent="0.35">
      <c r="A28" s="1" t="s">
        <v>560</v>
      </c>
      <c r="B28" t="s">
        <v>33</v>
      </c>
      <c r="C28" t="s">
        <v>181</v>
      </c>
      <c r="D28" t="s">
        <v>181</v>
      </c>
      <c r="E28" t="s">
        <v>181</v>
      </c>
      <c r="F28" t="s">
        <v>181</v>
      </c>
      <c r="G28" t="s">
        <v>181</v>
      </c>
      <c r="H28" t="s">
        <v>181</v>
      </c>
      <c r="I28" t="s">
        <v>181</v>
      </c>
      <c r="J28" t="s">
        <v>112</v>
      </c>
      <c r="K28" t="s">
        <v>218</v>
      </c>
      <c r="L28" t="s">
        <v>328</v>
      </c>
      <c r="M28" t="s">
        <v>220</v>
      </c>
      <c r="N28" t="s">
        <v>183</v>
      </c>
      <c r="O28" t="s">
        <v>220</v>
      </c>
      <c r="P28" t="s">
        <v>183</v>
      </c>
      <c r="Q28" t="s">
        <v>220</v>
      </c>
      <c r="R28" t="s">
        <v>219</v>
      </c>
      <c r="S28" t="s">
        <v>336</v>
      </c>
      <c r="T28" t="s">
        <v>191</v>
      </c>
      <c r="U28" t="s">
        <v>441</v>
      </c>
      <c r="V28" t="s">
        <v>331</v>
      </c>
      <c r="W28" t="s">
        <v>117</v>
      </c>
      <c r="X28" t="s">
        <v>441</v>
      </c>
    </row>
    <row r="29" spans="1:24" x14ac:dyDescent="0.35">
      <c r="A29" s="1" t="s">
        <v>561</v>
      </c>
      <c r="B29" t="s">
        <v>33</v>
      </c>
      <c r="C29" t="s">
        <v>351</v>
      </c>
      <c r="D29" t="s">
        <v>351</v>
      </c>
      <c r="E29" t="s">
        <v>351</v>
      </c>
      <c r="F29" t="s">
        <v>351</v>
      </c>
      <c r="G29" t="s">
        <v>351</v>
      </c>
      <c r="H29" t="s">
        <v>352</v>
      </c>
      <c r="I29" t="s">
        <v>389</v>
      </c>
      <c r="J29" t="s">
        <v>562</v>
      </c>
      <c r="K29" t="s">
        <v>562</v>
      </c>
      <c r="L29" t="s">
        <v>188</v>
      </c>
      <c r="M29" t="s">
        <v>187</v>
      </c>
      <c r="N29" t="s">
        <v>388</v>
      </c>
      <c r="O29" t="s">
        <v>354</v>
      </c>
      <c r="P29" t="s">
        <v>340</v>
      </c>
      <c r="Q29" t="s">
        <v>188</v>
      </c>
      <c r="R29" t="s">
        <v>187</v>
      </c>
      <c r="S29" t="s">
        <v>186</v>
      </c>
      <c r="T29" t="s">
        <v>200</v>
      </c>
      <c r="U29" t="s">
        <v>373</v>
      </c>
      <c r="V29" t="s">
        <v>194</v>
      </c>
      <c r="W29" t="s">
        <v>356</v>
      </c>
      <c r="X29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2022-09-09T06:07:05Z</dcterms:created>
  <dcterms:modified xsi:type="dcterms:W3CDTF">2024-03-31T09:18:39Z</dcterms:modified>
</cp:coreProperties>
</file>