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534a1defcf7f9d1a/Company Models CloudSave/DIS/"/>
    </mc:Choice>
  </mc:AlternateContent>
  <xr:revisionPtr revIDLastSave="665" documentId="8_{D64FEA19-E8B9-4B83-9C2E-720042EFC59C}" xr6:coauthVersionLast="47" xr6:coauthVersionMax="47" xr10:uidLastSave="{E832ECB0-1519-4AE5-8F81-72FF6D53C732}"/>
  <bookViews>
    <workbookView xWindow="-110" yWindow="-110" windowWidth="38620" windowHeight="21220" activeTab="3" xr2:uid="{00000000-000D-0000-FFFF-FFFF00000000}"/>
  </bookViews>
  <sheets>
    <sheet name="Info" sheetId="7" r:id="rId1"/>
    <sheet name="Main" sheetId="5" r:id="rId2"/>
    <sheet name="Model" sheetId="6"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6" l="1"/>
  <c r="L14" i="6" s="1"/>
  <c r="C14" i="6"/>
  <c r="D14" i="6"/>
  <c r="E14" i="6"/>
  <c r="F14" i="6"/>
  <c r="G14" i="6"/>
  <c r="H14" i="6"/>
  <c r="I14" i="6"/>
  <c r="J14" i="6"/>
  <c r="K14" i="6"/>
  <c r="N14" i="6"/>
  <c r="O14" i="6"/>
  <c r="P14" i="6"/>
  <c r="Q14" i="6"/>
  <c r="M14" i="6"/>
  <c r="M11" i="6"/>
  <c r="L26" i="6"/>
  <c r="N11" i="6"/>
  <c r="L6" i="6"/>
  <c r="L9" i="6" s="1"/>
  <c r="M6" i="6"/>
  <c r="M9" i="6" s="1"/>
  <c r="C9" i="6"/>
  <c r="D9" i="6"/>
  <c r="E9" i="6"/>
  <c r="F9" i="6"/>
  <c r="G9" i="6"/>
  <c r="H9" i="6"/>
  <c r="I9" i="6"/>
  <c r="J9" i="6"/>
  <c r="K9" i="6"/>
  <c r="O9" i="6"/>
  <c r="P9" i="6"/>
  <c r="N6" i="6"/>
  <c r="N9" i="6" s="1"/>
  <c r="Q9" i="6"/>
  <c r="C90" i="6"/>
  <c r="D90" i="6"/>
  <c r="E90" i="6"/>
  <c r="F90" i="6"/>
  <c r="G90" i="6"/>
  <c r="H90" i="6"/>
  <c r="I90" i="6"/>
  <c r="J90" i="6"/>
  <c r="K90" i="6"/>
  <c r="L90" i="6"/>
  <c r="M90" i="6"/>
  <c r="N90" i="6"/>
  <c r="O90" i="6"/>
  <c r="P90" i="6"/>
  <c r="Q90" i="6"/>
  <c r="C82" i="6"/>
  <c r="C84" i="6" s="1"/>
  <c r="D82" i="6"/>
  <c r="D84" i="6" s="1"/>
  <c r="E82" i="6"/>
  <c r="E84" i="6" s="1"/>
  <c r="F82" i="6"/>
  <c r="F84" i="6" s="1"/>
  <c r="G82" i="6"/>
  <c r="G84" i="6" s="1"/>
  <c r="H82" i="6"/>
  <c r="H84" i="6" s="1"/>
  <c r="I82" i="6"/>
  <c r="I84" i="6" s="1"/>
  <c r="J82" i="6"/>
  <c r="J84" i="6" s="1"/>
  <c r="K82" i="6"/>
  <c r="K84" i="6" s="1"/>
  <c r="L82" i="6"/>
  <c r="L84" i="6" s="1"/>
  <c r="M82" i="6"/>
  <c r="M84" i="6" s="1"/>
  <c r="N82" i="6"/>
  <c r="N84" i="6" s="1"/>
  <c r="O82" i="6"/>
  <c r="O84" i="6" s="1"/>
  <c r="P82" i="6"/>
  <c r="P84" i="6" s="1"/>
  <c r="C69" i="6"/>
  <c r="C75" i="6" s="1"/>
  <c r="D69" i="6"/>
  <c r="D75" i="6" s="1"/>
  <c r="E69" i="6"/>
  <c r="E75" i="6" s="1"/>
  <c r="F69" i="6"/>
  <c r="F75" i="6" s="1"/>
  <c r="G69" i="6"/>
  <c r="G75" i="6" s="1"/>
  <c r="H69" i="6"/>
  <c r="H75" i="6" s="1"/>
  <c r="I69" i="6"/>
  <c r="I75" i="6" s="1"/>
  <c r="J69" i="6"/>
  <c r="J75" i="6" s="1"/>
  <c r="K69" i="6"/>
  <c r="K75" i="6" s="1"/>
  <c r="L69" i="6"/>
  <c r="L75" i="6" s="1"/>
  <c r="M69" i="6"/>
  <c r="M75" i="6" s="1"/>
  <c r="N69" i="6"/>
  <c r="N75" i="6" s="1"/>
  <c r="O69" i="6"/>
  <c r="O75" i="6" s="1"/>
  <c r="P69" i="6"/>
  <c r="P75" i="6" s="1"/>
  <c r="Q82" i="6"/>
  <c r="Q84" i="6" s="1"/>
  <c r="Q69" i="6"/>
  <c r="Q75" i="6" s="1"/>
  <c r="C52" i="6"/>
  <c r="C64" i="6" s="1"/>
  <c r="D52" i="6"/>
  <c r="E52" i="6"/>
  <c r="F52" i="6"/>
  <c r="G52" i="6"/>
  <c r="H52" i="6"/>
  <c r="I52" i="6"/>
  <c r="J52" i="6"/>
  <c r="K52" i="6"/>
  <c r="L52" i="6"/>
  <c r="M52" i="6"/>
  <c r="N52" i="6"/>
  <c r="O52" i="6"/>
  <c r="P52" i="6"/>
  <c r="C60" i="6"/>
  <c r="D60" i="6"/>
  <c r="E60" i="6"/>
  <c r="F60" i="6"/>
  <c r="G60" i="6"/>
  <c r="H60" i="6"/>
  <c r="I60" i="6"/>
  <c r="J60" i="6"/>
  <c r="K60" i="6"/>
  <c r="L60" i="6"/>
  <c r="M60" i="6"/>
  <c r="N60" i="6"/>
  <c r="O60" i="6"/>
  <c r="P60" i="6"/>
  <c r="Q60" i="6"/>
  <c r="Q52" i="6"/>
  <c r="C26" i="6"/>
  <c r="D26" i="6"/>
  <c r="E26" i="6"/>
  <c r="F26" i="6"/>
  <c r="G26" i="6"/>
  <c r="H26" i="6"/>
  <c r="I26" i="6"/>
  <c r="J26" i="6"/>
  <c r="K26" i="6"/>
  <c r="M26" i="6"/>
  <c r="N26" i="6"/>
  <c r="O26" i="6"/>
  <c r="P26" i="6"/>
  <c r="Q26" i="6"/>
  <c r="C20" i="6"/>
  <c r="D20" i="6"/>
  <c r="E20" i="6"/>
  <c r="F20" i="6"/>
  <c r="G20" i="6"/>
  <c r="H20" i="6"/>
  <c r="I20" i="6"/>
  <c r="J20" i="6"/>
  <c r="K20" i="6"/>
  <c r="L20" i="6"/>
  <c r="M20" i="6"/>
  <c r="N20" i="6"/>
  <c r="O20" i="6"/>
  <c r="P20" i="6"/>
  <c r="Q20" i="6"/>
  <c r="M31" i="6" l="1"/>
  <c r="F31" i="6"/>
  <c r="F33" i="6" s="1"/>
  <c r="F35" i="6" s="1"/>
  <c r="F38" i="6" s="1"/>
  <c r="N85" i="6"/>
  <c r="D85" i="6"/>
  <c r="G85" i="6"/>
  <c r="F85" i="6"/>
  <c r="C85" i="6"/>
  <c r="Q64" i="6"/>
  <c r="D64" i="6"/>
  <c r="K85" i="6"/>
  <c r="G64" i="6"/>
  <c r="J85" i="6"/>
  <c r="E85" i="6"/>
  <c r="Q85" i="6"/>
  <c r="I85" i="6"/>
  <c r="H85" i="6"/>
  <c r="O85" i="6"/>
  <c r="M85" i="6"/>
  <c r="E64" i="6"/>
  <c r="L85" i="6"/>
  <c r="L31" i="6"/>
  <c r="L33" i="6" s="1"/>
  <c r="L35" i="6" s="1"/>
  <c r="K31" i="6"/>
  <c r="K33" i="6" s="1"/>
  <c r="K35" i="6" s="1"/>
  <c r="I31" i="6"/>
  <c r="I33" i="6" s="1"/>
  <c r="I35" i="6" s="1"/>
  <c r="H31" i="6"/>
  <c r="H33" i="6" s="1"/>
  <c r="H35" i="6" s="1"/>
  <c r="P85" i="6"/>
  <c r="M64" i="6"/>
  <c r="K64" i="6"/>
  <c r="P64" i="6"/>
  <c r="O64" i="6"/>
  <c r="N64" i="6"/>
  <c r="J64" i="6"/>
  <c r="I64" i="6"/>
  <c r="H64" i="6"/>
  <c r="L64" i="6"/>
  <c r="F64" i="6"/>
  <c r="J31" i="6"/>
  <c r="J33" i="6" s="1"/>
  <c r="J35" i="6" s="1"/>
  <c r="G31" i="6"/>
  <c r="G33" i="6" s="1"/>
  <c r="G35" i="6" s="1"/>
  <c r="Q31" i="6"/>
  <c r="Q33" i="6" s="1"/>
  <c r="Q35" i="6" s="1"/>
  <c r="E31" i="6"/>
  <c r="E33" i="6" s="1"/>
  <c r="E35" i="6" s="1"/>
  <c r="D31" i="6"/>
  <c r="D33" i="6" s="1"/>
  <c r="D35" i="6" s="1"/>
  <c r="C31" i="6"/>
  <c r="C33" i="6" s="1"/>
  <c r="C35" i="6" s="1"/>
  <c r="F40" i="6"/>
  <c r="F39" i="6"/>
  <c r="P31" i="6"/>
  <c r="P33" i="6" s="1"/>
  <c r="P35" i="6" s="1"/>
  <c r="P38" i="6" s="1"/>
  <c r="N31" i="6"/>
  <c r="N33" i="6" s="1"/>
  <c r="N35" i="6" s="1"/>
  <c r="N38" i="6" s="1"/>
  <c r="M33" i="6"/>
  <c r="M35" i="6" s="1"/>
  <c r="M38" i="6" s="1"/>
  <c r="O31" i="6"/>
  <c r="O33" i="6" s="1"/>
  <c r="O35" i="6" s="1"/>
  <c r="O38" i="6" s="1"/>
  <c r="C38" i="6" l="1"/>
  <c r="C39" i="6" s="1"/>
  <c r="H38" i="6"/>
  <c r="H39" i="6" s="1"/>
  <c r="E38" i="6"/>
  <c r="E39" i="6" s="1"/>
  <c r="I38" i="6"/>
  <c r="I40" i="6" s="1"/>
  <c r="Q38" i="6"/>
  <c r="Q39" i="6" s="1"/>
  <c r="K38" i="6"/>
  <c r="K40" i="6" s="1"/>
  <c r="G38" i="6"/>
  <c r="G40" i="6" s="1"/>
  <c r="D38" i="6"/>
  <c r="D39" i="6" s="1"/>
  <c r="J38" i="6"/>
  <c r="J40" i="6" s="1"/>
  <c r="L38" i="6"/>
  <c r="L39" i="6" s="1"/>
  <c r="J39" i="6"/>
  <c r="H40" i="6"/>
  <c r="I39" i="6"/>
  <c r="C40" i="6"/>
  <c r="E40" i="6"/>
  <c r="N40" i="6"/>
  <c r="N39" i="6"/>
  <c r="P39" i="6"/>
  <c r="P40" i="6"/>
  <c r="M39" i="6"/>
  <c r="M40" i="6"/>
  <c r="O39" i="6"/>
  <c r="O40" i="6"/>
  <c r="K39" i="6" l="1"/>
  <c r="D40" i="6"/>
  <c r="G39" i="6"/>
  <c r="Q40" i="6"/>
  <c r="L40" i="6"/>
  <c r="B3" i="5" l="1" a="1"/>
  <c r="B3" i="5" s="1"/>
  <c r="B2" i="5" a="1"/>
  <c r="B2" i="5" s="1"/>
  <c r="B4" i="5" l="1"/>
  <c r="B7"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Q9" authorId="0" shapeId="0" xr:uid="{4822FD6C-D6C0-4C06-B01F-D24EFACB435D}">
      <text>
        <r>
          <rPr>
            <b/>
            <sz val="9"/>
            <color indexed="81"/>
            <rFont val="Tahoma"/>
            <family val="2"/>
          </rPr>
          <t>William:</t>
        </r>
        <r>
          <rPr>
            <sz val="9"/>
            <color indexed="81"/>
            <rFont val="Tahoma"/>
            <family val="2"/>
          </rPr>
          <t xml:space="preserve">
This revenue does not line up with the 2022 entry on the income statement. This is because the additional line: "Content License Early Termination" with was -1,023. So 83,745 - 1,023 = 82,722</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<sst xmlns="http://schemas.openxmlformats.org/spreadsheetml/2006/main" count="4283" uniqueCount="2539">
  <si>
    <t>2006</t>
  </si>
  <si>
    <t>2007</t>
  </si>
  <si>
    <t>2008</t>
  </si>
  <si>
    <t>2009</t>
  </si>
  <si>
    <t>2010</t>
  </si>
  <si>
    <t>2011</t>
  </si>
  <si>
    <t>2012</t>
  </si>
  <si>
    <t>2013</t>
  </si>
  <si>
    <t>2014</t>
  </si>
  <si>
    <t>2015</t>
  </si>
  <si>
    <t>2016</t>
  </si>
  <si>
    <t>2017</t>
  </si>
  <si>
    <t>2018</t>
  </si>
  <si>
    <t>2019</t>
  </si>
  <si>
    <t>2020</t>
  </si>
  <si>
    <t>2021</t>
  </si>
  <si>
    <t>TTM</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</si>
  <si>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</si>
  <si>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</si>
  <si>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</si>
  <si>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</si>
  <si>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</si>
  <si>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</si>
  <si>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</si>
  <si>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</si>
  <si>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</si>
  <si>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</si>
  <si>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</si>
  <si>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</si>
  <si>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</si>
  <si>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</si>
  <si>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</si>
  <si>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</si>
  <si>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</si>
  <si>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</si>
  <si>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</si>
  <si>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</si>
  <si>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</si>
  <si>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</si>
  <si>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</si>
  <si>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</si>
  <si>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17.10</t>
  </si>
  <si>
    <t>1.68</t>
  </si>
  <si>
    <t>2.37</t>
  </si>
  <si>
    <t>0.26</t>
  </si>
  <si>
    <t>0.65</t>
  </si>
  <si>
    <t>15.87</t>
  </si>
  <si>
    <t>2,005</t>
  </si>
  <si>
    <t>17.2</t>
  </si>
  <si>
    <t>1.0</t>
  </si>
  <si>
    <t>0.9%</t>
  </si>
  <si>
    <t>34,285</t>
  </si>
  <si>
    <t>16.0%</t>
  </si>
  <si>
    <t>1,436</t>
  </si>
  <si>
    <t>3,374</t>
  </si>
  <si>
    <t>34.7%</t>
  </si>
  <si>
    <t>9.8%</t>
  </si>
  <si>
    <t>(648)</t>
  </si>
  <si>
    <t>10,843</t>
  </si>
  <si>
    <t>31,820</t>
  </si>
  <si>
    <t>7.1%</t>
  </si>
  <si>
    <t>9.0%</t>
  </si>
  <si>
    <t>10.6%</t>
  </si>
  <si>
    <t>84.6%</t>
  </si>
  <si>
    <t>128.9%</t>
  </si>
  <si>
    <t>17.72</t>
  </si>
  <si>
    <t>2.34</t>
  </si>
  <si>
    <t>1.92</t>
  </si>
  <si>
    <t>0.32</t>
  </si>
  <si>
    <t>0.78</t>
  </si>
  <si>
    <t>15.35</t>
  </si>
  <si>
    <t>2,004</t>
  </si>
  <si>
    <t>14.5</t>
  </si>
  <si>
    <t>0.8</t>
  </si>
  <si>
    <t>35,510</t>
  </si>
  <si>
    <t>19.1%</t>
  </si>
  <si>
    <t>1,491</t>
  </si>
  <si>
    <t>4,687</t>
  </si>
  <si>
    <t>37.2%</t>
  </si>
  <si>
    <t>13.2%</t>
  </si>
  <si>
    <t>(77)</t>
  </si>
  <si>
    <t>11,892</t>
  </si>
  <si>
    <t>30,753</t>
  </si>
  <si>
    <t>12.7%</t>
  </si>
  <si>
    <t>15.2%</t>
  </si>
  <si>
    <t>86.4%</t>
  </si>
  <si>
    <t>163.8%</t>
  </si>
  <si>
    <t>20.02</t>
  </si>
  <si>
    <t>2.04</t>
  </si>
  <si>
    <t>0.35</t>
  </si>
  <si>
    <t>0.84</t>
  </si>
  <si>
    <t>1,890</t>
  </si>
  <si>
    <t>12.7</t>
  </si>
  <si>
    <t>0.6</t>
  </si>
  <si>
    <t>1.2%</t>
  </si>
  <si>
    <t>37,843</t>
  </si>
  <si>
    <t>19.6%</t>
  </si>
  <si>
    <t>1,582</t>
  </si>
  <si>
    <t>4,427</t>
  </si>
  <si>
    <t>36.1%</t>
  </si>
  <si>
    <t>11.7%</t>
  </si>
  <si>
    <t>75</t>
  </si>
  <si>
    <t>11,110</t>
  </si>
  <si>
    <t>32,323</t>
  </si>
  <si>
    <t>9.2%</t>
  </si>
  <si>
    <t>11.6%</t>
  </si>
  <si>
    <t>13.7%</t>
  </si>
  <si>
    <t>85.0%</t>
  </si>
  <si>
    <t>116.1%</t>
  </si>
  <si>
    <t>19.48</t>
  </si>
  <si>
    <t>1.78</t>
  </si>
  <si>
    <t>0.94</t>
  </si>
  <si>
    <t>18.18</t>
  </si>
  <si>
    <t>1,856</t>
  </si>
  <si>
    <t>13.7</t>
  </si>
  <si>
    <t>0.2</t>
  </si>
  <si>
    <t>1.4%</t>
  </si>
  <si>
    <t>36,149</t>
  </si>
  <si>
    <t>15.8%</t>
  </si>
  <si>
    <t>1,631</t>
  </si>
  <si>
    <t>3,307</t>
  </si>
  <si>
    <t>36.2%</t>
  </si>
  <si>
    <t>9.1%</t>
  </si>
  <si>
    <t>2,955</t>
  </si>
  <si>
    <t>11,495</t>
  </si>
  <si>
    <t>33,734</t>
  </si>
  <si>
    <t>9.5%</t>
  </si>
  <si>
    <t>80.4%</t>
  </si>
  <si>
    <t>23.7%</t>
  </si>
  <si>
    <t>19.88</t>
  </si>
  <si>
    <t>2.07</t>
  </si>
  <si>
    <t>2.33</t>
  </si>
  <si>
    <t>0.34</t>
  </si>
  <si>
    <t>1.10</t>
  </si>
  <si>
    <t>19.59</t>
  </si>
  <si>
    <t>1,915</t>
  </si>
  <si>
    <t>16.4</t>
  </si>
  <si>
    <t>1.0%</t>
  </si>
  <si>
    <t>38,063</t>
  </si>
  <si>
    <t>17.7%</t>
  </si>
  <si>
    <t>1,713</t>
  </si>
  <si>
    <t>3,963</t>
  </si>
  <si>
    <t>34.9%</t>
  </si>
  <si>
    <t>10.4%</t>
  </si>
  <si>
    <t>1,225</t>
  </si>
  <si>
    <t>10,130</t>
  </si>
  <si>
    <t>37,519</t>
  </si>
  <si>
    <t>7.8%</t>
  </si>
  <si>
    <t>10.0%</t>
  </si>
  <si>
    <t>83.5%</t>
  </si>
  <si>
    <t>74.4%</t>
  </si>
  <si>
    <t>21.77</t>
  </si>
  <si>
    <t>2.56</t>
  </si>
  <si>
    <t>1.83</t>
  </si>
  <si>
    <t>0.40</t>
  </si>
  <si>
    <t>1.90</t>
  </si>
  <si>
    <t>19.91</t>
  </si>
  <si>
    <t>1,878</t>
  </si>
  <si>
    <t>14.8</t>
  </si>
  <si>
    <t>0.9</t>
  </si>
  <si>
    <t>1.1%</t>
  </si>
  <si>
    <t>40,893</t>
  </si>
  <si>
    <t>19.0%</t>
  </si>
  <si>
    <t>1,841</t>
  </si>
  <si>
    <t>4,807</t>
  </si>
  <si>
    <t>34.6%</t>
  </si>
  <si>
    <t>11.8%</t>
  </si>
  <si>
    <t>1,669</t>
  </si>
  <si>
    <t>10,922</t>
  </si>
  <si>
    <t>37,385</t>
  </si>
  <si>
    <t>11.5%</t>
  </si>
  <si>
    <t>12.9%</t>
  </si>
  <si>
    <t>84.3%</t>
  </si>
  <si>
    <t>167.4%</t>
  </si>
  <si>
    <t>23.57</t>
  </si>
  <si>
    <t>3.17</t>
  </si>
  <si>
    <t>0.60</t>
  </si>
  <si>
    <t>2.11</t>
  </si>
  <si>
    <t>22.16</t>
  </si>
  <si>
    <t>1,794</t>
  </si>
  <si>
    <t>14.6</t>
  </si>
  <si>
    <t>1.3%</t>
  </si>
  <si>
    <t>42,278</t>
  </si>
  <si>
    <t>21.0%</t>
  </si>
  <si>
    <t>1,987</t>
  </si>
  <si>
    <t>5,682</t>
  </si>
  <si>
    <t>33.3%</t>
  </si>
  <si>
    <t>13.4%</t>
  </si>
  <si>
    <t>896</t>
  </si>
  <si>
    <t>10,697</t>
  </si>
  <si>
    <t>39,759</t>
  </si>
  <si>
    <t>10.3%</t>
  </si>
  <si>
    <t>14.3%</t>
  </si>
  <si>
    <t>81.1%</t>
  </si>
  <si>
    <t>97.8%</t>
  </si>
  <si>
    <t>25.13</t>
  </si>
  <si>
    <t>3.42</t>
  </si>
  <si>
    <t>3.71</t>
  </si>
  <si>
    <t>0.74</t>
  </si>
  <si>
    <t>1.56</t>
  </si>
  <si>
    <t>25.35</t>
  </si>
  <si>
    <t>1,792</t>
  </si>
  <si>
    <t>18.3</t>
  </si>
  <si>
    <t>1.1</t>
  </si>
  <si>
    <t>45,041</t>
  </si>
  <si>
    <t>2,192</t>
  </si>
  <si>
    <t>6,136</t>
  </si>
  <si>
    <t>31.0%</t>
  </si>
  <si>
    <t>13.6%</t>
  </si>
  <si>
    <t>2,405</t>
  </si>
  <si>
    <t>12,776</t>
  </si>
  <si>
    <t>45,429</t>
  </si>
  <si>
    <t>12.1%</t>
  </si>
  <si>
    <t>13.5%</t>
  </si>
  <si>
    <t>78.4%</t>
  </si>
  <si>
    <t>81.3%</t>
  </si>
  <si>
    <t>28.05</t>
  </si>
  <si>
    <t>4.31</t>
  </si>
  <si>
    <t>3.72</t>
  </si>
  <si>
    <t>0.87</t>
  </si>
  <si>
    <t>25.84</t>
  </si>
  <si>
    <t>1,740</t>
  </si>
  <si>
    <t>19.5</t>
  </si>
  <si>
    <t>48,813</t>
  </si>
  <si>
    <t>23.6%</t>
  </si>
  <si>
    <t>2,288</t>
  </si>
  <si>
    <t>7,501</t>
  </si>
  <si>
    <t>15.4%</t>
  </si>
  <si>
    <t>1,884</t>
  </si>
  <si>
    <t>12,676</t>
  </si>
  <si>
    <t>44,958</t>
  </si>
  <si>
    <t>14.9%</t>
  </si>
  <si>
    <t>16.7%</t>
  </si>
  <si>
    <t>79.9%</t>
  </si>
  <si>
    <t>124.2%</t>
  </si>
  <si>
    <t>30.97</t>
  </si>
  <si>
    <t>4.95</t>
  </si>
  <si>
    <t>3.92</t>
  </si>
  <si>
    <t>1.81</t>
  </si>
  <si>
    <t>2.52</t>
  </si>
  <si>
    <t>26.28</t>
  </si>
  <si>
    <t>1,694</t>
  </si>
  <si>
    <t>21.7</t>
  </si>
  <si>
    <t>1.7%</t>
  </si>
  <si>
    <t>52,465</t>
  </si>
  <si>
    <t>25.2%</t>
  </si>
  <si>
    <t>2,354</t>
  </si>
  <si>
    <t>8,382</t>
  </si>
  <si>
    <t>424</t>
  </si>
  <si>
    <t>12,773</t>
  </si>
  <si>
    <t>44,525</t>
  </si>
  <si>
    <t>16.3%</t>
  </si>
  <si>
    <t>18.8%</t>
  </si>
  <si>
    <t>63.5%</t>
  </si>
  <si>
    <t>137.8%</t>
  </si>
  <si>
    <t>34.15</t>
  </si>
  <si>
    <t>5.76</t>
  </si>
  <si>
    <t>5.18</t>
  </si>
  <si>
    <t>1.42</t>
  </si>
  <si>
    <t>2.93</t>
  </si>
  <si>
    <t>26.56</t>
  </si>
  <si>
    <t>1,629</t>
  </si>
  <si>
    <t>16.8</t>
  </si>
  <si>
    <t>1.5%</t>
  </si>
  <si>
    <t>55,632</t>
  </si>
  <si>
    <t>25.8%</t>
  </si>
  <si>
    <t>2,527</t>
  </si>
  <si>
    <t>9,391</t>
  </si>
  <si>
    <t>34.2%</t>
  </si>
  <si>
    <t>16.9%</t>
  </si>
  <si>
    <t>124</t>
  </si>
  <si>
    <t>16,483</t>
  </si>
  <si>
    <t>43,265</t>
  </si>
  <si>
    <t>16.8%</t>
  </si>
  <si>
    <t>21.7%</t>
  </si>
  <si>
    <t>75.4%</t>
  </si>
  <si>
    <t>116.3%</t>
  </si>
  <si>
    <t>35.16</t>
  </si>
  <si>
    <t>5.73</t>
  </si>
  <si>
    <t>5.56</t>
  </si>
  <si>
    <t>2.31</t>
  </si>
  <si>
    <t>26.35</t>
  </si>
  <si>
    <t>1,568</t>
  </si>
  <si>
    <t>18.6</t>
  </si>
  <si>
    <t>55,137</t>
  </si>
  <si>
    <t>2,782</t>
  </si>
  <si>
    <t>8,980</t>
  </si>
  <si>
    <t>32.1%</t>
  </si>
  <si>
    <t>(3,706)</t>
  </si>
  <si>
    <t>19,119</t>
  </si>
  <si>
    <t>41,315</t>
  </si>
  <si>
    <t>13.0%</t>
  </si>
  <si>
    <t>15.1%</t>
  </si>
  <si>
    <t>72.8%</t>
  </si>
  <si>
    <t>135.5%</t>
  </si>
  <si>
    <t>39.65</t>
  </si>
  <si>
    <t>8.40</t>
  </si>
  <si>
    <t>6.56</t>
  </si>
  <si>
    <t>2.98</t>
  </si>
  <si>
    <t>32.54</t>
  </si>
  <si>
    <t>1,499</t>
  </si>
  <si>
    <t>12.9</t>
  </si>
  <si>
    <t>0.5</t>
  </si>
  <si>
    <t>59,434</t>
  </si>
  <si>
    <t>25.0%</t>
  </si>
  <si>
    <t>3,011</t>
  </si>
  <si>
    <t>12,598</t>
  </si>
  <si>
    <t>11.3%</t>
  </si>
  <si>
    <t>21.2%</t>
  </si>
  <si>
    <t>(1,035)</t>
  </si>
  <si>
    <t>17,084</t>
  </si>
  <si>
    <t>48,773</t>
  </si>
  <si>
    <t>17.3%</t>
  </si>
  <si>
    <t>80.0%</t>
  </si>
  <si>
    <t>62.0%</t>
  </si>
  <si>
    <t>42.01</t>
  </si>
  <si>
    <t>6.68</t>
  </si>
  <si>
    <t>1.04</t>
  </si>
  <si>
    <t>1.75</t>
  </si>
  <si>
    <t>2.94</t>
  </si>
  <si>
    <t>53.67</t>
  </si>
  <si>
    <t>1,656</t>
  </si>
  <si>
    <t>19.6</t>
  </si>
  <si>
    <t>69,570</t>
  </si>
  <si>
    <t>17.0%</t>
  </si>
  <si>
    <t>4,160</t>
  </si>
  <si>
    <t>11,054</t>
  </si>
  <si>
    <t>22.0%</t>
  </si>
  <si>
    <t>15.9%</t>
  </si>
  <si>
    <t>(3,217)</t>
  </si>
  <si>
    <t>38,129</t>
  </si>
  <si>
    <t>88,877</t>
  </si>
  <si>
    <t>7.4%</t>
  </si>
  <si>
    <t>7.9%</t>
  </si>
  <si>
    <t>12.4%</t>
  </si>
  <si>
    <t>73.8%</t>
  </si>
  <si>
    <t>167.3%</t>
  </si>
  <si>
    <t>36.17</t>
  </si>
  <si>
    <t>(1.58)</t>
  </si>
  <si>
    <t>1.99</t>
  </si>
  <si>
    <t>0.88</t>
  </si>
  <si>
    <t>2.22</t>
  </si>
  <si>
    <t>46.23</t>
  </si>
  <si>
    <t>1,808</t>
  </si>
  <si>
    <t>(79.0)</t>
  </si>
  <si>
    <t>(2.1)</t>
  </si>
  <si>
    <t>0.7%</t>
  </si>
  <si>
    <t>65,388</t>
  </si>
  <si>
    <t>5.8%</t>
  </si>
  <si>
    <t>5,345</t>
  </si>
  <si>
    <t>(2,864)</t>
  </si>
  <si>
    <t>(40.1)%</t>
  </si>
  <si>
    <t>(4.4)%</t>
  </si>
  <si>
    <t>8,623</t>
  </si>
  <si>
    <t>52,917</t>
  </si>
  <si>
    <t>83,583</t>
  </si>
  <si>
    <t>(0.4)%</t>
  </si>
  <si>
    <t>(0.3)%</t>
  </si>
  <si>
    <t>(3.4)%</t>
  </si>
  <si>
    <t>155.4%</t>
  </si>
  <si>
    <t>- -</t>
  </si>
  <si>
    <t>37.12</t>
  </si>
  <si>
    <t>1.97</t>
  </si>
  <si>
    <t>48.76</t>
  </si>
  <si>
    <t>1,816</t>
  </si>
  <si>
    <t>159.9</t>
  </si>
  <si>
    <t>5.3</t>
  </si>
  <si>
    <t>67,418</t>
  </si>
  <si>
    <t>5.4%</t>
  </si>
  <si>
    <t>5,111</t>
  </si>
  <si>
    <t>1,995</t>
  </si>
  <si>
    <t>3.0%</t>
  </si>
  <si>
    <t>2,580</t>
  </si>
  <si>
    <t>51,769</t>
  </si>
  <si>
    <t>88,553</t>
  </si>
  <si>
    <t>2.1%</t>
  </si>
  <si>
    <t>1.8%</t>
  </si>
  <si>
    <t>2.3%</t>
  </si>
  <si>
    <t>100.0%</t>
  </si>
  <si>
    <t>42.12</t>
  </si>
  <si>
    <t>1.46</t>
  </si>
  <si>
    <t>0.85</t>
  </si>
  <si>
    <t>2.26</t>
  </si>
  <si>
    <t>48.89</t>
  </si>
  <si>
    <t>1,819</t>
  </si>
  <si>
    <t>73.7</t>
  </si>
  <si>
    <t>3.5</t>
  </si>
  <si>
    <t>76,624</t>
  </si>
  <si>
    <t>5,097</t>
  </si>
  <si>
    <t>2,651</t>
  </si>
  <si>
    <t>18.3%</t>
  </si>
  <si>
    <t>3.4%</t>
  </si>
  <si>
    <t>1,826</t>
  </si>
  <si>
    <t>46,624</t>
  </si>
  <si>
    <t>90,636</t>
  </si>
  <si>
    <t>2.6%</t>
  </si>
  <si>
    <t>2.7%</t>
  </si>
  <si>
    <t>2.9%</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</si>
  <si>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</si>
  <si>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</si>
  <si>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</si>
  <si>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</si>
  <si>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</si>
  <si>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</si>
  <si>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</si>
  <si>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</si>
  <si>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</si>
  <si>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</si>
  <si>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</si>
  <si>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</si>
  <si>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</si>
  <si>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</si>
  <si>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</si>
  <si>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</si>
  <si>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</si>
  <si>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</si>
  <si>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</si>
  <si>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</si>
  <si>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</si>
  <si>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</si>
  <si>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</si>
  <si>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</si>
  <si>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</si>
  <si>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</si>
  <si>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</si>
  <si>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</si>
  <si>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</si>
  <si>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</si>
  <si>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</si>
  <si>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</si>
  <si>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</si>
  <si>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</si>
  <si>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</si>
  <si>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</si>
  <si>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</si>
  <si>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</si>
  <si>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</si>
  <si>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</si>
  <si>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</si>
  <si>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</si>
  <si>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</si>
  <si>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</si>
  <si>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</si>
  <si>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</si>
  <si>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</si>
  <si>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</si>
  <si>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</si>
  <si>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2,015</t>
  </si>
  <si>
    <t>1,654</t>
  </si>
  <si>
    <t>310</t>
  </si>
  <si>
    <t>15.38%</t>
  </si>
  <si>
    <t>362</t>
  </si>
  <si>
    <t>17.94%</t>
  </si>
  <si>
    <t>(52)</t>
  </si>
  <si>
    <t>136</t>
  </si>
  <si>
    <t>174</t>
  </si>
  <si>
    <t>8.61%</t>
  </si>
  <si>
    <t>0.00</t>
  </si>
  <si>
    <t>1,554</t>
  </si>
  <si>
    <t>2,471</t>
  </si>
  <si>
    <t>1,967</t>
  </si>
  <si>
    <t>462</t>
  </si>
  <si>
    <t>18.71%</t>
  </si>
  <si>
    <t>504</t>
  </si>
  <si>
    <t>20.38%</t>
  </si>
  <si>
    <t>(41)</t>
  </si>
  <si>
    <t>215</t>
  </si>
  <si>
    <t>247</t>
  </si>
  <si>
    <t>10.01%</t>
  </si>
  <si>
    <t>0.01</t>
  </si>
  <si>
    <t>1,570</t>
  </si>
  <si>
    <t>2,926</t>
  </si>
  <si>
    <t>2,170</t>
  </si>
  <si>
    <t>779</t>
  </si>
  <si>
    <t>26.62%</t>
  </si>
  <si>
    <t>756</t>
  </si>
  <si>
    <t>25.82%</t>
  </si>
  <si>
    <t>(29)</t>
  </si>
  <si>
    <t>726</t>
  </si>
  <si>
    <t>24.83%</t>
  </si>
  <si>
    <t>334</t>
  </si>
  <si>
    <t>445</t>
  </si>
  <si>
    <t>15.20%</t>
  </si>
  <si>
    <t>0.02</t>
  </si>
  <si>
    <t>3,497</t>
  </si>
  <si>
    <t>2,649</t>
  </si>
  <si>
    <t>842</t>
  </si>
  <si>
    <t>24.07%</t>
  </si>
  <si>
    <t>848</t>
  </si>
  <si>
    <t>24.24%</t>
  </si>
  <si>
    <t>(6)</t>
  </si>
  <si>
    <t>320</t>
  </si>
  <si>
    <t>522</t>
  </si>
  <si>
    <t>14.93%</t>
  </si>
  <si>
    <t>0.03</t>
  </si>
  <si>
    <t>1,600</t>
  </si>
  <si>
    <t>4,594</t>
  </si>
  <si>
    <t>2,902</t>
  </si>
  <si>
    <t>1,693</t>
  </si>
  <si>
    <t>36.84%</t>
  </si>
  <si>
    <t>583</t>
  </si>
  <si>
    <t>120</t>
  </si>
  <si>
    <t>464</t>
  </si>
  <si>
    <t>3,485</t>
  </si>
  <si>
    <t>1,617</t>
  </si>
  <si>
    <t>35.18%</t>
  </si>
  <si>
    <t>1,109</t>
  </si>
  <si>
    <t>24.15%</t>
  </si>
  <si>
    <t>44</t>
  </si>
  <si>
    <t>1,153</t>
  </si>
  <si>
    <t>25.09%</t>
  </si>
  <si>
    <t>450</t>
  </si>
  <si>
    <t>703</t>
  </si>
  <si>
    <t>15.31%</t>
  </si>
  <si>
    <t>0.04</t>
  </si>
  <si>
    <t>1,625</t>
  </si>
  <si>
    <t>5,844</t>
  </si>
  <si>
    <t>3,880</t>
  </si>
  <si>
    <t>1,964</t>
  </si>
  <si>
    <t>33.61%</t>
  </si>
  <si>
    <t>677</t>
  </si>
  <si>
    <t>139</t>
  </si>
  <si>
    <t>538</t>
  </si>
  <si>
    <t>4,557</t>
  </si>
  <si>
    <t>1,863</t>
  </si>
  <si>
    <t>31.88%</t>
  </si>
  <si>
    <t>1,287</t>
  </si>
  <si>
    <t>22.02%</t>
  </si>
  <si>
    <t>38</t>
  </si>
  <si>
    <t>1,325</t>
  </si>
  <si>
    <t>22.67%</t>
  </si>
  <si>
    <t>501</t>
  </si>
  <si>
    <t>824</t>
  </si>
  <si>
    <t>14.10%</t>
  </si>
  <si>
    <t>1,583</t>
  </si>
  <si>
    <t>6,182</t>
  </si>
  <si>
    <t>4,223</t>
  </si>
  <si>
    <t>1,959</t>
  </si>
  <si>
    <t>31.69%</t>
  </si>
  <si>
    <t>955</t>
  </si>
  <si>
    <t>161</t>
  </si>
  <si>
    <t>795</t>
  </si>
  <si>
    <t>5,178</t>
  </si>
  <si>
    <t>1,813</t>
  </si>
  <si>
    <t>29.33%</t>
  </si>
  <si>
    <t>1,004</t>
  </si>
  <si>
    <t>16.24%</t>
  </si>
  <si>
    <t>14</t>
  </si>
  <si>
    <t>1,019</t>
  </si>
  <si>
    <t>16.47%</t>
  </si>
  <si>
    <t>382</t>
  </si>
  <si>
    <t>637</t>
  </si>
  <si>
    <t>10.30%</t>
  </si>
  <si>
    <t>1,564</t>
  </si>
  <si>
    <t>7,504</t>
  </si>
  <si>
    <t>5,309</t>
  </si>
  <si>
    <t>2,195</t>
  </si>
  <si>
    <t>29.25%</t>
  </si>
  <si>
    <t>908</t>
  </si>
  <si>
    <t>148</t>
  </si>
  <si>
    <t>760</t>
  </si>
  <si>
    <t>6,217</t>
  </si>
  <si>
    <t>2,061</t>
  </si>
  <si>
    <t>27.47%</t>
  </si>
  <si>
    <t>17.15%</t>
  </si>
  <si>
    <t>15</t>
  </si>
  <si>
    <t>1,302</t>
  </si>
  <si>
    <t>17.35%</t>
  </si>
  <si>
    <t>485</t>
  </si>
  <si>
    <t>817</t>
  </si>
  <si>
    <t>10.88%</t>
  </si>
  <si>
    <t>0.17</t>
  </si>
  <si>
    <t>1,575</t>
  </si>
  <si>
    <t>8,529</t>
  </si>
  <si>
    <t>5,776</t>
  </si>
  <si>
    <t>2,753</t>
  </si>
  <si>
    <t>32.28%</t>
  </si>
  <si>
    <t>1,193</t>
  </si>
  <si>
    <t>164</t>
  </si>
  <si>
    <t>1,028</t>
  </si>
  <si>
    <t>6,969</t>
  </si>
  <si>
    <t>1,731</t>
  </si>
  <si>
    <t>20.29%</t>
  </si>
  <si>
    <t>1,560</t>
  </si>
  <si>
    <t>18.29%</t>
  </si>
  <si>
    <t>(486)</t>
  </si>
  <si>
    <t>1,074</t>
  </si>
  <si>
    <t>12.59%</t>
  </si>
  <si>
    <t>403</t>
  </si>
  <si>
    <t>300</t>
  </si>
  <si>
    <t>3.51%</t>
  </si>
  <si>
    <t>0.06</t>
  </si>
  <si>
    <t>1,608</t>
  </si>
  <si>
    <t>10,055</t>
  </si>
  <si>
    <t>6,481</t>
  </si>
  <si>
    <t>3,574</t>
  </si>
  <si>
    <t>35.54%</t>
  </si>
  <si>
    <t>1,771</t>
  </si>
  <si>
    <t>162</t>
  </si>
  <si>
    <t>8,252</t>
  </si>
  <si>
    <t>3,311</t>
  </si>
  <si>
    <t>32.93%</t>
  </si>
  <si>
    <t>1,804</t>
  </si>
  <si>
    <t>(101)</t>
  </si>
  <si>
    <t>1,703</t>
  </si>
  <si>
    <t>16.93%</t>
  </si>
  <si>
    <t>592</t>
  </si>
  <si>
    <t>1,110</t>
  </si>
  <si>
    <t>11.04%</t>
  </si>
  <si>
    <t>0.23</t>
  </si>
  <si>
    <t>1,574</t>
  </si>
  <si>
    <t>12,112</t>
  </si>
  <si>
    <t>7,813</t>
  </si>
  <si>
    <t>4,299</t>
  </si>
  <si>
    <t>35.49%</t>
  </si>
  <si>
    <t>2,037</t>
  </si>
  <si>
    <t>184</t>
  </si>
  <si>
    <t>1,853</t>
  </si>
  <si>
    <t>9,850</t>
  </si>
  <si>
    <t>3,970</t>
  </si>
  <si>
    <t>32.77%</t>
  </si>
  <si>
    <t>2,262</t>
  </si>
  <si>
    <t>18.68%</t>
  </si>
  <si>
    <t>(145)</t>
  </si>
  <si>
    <t>2,117</t>
  </si>
  <si>
    <t>17.48%</t>
  </si>
  <si>
    <t>737</t>
  </si>
  <si>
    <t>1,380</t>
  </si>
  <si>
    <t>11.39%</t>
  </si>
  <si>
    <t>0.29</t>
  </si>
  <si>
    <t>18,739</t>
  </si>
  <si>
    <t>11,462</t>
  </si>
  <si>
    <t>7,277</t>
  </si>
  <si>
    <t>38.83%</t>
  </si>
  <si>
    <t>4,253</t>
  </si>
  <si>
    <t>309</t>
  </si>
  <si>
    <t>3,944</t>
  </si>
  <si>
    <t>15,715</t>
  </si>
  <si>
    <t>6,005</t>
  </si>
  <si>
    <t>32.05%</t>
  </si>
  <si>
    <t>3,024</t>
  </si>
  <si>
    <t>16.14%</t>
  </si>
  <si>
    <t>(963)</t>
  </si>
  <si>
    <t>11.00%</t>
  </si>
  <si>
    <t>847</t>
  </si>
  <si>
    <t>1,214</t>
  </si>
  <si>
    <t>6.48%</t>
  </si>
  <si>
    <t>1,857</t>
  </si>
  <si>
    <t>22,473</t>
  </si>
  <si>
    <t>13,203</t>
  </si>
  <si>
    <t>9,270</t>
  </si>
  <si>
    <t>41.25%</t>
  </si>
  <si>
    <t>5,325</t>
  </si>
  <si>
    <t>367</t>
  </si>
  <si>
    <t>4,958</t>
  </si>
  <si>
    <t>18,528</t>
  </si>
  <si>
    <t>8,345</t>
  </si>
  <si>
    <t>37.13%</t>
  </si>
  <si>
    <t>3,945</t>
  </si>
  <si>
    <t>17.55%</t>
  </si>
  <si>
    <t>(558)</t>
  </si>
  <si>
    <t>3,387</t>
  </si>
  <si>
    <t>15.07%</t>
  </si>
  <si>
    <t>1,421</t>
  </si>
  <si>
    <t>1,966</t>
  </si>
  <si>
    <t>8.75%</t>
  </si>
  <si>
    <t>0.95</t>
  </si>
  <si>
    <t>22,976</t>
  </si>
  <si>
    <t>15,207</t>
  </si>
  <si>
    <t>7,769</t>
  </si>
  <si>
    <t>33.81%</t>
  </si>
  <si>
    <t>3,990</t>
  </si>
  <si>
    <t>236</t>
  </si>
  <si>
    <t>3,754</t>
  </si>
  <si>
    <t>19,197</t>
  </si>
  <si>
    <t>6,911</t>
  </si>
  <si>
    <t>30.08%</t>
  </si>
  <si>
    <t>3,779</t>
  </si>
  <si>
    <t>16.45%</t>
  </si>
  <si>
    <t>(622)</t>
  </si>
  <si>
    <t>3,157</t>
  </si>
  <si>
    <t>13.74%</t>
  </si>
  <si>
    <t>1,307</t>
  </si>
  <si>
    <t>1,850</t>
  </si>
  <si>
    <t>8.05%</t>
  </si>
  <si>
    <t>0.91</t>
  </si>
  <si>
    <t>0.89</t>
  </si>
  <si>
    <t>2,079</t>
  </si>
  <si>
    <t>23,402</t>
  </si>
  <si>
    <t>16,392</t>
  </si>
  <si>
    <t>7,010</t>
  </si>
  <si>
    <t>29.95%</t>
  </si>
  <si>
    <t>3,975</t>
  </si>
  <si>
    <t>196</t>
  </si>
  <si>
    <t>20,367</t>
  </si>
  <si>
    <t>6,093</t>
  </si>
  <si>
    <t>26.04%</t>
  </si>
  <si>
    <t>3,035</t>
  </si>
  <si>
    <t>12.97%</t>
  </si>
  <si>
    <t>(721)</t>
  </si>
  <si>
    <t>2,314</t>
  </si>
  <si>
    <t>9.89%</t>
  </si>
  <si>
    <t>1,014</t>
  </si>
  <si>
    <t>1,300</t>
  </si>
  <si>
    <t>5.56%</t>
  </si>
  <si>
    <t>0.63</t>
  </si>
  <si>
    <t>0.62</t>
  </si>
  <si>
    <t>2,056</t>
  </si>
  <si>
    <t>2,083</t>
  </si>
  <si>
    <t>25,402</t>
  </si>
  <si>
    <t>17,890</t>
  </si>
  <si>
    <t>7,512</t>
  </si>
  <si>
    <t>29.57%</t>
  </si>
  <si>
    <t>4,769</t>
  </si>
  <si>
    <t>105</t>
  </si>
  <si>
    <t>4,664</t>
  </si>
  <si>
    <t>22,659</t>
  </si>
  <si>
    <t>7,190</t>
  </si>
  <si>
    <t>28.30%</t>
  </si>
  <si>
    <t>2,743</t>
  </si>
  <si>
    <t>10.80%</t>
  </si>
  <si>
    <t>(217)</t>
  </si>
  <si>
    <t>2,526</t>
  </si>
  <si>
    <t>9.94%</t>
  </si>
  <si>
    <t>1,606</t>
  </si>
  <si>
    <t>920</t>
  </si>
  <si>
    <t>3.62%</t>
  </si>
  <si>
    <t>0.44</t>
  </si>
  <si>
    <t>2,103</t>
  </si>
  <si>
    <t>25,269</t>
  </si>
  <si>
    <t>21,670</t>
  </si>
  <si>
    <t>3,599</t>
  </si>
  <si>
    <t>14.24%</t>
  </si>
  <si>
    <t>767</t>
  </si>
  <si>
    <t>22,437</t>
  </si>
  <si>
    <t>1,754</t>
  </si>
  <si>
    <t>2,655</t>
  </si>
  <si>
    <t>10.51%</t>
  </si>
  <si>
    <t>2,832</t>
  </si>
  <si>
    <t>11.21%</t>
  </si>
  <si>
    <t>(2,712)</t>
  </si>
  <si>
    <t>0.47%</t>
  </si>
  <si>
    <t>1,059</t>
  </si>
  <si>
    <t>(158)</t>
  </si>
  <si>
    <t>(0.63)%</t>
  </si>
  <si>
    <t>(0.02)</t>
  </si>
  <si>
    <t>2,085</t>
  </si>
  <si>
    <t>2,100</t>
  </si>
  <si>
    <t>25,329</t>
  </si>
  <si>
    <t>22,924</t>
  </si>
  <si>
    <t>9.50%</t>
  </si>
  <si>
    <t>21</t>
  </si>
  <si>
    <t>22,945</t>
  </si>
  <si>
    <t>1,042</t>
  </si>
  <si>
    <t>3,131</t>
  </si>
  <si>
    <t>12.36%</t>
  </si>
  <si>
    <t>2,384</t>
  </si>
  <si>
    <t>9.41%</t>
  </si>
  <si>
    <t>(194)</t>
  </si>
  <si>
    <t>2,190</t>
  </si>
  <si>
    <t>8.65%</t>
  </si>
  <si>
    <t>853</t>
  </si>
  <si>
    <t>1,236</t>
  </si>
  <si>
    <t>4.88%</t>
  </si>
  <si>
    <t>2,044</t>
  </si>
  <si>
    <t>27,061</t>
  </si>
  <si>
    <t>24,330</t>
  </si>
  <si>
    <t>2,731</t>
  </si>
  <si>
    <t>10.09%</t>
  </si>
  <si>
    <t>18</t>
  </si>
  <si>
    <t>24,348</t>
  </si>
  <si>
    <t>1,077</t>
  </si>
  <si>
    <t>3,133</t>
  </si>
  <si>
    <t>11.58%</t>
  </si>
  <si>
    <t>2,713</t>
  </si>
  <si>
    <t>10.03%</t>
  </si>
  <si>
    <t>(459)</t>
  </si>
  <si>
    <t>2,254</t>
  </si>
  <si>
    <t>8.33%</t>
  </si>
  <si>
    <t>789</t>
  </si>
  <si>
    <t>1,267</t>
  </si>
  <si>
    <t>4.68%</t>
  </si>
  <si>
    <t>2,067</t>
  </si>
  <si>
    <t>30,752</t>
  </si>
  <si>
    <t>26,704</t>
  </si>
  <si>
    <t>4,048</t>
  </si>
  <si>
    <t>13.16%</t>
  </si>
  <si>
    <t>1,210</t>
  </si>
  <si>
    <t>4,752</t>
  </si>
  <si>
    <t>15.45%</t>
  </si>
  <si>
    <t>(309)</t>
  </si>
  <si>
    <t>3,739</t>
  </si>
  <si>
    <t>12.16%</t>
  </si>
  <si>
    <t>1,197</t>
  </si>
  <si>
    <t>2,345</t>
  </si>
  <si>
    <t>7.63%</t>
  </si>
  <si>
    <t>1.14</t>
  </si>
  <si>
    <t>1.12</t>
  </si>
  <si>
    <t>2,049</t>
  </si>
  <si>
    <t>2,106</t>
  </si>
  <si>
    <t>31,944</t>
  </si>
  <si>
    <t>27,837</t>
  </si>
  <si>
    <t>4,107</t>
  </si>
  <si>
    <t>12.86%</t>
  </si>
  <si>
    <t>27,475</t>
  </si>
  <si>
    <t>1,339</t>
  </si>
  <si>
    <t>5,113</t>
  </si>
  <si>
    <t>16.01%</t>
  </si>
  <si>
    <t>(120)</t>
  </si>
  <si>
    <t>3,987</t>
  </si>
  <si>
    <t>12.48%</t>
  </si>
  <si>
    <t>1,241</t>
  </si>
  <si>
    <t>2,533</t>
  </si>
  <si>
    <t>7.93%</t>
  </si>
  <si>
    <t>1.25</t>
  </si>
  <si>
    <t>1.22</t>
  </si>
  <si>
    <t>2,028</t>
  </si>
  <si>
    <t>2,089</t>
  </si>
  <si>
    <t>28,807</t>
  </si>
  <si>
    <t>5,478</t>
  </si>
  <si>
    <t>15.98%</t>
  </si>
  <si>
    <t>28,392</t>
  </si>
  <si>
    <t>6,700</t>
  </si>
  <si>
    <t>19.54%</t>
  </si>
  <si>
    <t>(31)</t>
  </si>
  <si>
    <t>5,447</t>
  </si>
  <si>
    <t>15.89%</t>
  </si>
  <si>
    <t>9.84%</t>
  </si>
  <si>
    <t>1.64</t>
  </si>
  <si>
    <t>2,076</t>
  </si>
  <si>
    <t>28,729</t>
  </si>
  <si>
    <t>6,781</t>
  </si>
  <si>
    <t>19.10%</t>
  </si>
  <si>
    <t>28,681</t>
  </si>
  <si>
    <t>9,052</t>
  </si>
  <si>
    <t>25.49%</t>
  </si>
  <si>
    <t>944</t>
  </si>
  <si>
    <t>7,725</t>
  </si>
  <si>
    <t>21.75%</t>
  </si>
  <si>
    <t>2,874</t>
  </si>
  <si>
    <t>13.20%</t>
  </si>
  <si>
    <t>2.25</t>
  </si>
  <si>
    <t>2,092</t>
  </si>
  <si>
    <t>30,439</t>
  </si>
  <si>
    <t>7,404</t>
  </si>
  <si>
    <t>19.57%</t>
  </si>
  <si>
    <t>8,682</t>
  </si>
  <si>
    <t>22.94%</t>
  </si>
  <si>
    <t>(2)</t>
  </si>
  <si>
    <t>7,402</t>
  </si>
  <si>
    <t>19.56%</t>
  </si>
  <si>
    <t>2,673</t>
  </si>
  <si>
    <t>11.70%</t>
  </si>
  <si>
    <t>2.28</t>
  </si>
  <si>
    <t>1,948</t>
  </si>
  <si>
    <t>30,452</t>
  </si>
  <si>
    <t>5,697</t>
  </si>
  <si>
    <t>15.76%</t>
  </si>
  <si>
    <t>30,944</t>
  </si>
  <si>
    <t>122</t>
  </si>
  <si>
    <t>466</t>
  </si>
  <si>
    <t>7,453</t>
  </si>
  <si>
    <t>20.62%</t>
  </si>
  <si>
    <t>(39)</t>
  </si>
  <si>
    <t>5,658</t>
  </si>
  <si>
    <t>15.65%</t>
  </si>
  <si>
    <t>9.15%</t>
  </si>
  <si>
    <t>1.76</t>
  </si>
  <si>
    <t>1,875</t>
  </si>
  <si>
    <t>31,337</t>
  </si>
  <si>
    <t>6,726</t>
  </si>
  <si>
    <t>17.67%</t>
  </si>
  <si>
    <t>31,607</t>
  </si>
  <si>
    <t>47</t>
  </si>
  <si>
    <t>456</t>
  </si>
  <si>
    <t>8,446</t>
  </si>
  <si>
    <t>22.19%</t>
  </si>
  <si>
    <t>(99)</t>
  </si>
  <si>
    <t>6,627</t>
  </si>
  <si>
    <t>17.41%</t>
  </si>
  <si>
    <t>10.41%</t>
  </si>
  <si>
    <t>2.03</t>
  </si>
  <si>
    <t>33,112</t>
  </si>
  <si>
    <t>7,781</t>
  </si>
  <si>
    <t>19.03%</t>
  </si>
  <si>
    <t>33,167</t>
  </si>
  <si>
    <t>92</t>
  </si>
  <si>
    <t>435</t>
  </si>
  <si>
    <t>9,868</t>
  </si>
  <si>
    <t>24.13%</t>
  </si>
  <si>
    <t>262</t>
  </si>
  <si>
    <t>8,043</t>
  </si>
  <si>
    <t>19.67%</t>
  </si>
  <si>
    <t>2,785</t>
  </si>
  <si>
    <t>11.76%</t>
  </si>
  <si>
    <t>1,909</t>
  </si>
  <si>
    <t>33,415</t>
  </si>
  <si>
    <t>8,863</t>
  </si>
  <si>
    <t>20.96%</t>
  </si>
  <si>
    <t>33,515</t>
  </si>
  <si>
    <t>103</t>
  </si>
  <si>
    <t>472</t>
  </si>
  <si>
    <t>11,228</t>
  </si>
  <si>
    <t>26.56%</t>
  </si>
  <si>
    <t>397</t>
  </si>
  <si>
    <t>9,260</t>
  </si>
  <si>
    <t>21.90%</t>
  </si>
  <si>
    <t>3,087</t>
  </si>
  <si>
    <t>13.44%</t>
  </si>
  <si>
    <t>3.13</t>
  </si>
  <si>
    <t>1,818</t>
  </si>
  <si>
    <t>35,591</t>
  </si>
  <si>
    <t>9,450</t>
  </si>
  <si>
    <t>20.98%</t>
  </si>
  <si>
    <t>35,805</t>
  </si>
  <si>
    <t>114</t>
  </si>
  <si>
    <t>349</t>
  </si>
  <si>
    <t>11,661</t>
  </si>
  <si>
    <t>25.89%</t>
  </si>
  <si>
    <t>170</t>
  </si>
  <si>
    <t>9,620</t>
  </si>
  <si>
    <t>21.36%</t>
  </si>
  <si>
    <t>2,984</t>
  </si>
  <si>
    <t>13.62%</t>
  </si>
  <si>
    <t>3.38</t>
  </si>
  <si>
    <t>26,420</t>
  </si>
  <si>
    <t>22,393</t>
  </si>
  <si>
    <t>45.88%</t>
  </si>
  <si>
    <t>10,853</t>
  </si>
  <si>
    <t>8,565</t>
  </si>
  <si>
    <t>37,273</t>
  </si>
  <si>
    <t>317</t>
  </si>
  <si>
    <t>294</t>
  </si>
  <si>
    <t>14,325</t>
  </si>
  <si>
    <t>29.35%</t>
  </si>
  <si>
    <t>11,540</t>
  </si>
  <si>
    <t>23.64%</t>
  </si>
  <si>
    <t>706</t>
  </si>
  <si>
    <t>12,246</t>
  </si>
  <si>
    <t>4,242</t>
  </si>
  <si>
    <t>15.37%</t>
  </si>
  <si>
    <t>4.26</t>
  </si>
  <si>
    <t>1,759</t>
  </si>
  <si>
    <t>28,364</t>
  </si>
  <si>
    <t>24,101</t>
  </si>
  <si>
    <t>45.94%</t>
  </si>
  <si>
    <t>10,877</t>
  </si>
  <si>
    <t>8,523</t>
  </si>
  <si>
    <t>39,241</t>
  </si>
  <si>
    <t>265</t>
  </si>
  <si>
    <t>16,017</t>
  </si>
  <si>
    <t>30.53%</t>
  </si>
  <si>
    <t>13,224</t>
  </si>
  <si>
    <t>25.21%</t>
  </si>
  <si>
    <t>644</t>
  </si>
  <si>
    <t>13,868</t>
  </si>
  <si>
    <t>26.43%</t>
  </si>
  <si>
    <t>5,016</t>
  </si>
  <si>
    <t>4.90</t>
  </si>
  <si>
    <t>1,709</t>
  </si>
  <si>
    <t>29,993</t>
  </si>
  <si>
    <t>25,639</t>
  </si>
  <si>
    <t>46.09%</t>
  </si>
  <si>
    <t>11,281</t>
  </si>
  <si>
    <t>8,754</t>
  </si>
  <si>
    <t>41,274</t>
  </si>
  <si>
    <t>94</t>
  </si>
  <si>
    <t>354</t>
  </si>
  <si>
    <t>17,350</t>
  </si>
  <si>
    <t>31.19%</t>
  </si>
  <si>
    <t>14,358</t>
  </si>
  <si>
    <t>25.81%</t>
  </si>
  <si>
    <t>510</t>
  </si>
  <si>
    <t>14,868</t>
  </si>
  <si>
    <t>26.73%</t>
  </si>
  <si>
    <t>5,078</t>
  </si>
  <si>
    <t>16.88%</t>
  </si>
  <si>
    <t>1,639</t>
  </si>
  <si>
    <t>30,306</t>
  </si>
  <si>
    <t>24,831</t>
  </si>
  <si>
    <t>45.04%</t>
  </si>
  <si>
    <t>10,958</t>
  </si>
  <si>
    <t>8,176</t>
  </si>
  <si>
    <t>41,264</t>
  </si>
  <si>
    <t>507</t>
  </si>
  <si>
    <t>16,691</t>
  </si>
  <si>
    <t>30.27%</t>
  </si>
  <si>
    <t>13,873</t>
  </si>
  <si>
    <t>25.16%</t>
  </si>
  <si>
    <t>(85)</t>
  </si>
  <si>
    <t>13,788</t>
  </si>
  <si>
    <t>25.01%</t>
  </si>
  <si>
    <t>4,422</t>
  </si>
  <si>
    <t>16.29%</t>
  </si>
  <si>
    <t>5.69</t>
  </si>
  <si>
    <t>1,578</t>
  </si>
  <si>
    <t>32,726</t>
  </si>
  <si>
    <t>26,708</t>
  </si>
  <si>
    <t>44.94%</t>
  </si>
  <si>
    <t>11,871</t>
  </si>
  <si>
    <t>8,860</t>
  </si>
  <si>
    <t>44,597</t>
  </si>
  <si>
    <t>108</t>
  </si>
  <si>
    <t>682</t>
  </si>
  <si>
    <t>17,954</t>
  </si>
  <si>
    <t>30.21%</t>
  </si>
  <si>
    <t>14,837</t>
  </si>
  <si>
    <t>24.96%</t>
  </si>
  <si>
    <t>(108)</t>
  </si>
  <si>
    <t>14,729</t>
  </si>
  <si>
    <t>24.78%</t>
  </si>
  <si>
    <t>1,663</t>
  </si>
  <si>
    <t>21.20%</t>
  </si>
  <si>
    <t>8.36</t>
  </si>
  <si>
    <t>1,507</t>
  </si>
  <si>
    <t>42,018</t>
  </si>
  <si>
    <t>27,552</t>
  </si>
  <si>
    <t>39.60%</t>
  </si>
  <si>
    <t>13,093</t>
  </si>
  <si>
    <t>11,541</t>
  </si>
  <si>
    <t>1,552</t>
  </si>
  <si>
    <t>55,111</t>
  </si>
  <si>
    <t>268</t>
  </si>
  <si>
    <t>1,246</t>
  </si>
  <si>
    <t>19,525</t>
  </si>
  <si>
    <t>28.07%</t>
  </si>
  <si>
    <t>11,851</t>
  </si>
  <si>
    <t>17.03%</t>
  </si>
  <si>
    <t>2,093</t>
  </si>
  <si>
    <t>13,944</t>
  </si>
  <si>
    <t>20.04%</t>
  </si>
  <si>
    <t>3,065</t>
  </si>
  <si>
    <t>6.64</t>
  </si>
  <si>
    <t>1,666</t>
  </si>
  <si>
    <t>43,880</t>
  </si>
  <si>
    <t>21,508</t>
  </si>
  <si>
    <t>32.89%</t>
  </si>
  <si>
    <t>17,714</t>
  </si>
  <si>
    <t>12,369</t>
  </si>
  <si>
    <t>(2,642)</t>
  </si>
  <si>
    <t>61,594</t>
  </si>
  <si>
    <t>156</t>
  </si>
  <si>
    <t>1,647</t>
  </si>
  <si>
    <t>4,827</t>
  </si>
  <si>
    <t>7.38%</t>
  </si>
  <si>
    <t>3,794</t>
  </si>
  <si>
    <t>5.80%</t>
  </si>
  <si>
    <t>(5,537)</t>
  </si>
  <si>
    <t>(1,743)</t>
  </si>
  <si>
    <t>(2.67)%</t>
  </si>
  <si>
    <t>699</t>
  </si>
  <si>
    <t>(4.38)%</t>
  </si>
  <si>
    <t>45,131</t>
  </si>
  <si>
    <t>22,287</t>
  </si>
  <si>
    <t>33.06%</t>
  </si>
  <si>
    <t>18,628</t>
  </si>
  <si>
    <t>13,517</t>
  </si>
  <si>
    <t>63,759</t>
  </si>
  <si>
    <t>140</t>
  </si>
  <si>
    <t>1,546</t>
  </si>
  <si>
    <t>8,677</t>
  </si>
  <si>
    <t>12.87%</t>
  </si>
  <si>
    <t>3,659</t>
  </si>
  <si>
    <t>5.43%</t>
  </si>
  <si>
    <t>(1,098)</t>
  </si>
  <si>
    <t>2,561</t>
  </si>
  <si>
    <t>3.80%</t>
  </si>
  <si>
    <t>25</t>
  </si>
  <si>
    <t>2.96%</t>
  </si>
  <si>
    <t>1.09</t>
  </si>
  <si>
    <t>1,828</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</si>
  <si>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</si>
  <si>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</si>
  <si>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</si>
  <si>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</si>
  <si>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</si>
  <si>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</si>
  <si>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</si>
  <si>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</si>
  <si>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</si>
  <si>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</si>
  <si>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</si>
  <si>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</si>
  <si>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</si>
  <si>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</si>
  <si>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</si>
  <si>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</si>
  <si>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</si>
  <si>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</si>
  <si>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</si>
  <si>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</si>
  <si>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</si>
  <si>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</si>
  <si>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</si>
  <si>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</si>
  <si>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</si>
  <si>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</si>
  <si>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</si>
  <si>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</si>
  <si>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</si>
  <si>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</si>
  <si>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</si>
  <si>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</si>
  <si>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</si>
  <si>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</si>
  <si>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</si>
  <si>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</si>
  <si>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</si>
  <si>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</si>
  <si>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</si>
  <si>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2,897</t>
  </si>
  <si>
    <t>823</t>
  </si>
  <si>
    <t>889</t>
  </si>
  <si>
    <t>1,712</t>
  </si>
  <si>
    <t>929</t>
  </si>
  <si>
    <t>256</t>
  </si>
  <si>
    <t>1,185</t>
  </si>
  <si>
    <t>3,121</t>
  </si>
  <si>
    <t>540</t>
  </si>
  <si>
    <t>1,162</t>
  </si>
  <si>
    <t>1,702</t>
  </si>
  <si>
    <t>1,136</t>
  </si>
  <si>
    <t>283</t>
  </si>
  <si>
    <t>1,419</t>
  </si>
  <si>
    <t>3,806</t>
  </si>
  <si>
    <t>530</t>
  </si>
  <si>
    <t>1,431</t>
  </si>
  <si>
    <t>1,961</t>
  </si>
  <si>
    <t>1,538</t>
  </si>
  <si>
    <t>307</t>
  </si>
  <si>
    <t>1,845</t>
  </si>
  <si>
    <t>5,109</t>
  </si>
  <si>
    <t>2,326</t>
  </si>
  <si>
    <t>2,750</t>
  </si>
  <si>
    <t>2,010</t>
  </si>
  <si>
    <t>350</t>
  </si>
  <si>
    <t>2,359</t>
  </si>
  <si>
    <t>381</t>
  </si>
  <si>
    <t>909</t>
  </si>
  <si>
    <t>224</t>
  </si>
  <si>
    <t>662</t>
  </si>
  <si>
    <t>2,176</t>
  </si>
  <si>
    <t>3,397</t>
  </si>
  <si>
    <t>1,084</t>
  </si>
  <si>
    <t>4,481</t>
  </si>
  <si>
    <t>6,657</t>
  </si>
  <si>
    <t>1,011</t>
  </si>
  <si>
    <t>514</t>
  </si>
  <si>
    <t>251</t>
  </si>
  <si>
    <t>1,776</t>
  </si>
  <si>
    <t>347</t>
  </si>
  <si>
    <t>578</t>
  </si>
  <si>
    <t>913</t>
  </si>
  <si>
    <t>1,837</t>
  </si>
  <si>
    <t>3,613</t>
  </si>
  <si>
    <t>(1,217)</t>
  </si>
  <si>
    <t>1,610</t>
  </si>
  <si>
    <t>3,044</t>
  </si>
  <si>
    <t>820</t>
  </si>
  <si>
    <t>852</t>
  </si>
  <si>
    <t>269</t>
  </si>
  <si>
    <t>588</t>
  </si>
  <si>
    <t>2,529</t>
  </si>
  <si>
    <t>3,911</t>
  </si>
  <si>
    <t>5,494</t>
  </si>
  <si>
    <t>8,022</t>
  </si>
  <si>
    <t>1,158</t>
  </si>
  <si>
    <t>337</t>
  </si>
  <si>
    <t>200</t>
  </si>
  <si>
    <t>1,696</t>
  </si>
  <si>
    <t>1,247</t>
  </si>
  <si>
    <t>749</t>
  </si>
  <si>
    <t>2,838</t>
  </si>
  <si>
    <t>4,534</t>
  </si>
  <si>
    <t>3,401</t>
  </si>
  <si>
    <t>(1,405)</t>
  </si>
  <si>
    <t>1,493</t>
  </si>
  <si>
    <t>3,489</t>
  </si>
  <si>
    <t>886</t>
  </si>
  <si>
    <t>1,128</t>
  </si>
  <si>
    <t>312</t>
  </si>
  <si>
    <t>782</t>
  </si>
  <si>
    <t>3,108</t>
  </si>
  <si>
    <t>4,572</t>
  </si>
  <si>
    <t>1,749</t>
  </si>
  <si>
    <t>6,320</t>
  </si>
  <si>
    <t>9,429</t>
  </si>
  <si>
    <t>1,434</t>
  </si>
  <si>
    <t>129</t>
  </si>
  <si>
    <t>296</t>
  </si>
  <si>
    <t>1,859</t>
  </si>
  <si>
    <t>754</t>
  </si>
  <si>
    <t>860</t>
  </si>
  <si>
    <t>3,698</t>
  </si>
  <si>
    <t>5,557</t>
  </si>
  <si>
    <t>3,951</t>
  </si>
  <si>
    <t>(1,668)</t>
  </si>
  <si>
    <t>1,589</t>
  </si>
  <si>
    <t>3,871</t>
  </si>
  <si>
    <t>765</t>
  </si>
  <si>
    <t>1,299</t>
  </si>
  <si>
    <t>463</t>
  </si>
  <si>
    <t>2,168</t>
  </si>
  <si>
    <t>4,694</t>
  </si>
  <si>
    <t>4,799</t>
  </si>
  <si>
    <t>1,369</t>
  </si>
  <si>
    <t>6,168</t>
  </si>
  <si>
    <t>10,862</t>
  </si>
  <si>
    <t>181</t>
  </si>
  <si>
    <t>2,041</t>
  </si>
  <si>
    <t>873</t>
  </si>
  <si>
    <t>3,803</t>
  </si>
  <si>
    <t>6,157</t>
  </si>
  <si>
    <t>4,662</t>
  </si>
  <si>
    <t>(2,000)</t>
  </si>
  <si>
    <t>2,042</t>
  </si>
  <si>
    <t>4,705</t>
  </si>
  <si>
    <t>363</t>
  </si>
  <si>
    <t>1,390</t>
  </si>
  <si>
    <t>609</t>
  </si>
  <si>
    <t>3,249</t>
  </si>
  <si>
    <t>5,612</t>
  </si>
  <si>
    <t>5,228</t>
  </si>
  <si>
    <t>911</t>
  </si>
  <si>
    <t>6,140</t>
  </si>
  <si>
    <t>11,751</t>
  </si>
  <si>
    <t>2,530</t>
  </si>
  <si>
    <t>291</t>
  </si>
  <si>
    <t>2,821</t>
  </si>
  <si>
    <t>2,386</t>
  </si>
  <si>
    <t>673</t>
  </si>
  <si>
    <t>841</t>
  </si>
  <si>
    <t>3,900</t>
  </si>
  <si>
    <t>6,721</t>
  </si>
  <si>
    <t>4,833</t>
  </si>
  <si>
    <t>(2,286)</t>
  </si>
  <si>
    <t>2,484</t>
  </si>
  <si>
    <t>5,031</t>
  </si>
  <si>
    <t>187</t>
  </si>
  <si>
    <t>1,671</t>
  </si>
  <si>
    <t>668</t>
  </si>
  <si>
    <t>2,919</t>
  </si>
  <si>
    <t>5,445</t>
  </si>
  <si>
    <t>5,815</t>
  </si>
  <si>
    <t>1,567</t>
  </si>
  <si>
    <t>7,381</t>
  </si>
  <si>
    <t>12,826</t>
  </si>
  <si>
    <t>2,475</t>
  </si>
  <si>
    <t>118</t>
  </si>
  <si>
    <t>267</t>
  </si>
  <si>
    <t>2,860</t>
  </si>
  <si>
    <t>2,819</t>
  </si>
  <si>
    <t>939</t>
  </si>
  <si>
    <t>700</t>
  </si>
  <si>
    <t>4,458</t>
  </si>
  <si>
    <t>7,318</t>
  </si>
  <si>
    <t>5,790</t>
  </si>
  <si>
    <t>(2,627)</t>
  </si>
  <si>
    <t>5,508</t>
  </si>
  <si>
    <t>1,793</t>
  </si>
  <si>
    <t>2,966</t>
  </si>
  <si>
    <t>6,659</t>
  </si>
  <si>
    <t>6,190</t>
  </si>
  <si>
    <t>1,757</t>
  </si>
  <si>
    <t>7,947</t>
  </si>
  <si>
    <t>14,606</t>
  </si>
  <si>
    <t>2,843</t>
  </si>
  <si>
    <t>3,043</t>
  </si>
  <si>
    <t>1,067</t>
  </si>
  <si>
    <t>861</t>
  </si>
  <si>
    <t>4,912</t>
  </si>
  <si>
    <t>7,955</t>
  </si>
  <si>
    <t>6,990</t>
  </si>
  <si>
    <t>(3,039)</t>
  </si>
  <si>
    <t>2,699</t>
  </si>
  <si>
    <t>6,651</t>
  </si>
  <si>
    <t>278</t>
  </si>
  <si>
    <t>3,343</t>
  </si>
  <si>
    <t>951</t>
  </si>
  <si>
    <t>4,366</t>
  </si>
  <si>
    <t>8,938</t>
  </si>
  <si>
    <t>8,031</t>
  </si>
  <si>
    <t>17,978</t>
  </si>
  <si>
    <t>28,368</t>
  </si>
  <si>
    <t>37,306</t>
  </si>
  <si>
    <t>6,374</t>
  </si>
  <si>
    <t>4,304</t>
  </si>
  <si>
    <t>582</t>
  </si>
  <si>
    <t>11,260</t>
  </si>
  <si>
    <t>8,038</t>
  </si>
  <si>
    <t>743</t>
  </si>
  <si>
    <t>1,179</t>
  </si>
  <si>
    <t>9,960</t>
  </si>
  <si>
    <t>21,220</t>
  </si>
  <si>
    <t>7,933</t>
  </si>
  <si>
    <t>(4,448)</t>
  </si>
  <si>
    <t>12,601</t>
  </si>
  <si>
    <t>16,086</t>
  </si>
  <si>
    <t>3,726</t>
  </si>
  <si>
    <t>942</t>
  </si>
  <si>
    <t>6,298</t>
  </si>
  <si>
    <t>11,283</t>
  </si>
  <si>
    <t>8,951</t>
  </si>
  <si>
    <t>16,011</t>
  </si>
  <si>
    <t>1,531</t>
  </si>
  <si>
    <t>26,493</t>
  </si>
  <si>
    <t>37,776</t>
  </si>
  <si>
    <t>5,577</t>
  </si>
  <si>
    <t>2,863</t>
  </si>
  <si>
    <t>995</t>
  </si>
  <si>
    <t>9,435</t>
  </si>
  <si>
    <t>8,205</t>
  </si>
  <si>
    <t>1,679</t>
  </si>
  <si>
    <t>1,172</t>
  </si>
  <si>
    <t>11,056</t>
  </si>
  <si>
    <t>20,491</t>
  </si>
  <si>
    <t>9,557</t>
  </si>
  <si>
    <t>(4,857)</t>
  </si>
  <si>
    <t>12,585</t>
  </si>
  <si>
    <t>17,285</t>
  </si>
  <si>
    <t>127</t>
  </si>
  <si>
    <t>3,999</t>
  </si>
  <si>
    <t>899</t>
  </si>
  <si>
    <t>4,350</t>
  </si>
  <si>
    <t>9,375</t>
  </si>
  <si>
    <t>10,346</t>
  </si>
  <si>
    <t>15,769</t>
  </si>
  <si>
    <t>5,888</t>
  </si>
  <si>
    <t>32,003</t>
  </si>
  <si>
    <t>41,378</t>
  </si>
  <si>
    <t>4,767</t>
  </si>
  <si>
    <t>2,123</t>
  </si>
  <si>
    <t>635</t>
  </si>
  <si>
    <t>7,525</t>
  </si>
  <si>
    <t>9,562</t>
  </si>
  <si>
    <t>2,488</t>
  </si>
  <si>
    <t>2,415</t>
  </si>
  <si>
    <t>14,465</t>
  </si>
  <si>
    <t>21,990</t>
  </si>
  <si>
    <t>10,981</t>
  </si>
  <si>
    <t>(5,382)</t>
  </si>
  <si>
    <t>13,789</t>
  </si>
  <si>
    <t>19,388</t>
  </si>
  <si>
    <t>414</t>
  </si>
  <si>
    <t>3,633</t>
  </si>
  <si>
    <t>796</t>
  </si>
  <si>
    <t>5,357</t>
  </si>
  <si>
    <t>10,200</t>
  </si>
  <si>
    <t>11,346</t>
  </si>
  <si>
    <t>15,695</t>
  </si>
  <si>
    <t>6,438</t>
  </si>
  <si>
    <t>33,479</t>
  </si>
  <si>
    <t>43,679</t>
  </si>
  <si>
    <t>3,628</t>
  </si>
  <si>
    <t>1,664</t>
  </si>
  <si>
    <t>7,707</t>
  </si>
  <si>
    <t>9,278</t>
  </si>
  <si>
    <t>2,660</t>
  </si>
  <si>
    <t>3,059</t>
  </si>
  <si>
    <t>14,997</t>
  </si>
  <si>
    <t>22,704</t>
  </si>
  <si>
    <t>9,324</t>
  </si>
  <si>
    <t>12,281</t>
  </si>
  <si>
    <t>(6,220)</t>
  </si>
  <si>
    <t>5,590</t>
  </si>
  <si>
    <t>20,975</t>
  </si>
  <si>
    <t>702</t>
  </si>
  <si>
    <t>4,864</t>
  </si>
  <si>
    <t>10,007</t>
  </si>
  <si>
    <t>12,310</t>
  </si>
  <si>
    <t>16,117</t>
  </si>
  <si>
    <t>6,593</t>
  </si>
  <si>
    <t>35,020</t>
  </si>
  <si>
    <t>45,027</t>
  </si>
  <si>
    <t>4,278</t>
  </si>
  <si>
    <t>2,502</t>
  </si>
  <si>
    <t>1,622</t>
  </si>
  <si>
    <t>8,402</t>
  </si>
  <si>
    <t>6,959</t>
  </si>
  <si>
    <t>2,833</t>
  </si>
  <si>
    <t>2,377</t>
  </si>
  <si>
    <t>12,169</t>
  </si>
  <si>
    <t>20,571</t>
  </si>
  <si>
    <t>9,920</t>
  </si>
  <si>
    <t>12,767</t>
  </si>
  <si>
    <t>(6,892)</t>
  </si>
  <si>
    <t>8,661</t>
  </si>
  <si>
    <t>24,456</t>
  </si>
  <si>
    <t>618</t>
  </si>
  <si>
    <t>671</t>
  </si>
  <si>
    <t>2,397</t>
  </si>
  <si>
    <t>7,029</t>
  </si>
  <si>
    <t>12,907</t>
  </si>
  <si>
    <t>14,540</t>
  </si>
  <si>
    <t>9,223</t>
  </si>
  <si>
    <t>36,670</t>
  </si>
  <si>
    <t>43,699</t>
  </si>
  <si>
    <t>3,822</t>
  </si>
  <si>
    <t>829</t>
  </si>
  <si>
    <t>6,219</t>
  </si>
  <si>
    <t>8,940</t>
  </si>
  <si>
    <t>2,730</t>
  </si>
  <si>
    <t>2,756</t>
  </si>
  <si>
    <t>14,426</t>
  </si>
  <si>
    <t>20,645</t>
  </si>
  <si>
    <t>12,096</t>
  </si>
  <si>
    <t>12,171</t>
  </si>
  <si>
    <t>(7,728)</t>
  </si>
  <si>
    <t>6,515</t>
  </si>
  <si>
    <t>23,054</t>
  </si>
  <si>
    <t>1,239</t>
  </si>
  <si>
    <t>4,049</t>
  </si>
  <si>
    <t>697</t>
  </si>
  <si>
    <t>1,864</t>
  </si>
  <si>
    <t>7,849</t>
  </si>
  <si>
    <t>12,780</t>
  </si>
  <si>
    <t>19,859</t>
  </si>
  <si>
    <t>42,196</t>
  </si>
  <si>
    <t>50,045</t>
  </si>
  <si>
    <t>3,820</t>
  </si>
  <si>
    <t>2,336</t>
  </si>
  <si>
    <t>7,819</t>
  </si>
  <si>
    <t>12,467</t>
  </si>
  <si>
    <t>2,597</t>
  </si>
  <si>
    <t>3,283</t>
  </si>
  <si>
    <t>18,347</t>
  </si>
  <si>
    <t>26,166</t>
  </si>
  <si>
    <t>12,107</t>
  </si>
  <si>
    <t>12,979</t>
  </si>
  <si>
    <t>(8,133)</t>
  </si>
  <si>
    <t>6,926</t>
  </si>
  <si>
    <t>23,879</t>
  </si>
  <si>
    <t>4,238</t>
  </si>
  <si>
    <t>1,790</t>
  </si>
  <si>
    <t>8,314</t>
  </si>
  <si>
    <t>12,678</t>
  </si>
  <si>
    <t>19,752</t>
  </si>
  <si>
    <t>9,244</t>
  </si>
  <si>
    <t>41,674</t>
  </si>
  <si>
    <t>49,988</t>
  </si>
  <si>
    <t>4,095</t>
  </si>
  <si>
    <t>2,457</t>
  </si>
  <si>
    <t>8,669</t>
  </si>
  <si>
    <t>10,643</t>
  </si>
  <si>
    <t>2,712</t>
  </si>
  <si>
    <t>3,745</t>
  </si>
  <si>
    <t>17,100</t>
  </si>
  <si>
    <t>25,769</t>
  </si>
  <si>
    <t>12,154</t>
  </si>
  <si>
    <t>13,817</t>
  </si>
  <si>
    <t>(653)</t>
  </si>
  <si>
    <t>(1,527)</t>
  </si>
  <si>
    <t>23,791</t>
  </si>
  <si>
    <t>49,560</t>
  </si>
  <si>
    <t>428</t>
  </si>
  <si>
    <t>4,558</t>
  </si>
  <si>
    <t>775</t>
  </si>
  <si>
    <t>1,994</t>
  </si>
  <si>
    <t>9,369</t>
  </si>
  <si>
    <t>16,482</t>
  </si>
  <si>
    <t>19,781</t>
  </si>
  <si>
    <t>8,270</t>
  </si>
  <si>
    <t>44,533</t>
  </si>
  <si>
    <t>53,902</t>
  </si>
  <si>
    <t>4,531</t>
  </si>
  <si>
    <t>4,093</t>
  </si>
  <si>
    <t>2,435</t>
  </si>
  <si>
    <t>11,059</t>
  </si>
  <si>
    <t>9,395</t>
  </si>
  <si>
    <t>2,950</t>
  </si>
  <si>
    <t>3,619</t>
  </si>
  <si>
    <t>15,964</t>
  </si>
  <si>
    <t>339</t>
  </si>
  <si>
    <t>27,023</t>
  </si>
  <si>
    <t>12,447</t>
  </si>
  <si>
    <t>15,732</t>
  </si>
  <si>
    <t>(236)</t>
  </si>
  <si>
    <t>(1,862)</t>
  </si>
  <si>
    <t>26,081</t>
  </si>
  <si>
    <t>53,104</t>
  </si>
  <si>
    <t>798</t>
  </si>
  <si>
    <t>1,723</t>
  </si>
  <si>
    <t>4,585</t>
  </si>
  <si>
    <t>626</t>
  </si>
  <si>
    <t>1,911</t>
  </si>
  <si>
    <t>8,845</t>
  </si>
  <si>
    <t>16,968</t>
  </si>
  <si>
    <t>19,705</t>
  </si>
  <si>
    <t>1,226</t>
  </si>
  <si>
    <t>6,414</t>
  </si>
  <si>
    <t>44,313</t>
  </si>
  <si>
    <t>53,158</t>
  </si>
  <si>
    <t>5,339</t>
  </si>
  <si>
    <t>2,310</t>
  </si>
  <si>
    <t>1,519</t>
  </si>
  <si>
    <t>9,168</t>
  </si>
  <si>
    <t>10,157</t>
  </si>
  <si>
    <t>2,430</t>
  </si>
  <si>
    <t>16,532</t>
  </si>
  <si>
    <t>25,700</t>
  </si>
  <si>
    <t>13,288</t>
  </si>
  <si>
    <t>17,775</t>
  </si>
  <si>
    <t>(572)</t>
  </si>
  <si>
    <t>(4,281)</t>
  </si>
  <si>
    <t>26,210</t>
  </si>
  <si>
    <t>51,910</t>
  </si>
  <si>
    <t>1,248</t>
  </si>
  <si>
    <t>2,411</t>
  </si>
  <si>
    <t>4,707</t>
  </si>
  <si>
    <t>694</t>
  </si>
  <si>
    <t>1,750</t>
  </si>
  <si>
    <t>17,167</t>
  </si>
  <si>
    <t>22,505</t>
  </si>
  <si>
    <t>8,142</t>
  </si>
  <si>
    <t>30,647</t>
  </si>
  <si>
    <t>1,315</t>
  </si>
  <si>
    <t>50,436</t>
  </si>
  <si>
    <t>59,998</t>
  </si>
  <si>
    <t>5,917</t>
  </si>
  <si>
    <t>2,682</t>
  </si>
  <si>
    <t>1,611</t>
  </si>
  <si>
    <t>10,210</t>
  </si>
  <si>
    <t>16,625</t>
  </si>
  <si>
    <t>26,835</t>
  </si>
  <si>
    <t>22,377</t>
  </si>
  <si>
    <t>20,630</t>
  </si>
  <si>
    <t>(8)</t>
  </si>
  <si>
    <t>(11,179)</t>
  </si>
  <si>
    <t>58,655</t>
  </si>
  <si>
    <t>1,343</t>
  </si>
  <si>
    <t>3,670</t>
  </si>
  <si>
    <t>5,032</t>
  </si>
  <si>
    <t>641</t>
  </si>
  <si>
    <t>1,971</t>
  </si>
  <si>
    <t>11,314</t>
  </si>
  <si>
    <t>17,433</t>
  </si>
  <si>
    <t>22,085</t>
  </si>
  <si>
    <t>7,617</t>
  </si>
  <si>
    <t>29,702</t>
  </si>
  <si>
    <t>1,484</t>
  </si>
  <si>
    <t>49,614</t>
  </si>
  <si>
    <t>60,928</t>
  </si>
  <si>
    <t>3,996</t>
  </si>
  <si>
    <t>3,280</t>
  </si>
  <si>
    <t>4,115</t>
  </si>
  <si>
    <t>11,391</t>
  </si>
  <si>
    <t>2,573</t>
  </si>
  <si>
    <t>17,489</t>
  </si>
  <si>
    <t>274</t>
  </si>
  <si>
    <t>28,880</t>
  </si>
  <si>
    <t>24,207</t>
  </si>
  <si>
    <t>24,805</t>
  </si>
  <si>
    <t>(157)</t>
  </si>
  <si>
    <t>(18,102)</t>
  </si>
  <si>
    <t>59,633</t>
  </si>
  <si>
    <t>1,295</t>
  </si>
  <si>
    <t>3,001</t>
  </si>
  <si>
    <t>5,373</t>
  </si>
  <si>
    <t>1,124</t>
  </si>
  <si>
    <t>11,666</t>
  </si>
  <si>
    <t>17,532</t>
  </si>
  <si>
    <t>22,151</t>
  </si>
  <si>
    <t>7,822</t>
  </si>
  <si>
    <t>29,973</t>
  </si>
  <si>
    <t>2,249</t>
  </si>
  <si>
    <t>50,831</t>
  </si>
  <si>
    <t>62,497</t>
  </si>
  <si>
    <t>4,355</t>
  </si>
  <si>
    <t>3,529</t>
  </si>
  <si>
    <t>3,707</t>
  </si>
  <si>
    <t>11,591</t>
  </si>
  <si>
    <t>2,350</t>
  </si>
  <si>
    <t>17,239</t>
  </si>
  <si>
    <t>28,830</t>
  </si>
  <si>
    <t>26,546</t>
  </si>
  <si>
    <t>28,413</t>
  </si>
  <si>
    <t>(81)</t>
  </si>
  <si>
    <t>(22,555)</t>
  </si>
  <si>
    <t>61,153</t>
  </si>
  <si>
    <t>1,344</t>
  </si>
  <si>
    <t>3,417</t>
  </si>
  <si>
    <t>4,854</t>
  </si>
  <si>
    <t>1,271</t>
  </si>
  <si>
    <t>2,347</t>
  </si>
  <si>
    <t>11,889</t>
  </si>
  <si>
    <t>17,597</t>
  </si>
  <si>
    <t>21,683</t>
  </si>
  <si>
    <t>2,247</t>
  </si>
  <si>
    <t>23,930</t>
  </si>
  <si>
    <t>2,554</t>
  </si>
  <si>
    <t>7,147</t>
  </si>
  <si>
    <t>51,228</t>
  </si>
  <si>
    <t>63,117</t>
  </si>
  <si>
    <t>4,002</t>
  </si>
  <si>
    <t>1,206</t>
  </si>
  <si>
    <t>250</t>
  </si>
  <si>
    <t>1,614</t>
  </si>
  <si>
    <t>8,934</t>
  </si>
  <si>
    <t>5,194</t>
  </si>
  <si>
    <t>18,758</t>
  </si>
  <si>
    <t>226</t>
  </si>
  <si>
    <t>27,692</t>
  </si>
  <si>
    <t>27,038</t>
  </si>
  <si>
    <t>31,033</t>
  </si>
  <si>
    <t>(1,644)</t>
  </si>
  <si>
    <t>(22,693)</t>
  </si>
  <si>
    <t>61,426</t>
  </si>
  <si>
    <t>1,691</t>
  </si>
  <si>
    <t>2,722</t>
  </si>
  <si>
    <t>5,784</t>
  </si>
  <si>
    <t>1,442</t>
  </si>
  <si>
    <t>2,277</t>
  </si>
  <si>
    <t>12,225</t>
  </si>
  <si>
    <t>17,806</t>
  </si>
  <si>
    <t>24,100</t>
  </si>
  <si>
    <t>5,081</t>
  </si>
  <si>
    <t>29,181</t>
  </si>
  <si>
    <t>2,513</t>
  </si>
  <si>
    <t>7,481</t>
  </si>
  <si>
    <t>56,981</t>
  </si>
  <si>
    <t>69,206</t>
  </si>
  <si>
    <t>4,413</t>
  </si>
  <si>
    <t>244</t>
  </si>
  <si>
    <t>11,000</t>
  </si>
  <si>
    <t>2,630</t>
  </si>
  <si>
    <t>5,860</t>
  </si>
  <si>
    <t>18,864</t>
  </si>
  <si>
    <t>29,864</t>
  </si>
  <si>
    <t>28,736</t>
  </si>
  <si>
    <t>34,327</t>
  </si>
  <si>
    <t>(1,881)</t>
  </si>
  <si>
    <t>(23,663)</t>
  </si>
  <si>
    <t>67,383</t>
  </si>
  <si>
    <t>1,823</t>
  </si>
  <si>
    <t>3,185</t>
  </si>
  <si>
    <t>1,595</t>
  </si>
  <si>
    <t>2,795</t>
  </si>
  <si>
    <t>13,757</t>
  </si>
  <si>
    <t>19,695</t>
  </si>
  <si>
    <t>24,145</t>
  </si>
  <si>
    <t>5,121</t>
  </si>
  <si>
    <t>29,266</t>
  </si>
  <si>
    <t>6,971</t>
  </si>
  <si>
    <t>58,367</t>
  </si>
  <si>
    <t>72,124</t>
  </si>
  <si>
    <t>4,546</t>
  </si>
  <si>
    <t>3,055</t>
  </si>
  <si>
    <t>233</t>
  </si>
  <si>
    <t>12,088</t>
  </si>
  <si>
    <t>2,866</t>
  </si>
  <si>
    <t>6,562</t>
  </si>
  <si>
    <t>20,583</t>
  </si>
  <si>
    <t>288</t>
  </si>
  <si>
    <t>32,671</t>
  </si>
  <si>
    <t>30,296</t>
  </si>
  <si>
    <t>38,375</t>
  </si>
  <si>
    <t>(2,630)</t>
  </si>
  <si>
    <t>(28,656)</t>
  </si>
  <si>
    <t>70,056</t>
  </si>
  <si>
    <t>2,068</t>
  </si>
  <si>
    <t>6,540</t>
  </si>
  <si>
    <t>1,537</t>
  </si>
  <si>
    <t>2,245</t>
  </si>
  <si>
    <t>13,709</t>
  </si>
  <si>
    <t>21,512</t>
  </si>
  <si>
    <t>25,110</t>
  </si>
  <si>
    <t>5,015</t>
  </si>
  <si>
    <t>30,125</t>
  </si>
  <si>
    <t>2,723</t>
  </si>
  <si>
    <t>6,829</t>
  </si>
  <si>
    <t>61,189</t>
  </si>
  <si>
    <t>74,898</t>
  </si>
  <si>
    <t>4,619</t>
  </si>
  <si>
    <t>3,614</t>
  </si>
  <si>
    <t>220</t>
  </si>
  <si>
    <t>1,774</t>
  </si>
  <si>
    <t>12,813</t>
  </si>
  <si>
    <t>2,251</t>
  </si>
  <si>
    <t>20,127</t>
  </si>
  <si>
    <t>284</t>
  </si>
  <si>
    <t>32,940</t>
  </si>
  <si>
    <t>31,731</t>
  </si>
  <si>
    <t>42,965</t>
  </si>
  <si>
    <t>(3,266)</t>
  </si>
  <si>
    <t>(31,671)</t>
  </si>
  <si>
    <t>72,699</t>
  </si>
  <si>
    <t>2,199</t>
  </si>
  <si>
    <t>3,931</t>
  </si>
  <si>
    <t>6,967</t>
  </si>
  <si>
    <t>1,487</t>
  </si>
  <si>
    <t>1,724</t>
  </si>
  <si>
    <t>14,109</t>
  </si>
  <si>
    <t>22,380</t>
  </si>
  <si>
    <t>27,324</t>
  </si>
  <si>
    <t>7,370</t>
  </si>
  <si>
    <t>34,694</t>
  </si>
  <si>
    <t>2,849</t>
  </si>
  <si>
    <t>7,209</t>
  </si>
  <si>
    <t>67,132</t>
  </si>
  <si>
    <t>81,241</t>
  </si>
  <si>
    <t>4,899</t>
  </si>
  <si>
    <t>1,512</t>
  </si>
  <si>
    <t>298</t>
  </si>
  <si>
    <t>1,904</t>
  </si>
  <si>
    <t>11,704</t>
  </si>
  <si>
    <t>4,050</t>
  </si>
  <si>
    <t>4,263</t>
  </si>
  <si>
    <t>21,387</t>
  </si>
  <si>
    <t>33,091</t>
  </si>
  <si>
    <t>33,440</t>
  </si>
  <si>
    <t>47,758</t>
  </si>
  <si>
    <t>(1,187)</t>
  </si>
  <si>
    <t>(34,582)</t>
  </si>
  <si>
    <t>78,520</t>
  </si>
  <si>
    <t>2,721</t>
  </si>
  <si>
    <t>3,421</t>
  </si>
  <si>
    <t>15,176</t>
  </si>
  <si>
    <t>23,332</t>
  </si>
  <si>
    <t>27,881</t>
  </si>
  <si>
    <t>7,434</t>
  </si>
  <si>
    <t>35,315</t>
  </si>
  <si>
    <t>2,696</t>
  </si>
  <si>
    <t>7,667</t>
  </si>
  <si>
    <t>69,010</t>
  </si>
  <si>
    <t>84,186</t>
  </si>
  <si>
    <t>5,371</t>
  </si>
  <si>
    <t>2,164</t>
  </si>
  <si>
    <t>2,224</t>
  </si>
  <si>
    <t>13,292</t>
  </si>
  <si>
    <t>4,098</t>
  </si>
  <si>
    <t>5,942</t>
  </si>
  <si>
    <t>22,716</t>
  </si>
  <si>
    <t>36,008</t>
  </si>
  <si>
    <t>34,301</t>
  </si>
  <si>
    <t>53,734</t>
  </si>
  <si>
    <t>(1,968)</t>
  </si>
  <si>
    <t>(41,109)</t>
  </si>
  <si>
    <t>80,966</t>
  </si>
  <si>
    <t>3,220</t>
  </si>
  <si>
    <t>4,269</t>
  </si>
  <si>
    <t>8,019</t>
  </si>
  <si>
    <t>1,571</t>
  </si>
  <si>
    <t>2,899</t>
  </si>
  <si>
    <t>16,758</t>
  </si>
  <si>
    <t>25,179</t>
  </si>
  <si>
    <t>27,826</t>
  </si>
  <si>
    <t>7,172</t>
  </si>
  <si>
    <t>34,998</t>
  </si>
  <si>
    <t>2,643</t>
  </si>
  <si>
    <t>8,604</t>
  </si>
  <si>
    <t>71,424</t>
  </si>
  <si>
    <t>88,182</t>
  </si>
  <si>
    <t>5,504</t>
  </si>
  <si>
    <t>4,563</t>
  </si>
  <si>
    <t>2,340</t>
  </si>
  <si>
    <t>16,334</t>
  </si>
  <si>
    <t>4,051</t>
  </si>
  <si>
    <t>6,369</t>
  </si>
  <si>
    <t>23,193</t>
  </si>
  <si>
    <t>39,527</t>
  </si>
  <si>
    <t>35,122</t>
  </si>
  <si>
    <t>59,028</t>
  </si>
  <si>
    <t>(2,421)</t>
  </si>
  <si>
    <t>(47,204)</t>
  </si>
  <si>
    <t>84,052</t>
  </si>
  <si>
    <t>4,130</t>
  </si>
  <si>
    <t>4,610</t>
  </si>
  <si>
    <t>9,065</t>
  </si>
  <si>
    <t>1,901</t>
  </si>
  <si>
    <t>16,966</t>
  </si>
  <si>
    <t>27,349</t>
  </si>
  <si>
    <t>27,810</t>
  </si>
  <si>
    <t>6,949</t>
  </si>
  <si>
    <t>34,759</t>
  </si>
  <si>
    <t>4,280</t>
  </si>
  <si>
    <t>8,679</t>
  </si>
  <si>
    <t>75,067</t>
  </si>
  <si>
    <t>92,033</t>
  </si>
  <si>
    <t>6,860</t>
  </si>
  <si>
    <t>3,687</t>
  </si>
  <si>
    <t>2,270</t>
  </si>
  <si>
    <t>16,842</t>
  </si>
  <si>
    <t>3,679</t>
  </si>
  <si>
    <t>7,706</t>
  </si>
  <si>
    <t>27,868</t>
  </si>
  <si>
    <t>44,710</t>
  </si>
  <si>
    <t>35,859</t>
  </si>
  <si>
    <t>66,088</t>
  </si>
  <si>
    <t>(3,979)</t>
  </si>
  <si>
    <t>(54,703)</t>
  </si>
  <si>
    <t>87,975</t>
  </si>
  <si>
    <t>4,058</t>
  </si>
  <si>
    <t>4,017</t>
  </si>
  <si>
    <t>8,633</t>
  </si>
  <si>
    <t>1,373</t>
  </si>
  <si>
    <t>1,866</t>
  </si>
  <si>
    <t>15,889</t>
  </si>
  <si>
    <t>28,406</t>
  </si>
  <si>
    <t>31,426</t>
  </si>
  <si>
    <t>6,995</t>
  </si>
  <si>
    <t>38,421</t>
  </si>
  <si>
    <t>3,202</t>
  </si>
  <si>
    <t>9,871</t>
  </si>
  <si>
    <t>79,900</t>
  </si>
  <si>
    <t>95,789</t>
  </si>
  <si>
    <t>6,490</t>
  </si>
  <si>
    <t>6,172</t>
  </si>
  <si>
    <t>2,365</t>
  </si>
  <si>
    <t>19,595</t>
  </si>
  <si>
    <t>4,480</t>
  </si>
  <si>
    <t>7,591</t>
  </si>
  <si>
    <t>31,190</t>
  </si>
  <si>
    <t>50,785</t>
  </si>
  <si>
    <t>36,248</t>
  </si>
  <si>
    <t>72,606</t>
  </si>
  <si>
    <t>(3,528)</t>
  </si>
  <si>
    <t>(64,011)</t>
  </si>
  <si>
    <t>92,100</t>
  </si>
  <si>
    <t>3,689</t>
  </si>
  <si>
    <t>4,150</t>
  </si>
  <si>
    <t>9,334</t>
  </si>
  <si>
    <t>1,392</t>
  </si>
  <si>
    <t>1,949</t>
  </si>
  <si>
    <t>16,825</t>
  </si>
  <si>
    <t>29,540</t>
  </si>
  <si>
    <t>31,269</t>
  </si>
  <si>
    <t>6,812</t>
  </si>
  <si>
    <t>38,081</t>
  </si>
  <si>
    <t>11,253</t>
  </si>
  <si>
    <t>81,773</t>
  </si>
  <si>
    <t>98,598</t>
  </si>
  <si>
    <t>6,503</t>
  </si>
  <si>
    <t>3,790</t>
  </si>
  <si>
    <t>2,976</t>
  </si>
  <si>
    <t>17,860</t>
  </si>
  <si>
    <t>3,109</t>
  </si>
  <si>
    <t>7,713</t>
  </si>
  <si>
    <t>27,906</t>
  </si>
  <si>
    <t>45,766</t>
  </si>
  <si>
    <t>36,779</t>
  </si>
  <si>
    <t>82,679</t>
  </si>
  <si>
    <t>(3,097)</t>
  </si>
  <si>
    <t>(67,588)</t>
  </si>
  <si>
    <t>94,539</t>
  </si>
  <si>
    <t>4,059</t>
  </si>
  <si>
    <t>5,418</t>
  </si>
  <si>
    <t>15,481</t>
  </si>
  <si>
    <t>1,649</t>
  </si>
  <si>
    <t>5,576</t>
  </si>
  <si>
    <t>28,124</t>
  </si>
  <si>
    <t>31,603</t>
  </si>
  <si>
    <t>80,293</t>
  </si>
  <si>
    <t>46,025</t>
  </si>
  <si>
    <t>126,318</t>
  </si>
  <si>
    <t>3,224</t>
  </si>
  <si>
    <t>7,902</t>
  </si>
  <si>
    <t>(3,187)</t>
  </si>
  <si>
    <t>165,860</t>
  </si>
  <si>
    <t>193,984</t>
  </si>
  <si>
    <t>13,778</t>
  </si>
  <si>
    <t>8,857</t>
  </si>
  <si>
    <t>3,984</t>
  </si>
  <si>
    <t>31,341</t>
  </si>
  <si>
    <t>27,735</t>
  </si>
  <si>
    <t>73,766</t>
  </si>
  <si>
    <t>105,107</t>
  </si>
  <si>
    <t>53,907</t>
  </si>
  <si>
    <t>42,494</t>
  </si>
  <si>
    <t>(6,617)</t>
  </si>
  <si>
    <t>(907)</t>
  </si>
  <si>
    <t>17,914</t>
  </si>
  <si>
    <t>3,903</t>
  </si>
  <si>
    <t>21,817</t>
  </si>
  <si>
    <t>12,708</t>
  </si>
  <si>
    <t>(857)</t>
  </si>
  <si>
    <t>35,251</t>
  </si>
  <si>
    <t>32,078</t>
  </si>
  <si>
    <t>77,689</t>
  </si>
  <si>
    <t>19,173</t>
  </si>
  <si>
    <t>96,862</t>
  </si>
  <si>
    <t>33,455</t>
  </si>
  <si>
    <t>166,298</t>
  </si>
  <si>
    <t>201,549</t>
  </si>
  <si>
    <t>12,663</t>
  </si>
  <si>
    <t>5,711</t>
  </si>
  <si>
    <t>4,138</t>
  </si>
  <si>
    <t>26,628</t>
  </si>
  <si>
    <t>7,288</t>
  </si>
  <si>
    <t>26,453</t>
  </si>
  <si>
    <t>86,658</t>
  </si>
  <si>
    <t>113,286</t>
  </si>
  <si>
    <t>54,497</t>
  </si>
  <si>
    <t>38,315</t>
  </si>
  <si>
    <t>(8,322)</t>
  </si>
  <si>
    <t>196,869</t>
  </si>
  <si>
    <t>4,680</t>
  </si>
  <si>
    <t>15,959</t>
  </si>
  <si>
    <t>13,367</t>
  </si>
  <si>
    <t>1,331</t>
  </si>
  <si>
    <t>3,000</t>
  </si>
  <si>
    <t>33,657</t>
  </si>
  <si>
    <t>32,624</t>
  </si>
  <si>
    <t>78,071</t>
  </si>
  <si>
    <t>17,115</t>
  </si>
  <si>
    <t>95,186</t>
  </si>
  <si>
    <t>3,935</t>
  </si>
  <si>
    <t>7,246</t>
  </si>
  <si>
    <t>30,961</t>
  </si>
  <si>
    <t>169,952</t>
  </si>
  <si>
    <t>203,609</t>
  </si>
  <si>
    <t>16,357</t>
  </si>
  <si>
    <t>5,866</t>
  </si>
  <si>
    <t>4,537</t>
  </si>
  <si>
    <t>31,077</t>
  </si>
  <si>
    <t>13,260</t>
  </si>
  <si>
    <t>79,521</t>
  </si>
  <si>
    <t>3,229</t>
  </si>
  <si>
    <t>110,598</t>
  </si>
  <si>
    <t>55,471</t>
  </si>
  <si>
    <t>40,429</t>
  </si>
  <si>
    <t>(6,440)</t>
  </si>
  <si>
    <t>199,151</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</si>
  <si>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</si>
  <si>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</si>
  <si>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</si>
  <si>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</si>
  <si>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</si>
  <si>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</si>
  <si>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</si>
  <si>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</si>
  <si>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</si>
  <si>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</si>
  <si>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</si>
  <si>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</si>
  <si>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</si>
  <si>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</si>
  <si>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</si>
  <si>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</si>
  <si>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</si>
  <si>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</si>
  <si>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</si>
  <si>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</si>
  <si>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</si>
  <si>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</si>
  <si>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</si>
  <si>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</si>
  <si>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72</t>
  </si>
  <si>
    <t>(64)</t>
  </si>
  <si>
    <t>400</t>
  </si>
  <si>
    <t>36</t>
  </si>
  <si>
    <t>1,276</t>
  </si>
  <si>
    <t>(1,309)</t>
  </si>
  <si>
    <t>6</t>
  </si>
  <si>
    <t>(427)</t>
  </si>
  <si>
    <t>(1,729)</t>
  </si>
  <si>
    <t>(62)</t>
  </si>
  <si>
    <t>468</t>
  </si>
  <si>
    <t>406</t>
  </si>
  <si>
    <t>(33)</t>
  </si>
  <si>
    <t>(46)</t>
  </si>
  <si>
    <t>(45)</t>
  </si>
  <si>
    <t>833</t>
  </si>
  <si>
    <t>43</t>
  </si>
  <si>
    <t>1,359</t>
  </si>
  <si>
    <t>(716)</t>
  </si>
  <si>
    <t>74</t>
  </si>
  <si>
    <t>(540)</t>
  </si>
  <si>
    <t>(1,182)</t>
  </si>
  <si>
    <t>(428)</t>
  </si>
  <si>
    <t>(74)</t>
  </si>
  <si>
    <t>764</t>
  </si>
  <si>
    <t>643</t>
  </si>
  <si>
    <t>(78)</t>
  </si>
  <si>
    <t>(42)</t>
  </si>
  <si>
    <t>1,249</t>
  </si>
  <si>
    <t>150</t>
  </si>
  <si>
    <t>1,503</t>
  </si>
  <si>
    <t>(1,038)</t>
  </si>
  <si>
    <t>(501)</t>
  </si>
  <si>
    <t>(1,733)</t>
  </si>
  <si>
    <t>(181)</t>
  </si>
  <si>
    <t>(87)</t>
  </si>
  <si>
    <t>564</t>
  </si>
  <si>
    <t>465</t>
  </si>
  <si>
    <t>(379)</t>
  </si>
  <si>
    <t>(151)</t>
  </si>
  <si>
    <t>1,838</t>
  </si>
  <si>
    <t>(544)</t>
  </si>
  <si>
    <t>(693)</t>
  </si>
  <si>
    <t>(687)</t>
  </si>
  <si>
    <t>(1,924)</t>
  </si>
  <si>
    <t>(105)</t>
  </si>
  <si>
    <t>70</t>
  </si>
  <si>
    <t>(36)</t>
  </si>
  <si>
    <t>1,294</t>
  </si>
  <si>
    <t>(146)</t>
  </si>
  <si>
    <t>2,791</t>
  </si>
  <si>
    <t>774</t>
  </si>
  <si>
    <t>2,145</t>
  </si>
  <si>
    <t>(794)</t>
  </si>
  <si>
    <t>(1,244)</t>
  </si>
  <si>
    <t>(2,660)</t>
  </si>
  <si>
    <t>(32)</t>
  </si>
  <si>
    <t>(129)</t>
  </si>
  <si>
    <t>273</t>
  </si>
  <si>
    <t>113</t>
  </si>
  <si>
    <t>1,352</t>
  </si>
  <si>
    <t>(736)</t>
  </si>
  <si>
    <t>(59)</t>
  </si>
  <si>
    <t>2,585</t>
  </si>
  <si>
    <t>2,807</t>
  </si>
  <si>
    <t>(1,026)</t>
  </si>
  <si>
    <t>1,494</t>
  </si>
  <si>
    <t>(1,431)</t>
  </si>
  <si>
    <t>(2,887)</t>
  </si>
  <si>
    <t>(571)</t>
  </si>
  <si>
    <t>(153)</t>
  </si>
  <si>
    <t>627</t>
  </si>
  <si>
    <t>(97)</t>
  </si>
  <si>
    <t>1,781</t>
  </si>
  <si>
    <t>(35)</t>
  </si>
  <si>
    <t>(156)</t>
  </si>
  <si>
    <t>3,616</t>
  </si>
  <si>
    <t>3,510</t>
  </si>
  <si>
    <t>(897)</t>
  </si>
  <si>
    <t>(1,033)</t>
  </si>
  <si>
    <t>1,460</t>
  </si>
  <si>
    <t>(1,819)</t>
  </si>
  <si>
    <t>(2,288)</t>
  </si>
  <si>
    <t>(349)</t>
  </si>
  <si>
    <t>(180)</t>
  </si>
  <si>
    <t>197</t>
  </si>
  <si>
    <t>(332)</t>
  </si>
  <si>
    <t>2,614</t>
  </si>
  <si>
    <t>(777)</t>
  </si>
  <si>
    <t>(95)</t>
  </si>
  <si>
    <t>(2,322)</t>
  </si>
  <si>
    <t>322</t>
  </si>
  <si>
    <t>4,625</t>
  </si>
  <si>
    <t>(1,745)</t>
  </si>
  <si>
    <t>(18)</t>
  </si>
  <si>
    <t>409</t>
  </si>
  <si>
    <t>(12,110)</t>
  </si>
  <si>
    <t>(13,464)</t>
  </si>
  <si>
    <t>85</t>
  </si>
  <si>
    <t>(462)</t>
  </si>
  <si>
    <t>(271)</t>
  </si>
  <si>
    <t>8,688</t>
  </si>
  <si>
    <t>8,040</t>
  </si>
  <si>
    <t>2,880</t>
  </si>
  <si>
    <t>292</t>
  </si>
  <si>
    <t>1,848</t>
  </si>
  <si>
    <t>(150)</t>
  </si>
  <si>
    <t>7,064</t>
  </si>
  <si>
    <t>(1,922)</t>
  </si>
  <si>
    <t>(56)</t>
  </si>
  <si>
    <t>31</t>
  </si>
  <si>
    <t>(3,954)</t>
  </si>
  <si>
    <t>(5,901)</t>
  </si>
  <si>
    <t>180</t>
  </si>
  <si>
    <t>(633)</t>
  </si>
  <si>
    <t>(342)</t>
  </si>
  <si>
    <t>(329)</t>
  </si>
  <si>
    <t>(1,124)</t>
  </si>
  <si>
    <t>5,142</t>
  </si>
  <si>
    <t>(414)</t>
  </si>
  <si>
    <t>(75)</t>
  </si>
  <si>
    <t>5,115</t>
  </si>
  <si>
    <t>(2,527)</t>
  </si>
  <si>
    <t>(13)</t>
  </si>
  <si>
    <t>238</t>
  </si>
  <si>
    <t>(3,363)</t>
  </si>
  <si>
    <t>(5,665)</t>
  </si>
  <si>
    <t>(30)</t>
  </si>
  <si>
    <t>(412)</t>
  </si>
  <si>
    <t>360</t>
  </si>
  <si>
    <t>2,588</t>
  </si>
  <si>
    <t>(20)</t>
  </si>
  <si>
    <t>2,493</t>
  </si>
  <si>
    <t>57</t>
  </si>
  <si>
    <t>5,588</t>
  </si>
  <si>
    <t>(2,453)</t>
  </si>
  <si>
    <t>202</t>
  </si>
  <si>
    <t>(3,020)</t>
  </si>
  <si>
    <t>(5,310)</t>
  </si>
  <si>
    <t>204</t>
  </si>
  <si>
    <t>(19)</t>
  </si>
  <si>
    <t>(176)</t>
  </si>
  <si>
    <t>9</t>
  </si>
  <si>
    <t>287</t>
  </si>
  <si>
    <t>3,135</t>
  </si>
  <si>
    <t>231</t>
  </si>
  <si>
    <t>839</t>
  </si>
  <si>
    <t>65</t>
  </si>
  <si>
    <t>1,605</t>
  </si>
  <si>
    <t>(220)</t>
  </si>
  <si>
    <t>6,434</t>
  </si>
  <si>
    <t>(2,104)</t>
  </si>
  <si>
    <t>(34)</t>
  </si>
  <si>
    <t>(82)</t>
  </si>
  <si>
    <t>207</t>
  </si>
  <si>
    <t>(1,757)</t>
  </si>
  <si>
    <t>(3,770)</t>
  </si>
  <si>
    <t>482</t>
  </si>
  <si>
    <t>(166)</t>
  </si>
  <si>
    <t>(434)</t>
  </si>
  <si>
    <t>(2,118)</t>
  </si>
  <si>
    <t>(2,236)</t>
  </si>
  <si>
    <t>4,330</t>
  </si>
  <si>
    <t>58</t>
  </si>
  <si>
    <t>(100)</t>
  </si>
  <si>
    <t>54</t>
  </si>
  <si>
    <t>810</t>
  </si>
  <si>
    <t>3,048</t>
  </si>
  <si>
    <t>(1,795)</t>
  </si>
  <si>
    <t>(480)</t>
  </si>
  <si>
    <t>(88)</t>
  </si>
  <si>
    <t>235</t>
  </si>
  <si>
    <t>(2,015)</t>
  </si>
  <si>
    <t>177</t>
  </si>
  <si>
    <t>(1,073)</t>
  </si>
  <si>
    <t>(438)</t>
  </si>
  <si>
    <t>77</t>
  </si>
  <si>
    <t>(1,257)</t>
  </si>
  <si>
    <t>(224)</t>
  </si>
  <si>
    <t>1,253</t>
  </si>
  <si>
    <t>(27)</t>
  </si>
  <si>
    <t>30</t>
  </si>
  <si>
    <t>109</t>
  </si>
  <si>
    <t>2,286</t>
  </si>
  <si>
    <t>(1,086)</t>
  </si>
  <si>
    <t>(2,845)</t>
  </si>
  <si>
    <t>(9)</t>
  </si>
  <si>
    <t>601</t>
  </si>
  <si>
    <t>163</t>
  </si>
  <si>
    <t>(3,176)</t>
  </si>
  <si>
    <t>1,892</t>
  </si>
  <si>
    <t>1,511</t>
  </si>
  <si>
    <t>621</t>
  </si>
  <si>
    <t>1,200</t>
  </si>
  <si>
    <t>441</t>
  </si>
  <si>
    <t>264</t>
  </si>
  <si>
    <t>(355)</t>
  </si>
  <si>
    <t>(148)</t>
  </si>
  <si>
    <t>2,901</t>
  </si>
  <si>
    <t>(1,049)</t>
  </si>
  <si>
    <t>(130)</t>
  </si>
  <si>
    <t>(14)</t>
  </si>
  <si>
    <t>40</t>
  </si>
  <si>
    <t>119</t>
  </si>
  <si>
    <t>(1,034)</t>
  </si>
  <si>
    <t>51</t>
  </si>
  <si>
    <t>(429)</t>
  </si>
  <si>
    <t>(1,145)</t>
  </si>
  <si>
    <t>(1,523)</t>
  </si>
  <si>
    <t>344</t>
  </si>
  <si>
    <t>1,852</t>
  </si>
  <si>
    <t>(98)</t>
  </si>
  <si>
    <t>(51)</t>
  </si>
  <si>
    <t>(40)</t>
  </si>
  <si>
    <t>(1,690)</t>
  </si>
  <si>
    <t>1,238</t>
  </si>
  <si>
    <t>4,644</t>
  </si>
  <si>
    <t>(1,427)</t>
  </si>
  <si>
    <t>(48)</t>
  </si>
  <si>
    <t>(67)</t>
  </si>
  <si>
    <t>(1,484)</t>
  </si>
  <si>
    <t>201</t>
  </si>
  <si>
    <t>(335)</t>
  </si>
  <si>
    <t>(430)</t>
  </si>
  <si>
    <t>(2,137)</t>
  </si>
  <si>
    <t>(2,701)</t>
  </si>
  <si>
    <t>459</t>
  </si>
  <si>
    <t>3,217</t>
  </si>
  <si>
    <t>(262)</t>
  </si>
  <si>
    <t>22</t>
  </si>
  <si>
    <t>(1,823)</t>
  </si>
  <si>
    <t>141</t>
  </si>
  <si>
    <t>(1,691)</t>
  </si>
  <si>
    <t>394</t>
  </si>
  <si>
    <t>(2,420)</t>
  </si>
  <si>
    <t>(490)</t>
  </si>
  <si>
    <t>(381)</t>
  </si>
  <si>
    <t>(2,897)</t>
  </si>
  <si>
    <t>(319)</t>
  </si>
  <si>
    <t>2,446</t>
  </si>
  <si>
    <t>(136)</t>
  </si>
  <si>
    <t>84</t>
  </si>
  <si>
    <t>(63)</t>
  </si>
  <si>
    <t>6,058</t>
  </si>
  <si>
    <t>(1,299)</t>
  </si>
  <si>
    <t>1,154</t>
  </si>
  <si>
    <t>(227)</t>
  </si>
  <si>
    <t>1,282</t>
  </si>
  <si>
    <t>(6,898)</t>
  </si>
  <si>
    <t>(519)</t>
  </si>
  <si>
    <t>992</t>
  </si>
  <si>
    <t>(5,143)</t>
  </si>
  <si>
    <t>688</t>
  </si>
  <si>
    <t>4,759</t>
  </si>
  <si>
    <t>(260)</t>
  </si>
  <si>
    <t>52</t>
  </si>
  <si>
    <t>(461)</t>
  </si>
  <si>
    <t>5,421</t>
  </si>
  <si>
    <t>(1,566)</t>
  </si>
  <si>
    <t>(588)</t>
  </si>
  <si>
    <t>1,535</t>
  </si>
  <si>
    <t>(621)</t>
  </si>
  <si>
    <t>1,245</t>
  </si>
  <si>
    <t>(6,923)</t>
  </si>
  <si>
    <t>(637)</t>
  </si>
  <si>
    <t>2,774</t>
  </si>
  <si>
    <t>(3,541)</t>
  </si>
  <si>
    <t>1,259</t>
  </si>
  <si>
    <t>3,855</t>
  </si>
  <si>
    <t>(128)</t>
  </si>
  <si>
    <t>(549)</t>
  </si>
  <si>
    <t>5,446</t>
  </si>
  <si>
    <t>(1,586)</t>
  </si>
  <si>
    <t>(660)</t>
  </si>
  <si>
    <t>(2,162)</t>
  </si>
  <si>
    <t>636</t>
  </si>
  <si>
    <t>(4,453)</t>
  </si>
  <si>
    <t>(664)</t>
  </si>
  <si>
    <t>528</t>
  </si>
  <si>
    <t>(3,953)</t>
  </si>
  <si>
    <t>(669)</t>
  </si>
  <si>
    <t>3,860</t>
  </si>
  <si>
    <t>323</t>
  </si>
  <si>
    <t>457</t>
  </si>
  <si>
    <t>(531)</t>
  </si>
  <si>
    <t>(117)</t>
  </si>
  <si>
    <t>(565)</t>
  </si>
  <si>
    <t>(123)</t>
  </si>
  <si>
    <t>5,064</t>
  </si>
  <si>
    <t>(1,753)</t>
  </si>
  <si>
    <t>(517)</t>
  </si>
  <si>
    <t>(57)</t>
  </si>
  <si>
    <t>(2,096)</t>
  </si>
  <si>
    <t>(1,617)</t>
  </si>
  <si>
    <t>(138)</t>
  </si>
  <si>
    <t>(149)</t>
  </si>
  <si>
    <t>(2,552)</t>
  </si>
  <si>
    <t>416</t>
  </si>
  <si>
    <t>133</t>
  </si>
  <si>
    <t>(266)</t>
  </si>
  <si>
    <t>(127)</t>
  </si>
  <si>
    <t>42</t>
  </si>
  <si>
    <t>513</t>
  </si>
  <si>
    <t>6,578</t>
  </si>
  <si>
    <t>(2,110)</t>
  </si>
  <si>
    <t>(2,323)</t>
  </si>
  <si>
    <t>(90)</t>
  </si>
  <si>
    <t>(4,523)</t>
  </si>
  <si>
    <t>(1,371)</t>
  </si>
  <si>
    <t>(2,669)</t>
  </si>
  <si>
    <t>1,943</t>
  </si>
  <si>
    <t>(2,750)</t>
  </si>
  <si>
    <t>(695)</t>
  </si>
  <si>
    <t>4,468</t>
  </si>
  <si>
    <t>423</t>
  </si>
  <si>
    <t>(1,139)</t>
  </si>
  <si>
    <t>(199)</t>
  </si>
  <si>
    <t>(55)</t>
  </si>
  <si>
    <t>935</t>
  </si>
  <si>
    <t>6,994</t>
  </si>
  <si>
    <t>(3,559)</t>
  </si>
  <si>
    <t>380</t>
  </si>
  <si>
    <t>(107)</t>
  </si>
  <si>
    <t>(3,286)</t>
  </si>
  <si>
    <t>(1,096)</t>
  </si>
  <si>
    <t>(4,993)</t>
  </si>
  <si>
    <t>(756)</t>
  </si>
  <si>
    <t>3,612</t>
  </si>
  <si>
    <t>(3,233)</t>
  </si>
  <si>
    <t>(12)</t>
  </si>
  <si>
    <t>3,435</t>
  </si>
  <si>
    <t>408</t>
  </si>
  <si>
    <t>(1,091)</t>
  </si>
  <si>
    <t>(393)</t>
  </si>
  <si>
    <t>508</t>
  </si>
  <si>
    <t>7,966</t>
  </si>
  <si>
    <t>(3,784)</t>
  </si>
  <si>
    <t>98</t>
  </si>
  <si>
    <t>(4,759)</t>
  </si>
  <si>
    <t>(3,822)</t>
  </si>
  <si>
    <t>(3,015)</t>
  </si>
  <si>
    <t>(1,076)</t>
  </si>
  <si>
    <t>4,928</t>
  </si>
  <si>
    <t>(2,985)</t>
  </si>
  <si>
    <t>4,182</t>
  </si>
  <si>
    <t>402</t>
  </si>
  <si>
    <t>89</t>
  </si>
  <si>
    <t>576</t>
  </si>
  <si>
    <t>9,452</t>
  </si>
  <si>
    <t>(2,796)</t>
  </si>
  <si>
    <t>(2,046)</t>
  </si>
  <si>
    <t>166</t>
  </si>
  <si>
    <t>(4,676)</t>
  </si>
  <si>
    <t>(1,502)</t>
  </si>
  <si>
    <t>(4,087)</t>
  </si>
  <si>
    <t>(1,324)</t>
  </si>
  <si>
    <t>(4,214)</t>
  </si>
  <si>
    <t>544</t>
  </si>
  <si>
    <t>6,656</t>
  </si>
  <si>
    <t>517</t>
  </si>
  <si>
    <t>(1,236)</t>
  </si>
  <si>
    <t>(96)</t>
  </si>
  <si>
    <t>302</t>
  </si>
  <si>
    <t>9,780</t>
  </si>
  <si>
    <t>(3,311)</t>
  </si>
  <si>
    <t>(7)</t>
  </si>
  <si>
    <t>(3,345)</t>
  </si>
  <si>
    <t>(1,648)</t>
  </si>
  <si>
    <t>(6,527)</t>
  </si>
  <si>
    <t>(1,508)</t>
  </si>
  <si>
    <t>2,973</t>
  </si>
  <si>
    <t>(6,710)</t>
  </si>
  <si>
    <t>(235)</t>
  </si>
  <si>
    <t>(510)</t>
  </si>
  <si>
    <t>6,469</t>
  </si>
  <si>
    <t>(102)</t>
  </si>
  <si>
    <t>410</t>
  </si>
  <si>
    <t>(793)</t>
  </si>
  <si>
    <t>1</t>
  </si>
  <si>
    <t>658</t>
  </si>
  <si>
    <t>10,909</t>
  </si>
  <si>
    <t>(4,265)</t>
  </si>
  <si>
    <t>(4,245)</t>
  </si>
  <si>
    <t>(2,221)</t>
  </si>
  <si>
    <t>(6,095)</t>
  </si>
  <si>
    <t>(3,063)</t>
  </si>
  <si>
    <t>5,865</t>
  </si>
  <si>
    <t>(5,514)</t>
  </si>
  <si>
    <t>(302)</t>
  </si>
  <si>
    <t>6,644</t>
  </si>
  <si>
    <t>393</t>
  </si>
  <si>
    <t>(1,003)</t>
  </si>
  <si>
    <t>186</t>
  </si>
  <si>
    <t>(598)</t>
  </si>
  <si>
    <t>691</t>
  </si>
  <si>
    <t>13,213</t>
  </si>
  <si>
    <t>(4,773)</t>
  </si>
  <si>
    <t>(805)</t>
  </si>
  <si>
    <t>(5,758)</t>
  </si>
  <si>
    <t>(2,205)</t>
  </si>
  <si>
    <t>(7,499)</t>
  </si>
  <si>
    <t>(2,313)</t>
  </si>
  <si>
    <t>5,026</t>
  </si>
  <si>
    <t>(6,991)</t>
  </si>
  <si>
    <t>341</t>
  </si>
  <si>
    <t>8,440</t>
  </si>
  <si>
    <t>364</t>
  </si>
  <si>
    <t>(1,185)</t>
  </si>
  <si>
    <t>(5)</t>
  </si>
  <si>
    <t>208</t>
  </si>
  <si>
    <t>1,068</t>
  </si>
  <si>
    <t>12,343</t>
  </si>
  <si>
    <t>(3,623)</t>
  </si>
  <si>
    <t>(417)</t>
  </si>
  <si>
    <t>(71)</t>
  </si>
  <si>
    <t>(4,111)</t>
  </si>
  <si>
    <t>(2,364)</t>
  </si>
  <si>
    <t>(9,368)</t>
  </si>
  <si>
    <t>(2,445)</t>
  </si>
  <si>
    <t>5,218</t>
  </si>
  <si>
    <t>(8,959)</t>
  </si>
  <si>
    <t>(696)</t>
  </si>
  <si>
    <t>4,064</t>
  </si>
  <si>
    <t>4,760</t>
  </si>
  <si>
    <t>8,720</t>
  </si>
  <si>
    <t>(1,573)</t>
  </si>
  <si>
    <t>(1,360)</t>
  </si>
  <si>
    <t>(17)</t>
  </si>
  <si>
    <t>14,295</t>
  </si>
  <si>
    <t>(4,465)</t>
  </si>
  <si>
    <t>(1,581)</t>
  </si>
  <si>
    <t>710</t>
  </si>
  <si>
    <t>(5,336)</t>
  </si>
  <si>
    <t>(1,871)</t>
  </si>
  <si>
    <t>(3,577)</t>
  </si>
  <si>
    <t>(2,515)</t>
  </si>
  <si>
    <t>(880)</t>
  </si>
  <si>
    <t>(8,843)</t>
  </si>
  <si>
    <t>(25)</t>
  </si>
  <si>
    <t>91</t>
  </si>
  <si>
    <t>4,155</t>
  </si>
  <si>
    <t>9,830</t>
  </si>
  <si>
    <t>117</t>
  </si>
  <si>
    <t>711</t>
  </si>
  <si>
    <t>(6,186)</t>
  </si>
  <si>
    <t>(223)</t>
  </si>
  <si>
    <t>(6,599)</t>
  </si>
  <si>
    <t>(3,250)</t>
  </si>
  <si>
    <t>6,606</t>
  </si>
  <si>
    <t>(4,876)</t>
  </si>
  <si>
    <t>(9,901)</t>
  </si>
  <si>
    <t>10,659</t>
  </si>
  <si>
    <t>(4,118)</t>
  </si>
  <si>
    <t>(38,881)</t>
  </si>
  <si>
    <t>(2,895)</t>
  </si>
  <si>
    <t>40,686</t>
  </si>
  <si>
    <t>(1,090)</t>
  </si>
  <si>
    <t>5,455</t>
  </si>
  <si>
    <t>1,730</t>
  </si>
  <si>
    <t>(392)</t>
  </si>
  <si>
    <t>525</t>
  </si>
  <si>
    <t>(645)</t>
  </si>
  <si>
    <t>(152)</t>
  </si>
  <si>
    <t>5,649</t>
  </si>
  <si>
    <t>7,618</t>
  </si>
  <si>
    <t>(4,022)</t>
  </si>
  <si>
    <t>385</t>
  </si>
  <si>
    <t>(3,637)</t>
  </si>
  <si>
    <t>(3,533)</t>
  </si>
  <si>
    <t>(1,587)</t>
  </si>
  <si>
    <t>13,600</t>
  </si>
  <si>
    <t>8,480</t>
  </si>
  <si>
    <t>12,499</t>
  </si>
  <si>
    <t>3,596</t>
  </si>
  <si>
    <t>(1,241)</t>
  </si>
  <si>
    <t>600</t>
  </si>
  <si>
    <t>2,194</t>
  </si>
  <si>
    <t>(357)</t>
  </si>
  <si>
    <t>252</t>
  </si>
  <si>
    <t>2,410</t>
  </si>
  <si>
    <t>(282)</t>
  </si>
  <si>
    <t>(3,092)</t>
  </si>
  <si>
    <t>5,567</t>
  </si>
  <si>
    <t>(3,578)</t>
  </si>
  <si>
    <t>415</t>
  </si>
  <si>
    <t>(3,163)</t>
  </si>
  <si>
    <t>(3,737)</t>
  </si>
  <si>
    <t>(4,385)</t>
  </si>
  <si>
    <t>(1,951)</t>
  </si>
  <si>
    <t>16,003</t>
  </si>
  <si>
    <t>1,989</t>
  </si>
  <si>
    <t>Company Name</t>
  </si>
  <si>
    <t xml:space="preserve">Ticker </t>
  </si>
  <si>
    <t>Country</t>
  </si>
  <si>
    <t xml:space="preserve">Sector </t>
  </si>
  <si>
    <t>Industry</t>
  </si>
  <si>
    <t>Communications Services</t>
  </si>
  <si>
    <t>Entertainments</t>
  </si>
  <si>
    <t>The Walt Disney Company</t>
  </si>
  <si>
    <t>DIS</t>
  </si>
  <si>
    <t>USA</t>
  </si>
  <si>
    <t>Price</t>
  </si>
  <si>
    <t>Shares</t>
  </si>
  <si>
    <t>MC</t>
  </si>
  <si>
    <t>Cash</t>
  </si>
  <si>
    <t>Debt</t>
  </si>
  <si>
    <t>EV</t>
  </si>
  <si>
    <t>Income Statement</t>
  </si>
  <si>
    <t>Balance Sheet</t>
  </si>
  <si>
    <t>Cash Flow</t>
  </si>
  <si>
    <t>Operating Cash Flow</t>
  </si>
  <si>
    <t>CapEx</t>
  </si>
  <si>
    <t>FCF</t>
  </si>
  <si>
    <t xml:space="preserve">Quarter </t>
  </si>
  <si>
    <t>Filing Date</t>
  </si>
  <si>
    <t>Period of Report</t>
  </si>
  <si>
    <t>Market Price</t>
  </si>
  <si>
    <t>Revenues</t>
  </si>
  <si>
    <t>Services</t>
  </si>
  <si>
    <t>Products</t>
  </si>
  <si>
    <t>Total Revenues</t>
  </si>
  <si>
    <t>Cost and Expenses</t>
  </si>
  <si>
    <t>SG&amp;A</t>
  </si>
  <si>
    <t>Depreciation &amp; Amortization</t>
  </si>
  <si>
    <t>Cost of Services (exclusive of depreciation &amp; amortization)</t>
  </si>
  <si>
    <t>Cost of Products (exclusive of depreciation &amp; amortization)</t>
  </si>
  <si>
    <t>Restructuring and impairment charges</t>
  </si>
  <si>
    <t>Other income (expense), net</t>
  </si>
  <si>
    <t>Interest expense</t>
  </si>
  <si>
    <t>Equity in the income of investees, net</t>
  </si>
  <si>
    <t>Income from continuing operations before income taxes</t>
  </si>
  <si>
    <t xml:space="preserve">Income taxes </t>
  </si>
  <si>
    <t xml:space="preserve">Net Income   </t>
  </si>
  <si>
    <t>Loss from discontinued operations</t>
  </si>
  <si>
    <t>Net Income from continuing operations</t>
  </si>
  <si>
    <t>Net income from continuing operations attributabe to noncontrolling and redeemable noncontrolling interests</t>
  </si>
  <si>
    <t>Net Income Attributable to Disney</t>
  </si>
  <si>
    <t>Shares - Basic</t>
  </si>
  <si>
    <t>Shares - Diluted</t>
  </si>
  <si>
    <t>EPS - Basic</t>
  </si>
  <si>
    <t>EPS - Diluted</t>
  </si>
  <si>
    <t>Current Assets</t>
  </si>
  <si>
    <t>Cash &amp; cash equivalents</t>
  </si>
  <si>
    <t>Receivables</t>
  </si>
  <si>
    <t>Inventories</t>
  </si>
  <si>
    <t>Content advances</t>
  </si>
  <si>
    <t>Other current assets</t>
  </si>
  <si>
    <t>Produced and licensed content costs</t>
  </si>
  <si>
    <t>Parks, resorts, and other property</t>
  </si>
  <si>
    <t>Attractions, buildings, and equipment</t>
  </si>
  <si>
    <t>Accumulated depreciation</t>
  </si>
  <si>
    <t xml:space="preserve">Projects in progress </t>
  </si>
  <si>
    <t>Land</t>
  </si>
  <si>
    <t>Total Park Assets</t>
  </si>
  <si>
    <t>Intangible assets</t>
  </si>
  <si>
    <t>Other assets</t>
  </si>
  <si>
    <t>Total assets</t>
  </si>
  <si>
    <t>Current Liabilities</t>
  </si>
  <si>
    <t>Accounts payable, and other accrued liabilities</t>
  </si>
  <si>
    <t>Current portion of borrowings</t>
  </si>
  <si>
    <t>Deferred revenue and other</t>
  </si>
  <si>
    <t>Borrowings</t>
  </si>
  <si>
    <t>Deferred income taxes</t>
  </si>
  <si>
    <t>Other long-term liabilities</t>
  </si>
  <si>
    <t>Redeemable noncontrolling interests</t>
  </si>
  <si>
    <t>Equity</t>
  </si>
  <si>
    <t>Preferred stock</t>
  </si>
  <si>
    <t>Common stock</t>
  </si>
  <si>
    <t xml:space="preserve">Retained earnings </t>
  </si>
  <si>
    <t>Accumulated other comprehensive loss</t>
  </si>
  <si>
    <t>Treasury stock</t>
  </si>
  <si>
    <t>Total Disney Shareholders' equity</t>
  </si>
  <si>
    <t>Noncontrolling interests</t>
  </si>
  <si>
    <t>Total Equity</t>
  </si>
  <si>
    <t xml:space="preserve">Total Liabilities   </t>
  </si>
  <si>
    <t>Dividends</t>
  </si>
  <si>
    <t>Disney Media and Entertainment Distribution</t>
  </si>
  <si>
    <t>Disney Parks, Experiences and Products</t>
  </si>
  <si>
    <t>Total Segment Revenues</t>
  </si>
  <si>
    <t xml:space="preserve">Segment Operating Income </t>
  </si>
  <si>
    <t xml:space="preserve">Total Segment Operating Income </t>
  </si>
  <si>
    <t>Net income from discontinued operations attibutable to noncontrolling interests</t>
  </si>
  <si>
    <t>Eliminations</t>
  </si>
  <si>
    <t>Brands</t>
  </si>
  <si>
    <t>Pixar Animation</t>
  </si>
  <si>
    <t>Marvel Entertainment</t>
  </si>
  <si>
    <t xml:space="preserve">Lucas Films </t>
  </si>
  <si>
    <t>Hulu</t>
  </si>
  <si>
    <t>ABC</t>
  </si>
  <si>
    <t>ESPN</t>
  </si>
  <si>
    <t>A&amp;E</t>
  </si>
  <si>
    <t>21st Century Fox</t>
  </si>
  <si>
    <t>National Geographic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</si>
</sst>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0" fontId="3" fillId="2" borderId="0" xfId="0" applyFont="1" applyFill="1"/>
    <xf numFmtId="0" fontId="2" fillId="2" borderId="0" xfId="0" applyFont="1" applyFill="1"/>
    <xf numFmtId="0" fontId="0" fillId="0" borderId="2" xfId="0" applyBorder="1"/>
    <xf numFmtId="0" fontId="4" fillId="3" borderId="0" xfId="0" applyFont="1" applyFill="1"/>
    <xf numFmtId="0" fontId="0" fillId="3" borderId="0" xfId="0" applyFill="1"/>
    <xf numFmtId="0" fontId="1" fillId="0" borderId="0" xfId="0" applyFont="1"/>
    <xf numFmtId="3" fontId="0" fillId="3" borderId="0" xfId="0" applyNumberFormat="1" applyFill="1"/>
    <xf numFmtId="3" fontId="0" fillId="0" borderId="2" xfId="0" applyNumberFormat="1" applyBorder="1"/>
    <xf numFmtId="3" fontId="1" fillId="0" borderId="0" xfId="0" applyNumberFormat="1" applyFont="1"/>
    <xf numFmtId="3" fontId="3" fillId="2" borderId="0" xfId="0" applyNumberFormat="1" applyFont="1" applyFill="1"/>
    <xf numFmtId="4" fontId="0" fillId="0" borderId="0" xfId="0" applyNumberFormat="1"/>
    <xf numFmtId="0" fontId="0" fillId="0" borderId="3" xfId="0" applyBorder="1"/>
    <xf numFmtId="3" fontId="0" fillId="0" borderId="3"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http://en.wikipedia.org/wiki/The_Walt_Disney_Company</v>
    <v>Wikipedia</v>
  </rv>
  <rv s="1">
    <v>0</v>
    <v>1</v>
  </rv>
  <rv s="2">
    <v>6</v>
    <v>https://www.bing.com/th?id=AMMS_0aa288ba528f6f45e3de87d97e250136&amp;qlt=95</v>
    <v>2</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160.32</v>
    <v>84.07</v>
    <v>1.2261</v>
    <v>3.01</v>
    <v>-1.4910000000000001E-3</v>
    <v>3.5761000000000001E-2</v>
    <v>-0.13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88.242000000000004</v>
    <v>3</v>
    <v>Media &amp; Publishing</v>
    <v>Stock</v>
    <v>44925.041264142972</v>
    <v>4</v>
    <v>84.97</v>
    <v>158980750560</v>
    <v>THE WALT DISNEY COMPANY</v>
    <v>THE WALT DISNEY COMPANY</v>
    <v>85.25</v>
    <v>48.15</v>
    <v>84.17</v>
    <v>87.18</v>
    <v>87.05</v>
    <v>1823592000</v>
    <v>DIS</v>
    <v>THE WALT DISNEY COMPANY (XNYS:DIS)</v>
    <v>13045069</v>
    <v>14213550</v>
    <v>2018</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F9E94-DED2-4460-9A47-D492A2A837C6}">
  <dimension ref="A4:B23"/>
  <sheetViews>
    <sheetView workbookViewId="0">
      <selection activeCell="A17" sqref="A17"/>
    </sheetView>
  </sheetViews>
  <sheetFormatPr defaultRowHeight="14.5" x14ac:dyDescent="0.35"/>
  <sheetData>
    <row r="4" spans="1:2" x14ac:dyDescent="0.35">
      <c r="A4" t="s">
        <v>2437</v>
      </c>
      <c r="B4" t="s">
        <v>2444</v>
      </c>
    </row>
    <row r="5" spans="1:2" x14ac:dyDescent="0.35">
      <c r="A5" t="s">
        <v>2438</v>
      </c>
      <c r="B5" t="s">
        <v>2445</v>
      </c>
    </row>
    <row r="6" spans="1:2" x14ac:dyDescent="0.35">
      <c r="A6" t="s">
        <v>2439</v>
      </c>
      <c r="B6" t="s">
        <v>2446</v>
      </c>
    </row>
    <row r="7" spans="1:2" x14ac:dyDescent="0.35">
      <c r="A7" t="s">
        <v>2440</v>
      </c>
      <c r="B7" t="s">
        <v>2442</v>
      </c>
    </row>
    <row r="8" spans="1:2" x14ac:dyDescent="0.35">
      <c r="A8" t="s">
        <v>2441</v>
      </c>
      <c r="B8" t="s">
        <v>2443</v>
      </c>
    </row>
    <row r="14" spans="1:2" x14ac:dyDescent="0.35">
      <c r="A14" s="5" t="s">
        <v>2529</v>
      </c>
    </row>
    <row r="15" spans="1:2" x14ac:dyDescent="0.35">
      <c r="A15" t="s">
        <v>2534</v>
      </c>
    </row>
    <row r="16" spans="1:2" x14ac:dyDescent="0.35">
      <c r="A16" t="s">
        <v>2536</v>
      </c>
    </row>
    <row r="17" spans="1:1" x14ac:dyDescent="0.35">
      <c r="A17" t="s">
        <v>2535</v>
      </c>
    </row>
    <row r="18" spans="1:1" x14ac:dyDescent="0.35">
      <c r="A18" t="s">
        <v>2530</v>
      </c>
    </row>
    <row r="19" spans="1:1" x14ac:dyDescent="0.35">
      <c r="A19" t="s">
        <v>2532</v>
      </c>
    </row>
    <row r="20" spans="1:1" x14ac:dyDescent="0.35">
      <c r="A20" t="s">
        <v>2531</v>
      </c>
    </row>
    <row r="21" spans="1:1" x14ac:dyDescent="0.35">
      <c r="A21" t="s">
        <v>2538</v>
      </c>
    </row>
    <row r="22" spans="1:1" x14ac:dyDescent="0.35">
      <c r="A22" t="s">
        <v>2533</v>
      </c>
    </row>
    <row r="23" spans="1:1" x14ac:dyDescent="0.35">
      <c r="A23" t="s">
        <v>2537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A7F2-FB7A-470C-90DE-A22C4CE57C3A}">
  <dimension ref="A1:B7"/>
  <sheetViews>
    <sheetView zoomScale="205" zoomScaleNormal="205" workbookViewId="0">
      <selection activeCell="C11" sqref="C11"/>
    </sheetView>
  </sheetViews>
  <sheetFormatPr defaultRowHeight="14.5" x14ac:dyDescent="0.35"/>
  <sheetData>
    <row r="1" spans="1:2" x14ac:dyDescent="0.35">
      <c r="A1" t="e" vm="1">
        <v>#VALUE!</v>
      </c>
    </row>
    <row r="2" spans="1:2" x14ac:dyDescent="0.35">
      <c r="A2" s="1" t="s">
        <v>2447</v>
      </c>
      <c r="B2" s="2" cm="1">
        <f t="array" ref="B2">_FV(A1,"Price")</f>
        <v>87.18</v>
      </c>
    </row>
    <row r="3" spans="1:2" x14ac:dyDescent="0.35">
      <c r="A3" s="1" t="s">
        <v>2448</v>
      </c>
      <c r="B3" s="3" cm="1">
        <f t="array" ref="B3">_FV(A1,"Shares outstanding",TRUE)/1000000</f>
        <v>1823.5920000000001</v>
      </c>
    </row>
    <row r="4" spans="1:2" x14ac:dyDescent="0.35">
      <c r="A4" s="1" t="s">
        <v>2449</v>
      </c>
      <c r="B4" s="4">
        <f>B2*B3</f>
        <v>158980.75056000001</v>
      </c>
    </row>
    <row r="5" spans="1:2" x14ac:dyDescent="0.35">
      <c r="A5" s="1" t="s">
        <v>2450</v>
      </c>
      <c r="B5" s="3"/>
    </row>
    <row r="6" spans="1:2" x14ac:dyDescent="0.35">
      <c r="A6" s="1" t="s">
        <v>2451</v>
      </c>
      <c r="B6" s="3"/>
    </row>
    <row r="7" spans="1:2" x14ac:dyDescent="0.35">
      <c r="A7" s="1" t="s">
        <v>2452</v>
      </c>
      <c r="B7" s="4">
        <f>B4-B5+B6</f>
        <v>158980.75056000001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254E1-75C4-4CF3-AECB-7A6DCFB347A5}">
  <dimension ref="B1:U92"/>
  <sheetViews>
    <sheetView workbookViewId="0">
      <pane xSplit="2" ySplit="4" topLeftCell="C5" activePane="bottomRight" state="frozen"/>
      <selection pane="topRight" activeCell="C1" sqref="C1"/>
      <selection pane="bottomLeft" activeCell="A5" sqref="A5"/>
      <selection pane="bottomRight" activeCell="N7" sqref="N7"/>
    </sheetView>
  </sheetViews>
  <sheetFormatPr defaultRowHeight="14.5" x14ac:dyDescent="0.35"/>
  <cols>
    <col min="1" max="1" width="6.08984375" customWidth="1"/>
    <col min="2" max="2" width="25.54296875" customWidth="1"/>
    <col min="14" max="17" width="10.453125" bestFit="1" customWidth="1"/>
  </cols>
  <sheetData>
    <row r="1" spans="2:17" x14ac:dyDescent="0.35">
      <c r="B1" t="s">
        <v>2459</v>
      </c>
    </row>
    <row r="2" spans="2:17" x14ac:dyDescent="0.35">
      <c r="B2" t="s">
        <v>2460</v>
      </c>
      <c r="N2" s="18">
        <v>43789</v>
      </c>
      <c r="O2" s="18">
        <v>44160</v>
      </c>
      <c r="P2" s="18">
        <v>44524</v>
      </c>
      <c r="Q2" s="18">
        <v>44894</v>
      </c>
    </row>
    <row r="3" spans="2:17" x14ac:dyDescent="0.35">
      <c r="B3" t="s">
        <v>2461</v>
      </c>
      <c r="L3">
        <v>2017</v>
      </c>
      <c r="M3">
        <v>2018</v>
      </c>
      <c r="N3">
        <v>2019</v>
      </c>
      <c r="O3">
        <v>2020</v>
      </c>
      <c r="P3">
        <v>2021</v>
      </c>
      <c r="Q3">
        <v>2022</v>
      </c>
    </row>
    <row r="4" spans="2:17" s="7" customFormat="1" x14ac:dyDescent="0.35">
      <c r="B4" s="7" t="s">
        <v>2462</v>
      </c>
    </row>
    <row r="5" spans="2:17" s="9" customFormat="1" x14ac:dyDescent="0.35">
      <c r="B5" s="8" t="s">
        <v>2463</v>
      </c>
    </row>
    <row r="6" spans="2:17" x14ac:dyDescent="0.35">
      <c r="B6" t="s">
        <v>2522</v>
      </c>
      <c r="L6">
        <f>21299+8352+3075</f>
        <v>32726</v>
      </c>
      <c r="M6">
        <f>21922+10065+3414</f>
        <v>35401</v>
      </c>
      <c r="N6">
        <f>24827+11127+9349</f>
        <v>45303</v>
      </c>
      <c r="O6">
        <v>48350</v>
      </c>
      <c r="P6">
        <v>50866</v>
      </c>
      <c r="Q6">
        <v>55040</v>
      </c>
    </row>
    <row r="7" spans="2:17" x14ac:dyDescent="0.35">
      <c r="B7" t="s">
        <v>2523</v>
      </c>
      <c r="L7">
        <v>23024</v>
      </c>
      <c r="M7">
        <v>24701</v>
      </c>
      <c r="N7">
        <v>26225</v>
      </c>
      <c r="O7">
        <v>17038</v>
      </c>
      <c r="P7">
        <v>16552</v>
      </c>
      <c r="Q7">
        <v>28705</v>
      </c>
    </row>
    <row r="8" spans="2:17" s="7" customFormat="1" x14ac:dyDescent="0.35">
      <c r="B8" s="7" t="s">
        <v>2528</v>
      </c>
      <c r="L8" s="7">
        <v>-613</v>
      </c>
      <c r="M8" s="7">
        <v>-668</v>
      </c>
      <c r="N8" s="7">
        <v>-1958</v>
      </c>
      <c r="O8" s="7">
        <v>0</v>
      </c>
      <c r="P8" s="7">
        <v>0</v>
      </c>
      <c r="Q8" s="7">
        <v>-1023</v>
      </c>
    </row>
    <row r="9" spans="2:17" s="10" customFormat="1" x14ac:dyDescent="0.35">
      <c r="B9" s="10" t="s">
        <v>2524</v>
      </c>
      <c r="C9" s="10">
        <f t="shared" ref="C9:M9" si="0">SUM(C6:C8)</f>
        <v>0</v>
      </c>
      <c r="D9" s="10">
        <f t="shared" si="0"/>
        <v>0</v>
      </c>
      <c r="E9" s="10">
        <f t="shared" si="0"/>
        <v>0</v>
      </c>
      <c r="F9" s="10">
        <f t="shared" si="0"/>
        <v>0</v>
      </c>
      <c r="G9" s="10">
        <f t="shared" si="0"/>
        <v>0</v>
      </c>
      <c r="H9" s="10">
        <f t="shared" si="0"/>
        <v>0</v>
      </c>
      <c r="I9" s="10">
        <f t="shared" si="0"/>
        <v>0</v>
      </c>
      <c r="J9" s="10">
        <f t="shared" si="0"/>
        <v>0</v>
      </c>
      <c r="K9" s="10">
        <f t="shared" si="0"/>
        <v>0</v>
      </c>
      <c r="L9" s="10">
        <f t="shared" si="0"/>
        <v>55137</v>
      </c>
      <c r="M9" s="10">
        <f t="shared" si="0"/>
        <v>59434</v>
      </c>
      <c r="N9" s="10">
        <f>SUM(N6:N8)</f>
        <v>69570</v>
      </c>
      <c r="O9" s="10">
        <f t="shared" ref="O9:P9" si="1">SUM(O6:O8)</f>
        <v>65388</v>
      </c>
      <c r="P9" s="10">
        <f t="shared" si="1"/>
        <v>67418</v>
      </c>
      <c r="Q9" s="10">
        <f>SUM(Q6:Q8)</f>
        <v>82722</v>
      </c>
    </row>
    <row r="10" spans="2:17" s="9" customFormat="1" x14ac:dyDescent="0.35">
      <c r="B10" s="8" t="s">
        <v>2525</v>
      </c>
    </row>
    <row r="11" spans="2:17" x14ac:dyDescent="0.35">
      <c r="B11" t="s">
        <v>2522</v>
      </c>
      <c r="L11">
        <f>7196+2363-284</f>
        <v>9275</v>
      </c>
      <c r="M11">
        <f>7338+3004-738</f>
        <v>9604</v>
      </c>
      <c r="N11">
        <f>7479+2686-1814</f>
        <v>8351</v>
      </c>
      <c r="O11">
        <v>7653</v>
      </c>
      <c r="P11">
        <v>7295</v>
      </c>
      <c r="Q11">
        <v>4216</v>
      </c>
    </row>
    <row r="12" spans="2:17" x14ac:dyDescent="0.35">
      <c r="B12" t="s">
        <v>2523</v>
      </c>
      <c r="L12">
        <v>5487</v>
      </c>
      <c r="M12">
        <v>6095</v>
      </c>
      <c r="N12">
        <v>6758</v>
      </c>
      <c r="O12">
        <v>455</v>
      </c>
      <c r="P12">
        <v>471</v>
      </c>
      <c r="Q12">
        <v>7905</v>
      </c>
    </row>
    <row r="13" spans="2:17" s="7" customFormat="1" x14ac:dyDescent="0.35">
      <c r="B13" s="7" t="s">
        <v>2528</v>
      </c>
      <c r="K13" s="7">
        <v>0</v>
      </c>
      <c r="L13" s="7">
        <v>13</v>
      </c>
      <c r="M13" s="7">
        <v>-10</v>
      </c>
      <c r="N13" s="7">
        <v>-241</v>
      </c>
      <c r="O13" s="7">
        <v>0</v>
      </c>
      <c r="P13" s="7">
        <v>0</v>
      </c>
      <c r="Q13" s="7">
        <v>0</v>
      </c>
    </row>
    <row r="14" spans="2:17" s="10" customFormat="1" x14ac:dyDescent="0.35">
      <c r="B14" s="10" t="s">
        <v>2526</v>
      </c>
      <c r="C14" s="10">
        <f t="shared" ref="C14:L14" si="2">SUM(C11:C13)</f>
        <v>0</v>
      </c>
      <c r="D14" s="10">
        <f t="shared" si="2"/>
        <v>0</v>
      </c>
      <c r="E14" s="10">
        <f t="shared" si="2"/>
        <v>0</v>
      </c>
      <c r="F14" s="10">
        <f t="shared" si="2"/>
        <v>0</v>
      </c>
      <c r="G14" s="10">
        <f t="shared" si="2"/>
        <v>0</v>
      </c>
      <c r="H14" s="10">
        <f t="shared" si="2"/>
        <v>0</v>
      </c>
      <c r="I14" s="10">
        <f t="shared" si="2"/>
        <v>0</v>
      </c>
      <c r="J14" s="10">
        <f t="shared" si="2"/>
        <v>0</v>
      </c>
      <c r="K14" s="10">
        <f t="shared" si="2"/>
        <v>0</v>
      </c>
      <c r="L14" s="10">
        <f t="shared" si="2"/>
        <v>14775</v>
      </c>
      <c r="M14" s="10">
        <f>SUM(M11:M13)</f>
        <v>15689</v>
      </c>
      <c r="N14" s="10">
        <f t="shared" ref="N14:Q14" si="3">SUM(N11:N13)</f>
        <v>14868</v>
      </c>
      <c r="O14" s="10">
        <f t="shared" si="3"/>
        <v>8108</v>
      </c>
      <c r="P14" s="10">
        <f t="shared" si="3"/>
        <v>7766</v>
      </c>
      <c r="Q14" s="10">
        <f t="shared" si="3"/>
        <v>12121</v>
      </c>
    </row>
    <row r="16" spans="2:17" s="5" customFormat="1" x14ac:dyDescent="0.35">
      <c r="B16" s="6" t="s">
        <v>2453</v>
      </c>
    </row>
    <row r="17" spans="2:20" s="9" customFormat="1" x14ac:dyDescent="0.35">
      <c r="B17" s="8" t="s">
        <v>2463</v>
      </c>
      <c r="C17" s="11"/>
      <c r="D17" s="11"/>
      <c r="E17" s="11"/>
      <c r="F17" s="11"/>
      <c r="G17" s="11"/>
      <c r="H17" s="11"/>
      <c r="I17" s="11"/>
      <c r="J17" s="11"/>
      <c r="K17" s="11"/>
      <c r="L17" s="11"/>
      <c r="M17" s="11"/>
      <c r="N17" s="11"/>
      <c r="O17" s="11"/>
      <c r="P17" s="11"/>
      <c r="Q17" s="11"/>
      <c r="R17" s="11"/>
      <c r="S17" s="11"/>
      <c r="T17" s="11"/>
    </row>
    <row r="18" spans="2:20" x14ac:dyDescent="0.35">
      <c r="B18" t="s">
        <v>2464</v>
      </c>
      <c r="C18" s="3"/>
      <c r="D18" s="3"/>
      <c r="E18" s="3"/>
      <c r="F18" s="3"/>
      <c r="G18" s="3"/>
      <c r="H18" s="3"/>
      <c r="I18" s="3"/>
      <c r="J18" s="3"/>
      <c r="K18" s="3"/>
      <c r="L18" s="3">
        <v>46843</v>
      </c>
      <c r="M18" s="3">
        <v>50869</v>
      </c>
      <c r="N18" s="3">
        <v>60542</v>
      </c>
      <c r="O18" s="3">
        <v>59265</v>
      </c>
      <c r="P18" s="3">
        <v>61768</v>
      </c>
      <c r="Q18" s="3">
        <v>74200</v>
      </c>
      <c r="R18" s="3"/>
      <c r="S18" s="3"/>
      <c r="T18" s="3"/>
    </row>
    <row r="19" spans="2:20" s="7" customFormat="1" x14ac:dyDescent="0.35">
      <c r="B19" s="7" t="s">
        <v>2465</v>
      </c>
      <c r="C19" s="12"/>
      <c r="D19" s="12"/>
      <c r="E19" s="12"/>
      <c r="F19" s="12"/>
      <c r="G19" s="12"/>
      <c r="H19" s="12"/>
      <c r="I19" s="12"/>
      <c r="J19" s="12"/>
      <c r="K19" s="12"/>
      <c r="L19" s="12">
        <v>8294</v>
      </c>
      <c r="M19" s="12">
        <v>8565</v>
      </c>
      <c r="N19" s="12">
        <v>9028</v>
      </c>
      <c r="O19" s="12">
        <v>6123</v>
      </c>
      <c r="P19" s="12">
        <v>5650</v>
      </c>
      <c r="Q19" s="12">
        <v>8522</v>
      </c>
      <c r="R19" s="12"/>
      <c r="S19" s="12"/>
      <c r="T19" s="12"/>
    </row>
    <row r="20" spans="2:20" s="10" customFormat="1" x14ac:dyDescent="0.35">
      <c r="B20" s="10" t="s">
        <v>2466</v>
      </c>
      <c r="C20" s="13">
        <f t="shared" ref="C20:P20" si="4">SUM(C18:C19)</f>
        <v>0</v>
      </c>
      <c r="D20" s="13">
        <f t="shared" si="4"/>
        <v>0</v>
      </c>
      <c r="E20" s="13">
        <f t="shared" si="4"/>
        <v>0</v>
      </c>
      <c r="F20" s="13">
        <f t="shared" si="4"/>
        <v>0</v>
      </c>
      <c r="G20" s="13">
        <f t="shared" si="4"/>
        <v>0</v>
      </c>
      <c r="H20" s="13">
        <f t="shared" si="4"/>
        <v>0</v>
      </c>
      <c r="I20" s="13">
        <f t="shared" si="4"/>
        <v>0</v>
      </c>
      <c r="J20" s="13">
        <f t="shared" si="4"/>
        <v>0</v>
      </c>
      <c r="K20" s="13">
        <f t="shared" si="4"/>
        <v>0</v>
      </c>
      <c r="L20" s="13">
        <f t="shared" si="4"/>
        <v>55137</v>
      </c>
      <c r="M20" s="13">
        <f t="shared" si="4"/>
        <v>59434</v>
      </c>
      <c r="N20" s="13">
        <f t="shared" si="4"/>
        <v>69570</v>
      </c>
      <c r="O20" s="13">
        <f t="shared" si="4"/>
        <v>65388</v>
      </c>
      <c r="P20" s="13">
        <f t="shared" si="4"/>
        <v>67418</v>
      </c>
      <c r="Q20" s="13">
        <f>SUM(Q18:Q19)</f>
        <v>82722</v>
      </c>
      <c r="R20" s="13"/>
      <c r="S20" s="13"/>
      <c r="T20" s="13"/>
    </row>
    <row r="21" spans="2:20" s="9" customFormat="1" x14ac:dyDescent="0.35">
      <c r="B21" s="8" t="s">
        <v>2467</v>
      </c>
      <c r="C21" s="11"/>
      <c r="D21" s="11"/>
      <c r="E21" s="11"/>
      <c r="F21" s="11"/>
      <c r="G21" s="11"/>
      <c r="H21" s="11"/>
      <c r="I21" s="11"/>
      <c r="J21" s="11"/>
      <c r="K21" s="11"/>
      <c r="L21" s="11"/>
      <c r="M21" s="11"/>
      <c r="N21" s="11"/>
      <c r="O21" s="11"/>
      <c r="P21" s="11"/>
      <c r="Q21" s="11"/>
      <c r="R21" s="11"/>
      <c r="S21" s="11"/>
      <c r="T21" s="11"/>
    </row>
    <row r="22" spans="2:20" x14ac:dyDescent="0.35">
      <c r="B22" t="s">
        <v>2470</v>
      </c>
      <c r="C22" s="3"/>
      <c r="D22" s="3"/>
      <c r="E22" s="3"/>
      <c r="F22" s="3"/>
      <c r="G22" s="3"/>
      <c r="H22" s="3"/>
      <c r="I22" s="3"/>
      <c r="J22" s="3"/>
      <c r="K22" s="3"/>
      <c r="L22" s="3">
        <v>-25320</v>
      </c>
      <c r="M22" s="3">
        <v>-27528</v>
      </c>
      <c r="N22" s="3">
        <v>-36450</v>
      </c>
      <c r="O22" s="3">
        <v>-39406</v>
      </c>
      <c r="P22" s="3">
        <v>-41129</v>
      </c>
      <c r="Q22" s="3">
        <v>-48962</v>
      </c>
      <c r="R22" s="3"/>
      <c r="S22" s="3"/>
      <c r="T22" s="3"/>
    </row>
    <row r="23" spans="2:20" x14ac:dyDescent="0.35">
      <c r="B23" t="s">
        <v>2471</v>
      </c>
      <c r="C23" s="3"/>
      <c r="D23" s="3"/>
      <c r="E23" s="3"/>
      <c r="F23" s="3"/>
      <c r="G23" s="3"/>
      <c r="H23" s="3"/>
      <c r="I23" s="3"/>
      <c r="J23" s="3"/>
      <c r="K23" s="3"/>
      <c r="L23" s="3">
        <v>-4986</v>
      </c>
      <c r="M23" s="3">
        <v>-5198</v>
      </c>
      <c r="N23" s="3">
        <v>-5568</v>
      </c>
      <c r="O23" s="3">
        <v>-4474</v>
      </c>
      <c r="P23" s="3">
        <v>-4002</v>
      </c>
      <c r="Q23" s="3">
        <v>-5439</v>
      </c>
      <c r="R23" s="3"/>
      <c r="S23" s="3"/>
      <c r="T23" s="3"/>
    </row>
    <row r="24" spans="2:20" x14ac:dyDescent="0.35">
      <c r="B24" t="s">
        <v>2468</v>
      </c>
      <c r="C24" s="3"/>
      <c r="D24" s="3"/>
      <c r="E24" s="3"/>
      <c r="F24" s="3"/>
      <c r="G24" s="3"/>
      <c r="H24" s="3"/>
      <c r="I24" s="3"/>
      <c r="J24" s="3"/>
      <c r="K24" s="3"/>
      <c r="L24" s="3">
        <v>-8176</v>
      </c>
      <c r="M24" s="3">
        <v>-8860</v>
      </c>
      <c r="N24" s="3">
        <v>-11541</v>
      </c>
      <c r="O24" s="3">
        <v>-12369</v>
      </c>
      <c r="P24" s="3">
        <v>-13517</v>
      </c>
      <c r="Q24" s="3">
        <v>-16388</v>
      </c>
      <c r="R24" s="3"/>
      <c r="S24" s="3"/>
      <c r="T24" s="3"/>
    </row>
    <row r="25" spans="2:20" s="7" customFormat="1" x14ac:dyDescent="0.35">
      <c r="B25" s="7" t="s">
        <v>2469</v>
      </c>
      <c r="C25" s="12"/>
      <c r="D25" s="12"/>
      <c r="E25" s="12"/>
      <c r="F25" s="12"/>
      <c r="G25" s="12"/>
      <c r="H25" s="12"/>
      <c r="I25" s="12"/>
      <c r="J25" s="12"/>
      <c r="K25" s="12"/>
      <c r="L25" s="12">
        <v>-2782</v>
      </c>
      <c r="M25" s="12">
        <v>-3011</v>
      </c>
      <c r="N25" s="12">
        <v>-4160</v>
      </c>
      <c r="O25" s="12">
        <v>-5345</v>
      </c>
      <c r="P25" s="12">
        <v>-5111</v>
      </c>
      <c r="Q25" s="12">
        <v>-5163</v>
      </c>
      <c r="R25" s="12"/>
      <c r="S25" s="12"/>
      <c r="T25" s="12"/>
    </row>
    <row r="26" spans="2:20" s="10" customFormat="1" x14ac:dyDescent="0.35">
      <c r="B26" s="10" t="s">
        <v>435</v>
      </c>
      <c r="C26" s="13">
        <f t="shared" ref="C26:P26" si="5">SUM(C22:C25)</f>
        <v>0</v>
      </c>
      <c r="D26" s="13">
        <f t="shared" si="5"/>
        <v>0</v>
      </c>
      <c r="E26" s="13">
        <f t="shared" si="5"/>
        <v>0</v>
      </c>
      <c r="F26" s="13">
        <f t="shared" si="5"/>
        <v>0</v>
      </c>
      <c r="G26" s="13">
        <f t="shared" si="5"/>
        <v>0</v>
      </c>
      <c r="H26" s="13">
        <f t="shared" si="5"/>
        <v>0</v>
      </c>
      <c r="I26" s="13">
        <f t="shared" si="5"/>
        <v>0</v>
      </c>
      <c r="J26" s="13">
        <f t="shared" si="5"/>
        <v>0</v>
      </c>
      <c r="K26" s="13">
        <f t="shared" si="5"/>
        <v>0</v>
      </c>
      <c r="L26" s="13">
        <f>L20+SUM(L22:L25)</f>
        <v>13873</v>
      </c>
      <c r="M26" s="13">
        <f t="shared" si="5"/>
        <v>-44597</v>
      </c>
      <c r="N26" s="13">
        <f t="shared" si="5"/>
        <v>-57719</v>
      </c>
      <c r="O26" s="13">
        <f t="shared" si="5"/>
        <v>-61594</v>
      </c>
      <c r="P26" s="13">
        <f t="shared" si="5"/>
        <v>-63759</v>
      </c>
      <c r="Q26" s="13">
        <f>SUM(Q22:Q25)</f>
        <v>-75952</v>
      </c>
      <c r="R26" s="13"/>
      <c r="S26" s="13"/>
      <c r="T26" s="13"/>
    </row>
    <row r="27" spans="2:20" x14ac:dyDescent="0.35">
      <c r="B27" t="s">
        <v>2472</v>
      </c>
      <c r="C27" s="3"/>
      <c r="D27" s="3"/>
      <c r="E27" s="3"/>
      <c r="F27" s="3"/>
      <c r="G27" s="3"/>
      <c r="H27" s="3"/>
      <c r="I27" s="3"/>
      <c r="J27" s="3"/>
      <c r="K27" s="3"/>
      <c r="L27" s="3">
        <v>-98</v>
      </c>
      <c r="M27" s="3">
        <v>-33</v>
      </c>
      <c r="N27" s="3">
        <v>-1183</v>
      </c>
      <c r="O27" s="3">
        <v>-5735</v>
      </c>
      <c r="P27" s="3">
        <v>-654</v>
      </c>
      <c r="Q27" s="3">
        <v>-237</v>
      </c>
      <c r="R27" s="3"/>
      <c r="S27" s="3"/>
      <c r="T27" s="3"/>
    </row>
    <row r="28" spans="2:20" x14ac:dyDescent="0.35">
      <c r="B28" t="s">
        <v>2473</v>
      </c>
      <c r="C28" s="3"/>
      <c r="D28" s="3"/>
      <c r="E28" s="3"/>
      <c r="F28" s="3"/>
      <c r="G28" s="3"/>
      <c r="H28" s="3"/>
      <c r="I28" s="3"/>
      <c r="J28" s="3"/>
      <c r="K28" s="3"/>
      <c r="L28" s="3">
        <v>78</v>
      </c>
      <c r="M28" s="3">
        <v>601</v>
      </c>
      <c r="N28" s="3">
        <v>4357</v>
      </c>
      <c r="O28" s="3">
        <v>1038</v>
      </c>
      <c r="P28" s="3">
        <v>201</v>
      </c>
      <c r="Q28" s="3">
        <v>-667</v>
      </c>
      <c r="R28" s="3"/>
      <c r="S28" s="3"/>
      <c r="T28" s="3"/>
    </row>
    <row r="29" spans="2:20" x14ac:dyDescent="0.35">
      <c r="B29" t="s">
        <v>2474</v>
      </c>
      <c r="C29" s="3"/>
      <c r="D29" s="3"/>
      <c r="E29" s="3"/>
      <c r="F29" s="3"/>
      <c r="G29" s="3"/>
      <c r="H29" s="3"/>
      <c r="I29" s="3"/>
      <c r="J29" s="3"/>
      <c r="K29" s="3"/>
      <c r="L29" s="3">
        <v>-385</v>
      </c>
      <c r="M29" s="3">
        <v>-574</v>
      </c>
      <c r="N29" s="3">
        <v>-978</v>
      </c>
      <c r="O29" s="3">
        <v>-1491</v>
      </c>
      <c r="P29" s="3">
        <v>-1406</v>
      </c>
      <c r="Q29" s="3">
        <v>-1397</v>
      </c>
      <c r="R29" s="3"/>
      <c r="S29" s="3"/>
      <c r="T29" s="3"/>
    </row>
    <row r="30" spans="2:20" s="7" customFormat="1" x14ac:dyDescent="0.35">
      <c r="B30" s="7" t="s">
        <v>2475</v>
      </c>
      <c r="C30" s="12"/>
      <c r="D30" s="12"/>
      <c r="E30" s="12"/>
      <c r="F30" s="12"/>
      <c r="G30" s="12"/>
      <c r="H30" s="12"/>
      <c r="I30" s="12"/>
      <c r="J30" s="12"/>
      <c r="K30" s="12"/>
      <c r="L30" s="12">
        <v>320</v>
      </c>
      <c r="M30" s="12">
        <v>-102</v>
      </c>
      <c r="N30" s="12">
        <v>-103</v>
      </c>
      <c r="O30" s="12">
        <v>651</v>
      </c>
      <c r="P30" s="12">
        <v>761</v>
      </c>
      <c r="Q30" s="12">
        <v>816</v>
      </c>
      <c r="R30" s="12"/>
      <c r="S30" s="12"/>
      <c r="T30" s="12"/>
    </row>
    <row r="31" spans="2:20" x14ac:dyDescent="0.35">
      <c r="B31" t="s">
        <v>2476</v>
      </c>
      <c r="C31" s="3">
        <f t="shared" ref="C31:Q31" si="6">C20+C26+SUM(C27:C30)</f>
        <v>0</v>
      </c>
      <c r="D31" s="3">
        <f t="shared" si="6"/>
        <v>0</v>
      </c>
      <c r="E31" s="3">
        <f t="shared" si="6"/>
        <v>0</v>
      </c>
      <c r="F31" s="3">
        <f t="shared" si="6"/>
        <v>0</v>
      </c>
      <c r="G31" s="3">
        <f t="shared" si="6"/>
        <v>0</v>
      </c>
      <c r="H31" s="3">
        <f t="shared" si="6"/>
        <v>0</v>
      </c>
      <c r="I31" s="3">
        <f t="shared" si="6"/>
        <v>0</v>
      </c>
      <c r="J31" s="3">
        <f t="shared" si="6"/>
        <v>0</v>
      </c>
      <c r="K31" s="3">
        <f t="shared" si="6"/>
        <v>0</v>
      </c>
      <c r="L31" s="3">
        <f t="shared" si="6"/>
        <v>68925</v>
      </c>
      <c r="M31" s="3">
        <f t="shared" si="6"/>
        <v>14729</v>
      </c>
      <c r="N31" s="3">
        <f t="shared" si="6"/>
        <v>13944</v>
      </c>
      <c r="O31" s="3">
        <f t="shared" si="6"/>
        <v>-1743</v>
      </c>
      <c r="P31" s="3">
        <f t="shared" si="6"/>
        <v>2561</v>
      </c>
      <c r="Q31" s="3">
        <f t="shared" si="6"/>
        <v>5285</v>
      </c>
      <c r="R31" s="3"/>
      <c r="S31" s="3"/>
      <c r="T31" s="3"/>
    </row>
    <row r="32" spans="2:20" s="7" customFormat="1" x14ac:dyDescent="0.35">
      <c r="B32" s="7" t="s">
        <v>2477</v>
      </c>
      <c r="C32" s="12"/>
      <c r="D32" s="12"/>
      <c r="E32" s="12"/>
      <c r="F32" s="12"/>
      <c r="G32" s="12"/>
      <c r="H32" s="12"/>
      <c r="I32" s="12"/>
      <c r="J32" s="12"/>
      <c r="K32" s="12"/>
      <c r="L32" s="12">
        <v>-4422</v>
      </c>
      <c r="M32" s="12">
        <v>-1663</v>
      </c>
      <c r="N32" s="12">
        <v>-3031</v>
      </c>
      <c r="O32" s="12">
        <v>-699</v>
      </c>
      <c r="P32" s="12">
        <v>-25</v>
      </c>
      <c r="Q32" s="12">
        <v>-1732</v>
      </c>
      <c r="R32" s="12"/>
      <c r="S32" s="12"/>
      <c r="T32" s="12"/>
    </row>
    <row r="33" spans="2:21" x14ac:dyDescent="0.35">
      <c r="B33" t="s">
        <v>2480</v>
      </c>
      <c r="C33" s="3">
        <f t="shared" ref="C33:P33" si="7">SUM(C31:C32)</f>
        <v>0</v>
      </c>
      <c r="D33" s="3">
        <f t="shared" si="7"/>
        <v>0</v>
      </c>
      <c r="E33" s="3">
        <f t="shared" si="7"/>
        <v>0</v>
      </c>
      <c r="F33" s="3">
        <f t="shared" si="7"/>
        <v>0</v>
      </c>
      <c r="G33" s="3">
        <f t="shared" si="7"/>
        <v>0</v>
      </c>
      <c r="H33" s="3">
        <f t="shared" si="7"/>
        <v>0</v>
      </c>
      <c r="I33" s="3">
        <f t="shared" si="7"/>
        <v>0</v>
      </c>
      <c r="J33" s="3">
        <f t="shared" si="7"/>
        <v>0</v>
      </c>
      <c r="K33" s="3">
        <f t="shared" si="7"/>
        <v>0</v>
      </c>
      <c r="L33" s="3">
        <f t="shared" si="7"/>
        <v>64503</v>
      </c>
      <c r="M33" s="3">
        <f t="shared" si="7"/>
        <v>13066</v>
      </c>
      <c r="N33" s="3">
        <f t="shared" si="7"/>
        <v>10913</v>
      </c>
      <c r="O33" s="3">
        <f t="shared" si="7"/>
        <v>-2442</v>
      </c>
      <c r="P33" s="3">
        <f t="shared" si="7"/>
        <v>2536</v>
      </c>
      <c r="Q33" s="3">
        <f>SUM(Q31:Q32)</f>
        <v>3553</v>
      </c>
      <c r="R33" s="3"/>
      <c r="S33" s="3"/>
      <c r="T33" s="3"/>
    </row>
    <row r="34" spans="2:21" s="7" customFormat="1" x14ac:dyDescent="0.35">
      <c r="B34" s="7" t="s">
        <v>2479</v>
      </c>
      <c r="C34" s="12"/>
      <c r="D34" s="12"/>
      <c r="E34" s="12"/>
      <c r="F34" s="12"/>
      <c r="G34" s="12"/>
      <c r="H34" s="12"/>
      <c r="I34" s="12"/>
      <c r="J34" s="12"/>
      <c r="K34" s="12"/>
      <c r="L34" s="12">
        <v>0</v>
      </c>
      <c r="M34" s="12">
        <v>0</v>
      </c>
      <c r="N34" s="12">
        <v>671</v>
      </c>
      <c r="O34" s="12">
        <v>-32</v>
      </c>
      <c r="P34" s="12">
        <v>-29</v>
      </c>
      <c r="Q34" s="12">
        <v>-48</v>
      </c>
      <c r="R34" s="12"/>
      <c r="S34" s="12"/>
      <c r="T34" s="12"/>
    </row>
    <row r="35" spans="2:21" x14ac:dyDescent="0.35">
      <c r="B35" t="s">
        <v>2478</v>
      </c>
      <c r="C35" s="3">
        <f t="shared" ref="C35:P35" si="8">SUM(C33:C34)</f>
        <v>0</v>
      </c>
      <c r="D35" s="3">
        <f t="shared" si="8"/>
        <v>0</v>
      </c>
      <c r="E35" s="3">
        <f t="shared" si="8"/>
        <v>0</v>
      </c>
      <c r="F35" s="3">
        <f t="shared" si="8"/>
        <v>0</v>
      </c>
      <c r="G35" s="3">
        <f t="shared" si="8"/>
        <v>0</v>
      </c>
      <c r="H35" s="3">
        <f t="shared" si="8"/>
        <v>0</v>
      </c>
      <c r="I35" s="3">
        <f t="shared" si="8"/>
        <v>0</v>
      </c>
      <c r="J35" s="3">
        <f t="shared" si="8"/>
        <v>0</v>
      </c>
      <c r="K35" s="3">
        <f t="shared" si="8"/>
        <v>0</v>
      </c>
      <c r="L35" s="3">
        <f t="shared" si="8"/>
        <v>64503</v>
      </c>
      <c r="M35" s="3">
        <f t="shared" si="8"/>
        <v>13066</v>
      </c>
      <c r="N35" s="3">
        <f t="shared" si="8"/>
        <v>11584</v>
      </c>
      <c r="O35" s="3">
        <f t="shared" si="8"/>
        <v>-2474</v>
      </c>
      <c r="P35" s="3">
        <f t="shared" si="8"/>
        <v>2507</v>
      </c>
      <c r="Q35" s="3">
        <f>SUM(Q33:Q34)</f>
        <v>3505</v>
      </c>
      <c r="R35" s="3"/>
      <c r="S35" s="3"/>
      <c r="T35" s="3"/>
    </row>
    <row r="36" spans="2:21" x14ac:dyDescent="0.35">
      <c r="B36" t="s">
        <v>2481</v>
      </c>
      <c r="C36" s="3"/>
      <c r="D36" s="3"/>
      <c r="E36" s="3"/>
      <c r="F36" s="3"/>
      <c r="G36" s="3"/>
      <c r="H36" s="3"/>
      <c r="I36" s="3"/>
      <c r="J36" s="3"/>
      <c r="K36" s="3"/>
      <c r="L36" s="3">
        <v>-386</v>
      </c>
      <c r="M36" s="3">
        <v>-468</v>
      </c>
      <c r="N36" s="3">
        <v>-472</v>
      </c>
      <c r="O36" s="3">
        <v>-390</v>
      </c>
      <c r="P36" s="3">
        <v>-512</v>
      </c>
      <c r="Q36" s="3">
        <v>-360</v>
      </c>
      <c r="R36" s="3"/>
      <c r="S36" s="3"/>
      <c r="T36" s="3"/>
    </row>
    <row r="37" spans="2:21" s="7" customFormat="1" x14ac:dyDescent="0.35">
      <c r="B37" s="7" t="s">
        <v>2527</v>
      </c>
      <c r="C37" s="12"/>
      <c r="D37" s="12"/>
      <c r="E37" s="12"/>
      <c r="F37" s="12"/>
      <c r="G37" s="12"/>
      <c r="H37" s="12"/>
      <c r="I37" s="12"/>
      <c r="J37" s="12"/>
      <c r="K37" s="12"/>
      <c r="L37" s="12">
        <v>0</v>
      </c>
      <c r="M37" s="12">
        <v>0</v>
      </c>
      <c r="N37" s="12">
        <v>-58</v>
      </c>
      <c r="O37" s="12">
        <v>0</v>
      </c>
      <c r="P37" s="12">
        <v>0</v>
      </c>
      <c r="Q37" s="12">
        <v>0</v>
      </c>
      <c r="R37" s="12"/>
      <c r="S37" s="12"/>
      <c r="T37" s="12"/>
    </row>
    <row r="38" spans="2:21" x14ac:dyDescent="0.35">
      <c r="B38" t="s">
        <v>2482</v>
      </c>
      <c r="C38" s="3">
        <f t="shared" ref="C38:M38" si="9">SUM(C35:C37)</f>
        <v>0</v>
      </c>
      <c r="D38" s="3">
        <f t="shared" si="9"/>
        <v>0</v>
      </c>
      <c r="E38" s="3">
        <f t="shared" si="9"/>
        <v>0</v>
      </c>
      <c r="F38" s="3">
        <f t="shared" si="9"/>
        <v>0</v>
      </c>
      <c r="G38" s="3">
        <f t="shared" si="9"/>
        <v>0</v>
      </c>
      <c r="H38" s="3">
        <f t="shared" si="9"/>
        <v>0</v>
      </c>
      <c r="I38" s="3">
        <f t="shared" si="9"/>
        <v>0</v>
      </c>
      <c r="J38" s="3">
        <f t="shared" si="9"/>
        <v>0</v>
      </c>
      <c r="K38" s="3">
        <f t="shared" si="9"/>
        <v>0</v>
      </c>
      <c r="L38" s="3">
        <f t="shared" si="9"/>
        <v>64117</v>
      </c>
      <c r="M38" s="3">
        <f t="shared" si="9"/>
        <v>12598</v>
      </c>
      <c r="N38" s="3">
        <f>SUM(N35:N37)</f>
        <v>11054</v>
      </c>
      <c r="O38" s="3">
        <f t="shared" ref="O38:Q38" si="10">SUM(O35:O37)</f>
        <v>-2864</v>
      </c>
      <c r="P38" s="3">
        <f t="shared" si="10"/>
        <v>1995</v>
      </c>
      <c r="Q38" s="3">
        <f t="shared" si="10"/>
        <v>3145</v>
      </c>
      <c r="R38" s="3"/>
      <c r="S38" s="3"/>
      <c r="T38" s="3"/>
    </row>
    <row r="39" spans="2:21" x14ac:dyDescent="0.35">
      <c r="B39" t="s">
        <v>2485</v>
      </c>
      <c r="C39" s="15" t="e">
        <f t="shared" ref="C39:P39" si="11">C38/C41</f>
        <v>#DIV/0!</v>
      </c>
      <c r="D39" s="15" t="e">
        <f t="shared" si="11"/>
        <v>#DIV/0!</v>
      </c>
      <c r="E39" s="15" t="e">
        <f t="shared" si="11"/>
        <v>#DIV/0!</v>
      </c>
      <c r="F39" s="15" t="e">
        <f t="shared" si="11"/>
        <v>#DIV/0!</v>
      </c>
      <c r="G39" s="15" t="e">
        <f t="shared" si="11"/>
        <v>#DIV/0!</v>
      </c>
      <c r="H39" s="15" t="e">
        <f t="shared" si="11"/>
        <v>#DIV/0!</v>
      </c>
      <c r="I39" s="15" t="e">
        <f t="shared" si="11"/>
        <v>#DIV/0!</v>
      </c>
      <c r="J39" s="15" t="e">
        <f t="shared" si="11"/>
        <v>#DIV/0!</v>
      </c>
      <c r="K39" s="15" t="e">
        <f t="shared" si="11"/>
        <v>#DIV/0!</v>
      </c>
      <c r="L39" s="15">
        <f t="shared" si="11"/>
        <v>40.890943877551024</v>
      </c>
      <c r="M39" s="15">
        <f t="shared" si="11"/>
        <v>8.4042695130086731</v>
      </c>
      <c r="N39" s="15">
        <f t="shared" si="11"/>
        <v>6.67512077294686</v>
      </c>
      <c r="O39" s="15">
        <f t="shared" si="11"/>
        <v>-1.584070796460177</v>
      </c>
      <c r="P39" s="15">
        <f t="shared" si="11"/>
        <v>1.098568281938326</v>
      </c>
      <c r="Q39" s="15">
        <f>Q38/Q41</f>
        <v>1.7261251372118551</v>
      </c>
      <c r="R39" s="3"/>
      <c r="S39" s="3"/>
      <c r="T39" s="3"/>
    </row>
    <row r="40" spans="2:21" x14ac:dyDescent="0.35">
      <c r="B40" t="s">
        <v>2486</v>
      </c>
      <c r="C40" s="15" t="e">
        <f t="shared" ref="C40:P40" si="12">C38/C42</f>
        <v>#DIV/0!</v>
      </c>
      <c r="D40" s="15" t="e">
        <f t="shared" si="12"/>
        <v>#DIV/0!</v>
      </c>
      <c r="E40" s="15" t="e">
        <f t="shared" si="12"/>
        <v>#DIV/0!</v>
      </c>
      <c r="F40" s="15" t="e">
        <f t="shared" si="12"/>
        <v>#DIV/0!</v>
      </c>
      <c r="G40" s="15" t="e">
        <f t="shared" si="12"/>
        <v>#DIV/0!</v>
      </c>
      <c r="H40" s="15" t="e">
        <f t="shared" si="12"/>
        <v>#DIV/0!</v>
      </c>
      <c r="I40" s="15" t="e">
        <f t="shared" si="12"/>
        <v>#DIV/0!</v>
      </c>
      <c r="J40" s="15" t="e">
        <f t="shared" si="12"/>
        <v>#DIV/0!</v>
      </c>
      <c r="K40" s="15" t="e">
        <f t="shared" si="12"/>
        <v>#DIV/0!</v>
      </c>
      <c r="L40" s="15">
        <f t="shared" si="12"/>
        <v>40.631812420785806</v>
      </c>
      <c r="M40" s="15">
        <f t="shared" si="12"/>
        <v>8.3596549435965493</v>
      </c>
      <c r="N40" s="15">
        <f t="shared" si="12"/>
        <v>6.6350540216086431</v>
      </c>
      <c r="O40" s="15">
        <f t="shared" si="12"/>
        <v>-1.584070796460177</v>
      </c>
      <c r="P40" s="15">
        <f t="shared" si="12"/>
        <v>1.0913566739606126</v>
      </c>
      <c r="Q40" s="15">
        <f>Q38/Q42</f>
        <v>1.7214012041598248</v>
      </c>
      <c r="R40" s="3"/>
      <c r="S40" s="3"/>
      <c r="T40" s="3"/>
    </row>
    <row r="41" spans="2:21" x14ac:dyDescent="0.35">
      <c r="B41" t="s">
        <v>2483</v>
      </c>
      <c r="C41" s="3"/>
      <c r="D41" s="3"/>
      <c r="E41" s="3"/>
      <c r="F41" s="3"/>
      <c r="G41" s="3"/>
      <c r="H41" s="3"/>
      <c r="I41" s="3"/>
      <c r="J41" s="3"/>
      <c r="K41" s="3"/>
      <c r="L41" s="3">
        <v>1568</v>
      </c>
      <c r="M41" s="3">
        <v>1499</v>
      </c>
      <c r="N41" s="3">
        <v>1656</v>
      </c>
      <c r="O41" s="3">
        <v>1808</v>
      </c>
      <c r="P41" s="3">
        <v>1816</v>
      </c>
      <c r="Q41" s="3">
        <v>1822</v>
      </c>
      <c r="R41" s="3"/>
      <c r="S41" s="3"/>
      <c r="T41" s="3"/>
    </row>
    <row r="42" spans="2:21" x14ac:dyDescent="0.35">
      <c r="B42" t="s">
        <v>2484</v>
      </c>
      <c r="C42" s="3"/>
      <c r="D42" s="3"/>
      <c r="E42" s="3"/>
      <c r="F42" s="3"/>
      <c r="G42" s="3"/>
      <c r="H42" s="3"/>
      <c r="I42" s="3"/>
      <c r="J42" s="3"/>
      <c r="K42" s="3"/>
      <c r="L42" s="3">
        <v>1578</v>
      </c>
      <c r="M42" s="3">
        <v>1507</v>
      </c>
      <c r="N42" s="3">
        <v>1666</v>
      </c>
      <c r="O42" s="3">
        <v>1808</v>
      </c>
      <c r="P42" s="3">
        <v>1828</v>
      </c>
      <c r="Q42" s="3">
        <v>1827</v>
      </c>
      <c r="R42" s="3"/>
      <c r="S42" s="3"/>
      <c r="T42" s="3"/>
    </row>
    <row r="43" spans="2:21" x14ac:dyDescent="0.35">
      <c r="C43" s="3"/>
      <c r="D43" s="3"/>
      <c r="E43" s="3"/>
      <c r="F43" s="3"/>
      <c r="G43" s="3"/>
      <c r="H43" s="3"/>
      <c r="I43" s="3"/>
      <c r="J43" s="3"/>
      <c r="K43" s="3"/>
      <c r="L43" s="3"/>
      <c r="M43" s="3"/>
      <c r="N43" s="3"/>
      <c r="O43" s="3"/>
      <c r="P43" s="3"/>
      <c r="Q43" s="3"/>
      <c r="R43" s="3"/>
      <c r="S43" s="3"/>
      <c r="T43" s="3"/>
    </row>
    <row r="44" spans="2:21" x14ac:dyDescent="0.35">
      <c r="C44" s="3"/>
      <c r="D44" s="3"/>
      <c r="E44" s="3"/>
      <c r="F44" s="3"/>
      <c r="G44" s="3"/>
      <c r="H44" s="3"/>
      <c r="I44" s="3"/>
      <c r="J44" s="3"/>
      <c r="K44" s="3"/>
      <c r="L44" s="3"/>
      <c r="M44" s="3"/>
      <c r="N44" s="3"/>
      <c r="O44" s="3"/>
      <c r="P44" s="3"/>
      <c r="Q44" s="3"/>
      <c r="R44" s="3"/>
      <c r="S44" s="3"/>
      <c r="T44" s="3"/>
    </row>
    <row r="45" spans="2:21" s="5" customFormat="1" x14ac:dyDescent="0.35">
      <c r="B45" s="6" t="s">
        <v>2454</v>
      </c>
      <c r="C45" s="14"/>
      <c r="D45" s="14"/>
      <c r="E45" s="14"/>
      <c r="F45" s="14"/>
      <c r="G45" s="14"/>
      <c r="H45" s="14"/>
      <c r="I45" s="14"/>
      <c r="J45" s="14"/>
      <c r="K45" s="14"/>
      <c r="L45" s="14"/>
      <c r="M45" s="14"/>
      <c r="N45" s="14"/>
      <c r="O45" s="14"/>
      <c r="P45" s="14"/>
      <c r="Q45" s="14"/>
      <c r="R45" s="14"/>
      <c r="S45" s="14"/>
      <c r="T45" s="14"/>
    </row>
    <row r="46" spans="2:21" s="9" customFormat="1" x14ac:dyDescent="0.35">
      <c r="B46" s="8" t="s">
        <v>2487</v>
      </c>
    </row>
    <row r="47" spans="2:21" x14ac:dyDescent="0.35">
      <c r="B47" t="s">
        <v>2488</v>
      </c>
      <c r="C47" s="3"/>
      <c r="D47" s="3"/>
      <c r="E47" s="3"/>
      <c r="F47" s="3"/>
      <c r="G47" s="3"/>
      <c r="H47" s="3"/>
      <c r="I47" s="3"/>
      <c r="J47" s="3"/>
      <c r="K47" s="3"/>
      <c r="L47" s="3"/>
      <c r="M47" s="3">
        <v>4150</v>
      </c>
      <c r="N47" s="3">
        <v>5418</v>
      </c>
      <c r="O47" s="3">
        <v>17914</v>
      </c>
      <c r="P47" s="3">
        <v>15959</v>
      </c>
      <c r="Q47" s="3">
        <v>11615</v>
      </c>
      <c r="R47" s="3"/>
      <c r="S47" s="3"/>
      <c r="T47" s="3"/>
      <c r="U47" s="3"/>
    </row>
    <row r="48" spans="2:21" x14ac:dyDescent="0.35">
      <c r="B48" t="s">
        <v>2489</v>
      </c>
      <c r="C48" s="3"/>
      <c r="D48" s="3"/>
      <c r="E48" s="3"/>
      <c r="F48" s="3"/>
      <c r="G48" s="3"/>
      <c r="H48" s="3"/>
      <c r="I48" s="3"/>
      <c r="J48" s="3"/>
      <c r="K48" s="3"/>
      <c r="L48" s="3"/>
      <c r="M48" s="3">
        <v>9334</v>
      </c>
      <c r="N48" s="3">
        <v>15481</v>
      </c>
      <c r="O48" s="3">
        <v>12708</v>
      </c>
      <c r="P48" s="3">
        <v>13367</v>
      </c>
      <c r="Q48" s="3">
        <v>12652</v>
      </c>
      <c r="R48" s="3"/>
      <c r="S48" s="3"/>
      <c r="T48" s="3"/>
      <c r="U48" s="3"/>
    </row>
    <row r="49" spans="2:21" x14ac:dyDescent="0.35">
      <c r="B49" t="s">
        <v>2490</v>
      </c>
      <c r="C49" s="3"/>
      <c r="D49" s="3"/>
      <c r="E49" s="3"/>
      <c r="F49" s="3"/>
      <c r="G49" s="3"/>
      <c r="H49" s="3"/>
      <c r="I49" s="3"/>
      <c r="J49" s="3"/>
      <c r="K49" s="3"/>
      <c r="L49" s="3"/>
      <c r="M49" s="3">
        <v>1392</v>
      </c>
      <c r="N49" s="3">
        <v>1649</v>
      </c>
      <c r="O49" s="3">
        <v>1583</v>
      </c>
      <c r="P49" s="3">
        <v>1331</v>
      </c>
      <c r="Q49" s="3">
        <v>1742</v>
      </c>
      <c r="R49" s="3"/>
      <c r="S49" s="3"/>
      <c r="T49" s="3"/>
      <c r="U49" s="3"/>
    </row>
    <row r="50" spans="2:21" x14ac:dyDescent="0.35">
      <c r="B50" t="s">
        <v>2491</v>
      </c>
      <c r="C50" s="3"/>
      <c r="D50" s="3"/>
      <c r="E50" s="3"/>
      <c r="F50" s="3"/>
      <c r="G50" s="3"/>
      <c r="H50" s="3"/>
      <c r="I50" s="3"/>
      <c r="J50" s="3"/>
      <c r="K50" s="3"/>
      <c r="L50" s="3"/>
      <c r="M50" s="3">
        <v>1314</v>
      </c>
      <c r="N50" s="3">
        <v>4597</v>
      </c>
      <c r="O50" s="3">
        <v>2171</v>
      </c>
      <c r="P50" s="3">
        <v>2183</v>
      </c>
      <c r="Q50" s="3">
        <v>1890</v>
      </c>
      <c r="R50" s="3"/>
      <c r="S50" s="3"/>
      <c r="T50" s="3"/>
      <c r="U50" s="3"/>
    </row>
    <row r="51" spans="2:21" s="7" customFormat="1" x14ac:dyDescent="0.35">
      <c r="B51" s="7" t="s">
        <v>2492</v>
      </c>
      <c r="C51" s="12"/>
      <c r="D51" s="12"/>
      <c r="E51" s="12"/>
      <c r="F51" s="12"/>
      <c r="G51" s="12"/>
      <c r="H51" s="12"/>
      <c r="I51" s="12"/>
      <c r="J51" s="12"/>
      <c r="K51" s="12"/>
      <c r="L51" s="12"/>
      <c r="M51" s="12">
        <v>635</v>
      </c>
      <c r="N51" s="12">
        <v>979</v>
      </c>
      <c r="O51" s="12">
        <v>875</v>
      </c>
      <c r="P51" s="12">
        <v>817</v>
      </c>
      <c r="Q51" s="12">
        <v>1199</v>
      </c>
      <c r="R51" s="12"/>
      <c r="S51" s="12"/>
      <c r="T51" s="12"/>
      <c r="U51" s="12"/>
    </row>
    <row r="52" spans="2:21" s="10" customFormat="1" x14ac:dyDescent="0.35">
      <c r="B52" s="10" t="s">
        <v>1077</v>
      </c>
      <c r="C52" s="13">
        <f t="shared" ref="C52:P52" si="13">SUM(C47:C51)</f>
        <v>0</v>
      </c>
      <c r="D52" s="13">
        <f t="shared" si="13"/>
        <v>0</v>
      </c>
      <c r="E52" s="13">
        <f t="shared" si="13"/>
        <v>0</v>
      </c>
      <c r="F52" s="13">
        <f t="shared" si="13"/>
        <v>0</v>
      </c>
      <c r="G52" s="13">
        <f t="shared" si="13"/>
        <v>0</v>
      </c>
      <c r="H52" s="13">
        <f t="shared" si="13"/>
        <v>0</v>
      </c>
      <c r="I52" s="13">
        <f t="shared" si="13"/>
        <v>0</v>
      </c>
      <c r="J52" s="13">
        <f t="shared" si="13"/>
        <v>0</v>
      </c>
      <c r="K52" s="13">
        <f t="shared" si="13"/>
        <v>0</v>
      </c>
      <c r="L52" s="13">
        <f t="shared" si="13"/>
        <v>0</v>
      </c>
      <c r="M52" s="13">
        <f t="shared" si="13"/>
        <v>16825</v>
      </c>
      <c r="N52" s="13">
        <f t="shared" si="13"/>
        <v>28124</v>
      </c>
      <c r="O52" s="13">
        <f t="shared" si="13"/>
        <v>35251</v>
      </c>
      <c r="P52" s="13">
        <f t="shared" si="13"/>
        <v>33657</v>
      </c>
      <c r="Q52" s="13">
        <f>SUM(Q47:Q51)</f>
        <v>29098</v>
      </c>
      <c r="R52" s="13"/>
      <c r="S52" s="13"/>
      <c r="T52" s="13"/>
      <c r="U52" s="13"/>
    </row>
    <row r="53" spans="2:21" x14ac:dyDescent="0.35">
      <c r="B53" t="s">
        <v>2493</v>
      </c>
      <c r="C53" s="3"/>
      <c r="D53" s="3"/>
      <c r="E53" s="3"/>
      <c r="F53" s="3"/>
      <c r="G53" s="3"/>
      <c r="H53" s="3"/>
      <c r="I53" s="3"/>
      <c r="J53" s="3"/>
      <c r="K53" s="3"/>
      <c r="L53" s="3"/>
      <c r="M53" s="3">
        <v>7888</v>
      </c>
      <c r="N53" s="3">
        <v>22810</v>
      </c>
      <c r="O53" s="3">
        <v>25022</v>
      </c>
      <c r="P53" s="3">
        <v>29549</v>
      </c>
      <c r="Q53" s="3">
        <v>35777</v>
      </c>
      <c r="R53" s="3"/>
      <c r="S53" s="3"/>
      <c r="T53" s="3"/>
      <c r="U53" s="3"/>
    </row>
    <row r="54" spans="2:21" x14ac:dyDescent="0.35">
      <c r="B54" t="s">
        <v>1082</v>
      </c>
      <c r="C54" s="3"/>
      <c r="D54" s="3"/>
      <c r="E54" s="3"/>
      <c r="F54" s="3"/>
      <c r="G54" s="3"/>
      <c r="H54" s="3"/>
      <c r="I54" s="3"/>
      <c r="J54" s="3"/>
      <c r="K54" s="3"/>
      <c r="L54" s="3"/>
      <c r="M54" s="3">
        <v>2899</v>
      </c>
      <c r="N54" s="3">
        <v>3224</v>
      </c>
      <c r="O54" s="3">
        <v>3903</v>
      </c>
      <c r="P54" s="3">
        <v>3935</v>
      </c>
      <c r="Q54" s="3">
        <v>3218</v>
      </c>
      <c r="R54" s="3"/>
      <c r="S54" s="3"/>
      <c r="T54" s="3"/>
      <c r="U54" s="3"/>
    </row>
    <row r="55" spans="2:21" s="9" customFormat="1" x14ac:dyDescent="0.35">
      <c r="B55" s="8" t="s">
        <v>2494</v>
      </c>
      <c r="C55" s="11"/>
      <c r="D55" s="11"/>
      <c r="E55" s="11"/>
      <c r="F55" s="11"/>
      <c r="G55" s="11"/>
      <c r="H55" s="11"/>
      <c r="I55" s="11"/>
      <c r="J55" s="11"/>
      <c r="K55" s="11"/>
      <c r="L55" s="11"/>
      <c r="M55" s="11"/>
      <c r="N55" s="11"/>
      <c r="O55" s="11"/>
      <c r="P55" s="11"/>
      <c r="Q55" s="11"/>
      <c r="R55" s="11"/>
      <c r="S55" s="11"/>
      <c r="T55" s="11"/>
      <c r="U55" s="11"/>
    </row>
    <row r="56" spans="2:21" x14ac:dyDescent="0.35">
      <c r="B56" t="s">
        <v>2495</v>
      </c>
      <c r="C56" s="3"/>
      <c r="D56" s="3"/>
      <c r="E56" s="3"/>
      <c r="F56" s="3"/>
      <c r="G56" s="3"/>
      <c r="H56" s="3"/>
      <c r="I56" s="3"/>
      <c r="J56" s="3"/>
      <c r="K56" s="3"/>
      <c r="L56" s="3"/>
      <c r="M56" s="3">
        <v>55238</v>
      </c>
      <c r="N56" s="3">
        <v>58589</v>
      </c>
      <c r="O56" s="3">
        <v>62111</v>
      </c>
      <c r="P56" s="3">
        <v>64892</v>
      </c>
      <c r="Q56" s="3">
        <v>66998</v>
      </c>
      <c r="R56" s="3"/>
      <c r="S56" s="3"/>
      <c r="T56" s="3"/>
      <c r="U56" s="3"/>
    </row>
    <row r="57" spans="2:21" x14ac:dyDescent="0.35">
      <c r="B57" t="s">
        <v>2496</v>
      </c>
      <c r="C57" s="3"/>
      <c r="D57" s="3"/>
      <c r="E57" s="3"/>
      <c r="F57" s="3"/>
      <c r="G57" s="3"/>
      <c r="H57" s="3"/>
      <c r="I57" s="3"/>
      <c r="J57" s="3"/>
      <c r="K57" s="3"/>
      <c r="L57" s="3"/>
      <c r="M57" s="3">
        <v>-30764</v>
      </c>
      <c r="N57" s="3">
        <v>-32415</v>
      </c>
      <c r="O57" s="3">
        <v>-35517</v>
      </c>
      <c r="P57" s="3">
        <v>-37920</v>
      </c>
      <c r="Q57" s="3">
        <v>-39356</v>
      </c>
      <c r="R57" s="3"/>
      <c r="S57" s="3"/>
      <c r="T57" s="3"/>
      <c r="U57" s="3"/>
    </row>
    <row r="58" spans="2:21" x14ac:dyDescent="0.35">
      <c r="B58" t="s">
        <v>2497</v>
      </c>
      <c r="C58" s="3"/>
      <c r="D58" s="3"/>
      <c r="E58" s="3"/>
      <c r="F58" s="3"/>
      <c r="G58" s="3"/>
      <c r="H58" s="3"/>
      <c r="I58" s="3"/>
      <c r="J58" s="3"/>
      <c r="K58" s="3"/>
      <c r="L58" s="3"/>
      <c r="M58" s="3">
        <v>3942</v>
      </c>
      <c r="N58" s="3">
        <v>4264</v>
      </c>
      <c r="O58" s="3">
        <v>4449</v>
      </c>
      <c r="P58" s="3">
        <v>4521</v>
      </c>
      <c r="Q58" s="3">
        <v>4814</v>
      </c>
      <c r="R58" s="3"/>
      <c r="S58" s="3"/>
      <c r="T58" s="3"/>
      <c r="U58" s="3"/>
    </row>
    <row r="59" spans="2:21" s="7" customFormat="1" x14ac:dyDescent="0.35">
      <c r="B59" s="7" t="s">
        <v>2498</v>
      </c>
      <c r="C59" s="12"/>
      <c r="D59" s="12"/>
      <c r="E59" s="12"/>
      <c r="F59" s="12"/>
      <c r="G59" s="12"/>
      <c r="H59" s="12"/>
      <c r="I59" s="12"/>
      <c r="J59" s="12"/>
      <c r="K59" s="12"/>
      <c r="L59" s="12"/>
      <c r="M59" s="12">
        <v>1124</v>
      </c>
      <c r="N59" s="12">
        <v>1165</v>
      </c>
      <c r="O59" s="12">
        <v>1035</v>
      </c>
      <c r="P59" s="12">
        <v>1131</v>
      </c>
      <c r="Q59" s="12">
        <v>1140</v>
      </c>
      <c r="R59" s="12"/>
      <c r="S59" s="12"/>
      <c r="T59" s="12"/>
      <c r="U59" s="12"/>
    </row>
    <row r="60" spans="2:21" s="10" customFormat="1" x14ac:dyDescent="0.35">
      <c r="B60" s="10" t="s">
        <v>2499</v>
      </c>
      <c r="C60" s="13">
        <f t="shared" ref="C60:P60" si="14">SUM(C56:C59)</f>
        <v>0</v>
      </c>
      <c r="D60" s="13">
        <f t="shared" si="14"/>
        <v>0</v>
      </c>
      <c r="E60" s="13">
        <f t="shared" si="14"/>
        <v>0</v>
      </c>
      <c r="F60" s="13">
        <f t="shared" si="14"/>
        <v>0</v>
      </c>
      <c r="G60" s="13">
        <f t="shared" si="14"/>
        <v>0</v>
      </c>
      <c r="H60" s="13">
        <f t="shared" si="14"/>
        <v>0</v>
      </c>
      <c r="I60" s="13">
        <f t="shared" si="14"/>
        <v>0</v>
      </c>
      <c r="J60" s="13">
        <f t="shared" si="14"/>
        <v>0</v>
      </c>
      <c r="K60" s="13">
        <f t="shared" si="14"/>
        <v>0</v>
      </c>
      <c r="L60" s="13">
        <f t="shared" si="14"/>
        <v>0</v>
      </c>
      <c r="M60" s="13">
        <f t="shared" si="14"/>
        <v>29540</v>
      </c>
      <c r="N60" s="13">
        <f t="shared" si="14"/>
        <v>31603</v>
      </c>
      <c r="O60" s="13">
        <f t="shared" si="14"/>
        <v>32078</v>
      </c>
      <c r="P60" s="13">
        <f t="shared" si="14"/>
        <v>32624</v>
      </c>
      <c r="Q60" s="13">
        <f>SUM(Q56:Q59)</f>
        <v>33596</v>
      </c>
      <c r="R60" s="13"/>
      <c r="S60" s="13"/>
      <c r="T60" s="13"/>
      <c r="U60" s="13"/>
    </row>
    <row r="61" spans="2:21" x14ac:dyDescent="0.35">
      <c r="B61" t="s">
        <v>2500</v>
      </c>
      <c r="C61" s="3"/>
      <c r="D61" s="3"/>
      <c r="E61" s="3"/>
      <c r="F61" s="3"/>
      <c r="G61" s="3"/>
      <c r="H61" s="3"/>
      <c r="I61" s="3"/>
      <c r="J61" s="3"/>
      <c r="K61" s="3"/>
      <c r="L61" s="3"/>
      <c r="M61" s="3">
        <v>6812</v>
      </c>
      <c r="N61" s="3">
        <v>23215</v>
      </c>
      <c r="O61" s="3">
        <v>19173</v>
      </c>
      <c r="P61" s="3">
        <v>17115</v>
      </c>
      <c r="Q61" s="3">
        <v>14837</v>
      </c>
      <c r="R61" s="3"/>
      <c r="S61" s="3"/>
      <c r="T61" s="3"/>
      <c r="U61" s="3"/>
    </row>
    <row r="62" spans="2:21" x14ac:dyDescent="0.35">
      <c r="B62" t="s">
        <v>1079</v>
      </c>
      <c r="C62" s="3"/>
      <c r="D62" s="3"/>
      <c r="E62" s="3"/>
      <c r="F62" s="3"/>
      <c r="G62" s="3"/>
      <c r="H62" s="3"/>
      <c r="I62" s="3"/>
      <c r="J62" s="3"/>
      <c r="K62" s="3"/>
      <c r="L62" s="3"/>
      <c r="M62" s="3">
        <v>31269</v>
      </c>
      <c r="N62" s="3">
        <v>80293</v>
      </c>
      <c r="O62" s="3">
        <v>77689</v>
      </c>
      <c r="P62" s="3">
        <v>78071</v>
      </c>
      <c r="Q62" s="3">
        <v>77897</v>
      </c>
      <c r="R62" s="3"/>
      <c r="S62" s="3"/>
      <c r="T62" s="3"/>
      <c r="U62" s="3"/>
    </row>
    <row r="63" spans="2:21" s="7" customFormat="1" x14ac:dyDescent="0.35">
      <c r="B63" s="7" t="s">
        <v>2501</v>
      </c>
      <c r="C63" s="12"/>
      <c r="D63" s="12"/>
      <c r="E63" s="12"/>
      <c r="F63" s="12"/>
      <c r="G63" s="12"/>
      <c r="H63" s="12"/>
      <c r="I63" s="12"/>
      <c r="J63" s="12"/>
      <c r="K63" s="12"/>
      <c r="L63" s="12"/>
      <c r="M63" s="12">
        <v>3365</v>
      </c>
      <c r="N63" s="12">
        <v>4715</v>
      </c>
      <c r="O63" s="12">
        <v>8433</v>
      </c>
      <c r="P63" s="12">
        <v>8658</v>
      </c>
      <c r="Q63" s="12">
        <v>9208</v>
      </c>
      <c r="R63" s="12"/>
      <c r="S63" s="12"/>
      <c r="T63" s="12"/>
      <c r="U63" s="12"/>
    </row>
    <row r="64" spans="2:21" s="10" customFormat="1" x14ac:dyDescent="0.35">
      <c r="B64" s="10" t="s">
        <v>2502</v>
      </c>
      <c r="C64" s="13">
        <f t="shared" ref="C64:P64" si="15">SUM(C60:C63)+SUM(C52:C54)</f>
        <v>0</v>
      </c>
      <c r="D64" s="13">
        <f t="shared" si="15"/>
        <v>0</v>
      </c>
      <c r="E64" s="13">
        <f t="shared" si="15"/>
        <v>0</v>
      </c>
      <c r="F64" s="13">
        <f t="shared" si="15"/>
        <v>0</v>
      </c>
      <c r="G64" s="13">
        <f t="shared" si="15"/>
        <v>0</v>
      </c>
      <c r="H64" s="13">
        <f t="shared" si="15"/>
        <v>0</v>
      </c>
      <c r="I64" s="13">
        <f t="shared" si="15"/>
        <v>0</v>
      </c>
      <c r="J64" s="13">
        <f t="shared" si="15"/>
        <v>0</v>
      </c>
      <c r="K64" s="13">
        <f t="shared" si="15"/>
        <v>0</v>
      </c>
      <c r="L64" s="13">
        <f t="shared" si="15"/>
        <v>0</v>
      </c>
      <c r="M64" s="13">
        <f t="shared" si="15"/>
        <v>98598</v>
      </c>
      <c r="N64" s="13">
        <f t="shared" si="15"/>
        <v>193984</v>
      </c>
      <c r="O64" s="13">
        <f t="shared" si="15"/>
        <v>201549</v>
      </c>
      <c r="P64" s="13">
        <f t="shared" si="15"/>
        <v>203609</v>
      </c>
      <c r="Q64" s="13">
        <f>SUM(Q60:Q63)+SUM(Q52:Q54)</f>
        <v>203631</v>
      </c>
      <c r="R64" s="13"/>
      <c r="S64" s="13"/>
      <c r="T64" s="13"/>
      <c r="U64" s="13"/>
    </row>
    <row r="65" spans="2:21" s="9" customFormat="1" x14ac:dyDescent="0.35">
      <c r="B65" s="8" t="s">
        <v>2503</v>
      </c>
      <c r="C65" s="11"/>
      <c r="D65" s="11"/>
      <c r="E65" s="11"/>
      <c r="F65" s="11"/>
      <c r="G65" s="11"/>
      <c r="H65" s="11"/>
      <c r="I65" s="11"/>
      <c r="J65" s="11"/>
      <c r="K65" s="11"/>
      <c r="L65" s="11"/>
      <c r="M65" s="11"/>
      <c r="N65" s="11"/>
      <c r="O65" s="11"/>
      <c r="P65" s="11"/>
      <c r="Q65" s="11"/>
      <c r="R65" s="11"/>
      <c r="S65" s="11"/>
      <c r="T65" s="11"/>
      <c r="U65" s="11"/>
    </row>
    <row r="66" spans="2:21" x14ac:dyDescent="0.35">
      <c r="B66" t="s">
        <v>2504</v>
      </c>
      <c r="C66" s="3"/>
      <c r="D66" s="3"/>
      <c r="E66" s="3"/>
      <c r="F66" s="3"/>
      <c r="G66" s="3"/>
      <c r="H66" s="3"/>
      <c r="I66" s="3"/>
      <c r="J66" s="3"/>
      <c r="K66" s="3"/>
      <c r="L66" s="3"/>
      <c r="M66" s="3">
        <v>9479</v>
      </c>
      <c r="N66" s="3">
        <v>17762</v>
      </c>
      <c r="O66" s="3">
        <v>16801</v>
      </c>
      <c r="P66" s="3">
        <v>20894</v>
      </c>
      <c r="Q66" s="3">
        <v>20213</v>
      </c>
      <c r="R66" s="3"/>
      <c r="S66" s="3"/>
      <c r="T66" s="3"/>
      <c r="U66" s="3"/>
    </row>
    <row r="67" spans="2:21" x14ac:dyDescent="0.35">
      <c r="B67" t="s">
        <v>2505</v>
      </c>
      <c r="C67" s="3"/>
      <c r="D67" s="3"/>
      <c r="E67" s="3"/>
      <c r="F67" s="3"/>
      <c r="G67" s="3"/>
      <c r="H67" s="3"/>
      <c r="I67" s="3"/>
      <c r="J67" s="3"/>
      <c r="K67" s="3"/>
      <c r="L67" s="3"/>
      <c r="M67" s="3">
        <v>3790</v>
      </c>
      <c r="N67" s="3">
        <v>8857</v>
      </c>
      <c r="O67" s="3">
        <v>5711</v>
      </c>
      <c r="P67" s="3">
        <v>5866</v>
      </c>
      <c r="Q67" s="3">
        <v>3070</v>
      </c>
      <c r="R67" s="3"/>
      <c r="S67" s="3"/>
      <c r="T67" s="3"/>
      <c r="U67" s="3"/>
    </row>
    <row r="68" spans="2:21" s="7" customFormat="1" x14ac:dyDescent="0.35">
      <c r="B68" s="7" t="s">
        <v>2506</v>
      </c>
      <c r="C68" s="12"/>
      <c r="D68" s="12"/>
      <c r="E68" s="12"/>
      <c r="F68" s="12"/>
      <c r="G68" s="12"/>
      <c r="H68" s="12"/>
      <c r="I68" s="12"/>
      <c r="J68" s="12"/>
      <c r="K68" s="12"/>
      <c r="L68" s="12"/>
      <c r="M68" s="12">
        <v>4591</v>
      </c>
      <c r="N68" s="12">
        <v>4722</v>
      </c>
      <c r="O68" s="12">
        <v>4116</v>
      </c>
      <c r="P68" s="12">
        <v>4317</v>
      </c>
      <c r="Q68" s="12">
        <v>5790</v>
      </c>
      <c r="R68" s="12"/>
      <c r="S68" s="12"/>
      <c r="T68" s="12"/>
      <c r="U68" s="12"/>
    </row>
    <row r="69" spans="2:21" x14ac:dyDescent="0.35">
      <c r="B69" t="s">
        <v>1093</v>
      </c>
      <c r="C69" s="3">
        <f t="shared" ref="C69:P69" si="16">SUM(C66:C68)</f>
        <v>0</v>
      </c>
      <c r="D69" s="3">
        <f t="shared" si="16"/>
        <v>0</v>
      </c>
      <c r="E69" s="3">
        <f t="shared" si="16"/>
        <v>0</v>
      </c>
      <c r="F69" s="3">
        <f t="shared" si="16"/>
        <v>0</v>
      </c>
      <c r="G69" s="3">
        <f t="shared" si="16"/>
        <v>0</v>
      </c>
      <c r="H69" s="3">
        <f t="shared" si="16"/>
        <v>0</v>
      </c>
      <c r="I69" s="3">
        <f t="shared" si="16"/>
        <v>0</v>
      </c>
      <c r="J69" s="3">
        <f t="shared" si="16"/>
        <v>0</v>
      </c>
      <c r="K69" s="3">
        <f t="shared" si="16"/>
        <v>0</v>
      </c>
      <c r="L69" s="3">
        <f t="shared" si="16"/>
        <v>0</v>
      </c>
      <c r="M69" s="3">
        <f t="shared" si="16"/>
        <v>17860</v>
      </c>
      <c r="N69" s="3">
        <f t="shared" si="16"/>
        <v>31341</v>
      </c>
      <c r="O69" s="3">
        <f t="shared" si="16"/>
        <v>26628</v>
      </c>
      <c r="P69" s="3">
        <f t="shared" si="16"/>
        <v>31077</v>
      </c>
      <c r="Q69" s="3">
        <f>SUM(Q66:Q68)</f>
        <v>29073</v>
      </c>
      <c r="R69" s="3"/>
      <c r="S69" s="3"/>
      <c r="T69" s="3"/>
      <c r="U69" s="3"/>
    </row>
    <row r="70" spans="2:21" s="9" customFormat="1" x14ac:dyDescent="0.35">
      <c r="B70" s="8" t="s">
        <v>1098</v>
      </c>
      <c r="C70" s="11"/>
      <c r="D70" s="11"/>
      <c r="E70" s="11"/>
      <c r="F70" s="11"/>
      <c r="G70" s="11"/>
      <c r="H70" s="11"/>
      <c r="I70" s="11"/>
      <c r="J70" s="11"/>
      <c r="K70" s="11"/>
      <c r="L70" s="11"/>
      <c r="M70" s="11"/>
      <c r="N70" s="11"/>
      <c r="O70" s="11"/>
      <c r="P70" s="11"/>
      <c r="Q70" s="11"/>
      <c r="R70" s="11"/>
      <c r="S70" s="11"/>
      <c r="T70" s="11"/>
      <c r="U70" s="11"/>
    </row>
    <row r="71" spans="2:21" x14ac:dyDescent="0.35">
      <c r="B71" t="s">
        <v>2507</v>
      </c>
      <c r="C71" s="3"/>
      <c r="D71" s="3"/>
      <c r="E71" s="3"/>
      <c r="F71" s="3"/>
      <c r="G71" s="3"/>
      <c r="H71" s="3"/>
      <c r="I71" s="3"/>
      <c r="J71" s="3"/>
      <c r="K71" s="3"/>
      <c r="L71" s="3"/>
      <c r="M71" s="3">
        <v>17084</v>
      </c>
      <c r="N71" s="3">
        <v>38129</v>
      </c>
      <c r="O71" s="3">
        <v>52917</v>
      </c>
      <c r="P71" s="3">
        <v>48540</v>
      </c>
      <c r="Q71" s="3">
        <v>45299</v>
      </c>
      <c r="R71" s="3"/>
      <c r="S71" s="3"/>
      <c r="T71" s="3"/>
      <c r="U71" s="3"/>
    </row>
    <row r="72" spans="2:21" x14ac:dyDescent="0.35">
      <c r="B72" t="s">
        <v>2508</v>
      </c>
      <c r="C72" s="3"/>
      <c r="D72" s="3"/>
      <c r="E72" s="3"/>
      <c r="F72" s="3"/>
      <c r="G72" s="3"/>
      <c r="H72" s="3"/>
      <c r="I72" s="3"/>
      <c r="J72" s="3"/>
      <c r="K72" s="3"/>
      <c r="L72" s="3"/>
      <c r="M72" s="3">
        <v>3109</v>
      </c>
      <c r="N72" s="3">
        <v>7902</v>
      </c>
      <c r="O72" s="3">
        <v>7288</v>
      </c>
      <c r="P72" s="3">
        <v>7246</v>
      </c>
      <c r="Q72" s="3">
        <v>8363</v>
      </c>
      <c r="R72" s="3"/>
      <c r="S72" s="3"/>
      <c r="T72" s="3"/>
      <c r="U72" s="3"/>
    </row>
    <row r="73" spans="2:21" x14ac:dyDescent="0.35">
      <c r="B73" t="s">
        <v>2509</v>
      </c>
      <c r="C73" s="3"/>
      <c r="D73" s="3"/>
      <c r="E73" s="3"/>
      <c r="F73" s="3"/>
      <c r="G73" s="3"/>
      <c r="H73" s="3"/>
      <c r="I73" s="3"/>
      <c r="J73" s="3"/>
      <c r="K73" s="3"/>
      <c r="L73" s="3"/>
      <c r="M73" s="3">
        <v>6590</v>
      </c>
      <c r="N73" s="3">
        <v>13760</v>
      </c>
      <c r="O73" s="3">
        <v>17204</v>
      </c>
      <c r="P73" s="3">
        <v>14522</v>
      </c>
      <c r="Q73" s="3">
        <v>12518</v>
      </c>
      <c r="R73" s="3"/>
      <c r="S73" s="3"/>
      <c r="T73" s="3"/>
      <c r="U73" s="3"/>
    </row>
    <row r="74" spans="2:21" s="7" customFormat="1" x14ac:dyDescent="0.35">
      <c r="B74" s="7" t="s">
        <v>2510</v>
      </c>
      <c r="C74" s="12"/>
      <c r="D74" s="12"/>
      <c r="E74" s="12"/>
      <c r="F74" s="12"/>
      <c r="G74" s="12"/>
      <c r="H74" s="12"/>
      <c r="I74" s="12"/>
      <c r="J74" s="12"/>
      <c r="K74" s="12"/>
      <c r="L74" s="12"/>
      <c r="M74" s="12">
        <v>1123</v>
      </c>
      <c r="N74" s="12">
        <v>8963</v>
      </c>
      <c r="O74" s="12">
        <v>9249</v>
      </c>
      <c r="P74" s="12">
        <v>9213</v>
      </c>
      <c r="Q74" s="12">
        <v>9499</v>
      </c>
      <c r="R74" s="12"/>
      <c r="S74" s="12"/>
      <c r="T74" s="12"/>
      <c r="U74" s="12"/>
    </row>
    <row r="75" spans="2:21" x14ac:dyDescent="0.35">
      <c r="B75" t="s">
        <v>2520</v>
      </c>
      <c r="C75" s="3">
        <f t="shared" ref="C75:P75" si="17">SUM(C69:C74)</f>
        <v>0</v>
      </c>
      <c r="D75" s="3">
        <f t="shared" si="17"/>
        <v>0</v>
      </c>
      <c r="E75" s="3">
        <f t="shared" si="17"/>
        <v>0</v>
      </c>
      <c r="F75" s="3">
        <f t="shared" si="17"/>
        <v>0</v>
      </c>
      <c r="G75" s="3">
        <f t="shared" si="17"/>
        <v>0</v>
      </c>
      <c r="H75" s="3">
        <f t="shared" si="17"/>
        <v>0</v>
      </c>
      <c r="I75" s="3">
        <f t="shared" si="17"/>
        <v>0</v>
      </c>
      <c r="J75" s="3">
        <f t="shared" si="17"/>
        <v>0</v>
      </c>
      <c r="K75" s="3">
        <f t="shared" si="17"/>
        <v>0</v>
      </c>
      <c r="L75" s="3">
        <f t="shared" si="17"/>
        <v>0</v>
      </c>
      <c r="M75" s="3">
        <f t="shared" si="17"/>
        <v>45766</v>
      </c>
      <c r="N75" s="3">
        <f t="shared" si="17"/>
        <v>100095</v>
      </c>
      <c r="O75" s="3">
        <f t="shared" si="17"/>
        <v>113286</v>
      </c>
      <c r="P75" s="3">
        <f t="shared" si="17"/>
        <v>110598</v>
      </c>
      <c r="Q75" s="3">
        <f>SUM(Q69:Q74)</f>
        <v>104752</v>
      </c>
      <c r="R75" s="3"/>
      <c r="S75" s="3"/>
      <c r="T75" s="3"/>
      <c r="U75" s="3"/>
    </row>
    <row r="76" spans="2:21" s="9" customFormat="1" x14ac:dyDescent="0.35">
      <c r="B76" s="8" t="s">
        <v>2511</v>
      </c>
      <c r="C76" s="11"/>
      <c r="D76" s="11"/>
      <c r="E76" s="11"/>
      <c r="F76" s="11"/>
      <c r="G76" s="11"/>
      <c r="H76" s="11"/>
      <c r="I76" s="11"/>
      <c r="J76" s="11"/>
      <c r="K76" s="11"/>
      <c r="L76" s="11"/>
      <c r="M76" s="11"/>
      <c r="N76" s="11"/>
      <c r="O76" s="11"/>
      <c r="P76" s="11"/>
      <c r="Q76" s="11"/>
      <c r="R76" s="11"/>
      <c r="S76" s="11"/>
      <c r="T76" s="11"/>
      <c r="U76" s="11"/>
    </row>
    <row r="77" spans="2:21" x14ac:dyDescent="0.35">
      <c r="B77" t="s">
        <v>2512</v>
      </c>
      <c r="C77" s="3"/>
      <c r="D77" s="3"/>
      <c r="E77" s="3"/>
      <c r="F77" s="3"/>
      <c r="G77" s="3"/>
      <c r="H77" s="3"/>
      <c r="I77" s="3"/>
      <c r="J77" s="3"/>
      <c r="K77" s="3"/>
      <c r="L77" s="3"/>
      <c r="M77" s="3">
        <v>0</v>
      </c>
      <c r="N77" s="3">
        <v>0</v>
      </c>
      <c r="O77" s="3">
        <v>0</v>
      </c>
      <c r="P77" s="3">
        <v>0</v>
      </c>
      <c r="Q77" s="3">
        <v>0</v>
      </c>
      <c r="R77" s="3"/>
      <c r="S77" s="3"/>
      <c r="T77" s="3"/>
      <c r="U77" s="3"/>
    </row>
    <row r="78" spans="2:21" x14ac:dyDescent="0.35">
      <c r="B78" t="s">
        <v>2513</v>
      </c>
      <c r="C78" s="3"/>
      <c r="D78" s="3"/>
      <c r="E78" s="3"/>
      <c r="F78" s="3"/>
      <c r="G78" s="3"/>
      <c r="H78" s="3"/>
      <c r="I78" s="3"/>
      <c r="J78" s="3"/>
      <c r="K78" s="3"/>
      <c r="L78" s="3"/>
      <c r="M78" s="3">
        <v>36779</v>
      </c>
      <c r="N78" s="3">
        <v>53907</v>
      </c>
      <c r="O78" s="3">
        <v>54497</v>
      </c>
      <c r="P78" s="3">
        <v>55471</v>
      </c>
      <c r="Q78" s="3">
        <v>56398</v>
      </c>
      <c r="R78" s="3"/>
      <c r="S78" s="3"/>
      <c r="T78" s="3"/>
      <c r="U78" s="3"/>
    </row>
    <row r="79" spans="2:21" x14ac:dyDescent="0.35">
      <c r="B79" t="s">
        <v>2514</v>
      </c>
      <c r="C79" s="3"/>
      <c r="D79" s="3"/>
      <c r="E79" s="3"/>
      <c r="F79" s="3"/>
      <c r="G79" s="3"/>
      <c r="H79" s="3"/>
      <c r="I79" s="3"/>
      <c r="J79" s="3"/>
      <c r="K79" s="3"/>
      <c r="L79" s="3"/>
      <c r="M79" s="3">
        <v>82679</v>
      </c>
      <c r="N79" s="3">
        <v>42494</v>
      </c>
      <c r="O79" s="3">
        <v>38315</v>
      </c>
      <c r="P79" s="3">
        <v>40429</v>
      </c>
      <c r="Q79" s="3">
        <v>43636</v>
      </c>
      <c r="R79" s="3"/>
      <c r="S79" s="3"/>
      <c r="T79" s="3"/>
      <c r="U79" s="3"/>
    </row>
    <row r="80" spans="2:21" x14ac:dyDescent="0.35">
      <c r="B80" t="s">
        <v>2515</v>
      </c>
      <c r="C80" s="3"/>
      <c r="D80" s="3"/>
      <c r="E80" s="3"/>
      <c r="F80" s="3"/>
      <c r="G80" s="3"/>
      <c r="H80" s="3"/>
      <c r="I80" s="3"/>
      <c r="J80" s="3"/>
      <c r="K80" s="3"/>
      <c r="L80" s="3"/>
      <c r="M80" s="3">
        <v>-3097</v>
      </c>
      <c r="N80" s="3">
        <v>-6617</v>
      </c>
      <c r="O80" s="3">
        <v>-8322</v>
      </c>
      <c r="P80" s="3">
        <v>-6440</v>
      </c>
      <c r="Q80" s="3">
        <v>-4119</v>
      </c>
      <c r="R80" s="3"/>
      <c r="S80" s="3"/>
      <c r="T80" s="3"/>
      <c r="U80" s="3"/>
    </row>
    <row r="81" spans="2:21" s="7" customFormat="1" x14ac:dyDescent="0.35">
      <c r="B81" s="7" t="s">
        <v>2516</v>
      </c>
      <c r="C81" s="12"/>
      <c r="D81" s="12"/>
      <c r="E81" s="12"/>
      <c r="F81" s="12"/>
      <c r="G81" s="12"/>
      <c r="H81" s="12"/>
      <c r="I81" s="12"/>
      <c r="J81" s="12"/>
      <c r="K81" s="12"/>
      <c r="L81" s="12"/>
      <c r="M81" s="12">
        <v>-67588</v>
      </c>
      <c r="N81" s="12">
        <v>-907</v>
      </c>
      <c r="O81" s="12">
        <v>-907</v>
      </c>
      <c r="P81" s="12">
        <v>-907</v>
      </c>
      <c r="Q81" s="12">
        <v>-907</v>
      </c>
      <c r="R81" s="12"/>
      <c r="S81" s="12"/>
      <c r="T81" s="12"/>
      <c r="U81" s="12"/>
    </row>
    <row r="82" spans="2:21" x14ac:dyDescent="0.35">
      <c r="B82" t="s">
        <v>2517</v>
      </c>
      <c r="C82" s="3">
        <f t="shared" ref="C82:P82" si="18">SUM(C77:C81)</f>
        <v>0</v>
      </c>
      <c r="D82" s="3">
        <f t="shared" si="18"/>
        <v>0</v>
      </c>
      <c r="E82" s="3">
        <f t="shared" si="18"/>
        <v>0</v>
      </c>
      <c r="F82" s="3">
        <f t="shared" si="18"/>
        <v>0</v>
      </c>
      <c r="G82" s="3">
        <f t="shared" si="18"/>
        <v>0</v>
      </c>
      <c r="H82" s="3">
        <f t="shared" si="18"/>
        <v>0</v>
      </c>
      <c r="I82" s="3">
        <f t="shared" si="18"/>
        <v>0</v>
      </c>
      <c r="J82" s="3">
        <f t="shared" si="18"/>
        <v>0</v>
      </c>
      <c r="K82" s="3">
        <f t="shared" si="18"/>
        <v>0</v>
      </c>
      <c r="L82" s="3">
        <f t="shared" si="18"/>
        <v>0</v>
      </c>
      <c r="M82" s="3">
        <f t="shared" si="18"/>
        <v>48773</v>
      </c>
      <c r="N82" s="3">
        <f t="shared" si="18"/>
        <v>88877</v>
      </c>
      <c r="O82" s="3">
        <f t="shared" si="18"/>
        <v>83583</v>
      </c>
      <c r="P82" s="3">
        <f t="shared" si="18"/>
        <v>88553</v>
      </c>
      <c r="Q82" s="3">
        <f>SUM(Q77:Q81)</f>
        <v>95008</v>
      </c>
      <c r="R82" s="3"/>
      <c r="S82" s="3"/>
      <c r="T82" s="3"/>
      <c r="U82" s="3"/>
    </row>
    <row r="83" spans="2:21" s="7" customFormat="1" x14ac:dyDescent="0.35">
      <c r="B83" s="7" t="s">
        <v>2518</v>
      </c>
      <c r="C83" s="12"/>
      <c r="D83" s="12"/>
      <c r="E83" s="12"/>
      <c r="F83" s="12"/>
      <c r="G83" s="12"/>
      <c r="H83" s="12"/>
      <c r="I83" s="12"/>
      <c r="J83" s="12"/>
      <c r="K83" s="12"/>
      <c r="L83" s="12"/>
      <c r="M83" s="12">
        <v>4059</v>
      </c>
      <c r="N83" s="12">
        <v>5012</v>
      </c>
      <c r="O83" s="12">
        <v>4680</v>
      </c>
      <c r="P83" s="12">
        <v>4458</v>
      </c>
      <c r="Q83" s="12">
        <v>3871</v>
      </c>
      <c r="R83" s="12"/>
      <c r="S83" s="12"/>
      <c r="T83" s="12"/>
      <c r="U83" s="12"/>
    </row>
    <row r="84" spans="2:21" s="16" customFormat="1" x14ac:dyDescent="0.35">
      <c r="B84" s="16" t="s">
        <v>2519</v>
      </c>
      <c r="C84" s="17">
        <f t="shared" ref="C84:P84" si="19">SUM(C82:C83)</f>
        <v>0</v>
      </c>
      <c r="D84" s="17">
        <f t="shared" si="19"/>
        <v>0</v>
      </c>
      <c r="E84" s="17">
        <f t="shared" si="19"/>
        <v>0</v>
      </c>
      <c r="F84" s="17">
        <f t="shared" si="19"/>
        <v>0</v>
      </c>
      <c r="G84" s="17">
        <f t="shared" si="19"/>
        <v>0</v>
      </c>
      <c r="H84" s="17">
        <f t="shared" si="19"/>
        <v>0</v>
      </c>
      <c r="I84" s="17">
        <f t="shared" si="19"/>
        <v>0</v>
      </c>
      <c r="J84" s="17">
        <f t="shared" si="19"/>
        <v>0</v>
      </c>
      <c r="K84" s="17">
        <f t="shared" si="19"/>
        <v>0</v>
      </c>
      <c r="L84" s="17">
        <f t="shared" si="19"/>
        <v>0</v>
      </c>
      <c r="M84" s="17">
        <f t="shared" si="19"/>
        <v>52832</v>
      </c>
      <c r="N84" s="17">
        <f t="shared" si="19"/>
        <v>93889</v>
      </c>
      <c r="O84" s="17">
        <f t="shared" si="19"/>
        <v>88263</v>
      </c>
      <c r="P84" s="17">
        <f t="shared" si="19"/>
        <v>93011</v>
      </c>
      <c r="Q84" s="17">
        <f>SUM(Q82:Q83)</f>
        <v>98879</v>
      </c>
      <c r="R84" s="17"/>
      <c r="S84" s="17"/>
      <c r="T84" s="17"/>
      <c r="U84" s="17"/>
    </row>
    <row r="85" spans="2:21" x14ac:dyDescent="0.35">
      <c r="B85" t="s">
        <v>1109</v>
      </c>
      <c r="C85" s="3">
        <f t="shared" ref="C85:P85" si="20">C84+C75</f>
        <v>0</v>
      </c>
      <c r="D85" s="3">
        <f t="shared" si="20"/>
        <v>0</v>
      </c>
      <c r="E85" s="3">
        <f t="shared" si="20"/>
        <v>0</v>
      </c>
      <c r="F85" s="3">
        <f t="shared" si="20"/>
        <v>0</v>
      </c>
      <c r="G85" s="3">
        <f t="shared" si="20"/>
        <v>0</v>
      </c>
      <c r="H85" s="3">
        <f t="shared" si="20"/>
        <v>0</v>
      </c>
      <c r="I85" s="3">
        <f t="shared" si="20"/>
        <v>0</v>
      </c>
      <c r="J85" s="3">
        <f t="shared" si="20"/>
        <v>0</v>
      </c>
      <c r="K85" s="3">
        <f t="shared" si="20"/>
        <v>0</v>
      </c>
      <c r="L85" s="3">
        <f t="shared" si="20"/>
        <v>0</v>
      </c>
      <c r="M85" s="3">
        <f t="shared" si="20"/>
        <v>98598</v>
      </c>
      <c r="N85" s="3">
        <f t="shared" si="20"/>
        <v>193984</v>
      </c>
      <c r="O85" s="3">
        <f t="shared" si="20"/>
        <v>201549</v>
      </c>
      <c r="P85" s="3">
        <f t="shared" si="20"/>
        <v>203609</v>
      </c>
      <c r="Q85" s="3">
        <f>Q84+Q75</f>
        <v>203631</v>
      </c>
      <c r="R85" s="3"/>
      <c r="S85" s="3"/>
      <c r="T85" s="3"/>
      <c r="U85" s="3"/>
    </row>
    <row r="86" spans="2:21" x14ac:dyDescent="0.35">
      <c r="C86" s="3"/>
      <c r="D86" s="3"/>
      <c r="E86" s="3"/>
      <c r="F86" s="3"/>
      <c r="G86" s="3"/>
      <c r="H86" s="3"/>
      <c r="I86" s="3"/>
      <c r="J86" s="3"/>
      <c r="K86" s="3"/>
      <c r="L86" s="3"/>
      <c r="M86" s="3"/>
      <c r="N86" s="3"/>
      <c r="O86" s="3"/>
      <c r="P86" s="3"/>
      <c r="Q86" s="3"/>
      <c r="R86" s="3"/>
      <c r="S86" s="3"/>
      <c r="T86" s="3"/>
      <c r="U86" s="3"/>
    </row>
    <row r="87" spans="2:21" s="5" customFormat="1" x14ac:dyDescent="0.35">
      <c r="B87" s="6" t="s">
        <v>2455</v>
      </c>
    </row>
    <row r="88" spans="2:21" x14ac:dyDescent="0.35">
      <c r="B88" t="s">
        <v>2456</v>
      </c>
      <c r="C88" s="3"/>
      <c r="D88" s="3"/>
      <c r="E88" s="3"/>
      <c r="F88" s="3"/>
      <c r="G88" s="3"/>
      <c r="H88" s="3"/>
      <c r="I88" s="3"/>
      <c r="J88" s="3"/>
      <c r="K88" s="3"/>
      <c r="L88" s="3">
        <v>12343</v>
      </c>
      <c r="M88" s="3">
        <v>14295</v>
      </c>
      <c r="N88" s="3">
        <v>5984</v>
      </c>
      <c r="O88" s="3">
        <v>7616</v>
      </c>
      <c r="P88" s="3">
        <v>5566</v>
      </c>
      <c r="Q88" s="3">
        <v>6002</v>
      </c>
    </row>
    <row r="89" spans="2:21" s="7" customFormat="1" x14ac:dyDescent="0.35">
      <c r="B89" s="7" t="s">
        <v>2457</v>
      </c>
      <c r="C89" s="12"/>
      <c r="D89" s="12"/>
      <c r="E89" s="12"/>
      <c r="F89" s="12"/>
      <c r="G89" s="12"/>
      <c r="H89" s="12"/>
      <c r="I89" s="12"/>
      <c r="J89" s="12"/>
      <c r="K89" s="12"/>
      <c r="L89" s="12">
        <v>-3623</v>
      </c>
      <c r="M89" s="12">
        <v>-4465</v>
      </c>
      <c r="N89" s="12">
        <v>-4876</v>
      </c>
      <c r="O89" s="12">
        <v>-4022</v>
      </c>
      <c r="P89" s="12">
        <v>-3578</v>
      </c>
      <c r="Q89" s="12">
        <v>-4943</v>
      </c>
    </row>
    <row r="90" spans="2:21" x14ac:dyDescent="0.35">
      <c r="B90" t="s">
        <v>2458</v>
      </c>
      <c r="C90" s="3">
        <f t="shared" ref="C90:P90" si="21">SUM(C88:C89)</f>
        <v>0</v>
      </c>
      <c r="D90" s="3">
        <f t="shared" si="21"/>
        <v>0</v>
      </c>
      <c r="E90" s="3">
        <f t="shared" si="21"/>
        <v>0</v>
      </c>
      <c r="F90" s="3">
        <f t="shared" si="21"/>
        <v>0</v>
      </c>
      <c r="G90" s="3">
        <f t="shared" si="21"/>
        <v>0</v>
      </c>
      <c r="H90" s="3">
        <f t="shared" si="21"/>
        <v>0</v>
      </c>
      <c r="I90" s="3">
        <f t="shared" si="21"/>
        <v>0</v>
      </c>
      <c r="J90" s="3">
        <f t="shared" si="21"/>
        <v>0</v>
      </c>
      <c r="K90" s="3">
        <f t="shared" si="21"/>
        <v>0</v>
      </c>
      <c r="L90" s="3">
        <f t="shared" si="21"/>
        <v>8720</v>
      </c>
      <c r="M90" s="3">
        <f t="shared" si="21"/>
        <v>9830</v>
      </c>
      <c r="N90" s="3">
        <f t="shared" si="21"/>
        <v>1108</v>
      </c>
      <c r="O90" s="3">
        <f t="shared" si="21"/>
        <v>3594</v>
      </c>
      <c r="P90" s="3">
        <f t="shared" si="21"/>
        <v>1988</v>
      </c>
      <c r="Q90" s="3">
        <f>SUM(Q88:Q89)</f>
        <v>1059</v>
      </c>
    </row>
    <row r="91" spans="2:21" x14ac:dyDescent="0.35">
      <c r="C91" s="3"/>
      <c r="D91" s="3"/>
      <c r="E91" s="3"/>
      <c r="F91" s="3"/>
      <c r="G91" s="3"/>
      <c r="H91" s="3"/>
      <c r="I91" s="3"/>
      <c r="J91" s="3"/>
      <c r="K91" s="3"/>
      <c r="L91" s="3"/>
      <c r="M91" s="3"/>
      <c r="N91" s="3"/>
      <c r="O91" s="3"/>
      <c r="P91" s="3"/>
      <c r="Q91" s="3"/>
    </row>
    <row r="92" spans="2:21" x14ac:dyDescent="0.35">
      <c r="B92" t="s">
        <v>2521</v>
      </c>
      <c r="C92" s="3"/>
      <c r="D92" s="3"/>
      <c r="E92" s="3"/>
      <c r="F92" s="3"/>
      <c r="G92" s="3"/>
      <c r="H92" s="3"/>
      <c r="I92" s="3"/>
      <c r="J92" s="3"/>
      <c r="K92" s="3"/>
      <c r="L92" s="3">
        <v>-2445</v>
      </c>
      <c r="M92" s="3">
        <v>-2515</v>
      </c>
      <c r="N92" s="3">
        <v>-2895</v>
      </c>
      <c r="O92" s="3">
        <v>-1587</v>
      </c>
      <c r="P92" s="3">
        <v>0</v>
      </c>
      <c r="Q92" s="3">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tabSelected="1" workbookViewId="0">
      <selection activeCell="B9" sqref="B9"/>
    </sheetView>
  </sheetViews>
  <sheetFormatPr defaultRowHeight="14.5" x14ac:dyDescent="0.35"/>
  <cols>
    <col min="1" max="1" width="24.453125" customWidth="1"/>
    <col min="2" max="18" width="10.632812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17</v>
      </c>
      <c r="B2" t="s">
        <v>41</v>
      </c>
      <c r="C2" t="s">
        <v>65</v>
      </c>
      <c r="D2" t="s">
        <v>87</v>
      </c>
      <c r="E2" t="s">
        <v>109</v>
      </c>
      <c r="F2" t="s">
        <v>129</v>
      </c>
      <c r="G2" t="s">
        <v>151</v>
      </c>
      <c r="H2" t="s">
        <v>174</v>
      </c>
      <c r="I2" t="s">
        <v>195</v>
      </c>
      <c r="J2" t="s">
        <v>216</v>
      </c>
      <c r="K2" t="s">
        <v>235</v>
      </c>
      <c r="L2" t="s">
        <v>255</v>
      </c>
      <c r="M2" t="s">
        <v>277</v>
      </c>
      <c r="N2" t="s">
        <v>295</v>
      </c>
      <c r="O2" t="s">
        <v>315</v>
      </c>
      <c r="P2" t="s">
        <v>337</v>
      </c>
      <c r="Q2" t="s">
        <v>361</v>
      </c>
      <c r="R2" t="s">
        <v>379</v>
      </c>
    </row>
    <row r="3" spans="1:18" x14ac:dyDescent="0.35">
      <c r="A3" s="1" t="s">
        <v>18</v>
      </c>
      <c r="B3" t="s">
        <v>42</v>
      </c>
      <c r="C3" t="s">
        <v>66</v>
      </c>
      <c r="D3" t="s">
        <v>66</v>
      </c>
      <c r="E3" t="s">
        <v>110</v>
      </c>
      <c r="F3" t="s">
        <v>130</v>
      </c>
      <c r="G3" t="s">
        <v>152</v>
      </c>
      <c r="H3" t="s">
        <v>175</v>
      </c>
      <c r="I3" t="s">
        <v>196</v>
      </c>
      <c r="J3" t="s">
        <v>217</v>
      </c>
      <c r="K3" t="s">
        <v>236</v>
      </c>
      <c r="L3" t="s">
        <v>256</v>
      </c>
      <c r="M3" t="s">
        <v>278</v>
      </c>
      <c r="N3" t="s">
        <v>296</v>
      </c>
      <c r="O3" t="s">
        <v>316</v>
      </c>
      <c r="P3" t="s">
        <v>338</v>
      </c>
      <c r="Q3" t="s">
        <v>133</v>
      </c>
      <c r="R3" t="s">
        <v>380</v>
      </c>
    </row>
    <row r="4" spans="1:18" x14ac:dyDescent="0.35">
      <c r="A4" s="1" t="s">
        <v>19</v>
      </c>
      <c r="B4" t="s">
        <v>43</v>
      </c>
      <c r="C4" t="s">
        <v>67</v>
      </c>
      <c r="D4" t="s">
        <v>88</v>
      </c>
      <c r="E4" t="s">
        <v>110</v>
      </c>
      <c r="F4" t="s">
        <v>131</v>
      </c>
      <c r="G4" t="s">
        <v>153</v>
      </c>
      <c r="H4" t="s">
        <v>131</v>
      </c>
      <c r="I4" t="s">
        <v>197</v>
      </c>
      <c r="J4" t="s">
        <v>218</v>
      </c>
      <c r="K4" t="s">
        <v>237</v>
      </c>
      <c r="L4" t="s">
        <v>257</v>
      </c>
      <c r="M4" t="s">
        <v>279</v>
      </c>
      <c r="N4" t="s">
        <v>297</v>
      </c>
      <c r="O4" t="s">
        <v>317</v>
      </c>
      <c r="P4" t="s">
        <v>339</v>
      </c>
      <c r="Q4" t="s">
        <v>133</v>
      </c>
      <c r="R4" t="s">
        <v>381</v>
      </c>
    </row>
    <row r="5" spans="1:18" x14ac:dyDescent="0.35">
      <c r="A5" s="1" t="s">
        <v>20</v>
      </c>
      <c r="B5" t="s">
        <v>44</v>
      </c>
      <c r="C5" t="s">
        <v>68</v>
      </c>
      <c r="D5" t="s">
        <v>89</v>
      </c>
      <c r="E5" t="s">
        <v>89</v>
      </c>
      <c r="F5" t="s">
        <v>132</v>
      </c>
      <c r="G5" t="s">
        <v>154</v>
      </c>
      <c r="H5" t="s">
        <v>176</v>
      </c>
      <c r="I5" t="s">
        <v>198</v>
      </c>
      <c r="J5" t="s">
        <v>219</v>
      </c>
      <c r="K5" t="s">
        <v>238</v>
      </c>
      <c r="L5" t="s">
        <v>258</v>
      </c>
      <c r="M5" t="s">
        <v>199</v>
      </c>
      <c r="N5" t="s">
        <v>42</v>
      </c>
      <c r="O5" t="s">
        <v>318</v>
      </c>
      <c r="P5" t="s">
        <v>340</v>
      </c>
      <c r="Q5" t="s">
        <v>360</v>
      </c>
      <c r="R5" t="s">
        <v>360</v>
      </c>
    </row>
    <row r="6" spans="1:18" x14ac:dyDescent="0.35">
      <c r="A6" s="1" t="s">
        <v>21</v>
      </c>
      <c r="B6" t="s">
        <v>45</v>
      </c>
      <c r="C6" t="s">
        <v>69</v>
      </c>
      <c r="D6" t="s">
        <v>90</v>
      </c>
      <c r="E6" t="s">
        <v>111</v>
      </c>
      <c r="F6" t="s">
        <v>133</v>
      </c>
      <c r="G6" t="s">
        <v>155</v>
      </c>
      <c r="H6" t="s">
        <v>177</v>
      </c>
      <c r="I6" t="s">
        <v>199</v>
      </c>
      <c r="J6" t="s">
        <v>155</v>
      </c>
      <c r="K6" t="s">
        <v>239</v>
      </c>
      <c r="L6" t="s">
        <v>259</v>
      </c>
      <c r="M6" t="s">
        <v>280</v>
      </c>
      <c r="N6" t="s">
        <v>298</v>
      </c>
      <c r="O6" t="s">
        <v>319</v>
      </c>
      <c r="P6" t="s">
        <v>341</v>
      </c>
      <c r="Q6" t="s">
        <v>362</v>
      </c>
      <c r="R6" t="s">
        <v>382</v>
      </c>
    </row>
    <row r="7" spans="1:18" x14ac:dyDescent="0.35">
      <c r="A7" s="1" t="s">
        <v>22</v>
      </c>
      <c r="B7" t="s">
        <v>46</v>
      </c>
      <c r="C7" t="s">
        <v>70</v>
      </c>
      <c r="D7" t="s">
        <v>41</v>
      </c>
      <c r="E7" t="s">
        <v>112</v>
      </c>
      <c r="F7" t="s">
        <v>134</v>
      </c>
      <c r="G7" t="s">
        <v>156</v>
      </c>
      <c r="H7" t="s">
        <v>178</v>
      </c>
      <c r="I7" t="s">
        <v>200</v>
      </c>
      <c r="J7" t="s">
        <v>220</v>
      </c>
      <c r="K7" t="s">
        <v>240</v>
      </c>
      <c r="L7" t="s">
        <v>260</v>
      </c>
      <c r="M7" t="s">
        <v>281</v>
      </c>
      <c r="N7" t="s">
        <v>299</v>
      </c>
      <c r="O7" t="s">
        <v>320</v>
      </c>
      <c r="P7" t="s">
        <v>342</v>
      </c>
      <c r="Q7" t="s">
        <v>363</v>
      </c>
      <c r="R7" t="s">
        <v>383</v>
      </c>
    </row>
    <row r="8" spans="1:18" x14ac:dyDescent="0.35">
      <c r="A8" s="1" t="s">
        <v>23</v>
      </c>
      <c r="B8" t="s">
        <v>47</v>
      </c>
      <c r="C8" t="s">
        <v>71</v>
      </c>
      <c r="D8" t="s">
        <v>91</v>
      </c>
      <c r="E8" t="s">
        <v>113</v>
      </c>
      <c r="F8" t="s">
        <v>135</v>
      </c>
      <c r="G8" t="s">
        <v>157</v>
      </c>
      <c r="H8" t="s">
        <v>179</v>
      </c>
      <c r="I8" t="s">
        <v>201</v>
      </c>
      <c r="J8" t="s">
        <v>221</v>
      </c>
      <c r="K8" t="s">
        <v>241</v>
      </c>
      <c r="L8" t="s">
        <v>261</v>
      </c>
      <c r="M8" t="s">
        <v>282</v>
      </c>
      <c r="N8" t="s">
        <v>300</v>
      </c>
      <c r="O8" t="s">
        <v>321</v>
      </c>
      <c r="P8" t="s">
        <v>343</v>
      </c>
      <c r="Q8" t="s">
        <v>364</v>
      </c>
      <c r="R8" t="s">
        <v>384</v>
      </c>
    </row>
    <row r="9" spans="1:18" x14ac:dyDescent="0.35">
      <c r="A9" s="1" t="s">
        <v>24</v>
      </c>
      <c r="B9" t="s">
        <v>48</v>
      </c>
      <c r="C9" t="s">
        <v>72</v>
      </c>
      <c r="D9" t="s">
        <v>92</v>
      </c>
      <c r="E9" t="s">
        <v>114</v>
      </c>
      <c r="F9" t="s">
        <v>136</v>
      </c>
      <c r="G9" t="s">
        <v>158</v>
      </c>
      <c r="H9" t="s">
        <v>180</v>
      </c>
      <c r="I9" t="s">
        <v>202</v>
      </c>
      <c r="J9" t="s">
        <v>222</v>
      </c>
      <c r="K9" t="s">
        <v>242</v>
      </c>
      <c r="L9" t="s">
        <v>262</v>
      </c>
      <c r="M9" t="s">
        <v>283</v>
      </c>
      <c r="N9" t="s">
        <v>301</v>
      </c>
      <c r="O9" t="s">
        <v>322</v>
      </c>
      <c r="P9" t="s">
        <v>344</v>
      </c>
      <c r="Q9" t="s">
        <v>365</v>
      </c>
      <c r="R9" t="s">
        <v>385</v>
      </c>
    </row>
    <row r="10" spans="1:18" x14ac:dyDescent="0.35">
      <c r="A10" s="1" t="s">
        <v>25</v>
      </c>
      <c r="B10" t="s">
        <v>49</v>
      </c>
      <c r="C10" t="s">
        <v>73</v>
      </c>
      <c r="D10" t="s">
        <v>93</v>
      </c>
      <c r="E10" t="s">
        <v>115</v>
      </c>
      <c r="F10" t="s">
        <v>73</v>
      </c>
      <c r="G10" t="s">
        <v>159</v>
      </c>
      <c r="H10" t="s">
        <v>49</v>
      </c>
      <c r="I10" t="s">
        <v>203</v>
      </c>
      <c r="J10" t="s">
        <v>203</v>
      </c>
      <c r="K10" t="s">
        <v>203</v>
      </c>
      <c r="L10" t="s">
        <v>73</v>
      </c>
      <c r="M10" t="s">
        <v>73</v>
      </c>
      <c r="N10" t="s">
        <v>302</v>
      </c>
      <c r="O10" t="s">
        <v>73</v>
      </c>
      <c r="P10" t="s">
        <v>345</v>
      </c>
      <c r="Q10" t="s">
        <v>366</v>
      </c>
      <c r="R10" t="s">
        <v>386</v>
      </c>
    </row>
    <row r="11" spans="1:18" x14ac:dyDescent="0.35">
      <c r="A11" s="1" t="s">
        <v>26</v>
      </c>
      <c r="B11" t="s">
        <v>50</v>
      </c>
      <c r="C11" t="s">
        <v>50</v>
      </c>
      <c r="D11" t="s">
        <v>94</v>
      </c>
      <c r="E11" t="s">
        <v>116</v>
      </c>
      <c r="F11" t="s">
        <v>137</v>
      </c>
      <c r="G11" t="s">
        <v>160</v>
      </c>
      <c r="H11" t="s">
        <v>181</v>
      </c>
      <c r="I11" t="s">
        <v>94</v>
      </c>
      <c r="J11" t="s">
        <v>137</v>
      </c>
      <c r="K11" t="s">
        <v>243</v>
      </c>
      <c r="L11" t="s">
        <v>263</v>
      </c>
      <c r="M11" t="s">
        <v>263</v>
      </c>
      <c r="N11" t="s">
        <v>263</v>
      </c>
      <c r="O11" t="s">
        <v>181</v>
      </c>
      <c r="P11" t="s">
        <v>346</v>
      </c>
      <c r="Q11" t="s">
        <v>360</v>
      </c>
      <c r="R11" t="s">
        <v>360</v>
      </c>
    </row>
    <row r="12" spans="1:18" x14ac:dyDescent="0.35">
      <c r="A12" s="1" t="s">
        <v>27</v>
      </c>
      <c r="B12" t="s">
        <v>51</v>
      </c>
      <c r="C12" t="s">
        <v>74</v>
      </c>
      <c r="D12" t="s">
        <v>95</v>
      </c>
      <c r="E12" t="s">
        <v>117</v>
      </c>
      <c r="F12" t="s">
        <v>138</v>
      </c>
      <c r="G12" t="s">
        <v>161</v>
      </c>
      <c r="H12" t="s">
        <v>182</v>
      </c>
      <c r="I12" t="s">
        <v>204</v>
      </c>
      <c r="J12" t="s">
        <v>223</v>
      </c>
      <c r="K12" t="s">
        <v>244</v>
      </c>
      <c r="L12" t="s">
        <v>264</v>
      </c>
      <c r="M12" t="s">
        <v>284</v>
      </c>
      <c r="N12" t="s">
        <v>303</v>
      </c>
      <c r="O12" t="s">
        <v>323</v>
      </c>
      <c r="P12" t="s">
        <v>347</v>
      </c>
      <c r="Q12" t="s">
        <v>367</v>
      </c>
      <c r="R12" t="s">
        <v>387</v>
      </c>
    </row>
    <row r="13" spans="1:18" x14ac:dyDescent="0.35">
      <c r="A13" s="1" t="s">
        <v>28</v>
      </c>
      <c r="B13" t="s">
        <v>52</v>
      </c>
      <c r="C13" t="s">
        <v>75</v>
      </c>
      <c r="D13" t="s">
        <v>96</v>
      </c>
      <c r="E13" t="s">
        <v>118</v>
      </c>
      <c r="F13" t="s">
        <v>139</v>
      </c>
      <c r="G13" t="s">
        <v>162</v>
      </c>
      <c r="H13" t="s">
        <v>183</v>
      </c>
      <c r="I13" t="s">
        <v>183</v>
      </c>
      <c r="J13" t="s">
        <v>224</v>
      </c>
      <c r="K13" t="s">
        <v>245</v>
      </c>
      <c r="L13" t="s">
        <v>265</v>
      </c>
      <c r="M13" t="s">
        <v>245</v>
      </c>
      <c r="N13" t="s">
        <v>304</v>
      </c>
      <c r="O13" t="s">
        <v>324</v>
      </c>
      <c r="P13" t="s">
        <v>348</v>
      </c>
      <c r="Q13" t="s">
        <v>368</v>
      </c>
      <c r="R13" t="s">
        <v>332</v>
      </c>
    </row>
    <row r="14" spans="1:18" x14ac:dyDescent="0.35">
      <c r="A14" s="1" t="s">
        <v>29</v>
      </c>
      <c r="B14" t="s">
        <v>53</v>
      </c>
      <c r="C14" t="s">
        <v>76</v>
      </c>
      <c r="D14" t="s">
        <v>97</v>
      </c>
      <c r="E14" t="s">
        <v>119</v>
      </c>
      <c r="F14" t="s">
        <v>140</v>
      </c>
      <c r="G14" t="s">
        <v>163</v>
      </c>
      <c r="H14" t="s">
        <v>184</v>
      </c>
      <c r="I14" t="s">
        <v>205</v>
      </c>
      <c r="J14" t="s">
        <v>225</v>
      </c>
      <c r="K14" t="s">
        <v>246</v>
      </c>
      <c r="L14" t="s">
        <v>266</v>
      </c>
      <c r="M14" t="s">
        <v>285</v>
      </c>
      <c r="N14" t="s">
        <v>305</v>
      </c>
      <c r="O14" t="s">
        <v>325</v>
      </c>
      <c r="P14" t="s">
        <v>349</v>
      </c>
      <c r="Q14" t="s">
        <v>369</v>
      </c>
      <c r="R14" t="s">
        <v>388</v>
      </c>
    </row>
    <row r="15" spans="1:18" x14ac:dyDescent="0.35">
      <c r="A15" s="1" t="s">
        <v>30</v>
      </c>
      <c r="B15" t="s">
        <v>54</v>
      </c>
      <c r="C15" t="s">
        <v>77</v>
      </c>
      <c r="D15" t="s">
        <v>98</v>
      </c>
      <c r="E15" t="s">
        <v>120</v>
      </c>
      <c r="F15" t="s">
        <v>141</v>
      </c>
      <c r="G15" t="s">
        <v>164</v>
      </c>
      <c r="H15" t="s">
        <v>185</v>
      </c>
      <c r="I15" t="s">
        <v>206</v>
      </c>
      <c r="J15" t="s">
        <v>226</v>
      </c>
      <c r="K15" t="s">
        <v>247</v>
      </c>
      <c r="L15" t="s">
        <v>267</v>
      </c>
      <c r="M15" t="s">
        <v>286</v>
      </c>
      <c r="N15" t="s">
        <v>306</v>
      </c>
      <c r="O15" t="s">
        <v>326</v>
      </c>
      <c r="P15" t="s">
        <v>350</v>
      </c>
      <c r="Q15" t="s">
        <v>370</v>
      </c>
      <c r="R15" t="s">
        <v>389</v>
      </c>
    </row>
    <row r="16" spans="1:18" x14ac:dyDescent="0.35">
      <c r="A16" s="1" t="s">
        <v>31</v>
      </c>
      <c r="B16" t="s">
        <v>55</v>
      </c>
      <c r="C16" t="s">
        <v>78</v>
      </c>
      <c r="D16" t="s">
        <v>99</v>
      </c>
      <c r="E16" t="s">
        <v>121</v>
      </c>
      <c r="F16" t="s">
        <v>142</v>
      </c>
      <c r="G16" t="s">
        <v>165</v>
      </c>
      <c r="H16" t="s">
        <v>186</v>
      </c>
      <c r="I16" t="s">
        <v>207</v>
      </c>
      <c r="J16" t="s">
        <v>165</v>
      </c>
      <c r="K16" t="s">
        <v>121</v>
      </c>
      <c r="L16" t="s">
        <v>268</v>
      </c>
      <c r="M16" t="s">
        <v>287</v>
      </c>
      <c r="N16" t="s">
        <v>307</v>
      </c>
      <c r="O16" t="s">
        <v>327</v>
      </c>
      <c r="P16" t="s">
        <v>351</v>
      </c>
      <c r="Q16" t="s">
        <v>137</v>
      </c>
      <c r="R16" t="s">
        <v>390</v>
      </c>
    </row>
    <row r="17" spans="1:18" x14ac:dyDescent="0.35">
      <c r="A17" s="1" t="s">
        <v>32</v>
      </c>
      <c r="B17" t="s">
        <v>56</v>
      </c>
      <c r="C17" t="s">
        <v>79</v>
      </c>
      <c r="D17" t="s">
        <v>100</v>
      </c>
      <c r="E17" t="s">
        <v>122</v>
      </c>
      <c r="F17" t="s">
        <v>143</v>
      </c>
      <c r="G17" t="s">
        <v>166</v>
      </c>
      <c r="H17" t="s">
        <v>187</v>
      </c>
      <c r="I17" t="s">
        <v>208</v>
      </c>
      <c r="J17" t="s">
        <v>227</v>
      </c>
      <c r="K17" t="s">
        <v>52</v>
      </c>
      <c r="L17" t="s">
        <v>269</v>
      </c>
      <c r="M17" t="s">
        <v>251</v>
      </c>
      <c r="N17" t="s">
        <v>308</v>
      </c>
      <c r="O17" t="s">
        <v>328</v>
      </c>
      <c r="P17" t="s">
        <v>352</v>
      </c>
      <c r="Q17" t="s">
        <v>371</v>
      </c>
      <c r="R17" t="s">
        <v>391</v>
      </c>
    </row>
    <row r="18" spans="1:18" x14ac:dyDescent="0.35">
      <c r="A18" s="1" t="s">
        <v>33</v>
      </c>
      <c r="B18" t="s">
        <v>57</v>
      </c>
      <c r="C18" t="s">
        <v>80</v>
      </c>
      <c r="D18" t="s">
        <v>101</v>
      </c>
      <c r="E18" t="s">
        <v>123</v>
      </c>
      <c r="F18" t="s">
        <v>144</v>
      </c>
      <c r="G18" t="s">
        <v>167</v>
      </c>
      <c r="H18" t="s">
        <v>188</v>
      </c>
      <c r="I18" t="s">
        <v>209</v>
      </c>
      <c r="J18" t="s">
        <v>228</v>
      </c>
      <c r="K18" t="s">
        <v>248</v>
      </c>
      <c r="L18" t="s">
        <v>270</v>
      </c>
      <c r="M18" t="s">
        <v>288</v>
      </c>
      <c r="N18" t="s">
        <v>309</v>
      </c>
      <c r="O18" t="s">
        <v>329</v>
      </c>
      <c r="P18" t="s">
        <v>353</v>
      </c>
      <c r="Q18" t="s">
        <v>372</v>
      </c>
      <c r="R18" t="s">
        <v>392</v>
      </c>
    </row>
    <row r="19" spans="1:18" x14ac:dyDescent="0.35">
      <c r="A19" s="1" t="s">
        <v>34</v>
      </c>
      <c r="B19" t="s">
        <v>58</v>
      </c>
      <c r="C19" t="s">
        <v>81</v>
      </c>
      <c r="D19" t="s">
        <v>102</v>
      </c>
      <c r="E19" t="s">
        <v>124</v>
      </c>
      <c r="F19" t="s">
        <v>145</v>
      </c>
      <c r="G19" t="s">
        <v>168</v>
      </c>
      <c r="H19" t="s">
        <v>189</v>
      </c>
      <c r="I19" t="s">
        <v>210</v>
      </c>
      <c r="J19" t="s">
        <v>229</v>
      </c>
      <c r="K19" t="s">
        <v>249</v>
      </c>
      <c r="L19" t="s">
        <v>271</v>
      </c>
      <c r="M19" t="s">
        <v>289</v>
      </c>
      <c r="N19" t="s">
        <v>310</v>
      </c>
      <c r="O19" t="s">
        <v>330</v>
      </c>
      <c r="P19" t="s">
        <v>354</v>
      </c>
      <c r="Q19" t="s">
        <v>373</v>
      </c>
      <c r="R19" t="s">
        <v>393</v>
      </c>
    </row>
    <row r="20" spans="1:18" x14ac:dyDescent="0.35">
      <c r="A20" s="1" t="s">
        <v>35</v>
      </c>
      <c r="B20" t="s">
        <v>59</v>
      </c>
      <c r="C20" t="s">
        <v>82</v>
      </c>
      <c r="D20" t="s">
        <v>103</v>
      </c>
      <c r="E20" t="s">
        <v>125</v>
      </c>
      <c r="F20" t="s">
        <v>146</v>
      </c>
      <c r="G20" t="s">
        <v>169</v>
      </c>
      <c r="H20" t="s">
        <v>190</v>
      </c>
      <c r="I20" t="s">
        <v>211</v>
      </c>
      <c r="J20" t="s">
        <v>230</v>
      </c>
      <c r="K20" t="s">
        <v>250</v>
      </c>
      <c r="L20" t="s">
        <v>272</v>
      </c>
      <c r="M20" t="s">
        <v>290</v>
      </c>
      <c r="N20" t="s">
        <v>311</v>
      </c>
      <c r="O20" t="s">
        <v>331</v>
      </c>
      <c r="P20" t="s">
        <v>355</v>
      </c>
      <c r="Q20" t="s">
        <v>374</v>
      </c>
      <c r="R20" t="s">
        <v>394</v>
      </c>
    </row>
    <row r="21" spans="1:18" x14ac:dyDescent="0.35">
      <c r="A21" s="1" t="s">
        <v>36</v>
      </c>
      <c r="B21" t="s">
        <v>60</v>
      </c>
      <c r="C21" t="s">
        <v>56</v>
      </c>
      <c r="D21" t="s">
        <v>104</v>
      </c>
      <c r="E21" t="s">
        <v>60</v>
      </c>
      <c r="F21" t="s">
        <v>147</v>
      </c>
      <c r="G21" t="s">
        <v>122</v>
      </c>
      <c r="H21" t="s">
        <v>191</v>
      </c>
      <c r="I21" t="s">
        <v>56</v>
      </c>
      <c r="J21" t="s">
        <v>105</v>
      </c>
      <c r="K21" t="s">
        <v>171</v>
      </c>
      <c r="L21" t="s">
        <v>106</v>
      </c>
      <c r="M21" t="s">
        <v>291</v>
      </c>
      <c r="N21" t="s">
        <v>312</v>
      </c>
      <c r="O21" t="s">
        <v>332</v>
      </c>
      <c r="P21" t="s">
        <v>356</v>
      </c>
      <c r="Q21" t="s">
        <v>375</v>
      </c>
      <c r="R21" t="s">
        <v>395</v>
      </c>
    </row>
    <row r="22" spans="1:18" x14ac:dyDescent="0.35">
      <c r="A22" s="1" t="s">
        <v>37</v>
      </c>
      <c r="B22" t="s">
        <v>61</v>
      </c>
      <c r="C22" t="s">
        <v>83</v>
      </c>
      <c r="D22" t="s">
        <v>105</v>
      </c>
      <c r="E22" t="s">
        <v>126</v>
      </c>
      <c r="F22" t="s">
        <v>148</v>
      </c>
      <c r="G22" t="s">
        <v>170</v>
      </c>
      <c r="H22" t="s">
        <v>83</v>
      </c>
      <c r="I22" t="s">
        <v>212</v>
      </c>
      <c r="J22" t="s">
        <v>231</v>
      </c>
      <c r="K22" t="s">
        <v>251</v>
      </c>
      <c r="L22" t="s">
        <v>273</v>
      </c>
      <c r="M22" t="s">
        <v>292</v>
      </c>
      <c r="N22" t="s">
        <v>118</v>
      </c>
      <c r="O22" t="s">
        <v>333</v>
      </c>
      <c r="P22" t="s">
        <v>357</v>
      </c>
      <c r="Q22" t="s">
        <v>376</v>
      </c>
      <c r="R22" t="s">
        <v>396</v>
      </c>
    </row>
    <row r="23" spans="1:18" x14ac:dyDescent="0.35">
      <c r="A23" s="1" t="s">
        <v>38</v>
      </c>
      <c r="B23" t="s">
        <v>62</v>
      </c>
      <c r="C23" t="s">
        <v>84</v>
      </c>
      <c r="D23" t="s">
        <v>106</v>
      </c>
      <c r="E23" t="s">
        <v>56</v>
      </c>
      <c r="F23" t="s">
        <v>62</v>
      </c>
      <c r="G23" t="s">
        <v>171</v>
      </c>
      <c r="H23" t="s">
        <v>192</v>
      </c>
      <c r="I23" t="s">
        <v>213</v>
      </c>
      <c r="J23" t="s">
        <v>232</v>
      </c>
      <c r="K23" t="s">
        <v>252</v>
      </c>
      <c r="L23" t="s">
        <v>274</v>
      </c>
      <c r="M23" t="s">
        <v>274</v>
      </c>
      <c r="N23" t="s">
        <v>265</v>
      </c>
      <c r="O23" t="s">
        <v>334</v>
      </c>
      <c r="P23" t="s">
        <v>358</v>
      </c>
      <c r="Q23" t="s">
        <v>377</v>
      </c>
      <c r="R23" t="s">
        <v>397</v>
      </c>
    </row>
    <row r="24" spans="1:18" x14ac:dyDescent="0.35">
      <c r="A24" s="1" t="s">
        <v>39</v>
      </c>
      <c r="B24" t="s">
        <v>63</v>
      </c>
      <c r="C24" t="s">
        <v>85</v>
      </c>
      <c r="D24" t="s">
        <v>107</v>
      </c>
      <c r="E24" t="s">
        <v>127</v>
      </c>
      <c r="F24" t="s">
        <v>149</v>
      </c>
      <c r="G24" t="s">
        <v>172</v>
      </c>
      <c r="H24" t="s">
        <v>193</v>
      </c>
      <c r="I24" t="s">
        <v>214</v>
      </c>
      <c r="J24" t="s">
        <v>233</v>
      </c>
      <c r="K24" t="s">
        <v>253</v>
      </c>
      <c r="L24" t="s">
        <v>275</v>
      </c>
      <c r="M24" t="s">
        <v>293</v>
      </c>
      <c r="N24" t="s">
        <v>313</v>
      </c>
      <c r="O24" t="s">
        <v>335</v>
      </c>
      <c r="P24" t="s">
        <v>359</v>
      </c>
      <c r="Q24" t="s">
        <v>378</v>
      </c>
      <c r="R24" t="s">
        <v>378</v>
      </c>
    </row>
    <row r="25" spans="1:18" x14ac:dyDescent="0.35">
      <c r="A25" s="1" t="s">
        <v>40</v>
      </c>
      <c r="B25" t="s">
        <v>64</v>
      </c>
      <c r="C25" t="s">
        <v>86</v>
      </c>
      <c r="D25" t="s">
        <v>108</v>
      </c>
      <c r="E25" t="s">
        <v>128</v>
      </c>
      <c r="F25" t="s">
        <v>150</v>
      </c>
      <c r="G25" t="s">
        <v>173</v>
      </c>
      <c r="H25" t="s">
        <v>194</v>
      </c>
      <c r="I25" t="s">
        <v>215</v>
      </c>
      <c r="J25" t="s">
        <v>234</v>
      </c>
      <c r="K25" t="s">
        <v>254</v>
      </c>
      <c r="L25" t="s">
        <v>276</v>
      </c>
      <c r="M25" t="s">
        <v>294</v>
      </c>
      <c r="N25" t="s">
        <v>314</v>
      </c>
      <c r="O25" t="s">
        <v>336</v>
      </c>
      <c r="P25" t="s">
        <v>360</v>
      </c>
      <c r="Q25" t="s">
        <v>360</v>
      </c>
      <c r="R25" t="s">
        <v>360</v>
      </c>
    </row>
  </sheetData>
  <pageMargins left="0.7" right="0.7" top="0.75" bottom="0.75" header="0.3" footer="0.3"/>
  <ignoredErrors>
    <ignoredError sqref="B1:R104857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9"/>
  <sheetViews>
    <sheetView topLeftCell="J1" workbookViewId="0">
      <selection activeCell="AL2" sqref="AL2"/>
    </sheetView>
  </sheetViews>
  <sheetFormatPr defaultRowHeight="14.5" x14ac:dyDescent="0.35"/>
  <cols>
    <col min="1" max="1" width="17.08984375" customWidth="1"/>
  </cols>
  <sheetData>
    <row r="1" spans="1:38" x14ac:dyDescent="0.35">
      <c r="B1" s="1" t="s">
        <v>398</v>
      </c>
      <c r="C1" s="1" t="s">
        <v>399</v>
      </c>
      <c r="D1" s="1" t="s">
        <v>400</v>
      </c>
      <c r="E1" s="1" t="s">
        <v>401</v>
      </c>
      <c r="F1" s="1" t="s">
        <v>402</v>
      </c>
      <c r="G1" s="1" t="s">
        <v>403</v>
      </c>
      <c r="H1" s="1" t="s">
        <v>404</v>
      </c>
      <c r="I1" s="1" t="s">
        <v>405</v>
      </c>
      <c r="J1" s="1" t="s">
        <v>406</v>
      </c>
      <c r="K1" s="1" t="s">
        <v>407</v>
      </c>
      <c r="L1" s="1" t="s">
        <v>408</v>
      </c>
      <c r="M1" s="1" t="s">
        <v>409</v>
      </c>
      <c r="N1" s="1" t="s">
        <v>410</v>
      </c>
      <c r="O1" s="1" t="s">
        <v>411</v>
      </c>
      <c r="P1" s="1" t="s">
        <v>412</v>
      </c>
      <c r="Q1" s="1" t="s">
        <v>413</v>
      </c>
      <c r="R1" s="1" t="s">
        <v>414</v>
      </c>
      <c r="S1" s="1" t="s">
        <v>415</v>
      </c>
      <c r="T1" s="1" t="s">
        <v>416</v>
      </c>
      <c r="U1" s="1" t="s">
        <v>417</v>
      </c>
      <c r="V1" s="1" t="s">
        <v>418</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419</v>
      </c>
      <c r="B2" t="s">
        <v>447</v>
      </c>
      <c r="C2" t="s">
        <v>459</v>
      </c>
      <c r="D2" t="s">
        <v>471</v>
      </c>
      <c r="E2" t="s">
        <v>484</v>
      </c>
      <c r="F2" t="s">
        <v>496</v>
      </c>
      <c r="G2" t="s">
        <v>516</v>
      </c>
      <c r="H2" t="s">
        <v>535</v>
      </c>
      <c r="I2" t="s">
        <v>554</v>
      </c>
      <c r="J2" t="s">
        <v>573</v>
      </c>
      <c r="K2" t="s">
        <v>593</v>
      </c>
      <c r="L2" t="s">
        <v>611</v>
      </c>
      <c r="M2" t="s">
        <v>630</v>
      </c>
      <c r="N2" t="s">
        <v>648</v>
      </c>
      <c r="O2" t="s">
        <v>667</v>
      </c>
      <c r="P2" t="s">
        <v>688</v>
      </c>
      <c r="Q2" t="s">
        <v>709</v>
      </c>
      <c r="R2" t="s">
        <v>729</v>
      </c>
      <c r="S2" t="s">
        <v>748</v>
      </c>
      <c r="T2" t="s">
        <v>765</v>
      </c>
      <c r="U2" t="s">
        <v>783</v>
      </c>
      <c r="V2" t="s">
        <v>800</v>
      </c>
      <c r="W2" t="s">
        <v>51</v>
      </c>
      <c r="X2" t="s">
        <v>74</v>
      </c>
      <c r="Y2" t="s">
        <v>95</v>
      </c>
      <c r="Z2" t="s">
        <v>117</v>
      </c>
      <c r="AA2" t="s">
        <v>138</v>
      </c>
      <c r="AB2" t="s">
        <v>161</v>
      </c>
      <c r="AC2" t="s">
        <v>182</v>
      </c>
      <c r="AD2" t="s">
        <v>204</v>
      </c>
      <c r="AE2" t="s">
        <v>223</v>
      </c>
      <c r="AF2" t="s">
        <v>244</v>
      </c>
      <c r="AG2" t="s">
        <v>264</v>
      </c>
      <c r="AH2" t="s">
        <v>284</v>
      </c>
      <c r="AI2" t="s">
        <v>303</v>
      </c>
      <c r="AJ2" t="s">
        <v>323</v>
      </c>
      <c r="AK2" t="s">
        <v>347</v>
      </c>
      <c r="AL2" t="s">
        <v>367</v>
      </c>
    </row>
    <row r="3" spans="1:38" x14ac:dyDescent="0.35">
      <c r="A3" s="1" t="s">
        <v>420</v>
      </c>
      <c r="B3" t="s">
        <v>360</v>
      </c>
      <c r="C3" t="s">
        <v>360</v>
      </c>
      <c r="D3" t="s">
        <v>360</v>
      </c>
      <c r="E3" t="s">
        <v>360</v>
      </c>
      <c r="F3" t="s">
        <v>497</v>
      </c>
      <c r="G3" t="s">
        <v>517</v>
      </c>
      <c r="H3" t="s">
        <v>536</v>
      </c>
      <c r="I3" t="s">
        <v>555</v>
      </c>
      <c r="J3" t="s">
        <v>574</v>
      </c>
      <c r="K3" t="s">
        <v>594</v>
      </c>
      <c r="L3" t="s">
        <v>612</v>
      </c>
      <c r="M3" t="s">
        <v>631</v>
      </c>
      <c r="N3" t="s">
        <v>649</v>
      </c>
      <c r="O3" t="s">
        <v>668</v>
      </c>
      <c r="P3" t="s">
        <v>689</v>
      </c>
      <c r="Q3" t="s">
        <v>710</v>
      </c>
      <c r="R3" t="s">
        <v>730</v>
      </c>
      <c r="S3" t="s">
        <v>749</v>
      </c>
      <c r="T3" t="s">
        <v>766</v>
      </c>
      <c r="U3" t="s">
        <v>784</v>
      </c>
      <c r="V3" t="s">
        <v>801</v>
      </c>
      <c r="W3" t="s">
        <v>818</v>
      </c>
      <c r="X3" t="s">
        <v>830</v>
      </c>
      <c r="Y3" t="s">
        <v>843</v>
      </c>
      <c r="Z3" t="s">
        <v>855</v>
      </c>
      <c r="AA3" t="s">
        <v>869</v>
      </c>
      <c r="AB3" t="s">
        <v>882</v>
      </c>
      <c r="AC3" t="s">
        <v>896</v>
      </c>
      <c r="AD3" t="s">
        <v>911</v>
      </c>
      <c r="AE3" t="s">
        <v>925</v>
      </c>
      <c r="AF3" t="s">
        <v>943</v>
      </c>
      <c r="AG3" t="s">
        <v>960</v>
      </c>
      <c r="AH3" t="s">
        <v>978</v>
      </c>
      <c r="AI3" t="s">
        <v>996</v>
      </c>
      <c r="AJ3" t="s">
        <v>1015</v>
      </c>
      <c r="AK3" t="s">
        <v>1034</v>
      </c>
      <c r="AL3" t="s">
        <v>1052</v>
      </c>
    </row>
    <row r="4" spans="1:38" x14ac:dyDescent="0.35">
      <c r="A4" s="1" t="s">
        <v>421</v>
      </c>
      <c r="B4" t="s">
        <v>360</v>
      </c>
      <c r="C4" t="s">
        <v>360</v>
      </c>
      <c r="D4" t="s">
        <v>360</v>
      </c>
      <c r="E4" t="s">
        <v>360</v>
      </c>
      <c r="F4" t="s">
        <v>498</v>
      </c>
      <c r="G4" t="s">
        <v>518</v>
      </c>
      <c r="H4" t="s">
        <v>537</v>
      </c>
      <c r="I4" t="s">
        <v>556</v>
      </c>
      <c r="J4" t="s">
        <v>575</v>
      </c>
      <c r="K4" t="s">
        <v>595</v>
      </c>
      <c r="L4" t="s">
        <v>613</v>
      </c>
      <c r="M4" t="s">
        <v>632</v>
      </c>
      <c r="N4" t="s">
        <v>650</v>
      </c>
      <c r="O4" t="s">
        <v>669</v>
      </c>
      <c r="P4" t="s">
        <v>690</v>
      </c>
      <c r="Q4" t="s">
        <v>711</v>
      </c>
      <c r="R4" t="s">
        <v>731</v>
      </c>
      <c r="S4" t="s">
        <v>209</v>
      </c>
      <c r="T4" t="s">
        <v>767</v>
      </c>
      <c r="U4" t="s">
        <v>785</v>
      </c>
      <c r="V4" t="s">
        <v>802</v>
      </c>
      <c r="W4" t="s">
        <v>819</v>
      </c>
      <c r="X4" t="s">
        <v>831</v>
      </c>
      <c r="Y4" t="s">
        <v>844</v>
      </c>
      <c r="Z4" t="s">
        <v>856</v>
      </c>
      <c r="AA4" t="s">
        <v>870</v>
      </c>
      <c r="AB4" t="s">
        <v>883</v>
      </c>
      <c r="AC4" t="s">
        <v>897</v>
      </c>
      <c r="AD4" t="s">
        <v>912</v>
      </c>
      <c r="AE4" t="s">
        <v>926</v>
      </c>
      <c r="AF4" t="s">
        <v>944</v>
      </c>
      <c r="AG4" t="s">
        <v>961</v>
      </c>
      <c r="AH4" t="s">
        <v>979</v>
      </c>
      <c r="AI4" t="s">
        <v>997</v>
      </c>
      <c r="AJ4" t="s">
        <v>1016</v>
      </c>
      <c r="AK4" t="s">
        <v>1035</v>
      </c>
      <c r="AL4" t="s">
        <v>1053</v>
      </c>
    </row>
    <row r="5" spans="1:38" x14ac:dyDescent="0.35">
      <c r="A5" s="1" t="s">
        <v>422</v>
      </c>
      <c r="B5" t="s">
        <v>360</v>
      </c>
      <c r="C5" t="s">
        <v>360</v>
      </c>
      <c r="D5" t="s">
        <v>360</v>
      </c>
      <c r="E5" t="s">
        <v>360</v>
      </c>
      <c r="F5" t="s">
        <v>499</v>
      </c>
      <c r="G5" t="s">
        <v>519</v>
      </c>
      <c r="H5" t="s">
        <v>538</v>
      </c>
      <c r="I5" t="s">
        <v>557</v>
      </c>
      <c r="J5" t="s">
        <v>576</v>
      </c>
      <c r="K5" t="s">
        <v>596</v>
      </c>
      <c r="L5" t="s">
        <v>614</v>
      </c>
      <c r="M5" t="s">
        <v>633</v>
      </c>
      <c r="N5" t="s">
        <v>651</v>
      </c>
      <c r="O5" t="s">
        <v>670</v>
      </c>
      <c r="P5" t="s">
        <v>691</v>
      </c>
      <c r="Q5" t="s">
        <v>712</v>
      </c>
      <c r="R5" t="s">
        <v>732</v>
      </c>
      <c r="S5" t="s">
        <v>750</v>
      </c>
      <c r="T5" t="s">
        <v>768</v>
      </c>
      <c r="U5" t="s">
        <v>786</v>
      </c>
      <c r="V5" t="s">
        <v>803</v>
      </c>
      <c r="W5" t="s">
        <v>820</v>
      </c>
      <c r="X5" t="s">
        <v>832</v>
      </c>
      <c r="Y5" t="s">
        <v>845</v>
      </c>
      <c r="Z5" t="s">
        <v>857</v>
      </c>
      <c r="AA5" t="s">
        <v>871</v>
      </c>
      <c r="AB5" t="s">
        <v>884</v>
      </c>
      <c r="AC5" t="s">
        <v>898</v>
      </c>
      <c r="AD5" t="s">
        <v>913</v>
      </c>
      <c r="AE5" t="s">
        <v>927</v>
      </c>
      <c r="AF5" t="s">
        <v>945</v>
      </c>
      <c r="AG5" t="s">
        <v>962</v>
      </c>
      <c r="AH5" t="s">
        <v>980</v>
      </c>
      <c r="AI5" t="s">
        <v>998</v>
      </c>
      <c r="AJ5" t="s">
        <v>1017</v>
      </c>
      <c r="AK5" t="s">
        <v>1036</v>
      </c>
      <c r="AL5" t="s">
        <v>1054</v>
      </c>
    </row>
    <row r="6" spans="1:38" x14ac:dyDescent="0.35">
      <c r="A6" s="1" t="s">
        <v>423</v>
      </c>
      <c r="B6" t="s">
        <v>448</v>
      </c>
      <c r="C6" t="s">
        <v>460</v>
      </c>
      <c r="D6" t="s">
        <v>472</v>
      </c>
      <c r="E6" t="s">
        <v>485</v>
      </c>
      <c r="F6" t="s">
        <v>500</v>
      </c>
      <c r="G6" t="s">
        <v>520</v>
      </c>
      <c r="H6" t="s">
        <v>539</v>
      </c>
      <c r="I6" t="s">
        <v>558</v>
      </c>
      <c r="J6" t="s">
        <v>577</v>
      </c>
      <c r="K6" t="s">
        <v>597</v>
      </c>
      <c r="L6" t="s">
        <v>615</v>
      </c>
      <c r="M6" t="s">
        <v>634</v>
      </c>
      <c r="N6" t="s">
        <v>652</v>
      </c>
      <c r="O6" t="s">
        <v>671</v>
      </c>
      <c r="P6" t="s">
        <v>692</v>
      </c>
      <c r="Q6" t="s">
        <v>713</v>
      </c>
      <c r="R6" t="s">
        <v>733</v>
      </c>
      <c r="S6" t="s">
        <v>751</v>
      </c>
      <c r="T6" t="s">
        <v>769</v>
      </c>
      <c r="U6" t="s">
        <v>360</v>
      </c>
      <c r="V6" t="s">
        <v>804</v>
      </c>
      <c r="W6" t="s">
        <v>821</v>
      </c>
      <c r="X6" t="s">
        <v>833</v>
      </c>
      <c r="Y6" t="s">
        <v>843</v>
      </c>
      <c r="Z6" t="s">
        <v>858</v>
      </c>
      <c r="AA6" t="s">
        <v>872</v>
      </c>
      <c r="AB6" t="s">
        <v>885</v>
      </c>
      <c r="AC6" t="s">
        <v>899</v>
      </c>
      <c r="AD6" t="s">
        <v>914</v>
      </c>
      <c r="AE6" t="s">
        <v>928</v>
      </c>
      <c r="AF6" t="s">
        <v>946</v>
      </c>
      <c r="AG6" t="s">
        <v>963</v>
      </c>
      <c r="AH6" t="s">
        <v>981</v>
      </c>
      <c r="AI6" t="s">
        <v>999</v>
      </c>
      <c r="AJ6" t="s">
        <v>1018</v>
      </c>
      <c r="AK6" t="s">
        <v>1037</v>
      </c>
      <c r="AL6" t="s">
        <v>1055</v>
      </c>
    </row>
    <row r="7" spans="1:38" x14ac:dyDescent="0.35">
      <c r="A7" s="1" t="s">
        <v>424</v>
      </c>
      <c r="B7" t="s">
        <v>360</v>
      </c>
      <c r="C7" t="s">
        <v>360</v>
      </c>
      <c r="D7" t="s">
        <v>360</v>
      </c>
      <c r="E7" t="s">
        <v>360</v>
      </c>
      <c r="F7" t="s">
        <v>360</v>
      </c>
      <c r="G7" t="s">
        <v>360</v>
      </c>
      <c r="H7" t="s">
        <v>360</v>
      </c>
      <c r="I7" t="s">
        <v>360</v>
      </c>
      <c r="J7" t="s">
        <v>360</v>
      </c>
      <c r="K7" t="s">
        <v>360</v>
      </c>
      <c r="L7" t="s">
        <v>360</v>
      </c>
      <c r="M7" t="s">
        <v>360</v>
      </c>
      <c r="N7" t="s">
        <v>360</v>
      </c>
      <c r="O7" t="s">
        <v>360</v>
      </c>
      <c r="P7" t="s">
        <v>360</v>
      </c>
      <c r="Q7" t="s">
        <v>360</v>
      </c>
      <c r="R7" t="s">
        <v>360</v>
      </c>
      <c r="S7" t="s">
        <v>360</v>
      </c>
      <c r="T7" t="s">
        <v>360</v>
      </c>
      <c r="U7" t="s">
        <v>360</v>
      </c>
      <c r="V7" t="s">
        <v>360</v>
      </c>
      <c r="W7" t="s">
        <v>360</v>
      </c>
      <c r="X7" t="s">
        <v>360</v>
      </c>
      <c r="Y7" t="s">
        <v>360</v>
      </c>
      <c r="Z7" t="s">
        <v>360</v>
      </c>
      <c r="AA7" t="s">
        <v>360</v>
      </c>
      <c r="AB7" t="s">
        <v>360</v>
      </c>
      <c r="AC7" t="s">
        <v>360</v>
      </c>
      <c r="AD7" t="s">
        <v>360</v>
      </c>
      <c r="AE7" t="s">
        <v>360</v>
      </c>
      <c r="AF7" t="s">
        <v>360</v>
      </c>
      <c r="AG7" t="s">
        <v>360</v>
      </c>
      <c r="AH7" t="s">
        <v>360</v>
      </c>
      <c r="AI7" t="s">
        <v>360</v>
      </c>
      <c r="AJ7" t="s">
        <v>360</v>
      </c>
      <c r="AK7" t="s">
        <v>360</v>
      </c>
      <c r="AL7" t="s">
        <v>360</v>
      </c>
    </row>
    <row r="8" spans="1:38" x14ac:dyDescent="0.35">
      <c r="A8" s="1" t="s">
        <v>425</v>
      </c>
      <c r="B8" t="s">
        <v>360</v>
      </c>
      <c r="C8" t="s">
        <v>360</v>
      </c>
      <c r="D8" t="s">
        <v>360</v>
      </c>
      <c r="E8" t="s">
        <v>360</v>
      </c>
      <c r="F8" t="s">
        <v>501</v>
      </c>
      <c r="G8" t="s">
        <v>521</v>
      </c>
      <c r="H8" t="s">
        <v>540</v>
      </c>
      <c r="I8" t="s">
        <v>559</v>
      </c>
      <c r="J8" t="s">
        <v>578</v>
      </c>
      <c r="K8" t="s">
        <v>598</v>
      </c>
      <c r="L8" t="s">
        <v>616</v>
      </c>
      <c r="M8" t="s">
        <v>635</v>
      </c>
      <c r="N8" t="s">
        <v>653</v>
      </c>
      <c r="O8" t="s">
        <v>672</v>
      </c>
      <c r="P8" t="s">
        <v>693</v>
      </c>
      <c r="Q8" t="s">
        <v>714</v>
      </c>
      <c r="R8" t="s">
        <v>360</v>
      </c>
      <c r="S8" t="s">
        <v>360</v>
      </c>
      <c r="T8" t="s">
        <v>360</v>
      </c>
      <c r="U8" t="s">
        <v>360</v>
      </c>
      <c r="V8" t="s">
        <v>360</v>
      </c>
      <c r="W8" t="s">
        <v>360</v>
      </c>
      <c r="X8" t="s">
        <v>360</v>
      </c>
      <c r="Y8" t="s">
        <v>360</v>
      </c>
      <c r="Z8" t="s">
        <v>360</v>
      </c>
      <c r="AA8" t="s">
        <v>360</v>
      </c>
      <c r="AB8" t="s">
        <v>360</v>
      </c>
      <c r="AC8" t="s">
        <v>360</v>
      </c>
      <c r="AD8" t="s">
        <v>360</v>
      </c>
      <c r="AE8" t="s">
        <v>929</v>
      </c>
      <c r="AF8" t="s">
        <v>947</v>
      </c>
      <c r="AG8" t="s">
        <v>964</v>
      </c>
      <c r="AH8" t="s">
        <v>982</v>
      </c>
      <c r="AI8" t="s">
        <v>1000</v>
      </c>
      <c r="AJ8" t="s">
        <v>1019</v>
      </c>
      <c r="AK8" t="s">
        <v>1038</v>
      </c>
      <c r="AL8" t="s">
        <v>1056</v>
      </c>
    </row>
    <row r="9" spans="1:38" x14ac:dyDescent="0.35">
      <c r="A9" s="1" t="s">
        <v>426</v>
      </c>
      <c r="B9" t="s">
        <v>360</v>
      </c>
      <c r="C9" t="s">
        <v>360</v>
      </c>
      <c r="D9" t="s">
        <v>360</v>
      </c>
      <c r="E9" t="s">
        <v>360</v>
      </c>
      <c r="F9" t="s">
        <v>501</v>
      </c>
      <c r="G9" t="s">
        <v>521</v>
      </c>
      <c r="H9" t="s">
        <v>540</v>
      </c>
      <c r="I9" t="s">
        <v>559</v>
      </c>
      <c r="J9" t="s">
        <v>578</v>
      </c>
      <c r="K9" t="s">
        <v>598</v>
      </c>
      <c r="L9" t="s">
        <v>616</v>
      </c>
      <c r="M9" t="s">
        <v>635</v>
      </c>
      <c r="N9" t="s">
        <v>653</v>
      </c>
      <c r="O9" t="s">
        <v>672</v>
      </c>
      <c r="P9" t="s">
        <v>693</v>
      </c>
      <c r="Q9" t="s">
        <v>714</v>
      </c>
      <c r="R9" t="s">
        <v>360</v>
      </c>
      <c r="S9" t="s">
        <v>360</v>
      </c>
      <c r="T9" t="s">
        <v>360</v>
      </c>
      <c r="U9" t="s">
        <v>360</v>
      </c>
      <c r="V9" t="s">
        <v>360</v>
      </c>
      <c r="W9" t="s">
        <v>360</v>
      </c>
      <c r="X9" t="s">
        <v>360</v>
      </c>
      <c r="Y9" t="s">
        <v>360</v>
      </c>
      <c r="Z9" t="s">
        <v>360</v>
      </c>
      <c r="AA9" t="s">
        <v>360</v>
      </c>
      <c r="AB9" t="s">
        <v>360</v>
      </c>
      <c r="AC9" t="s">
        <v>360</v>
      </c>
      <c r="AD9" t="s">
        <v>360</v>
      </c>
      <c r="AE9" t="s">
        <v>360</v>
      </c>
      <c r="AF9" t="s">
        <v>360</v>
      </c>
      <c r="AG9" t="s">
        <v>360</v>
      </c>
      <c r="AH9" t="s">
        <v>360</v>
      </c>
      <c r="AI9" t="s">
        <v>360</v>
      </c>
      <c r="AJ9" t="s">
        <v>1019</v>
      </c>
      <c r="AK9" t="s">
        <v>1039</v>
      </c>
      <c r="AL9" t="s">
        <v>360</v>
      </c>
    </row>
    <row r="10" spans="1:38" x14ac:dyDescent="0.35">
      <c r="A10" s="1" t="s">
        <v>427</v>
      </c>
      <c r="B10" t="s">
        <v>360</v>
      </c>
      <c r="C10" t="s">
        <v>360</v>
      </c>
      <c r="D10" t="s">
        <v>360</v>
      </c>
      <c r="E10" t="s">
        <v>360</v>
      </c>
      <c r="F10" t="s">
        <v>360</v>
      </c>
      <c r="G10" t="s">
        <v>360</v>
      </c>
      <c r="H10" t="s">
        <v>360</v>
      </c>
      <c r="I10" t="s">
        <v>360</v>
      </c>
      <c r="J10" t="s">
        <v>360</v>
      </c>
      <c r="K10" t="s">
        <v>360</v>
      </c>
      <c r="L10" t="s">
        <v>360</v>
      </c>
      <c r="M10" t="s">
        <v>360</v>
      </c>
      <c r="N10" t="s">
        <v>360</v>
      </c>
      <c r="O10" t="s">
        <v>360</v>
      </c>
      <c r="P10" t="s">
        <v>360</v>
      </c>
      <c r="Q10" t="s">
        <v>360</v>
      </c>
      <c r="R10" t="s">
        <v>360</v>
      </c>
      <c r="S10" t="s">
        <v>360</v>
      </c>
      <c r="T10" t="s">
        <v>360</v>
      </c>
      <c r="U10" t="s">
        <v>360</v>
      </c>
      <c r="V10" t="s">
        <v>360</v>
      </c>
      <c r="W10" t="s">
        <v>360</v>
      </c>
      <c r="X10" t="s">
        <v>360</v>
      </c>
      <c r="Y10" t="s">
        <v>360</v>
      </c>
      <c r="Z10" t="s">
        <v>360</v>
      </c>
      <c r="AA10" t="s">
        <v>360</v>
      </c>
      <c r="AB10" t="s">
        <v>360</v>
      </c>
      <c r="AC10" t="s">
        <v>360</v>
      </c>
      <c r="AD10" t="s">
        <v>360</v>
      </c>
      <c r="AE10" t="s">
        <v>360</v>
      </c>
      <c r="AF10" t="s">
        <v>360</v>
      </c>
      <c r="AG10" t="s">
        <v>360</v>
      </c>
      <c r="AH10" t="s">
        <v>360</v>
      </c>
      <c r="AI10" t="s">
        <v>360</v>
      </c>
      <c r="AJ10" t="s">
        <v>360</v>
      </c>
      <c r="AK10" t="s">
        <v>360</v>
      </c>
      <c r="AL10" t="s">
        <v>360</v>
      </c>
    </row>
    <row r="11" spans="1:38" x14ac:dyDescent="0.35">
      <c r="A11" s="1" t="s">
        <v>428</v>
      </c>
      <c r="B11" t="s">
        <v>448</v>
      </c>
      <c r="C11" t="s">
        <v>460</v>
      </c>
      <c r="D11" t="s">
        <v>472</v>
      </c>
      <c r="E11" t="s">
        <v>485</v>
      </c>
      <c r="F11" t="s">
        <v>502</v>
      </c>
      <c r="G11" t="s">
        <v>522</v>
      </c>
      <c r="H11" t="s">
        <v>541</v>
      </c>
      <c r="I11" t="s">
        <v>560</v>
      </c>
      <c r="J11" t="s">
        <v>579</v>
      </c>
      <c r="K11" t="s">
        <v>592</v>
      </c>
      <c r="L11" t="s">
        <v>617</v>
      </c>
      <c r="M11" t="s">
        <v>636</v>
      </c>
      <c r="N11" t="s">
        <v>654</v>
      </c>
      <c r="O11" t="s">
        <v>673</v>
      </c>
      <c r="P11" t="s">
        <v>677</v>
      </c>
      <c r="Q11" t="s">
        <v>715</v>
      </c>
      <c r="R11" t="s">
        <v>733</v>
      </c>
      <c r="S11" t="s">
        <v>751</v>
      </c>
      <c r="T11" t="s">
        <v>769</v>
      </c>
      <c r="U11" t="s">
        <v>360</v>
      </c>
      <c r="V11" t="s">
        <v>804</v>
      </c>
      <c r="W11" t="s">
        <v>821</v>
      </c>
      <c r="X11" t="s">
        <v>833</v>
      </c>
      <c r="Y11" t="s">
        <v>843</v>
      </c>
      <c r="Z11" t="s">
        <v>858</v>
      </c>
      <c r="AA11" t="s">
        <v>872</v>
      </c>
      <c r="AB11" t="s">
        <v>885</v>
      </c>
      <c r="AC11" t="s">
        <v>899</v>
      </c>
      <c r="AD11" t="s">
        <v>914</v>
      </c>
      <c r="AE11" t="s">
        <v>225</v>
      </c>
      <c r="AF11" t="s">
        <v>246</v>
      </c>
      <c r="AG11" t="s">
        <v>266</v>
      </c>
      <c r="AH11" t="s">
        <v>285</v>
      </c>
      <c r="AI11" t="s">
        <v>305</v>
      </c>
      <c r="AJ11" t="s">
        <v>1020</v>
      </c>
      <c r="AK11" t="s">
        <v>349</v>
      </c>
      <c r="AL11" t="s">
        <v>369</v>
      </c>
    </row>
    <row r="12" spans="1:38" x14ac:dyDescent="0.35">
      <c r="A12" s="1" t="s">
        <v>429</v>
      </c>
      <c r="B12" t="s">
        <v>448</v>
      </c>
      <c r="C12" t="s">
        <v>460</v>
      </c>
      <c r="D12" t="s">
        <v>472</v>
      </c>
      <c r="E12" t="s">
        <v>485</v>
      </c>
      <c r="F12" t="s">
        <v>503</v>
      </c>
      <c r="G12" t="s">
        <v>523</v>
      </c>
      <c r="H12" t="s">
        <v>542</v>
      </c>
      <c r="I12" t="s">
        <v>561</v>
      </c>
      <c r="J12" t="s">
        <v>580</v>
      </c>
      <c r="K12" t="s">
        <v>599</v>
      </c>
      <c r="L12" t="s">
        <v>618</v>
      </c>
      <c r="M12" t="s">
        <v>637</v>
      </c>
      <c r="N12" t="s">
        <v>655</v>
      </c>
      <c r="O12" t="s">
        <v>674</v>
      </c>
      <c r="P12" t="s">
        <v>694</v>
      </c>
      <c r="Q12" t="s">
        <v>716</v>
      </c>
      <c r="R12" t="s">
        <v>734</v>
      </c>
      <c r="S12" t="s">
        <v>752</v>
      </c>
      <c r="T12" t="s">
        <v>770</v>
      </c>
      <c r="U12" t="s">
        <v>784</v>
      </c>
      <c r="V12" t="s">
        <v>801</v>
      </c>
      <c r="W12" t="s">
        <v>818</v>
      </c>
      <c r="X12" t="s">
        <v>830</v>
      </c>
      <c r="Y12" t="s">
        <v>843</v>
      </c>
      <c r="Z12" t="s">
        <v>855</v>
      </c>
      <c r="AA12" t="s">
        <v>869</v>
      </c>
      <c r="AB12" t="s">
        <v>882</v>
      </c>
      <c r="AC12" t="s">
        <v>896</v>
      </c>
      <c r="AD12" t="s">
        <v>911</v>
      </c>
      <c r="AE12" t="s">
        <v>930</v>
      </c>
      <c r="AF12" t="s">
        <v>948</v>
      </c>
      <c r="AG12" t="s">
        <v>965</v>
      </c>
      <c r="AH12" t="s">
        <v>983</v>
      </c>
      <c r="AI12" t="s">
        <v>1001</v>
      </c>
      <c r="AJ12" t="s">
        <v>1021</v>
      </c>
      <c r="AK12" t="s">
        <v>1040</v>
      </c>
      <c r="AL12" t="s">
        <v>1057</v>
      </c>
    </row>
    <row r="13" spans="1:38" x14ac:dyDescent="0.35">
      <c r="A13" s="1" t="s">
        <v>430</v>
      </c>
      <c r="B13" t="s">
        <v>360</v>
      </c>
      <c r="C13" t="s">
        <v>360</v>
      </c>
      <c r="D13" t="s">
        <v>360</v>
      </c>
      <c r="E13" t="s">
        <v>360</v>
      </c>
      <c r="F13" t="s">
        <v>360</v>
      </c>
      <c r="G13" t="s">
        <v>360</v>
      </c>
      <c r="H13" t="s">
        <v>360</v>
      </c>
      <c r="I13" t="s">
        <v>360</v>
      </c>
      <c r="J13" t="s">
        <v>360</v>
      </c>
      <c r="K13" t="s">
        <v>360</v>
      </c>
      <c r="L13" t="s">
        <v>360</v>
      </c>
      <c r="M13" t="s">
        <v>360</v>
      </c>
      <c r="N13" t="s">
        <v>360</v>
      </c>
      <c r="O13" t="s">
        <v>360</v>
      </c>
      <c r="P13" t="s">
        <v>360</v>
      </c>
      <c r="Q13" t="s">
        <v>360</v>
      </c>
      <c r="R13" t="s">
        <v>360</v>
      </c>
      <c r="S13" t="s">
        <v>360</v>
      </c>
      <c r="T13" t="s">
        <v>360</v>
      </c>
      <c r="U13" t="s">
        <v>360</v>
      </c>
      <c r="V13" t="s">
        <v>360</v>
      </c>
      <c r="W13" t="s">
        <v>360</v>
      </c>
      <c r="X13" t="s">
        <v>360</v>
      </c>
      <c r="Y13" t="s">
        <v>360</v>
      </c>
      <c r="Z13" t="s">
        <v>859</v>
      </c>
      <c r="AA13" t="s">
        <v>873</v>
      </c>
      <c r="AB13" t="s">
        <v>886</v>
      </c>
      <c r="AC13" t="s">
        <v>900</v>
      </c>
      <c r="AD13" t="s">
        <v>915</v>
      </c>
      <c r="AE13" t="s">
        <v>931</v>
      </c>
      <c r="AF13" t="s">
        <v>559</v>
      </c>
      <c r="AG13" t="s">
        <v>966</v>
      </c>
      <c r="AH13" t="s">
        <v>859</v>
      </c>
      <c r="AI13" t="s">
        <v>1002</v>
      </c>
      <c r="AJ13" t="s">
        <v>1022</v>
      </c>
      <c r="AK13" t="s">
        <v>1041</v>
      </c>
      <c r="AL13" t="s">
        <v>1058</v>
      </c>
    </row>
    <row r="14" spans="1:38" x14ac:dyDescent="0.35">
      <c r="A14" s="1" t="s">
        <v>431</v>
      </c>
      <c r="B14" t="s">
        <v>360</v>
      </c>
      <c r="C14" t="s">
        <v>360</v>
      </c>
      <c r="D14" t="s">
        <v>360</v>
      </c>
      <c r="E14" t="s">
        <v>360</v>
      </c>
      <c r="F14" t="s">
        <v>360</v>
      </c>
      <c r="G14" t="s">
        <v>360</v>
      </c>
      <c r="H14" t="s">
        <v>360</v>
      </c>
      <c r="I14" t="s">
        <v>360</v>
      </c>
      <c r="J14" t="s">
        <v>360</v>
      </c>
      <c r="K14" t="s">
        <v>360</v>
      </c>
      <c r="L14" t="s">
        <v>360</v>
      </c>
      <c r="M14" t="s">
        <v>360</v>
      </c>
      <c r="N14" t="s">
        <v>360</v>
      </c>
      <c r="O14" t="s">
        <v>360</v>
      </c>
      <c r="P14" t="s">
        <v>360</v>
      </c>
      <c r="Q14" t="s">
        <v>360</v>
      </c>
      <c r="R14" t="s">
        <v>360</v>
      </c>
      <c r="S14" t="s">
        <v>360</v>
      </c>
      <c r="T14" t="s">
        <v>360</v>
      </c>
      <c r="U14" t="s">
        <v>360</v>
      </c>
      <c r="V14" t="s">
        <v>360</v>
      </c>
      <c r="W14" t="s">
        <v>360</v>
      </c>
      <c r="X14" t="s">
        <v>360</v>
      </c>
      <c r="Y14" t="s">
        <v>360</v>
      </c>
      <c r="Z14" t="s">
        <v>860</v>
      </c>
      <c r="AA14" t="s">
        <v>874</v>
      </c>
      <c r="AB14" t="s">
        <v>887</v>
      </c>
      <c r="AC14" t="s">
        <v>901</v>
      </c>
      <c r="AD14" t="s">
        <v>916</v>
      </c>
      <c r="AE14" t="s">
        <v>932</v>
      </c>
      <c r="AF14" t="s">
        <v>949</v>
      </c>
      <c r="AG14" t="s">
        <v>967</v>
      </c>
      <c r="AH14" t="s">
        <v>984</v>
      </c>
      <c r="AI14" t="s">
        <v>1003</v>
      </c>
      <c r="AJ14" t="s">
        <v>1023</v>
      </c>
      <c r="AK14" t="s">
        <v>1042</v>
      </c>
      <c r="AL14" t="s">
        <v>1059</v>
      </c>
    </row>
    <row r="15" spans="1:38" x14ac:dyDescent="0.35">
      <c r="A15" s="1" t="s">
        <v>432</v>
      </c>
      <c r="B15" t="s">
        <v>360</v>
      </c>
      <c r="C15" t="s">
        <v>360</v>
      </c>
      <c r="D15" t="s">
        <v>360</v>
      </c>
      <c r="E15" t="s">
        <v>360</v>
      </c>
      <c r="F15" t="s">
        <v>502</v>
      </c>
      <c r="G15" t="s">
        <v>522</v>
      </c>
      <c r="H15" t="s">
        <v>541</v>
      </c>
      <c r="I15" t="s">
        <v>560</v>
      </c>
      <c r="J15" t="s">
        <v>579</v>
      </c>
      <c r="K15" t="s">
        <v>592</v>
      </c>
      <c r="L15" t="s">
        <v>617</v>
      </c>
      <c r="M15" t="s">
        <v>636</v>
      </c>
      <c r="N15" t="s">
        <v>654</v>
      </c>
      <c r="O15" t="s">
        <v>673</v>
      </c>
      <c r="P15" t="s">
        <v>677</v>
      </c>
      <c r="Q15" t="s">
        <v>715</v>
      </c>
      <c r="R15" t="s">
        <v>735</v>
      </c>
      <c r="S15" t="s">
        <v>753</v>
      </c>
      <c r="T15" t="s">
        <v>771</v>
      </c>
      <c r="U15" t="s">
        <v>787</v>
      </c>
      <c r="V15" t="s">
        <v>805</v>
      </c>
      <c r="W15" t="s">
        <v>53</v>
      </c>
      <c r="X15" t="s">
        <v>76</v>
      </c>
      <c r="Y15" t="s">
        <v>97</v>
      </c>
      <c r="Z15" t="s">
        <v>119</v>
      </c>
      <c r="AA15" t="s">
        <v>140</v>
      </c>
      <c r="AB15" t="s">
        <v>163</v>
      </c>
      <c r="AC15" t="s">
        <v>184</v>
      </c>
      <c r="AD15" t="s">
        <v>205</v>
      </c>
      <c r="AE15" t="s">
        <v>225</v>
      </c>
      <c r="AF15" t="s">
        <v>246</v>
      </c>
      <c r="AG15" t="s">
        <v>266</v>
      </c>
      <c r="AH15" t="s">
        <v>285</v>
      </c>
      <c r="AI15" t="s">
        <v>305</v>
      </c>
      <c r="AJ15" t="s">
        <v>325</v>
      </c>
      <c r="AK15" t="s">
        <v>349</v>
      </c>
      <c r="AL15" t="s">
        <v>369</v>
      </c>
    </row>
    <row r="16" spans="1:38" x14ac:dyDescent="0.35">
      <c r="A16" s="1" t="s">
        <v>433</v>
      </c>
      <c r="B16" t="s">
        <v>449</v>
      </c>
      <c r="C16" t="s">
        <v>461</v>
      </c>
      <c r="D16" t="s">
        <v>473</v>
      </c>
      <c r="E16" t="s">
        <v>486</v>
      </c>
      <c r="F16" t="s">
        <v>504</v>
      </c>
      <c r="G16" t="s">
        <v>524</v>
      </c>
      <c r="H16" t="s">
        <v>543</v>
      </c>
      <c r="I16" t="s">
        <v>562</v>
      </c>
      <c r="J16" t="s">
        <v>581</v>
      </c>
      <c r="K16" t="s">
        <v>600</v>
      </c>
      <c r="L16" t="s">
        <v>619</v>
      </c>
      <c r="M16" t="s">
        <v>638</v>
      </c>
      <c r="N16" t="s">
        <v>656</v>
      </c>
      <c r="O16" t="s">
        <v>675</v>
      </c>
      <c r="P16" t="s">
        <v>695</v>
      </c>
      <c r="Q16" t="s">
        <v>717</v>
      </c>
      <c r="R16" t="s">
        <v>736</v>
      </c>
      <c r="S16" t="s">
        <v>754</v>
      </c>
      <c r="T16" t="s">
        <v>772</v>
      </c>
      <c r="U16" t="s">
        <v>788</v>
      </c>
      <c r="V16" t="s">
        <v>806</v>
      </c>
      <c r="W16" t="s">
        <v>822</v>
      </c>
      <c r="X16" t="s">
        <v>834</v>
      </c>
      <c r="Y16" t="s">
        <v>846</v>
      </c>
      <c r="Z16" t="s">
        <v>861</v>
      </c>
      <c r="AA16" t="s">
        <v>875</v>
      </c>
      <c r="AB16" t="s">
        <v>888</v>
      </c>
      <c r="AC16" t="s">
        <v>902</v>
      </c>
      <c r="AD16" t="s">
        <v>917</v>
      </c>
      <c r="AE16" t="s">
        <v>933</v>
      </c>
      <c r="AF16" t="s">
        <v>950</v>
      </c>
      <c r="AG16" t="s">
        <v>968</v>
      </c>
      <c r="AH16" t="s">
        <v>985</v>
      </c>
      <c r="AI16" t="s">
        <v>1004</v>
      </c>
      <c r="AJ16" t="s">
        <v>1024</v>
      </c>
      <c r="AK16" t="s">
        <v>1043</v>
      </c>
      <c r="AL16" t="s">
        <v>1060</v>
      </c>
    </row>
    <row r="17" spans="1:38" x14ac:dyDescent="0.35">
      <c r="A17" s="1" t="s">
        <v>434</v>
      </c>
      <c r="B17" t="s">
        <v>450</v>
      </c>
      <c r="C17" t="s">
        <v>462</v>
      </c>
      <c r="D17" t="s">
        <v>474</v>
      </c>
      <c r="E17" t="s">
        <v>487</v>
      </c>
      <c r="F17" t="s">
        <v>505</v>
      </c>
      <c r="G17" t="s">
        <v>525</v>
      </c>
      <c r="H17" t="s">
        <v>544</v>
      </c>
      <c r="I17" t="s">
        <v>563</v>
      </c>
      <c r="J17" t="s">
        <v>582</v>
      </c>
      <c r="K17" t="s">
        <v>601</v>
      </c>
      <c r="L17" t="s">
        <v>620</v>
      </c>
      <c r="M17" t="s">
        <v>639</v>
      </c>
      <c r="N17" t="s">
        <v>657</v>
      </c>
      <c r="O17" t="s">
        <v>676</v>
      </c>
      <c r="P17" t="s">
        <v>696</v>
      </c>
      <c r="Q17" t="s">
        <v>718</v>
      </c>
      <c r="R17" t="s">
        <v>737</v>
      </c>
      <c r="S17" t="s">
        <v>755</v>
      </c>
      <c r="T17" t="s">
        <v>773</v>
      </c>
      <c r="U17" t="s">
        <v>789</v>
      </c>
      <c r="V17" t="s">
        <v>807</v>
      </c>
      <c r="W17" t="s">
        <v>823</v>
      </c>
      <c r="X17" t="s">
        <v>835</v>
      </c>
      <c r="Y17" t="s">
        <v>847</v>
      </c>
      <c r="Z17" t="s">
        <v>862</v>
      </c>
      <c r="AA17" t="s">
        <v>876</v>
      </c>
      <c r="AB17" t="s">
        <v>889</v>
      </c>
      <c r="AC17" t="s">
        <v>903</v>
      </c>
      <c r="AD17" t="s">
        <v>918</v>
      </c>
      <c r="AE17" t="s">
        <v>934</v>
      </c>
      <c r="AF17" t="s">
        <v>951</v>
      </c>
      <c r="AG17" t="s">
        <v>969</v>
      </c>
      <c r="AH17" t="s">
        <v>986</v>
      </c>
      <c r="AI17" t="s">
        <v>1005</v>
      </c>
      <c r="AJ17" t="s">
        <v>1025</v>
      </c>
      <c r="AK17" t="s">
        <v>1044</v>
      </c>
      <c r="AL17" t="s">
        <v>1061</v>
      </c>
    </row>
    <row r="18" spans="1:38" x14ac:dyDescent="0.35">
      <c r="A18" s="1" t="s">
        <v>435</v>
      </c>
      <c r="B18" t="s">
        <v>451</v>
      </c>
      <c r="C18" t="s">
        <v>463</v>
      </c>
      <c r="D18" t="s">
        <v>475</v>
      </c>
      <c r="E18" t="s">
        <v>488</v>
      </c>
      <c r="F18" t="s">
        <v>506</v>
      </c>
      <c r="G18" t="s">
        <v>526</v>
      </c>
      <c r="H18" t="s">
        <v>545</v>
      </c>
      <c r="I18" t="s">
        <v>526</v>
      </c>
      <c r="J18" t="s">
        <v>583</v>
      </c>
      <c r="K18" t="s">
        <v>602</v>
      </c>
      <c r="L18" t="s">
        <v>621</v>
      </c>
      <c r="M18" t="s">
        <v>640</v>
      </c>
      <c r="N18" t="s">
        <v>658</v>
      </c>
      <c r="O18" t="s">
        <v>677</v>
      </c>
      <c r="P18" t="s">
        <v>697</v>
      </c>
      <c r="Q18" t="s">
        <v>719</v>
      </c>
      <c r="R18" t="s">
        <v>738</v>
      </c>
      <c r="S18" t="s">
        <v>756</v>
      </c>
      <c r="T18" t="s">
        <v>774</v>
      </c>
      <c r="U18" t="s">
        <v>785</v>
      </c>
      <c r="V18" t="s">
        <v>802</v>
      </c>
      <c r="W18" t="s">
        <v>819</v>
      </c>
      <c r="X18" t="s">
        <v>831</v>
      </c>
      <c r="Y18" t="s">
        <v>844</v>
      </c>
      <c r="Z18" t="s">
        <v>856</v>
      </c>
      <c r="AA18" t="s">
        <v>870</v>
      </c>
      <c r="AB18" t="s">
        <v>883</v>
      </c>
      <c r="AC18" t="s">
        <v>897</v>
      </c>
      <c r="AD18" t="s">
        <v>912</v>
      </c>
      <c r="AE18" t="s">
        <v>935</v>
      </c>
      <c r="AF18" t="s">
        <v>952</v>
      </c>
      <c r="AG18" t="s">
        <v>970</v>
      </c>
      <c r="AH18" t="s">
        <v>987</v>
      </c>
      <c r="AI18" t="s">
        <v>1006</v>
      </c>
      <c r="AJ18" t="s">
        <v>1026</v>
      </c>
      <c r="AK18" t="s">
        <v>1045</v>
      </c>
      <c r="AL18" t="s">
        <v>1062</v>
      </c>
    </row>
    <row r="19" spans="1:38" x14ac:dyDescent="0.35">
      <c r="A19" s="1" t="s">
        <v>436</v>
      </c>
      <c r="B19" t="s">
        <v>452</v>
      </c>
      <c r="C19" t="s">
        <v>464</v>
      </c>
      <c r="D19" t="s">
        <v>476</v>
      </c>
      <c r="E19" t="s">
        <v>489</v>
      </c>
      <c r="F19" t="s">
        <v>507</v>
      </c>
      <c r="G19" t="s">
        <v>527</v>
      </c>
      <c r="H19" t="s">
        <v>546</v>
      </c>
      <c r="I19" t="s">
        <v>564</v>
      </c>
      <c r="J19" t="s">
        <v>584</v>
      </c>
      <c r="K19" t="s">
        <v>452</v>
      </c>
      <c r="L19" t="s">
        <v>622</v>
      </c>
      <c r="M19" t="s">
        <v>641</v>
      </c>
      <c r="N19" t="s">
        <v>659</v>
      </c>
      <c r="O19" t="s">
        <v>678</v>
      </c>
      <c r="P19" t="s">
        <v>698</v>
      </c>
      <c r="Q19" t="s">
        <v>720</v>
      </c>
      <c r="R19" t="s">
        <v>739</v>
      </c>
      <c r="S19" t="s">
        <v>757</v>
      </c>
      <c r="T19" t="s">
        <v>775</v>
      </c>
      <c r="U19" t="s">
        <v>786</v>
      </c>
      <c r="V19" t="s">
        <v>803</v>
      </c>
      <c r="W19" t="s">
        <v>820</v>
      </c>
      <c r="X19" t="s">
        <v>832</v>
      </c>
      <c r="Y19" t="s">
        <v>845</v>
      </c>
      <c r="Z19" t="s">
        <v>857</v>
      </c>
      <c r="AA19" t="s">
        <v>871</v>
      </c>
      <c r="AB19" t="s">
        <v>884</v>
      </c>
      <c r="AC19" t="s">
        <v>898</v>
      </c>
      <c r="AD19" t="s">
        <v>913</v>
      </c>
      <c r="AE19" t="s">
        <v>936</v>
      </c>
      <c r="AF19" t="s">
        <v>953</v>
      </c>
      <c r="AG19" t="s">
        <v>971</v>
      </c>
      <c r="AH19" t="s">
        <v>988</v>
      </c>
      <c r="AI19" t="s">
        <v>1007</v>
      </c>
      <c r="AJ19" t="s">
        <v>1027</v>
      </c>
      <c r="AK19" t="s">
        <v>1046</v>
      </c>
      <c r="AL19" t="s">
        <v>1063</v>
      </c>
    </row>
    <row r="20" spans="1:38" x14ac:dyDescent="0.35">
      <c r="A20" s="1" t="s">
        <v>437</v>
      </c>
      <c r="B20" t="s">
        <v>453</v>
      </c>
      <c r="C20" t="s">
        <v>465</v>
      </c>
      <c r="D20" t="s">
        <v>477</v>
      </c>
      <c r="E20" t="s">
        <v>490</v>
      </c>
      <c r="F20" t="s">
        <v>508</v>
      </c>
      <c r="G20" t="s">
        <v>528</v>
      </c>
      <c r="H20" t="s">
        <v>547</v>
      </c>
      <c r="I20" t="s">
        <v>565</v>
      </c>
      <c r="J20" t="s">
        <v>585</v>
      </c>
      <c r="K20" t="s">
        <v>603</v>
      </c>
      <c r="L20" t="s">
        <v>623</v>
      </c>
      <c r="M20" t="s">
        <v>642</v>
      </c>
      <c r="N20" t="s">
        <v>660</v>
      </c>
      <c r="O20" t="s">
        <v>679</v>
      </c>
      <c r="P20" t="s">
        <v>699</v>
      </c>
      <c r="Q20" t="s">
        <v>721</v>
      </c>
      <c r="R20" t="s">
        <v>740</v>
      </c>
      <c r="S20" t="s">
        <v>758</v>
      </c>
      <c r="T20" t="s">
        <v>776</v>
      </c>
      <c r="U20" t="s">
        <v>790</v>
      </c>
      <c r="V20" t="s">
        <v>808</v>
      </c>
      <c r="W20" t="s">
        <v>824</v>
      </c>
      <c r="X20" t="s">
        <v>836</v>
      </c>
      <c r="Y20" t="s">
        <v>848</v>
      </c>
      <c r="Z20" t="s">
        <v>863</v>
      </c>
      <c r="AA20" t="s">
        <v>877</v>
      </c>
      <c r="AB20" t="s">
        <v>890</v>
      </c>
      <c r="AC20" t="s">
        <v>904</v>
      </c>
      <c r="AD20" t="s">
        <v>919</v>
      </c>
      <c r="AE20" t="s">
        <v>937</v>
      </c>
      <c r="AF20" t="s">
        <v>954</v>
      </c>
      <c r="AG20" t="s">
        <v>972</v>
      </c>
      <c r="AH20" t="s">
        <v>989</v>
      </c>
      <c r="AI20" t="s">
        <v>1008</v>
      </c>
      <c r="AJ20" t="s">
        <v>1028</v>
      </c>
      <c r="AK20" t="s">
        <v>1047</v>
      </c>
      <c r="AL20" t="s">
        <v>1064</v>
      </c>
    </row>
    <row r="21" spans="1:38" x14ac:dyDescent="0.35">
      <c r="A21" s="1" t="s">
        <v>438</v>
      </c>
      <c r="B21" t="s">
        <v>449</v>
      </c>
      <c r="C21" t="s">
        <v>461</v>
      </c>
      <c r="D21" t="s">
        <v>478</v>
      </c>
      <c r="E21" t="s">
        <v>486</v>
      </c>
      <c r="F21" t="s">
        <v>509</v>
      </c>
      <c r="G21" t="s">
        <v>529</v>
      </c>
      <c r="H21" t="s">
        <v>548</v>
      </c>
      <c r="I21" t="s">
        <v>566</v>
      </c>
      <c r="J21" t="s">
        <v>586</v>
      </c>
      <c r="K21" t="s">
        <v>604</v>
      </c>
      <c r="L21" t="s">
        <v>624</v>
      </c>
      <c r="M21" t="s">
        <v>562</v>
      </c>
      <c r="N21" t="s">
        <v>661</v>
      </c>
      <c r="O21" t="s">
        <v>680</v>
      </c>
      <c r="P21" t="s">
        <v>700</v>
      </c>
      <c r="Q21" t="s">
        <v>722</v>
      </c>
      <c r="R21" t="s">
        <v>501</v>
      </c>
      <c r="S21" t="s">
        <v>759</v>
      </c>
      <c r="T21" t="s">
        <v>777</v>
      </c>
      <c r="U21" t="s">
        <v>791</v>
      </c>
      <c r="V21" t="s">
        <v>809</v>
      </c>
      <c r="W21" t="s">
        <v>825</v>
      </c>
      <c r="X21" t="s">
        <v>837</v>
      </c>
      <c r="Y21" t="s">
        <v>849</v>
      </c>
      <c r="Z21" t="s">
        <v>864</v>
      </c>
      <c r="AA21" t="s">
        <v>878</v>
      </c>
      <c r="AB21" t="s">
        <v>891</v>
      </c>
      <c r="AC21" t="s">
        <v>905</v>
      </c>
      <c r="AD21" t="s">
        <v>920</v>
      </c>
      <c r="AE21" t="s">
        <v>938</v>
      </c>
      <c r="AF21" t="s">
        <v>955</v>
      </c>
      <c r="AG21" t="s">
        <v>973</v>
      </c>
      <c r="AH21" t="s">
        <v>990</v>
      </c>
      <c r="AI21" t="s">
        <v>1009</v>
      </c>
      <c r="AJ21" t="s">
        <v>1029</v>
      </c>
      <c r="AK21" t="s">
        <v>1048</v>
      </c>
      <c r="AL21" t="s">
        <v>1065</v>
      </c>
    </row>
    <row r="22" spans="1:38" x14ac:dyDescent="0.35">
      <c r="A22" s="1" t="s">
        <v>439</v>
      </c>
      <c r="B22" t="s">
        <v>450</v>
      </c>
      <c r="C22" t="s">
        <v>462</v>
      </c>
      <c r="D22" t="s">
        <v>479</v>
      </c>
      <c r="E22" t="s">
        <v>487</v>
      </c>
      <c r="F22" t="s">
        <v>510</v>
      </c>
      <c r="G22" t="s">
        <v>530</v>
      </c>
      <c r="H22" t="s">
        <v>549</v>
      </c>
      <c r="I22" t="s">
        <v>567</v>
      </c>
      <c r="J22" t="s">
        <v>587</v>
      </c>
      <c r="K22" t="s">
        <v>605</v>
      </c>
      <c r="L22" t="s">
        <v>625</v>
      </c>
      <c r="M22" t="s">
        <v>643</v>
      </c>
      <c r="N22" t="s">
        <v>662</v>
      </c>
      <c r="O22" t="s">
        <v>681</v>
      </c>
      <c r="P22" t="s">
        <v>701</v>
      </c>
      <c r="Q22" t="s">
        <v>723</v>
      </c>
      <c r="R22" t="s">
        <v>741</v>
      </c>
      <c r="S22" t="s">
        <v>760</v>
      </c>
      <c r="T22" t="s">
        <v>778</v>
      </c>
      <c r="U22" t="s">
        <v>792</v>
      </c>
      <c r="V22" t="s">
        <v>810</v>
      </c>
      <c r="W22" t="s">
        <v>826</v>
      </c>
      <c r="X22" t="s">
        <v>838</v>
      </c>
      <c r="Y22" t="s">
        <v>850</v>
      </c>
      <c r="Z22" t="s">
        <v>865</v>
      </c>
      <c r="AA22" t="s">
        <v>879</v>
      </c>
      <c r="AB22" t="s">
        <v>892</v>
      </c>
      <c r="AC22" t="s">
        <v>906</v>
      </c>
      <c r="AD22" t="s">
        <v>921</v>
      </c>
      <c r="AE22" t="s">
        <v>510</v>
      </c>
      <c r="AF22" t="s">
        <v>956</v>
      </c>
      <c r="AG22" t="s">
        <v>974</v>
      </c>
      <c r="AH22" t="s">
        <v>991</v>
      </c>
      <c r="AI22" t="s">
        <v>1010</v>
      </c>
      <c r="AJ22" t="s">
        <v>1030</v>
      </c>
      <c r="AK22" t="s">
        <v>1049</v>
      </c>
      <c r="AL22" t="s">
        <v>1066</v>
      </c>
    </row>
    <row r="23" spans="1:38" x14ac:dyDescent="0.35">
      <c r="A23" s="1" t="s">
        <v>440</v>
      </c>
      <c r="B23" t="s">
        <v>454</v>
      </c>
      <c r="C23" t="s">
        <v>466</v>
      </c>
      <c r="D23" t="s">
        <v>480</v>
      </c>
      <c r="E23" t="s">
        <v>491</v>
      </c>
      <c r="F23" t="s">
        <v>511</v>
      </c>
      <c r="G23" t="s">
        <v>531</v>
      </c>
      <c r="H23" t="s">
        <v>550</v>
      </c>
      <c r="I23" t="s">
        <v>568</v>
      </c>
      <c r="J23" t="s">
        <v>588</v>
      </c>
      <c r="K23" t="s">
        <v>606</v>
      </c>
      <c r="L23" t="s">
        <v>626</v>
      </c>
      <c r="M23" t="s">
        <v>644</v>
      </c>
      <c r="N23" t="s">
        <v>663</v>
      </c>
      <c r="O23" t="s">
        <v>682</v>
      </c>
      <c r="P23" t="s">
        <v>702</v>
      </c>
      <c r="Q23" t="s">
        <v>724</v>
      </c>
      <c r="R23" t="s">
        <v>742</v>
      </c>
      <c r="S23" t="s">
        <v>761</v>
      </c>
      <c r="T23" t="s">
        <v>779</v>
      </c>
      <c r="U23" t="s">
        <v>793</v>
      </c>
      <c r="V23" t="s">
        <v>811</v>
      </c>
      <c r="W23" t="s">
        <v>91</v>
      </c>
      <c r="X23" t="s">
        <v>839</v>
      </c>
      <c r="Y23" t="s">
        <v>851</v>
      </c>
      <c r="Z23" t="s">
        <v>798</v>
      </c>
      <c r="AA23" t="s">
        <v>700</v>
      </c>
      <c r="AB23" t="s">
        <v>893</v>
      </c>
      <c r="AC23" t="s">
        <v>907</v>
      </c>
      <c r="AD23" t="s">
        <v>922</v>
      </c>
      <c r="AE23" t="s">
        <v>939</v>
      </c>
      <c r="AF23" t="s">
        <v>957</v>
      </c>
      <c r="AG23" t="s">
        <v>975</v>
      </c>
      <c r="AH23" t="s">
        <v>992</v>
      </c>
      <c r="AI23" t="s">
        <v>1011</v>
      </c>
      <c r="AJ23" t="s">
        <v>1031</v>
      </c>
      <c r="AK23" t="s">
        <v>1050</v>
      </c>
      <c r="AL23" t="s">
        <v>1067</v>
      </c>
    </row>
    <row r="24" spans="1:38" x14ac:dyDescent="0.35">
      <c r="A24" s="1" t="s">
        <v>441</v>
      </c>
      <c r="B24" t="s">
        <v>455</v>
      </c>
      <c r="C24" t="s">
        <v>467</v>
      </c>
      <c r="D24" t="s">
        <v>481</v>
      </c>
      <c r="E24" t="s">
        <v>492</v>
      </c>
      <c r="F24" t="s">
        <v>512</v>
      </c>
      <c r="G24" t="s">
        <v>532</v>
      </c>
      <c r="H24" t="s">
        <v>551</v>
      </c>
      <c r="I24" t="s">
        <v>569</v>
      </c>
      <c r="J24" t="s">
        <v>589</v>
      </c>
      <c r="K24" t="s">
        <v>607</v>
      </c>
      <c r="L24" t="s">
        <v>627</v>
      </c>
      <c r="M24" t="s">
        <v>645</v>
      </c>
      <c r="N24" t="s">
        <v>664</v>
      </c>
      <c r="O24" t="s">
        <v>683</v>
      </c>
      <c r="P24" t="s">
        <v>703</v>
      </c>
      <c r="Q24" t="s">
        <v>725</v>
      </c>
      <c r="R24" t="s">
        <v>743</v>
      </c>
      <c r="S24" t="s">
        <v>762</v>
      </c>
      <c r="T24" t="s">
        <v>780</v>
      </c>
      <c r="U24" t="s">
        <v>794</v>
      </c>
      <c r="V24" t="s">
        <v>812</v>
      </c>
      <c r="W24" t="s">
        <v>54</v>
      </c>
      <c r="X24" t="s">
        <v>77</v>
      </c>
      <c r="Y24" t="s">
        <v>98</v>
      </c>
      <c r="Z24" t="s">
        <v>120</v>
      </c>
      <c r="AA24" t="s">
        <v>141</v>
      </c>
      <c r="AB24" t="s">
        <v>164</v>
      </c>
      <c r="AC24" t="s">
        <v>185</v>
      </c>
      <c r="AD24" t="s">
        <v>206</v>
      </c>
      <c r="AE24" t="s">
        <v>226</v>
      </c>
      <c r="AF24" t="s">
        <v>247</v>
      </c>
      <c r="AG24" t="s">
        <v>267</v>
      </c>
      <c r="AH24" t="s">
        <v>286</v>
      </c>
      <c r="AI24" t="s">
        <v>306</v>
      </c>
      <c r="AJ24" t="s">
        <v>326</v>
      </c>
      <c r="AK24" t="s">
        <v>350</v>
      </c>
      <c r="AL24" t="s">
        <v>370</v>
      </c>
    </row>
    <row r="25" spans="1:38" x14ac:dyDescent="0.35">
      <c r="A25" s="1" t="s">
        <v>442</v>
      </c>
      <c r="B25" t="s">
        <v>456</v>
      </c>
      <c r="C25" t="s">
        <v>468</v>
      </c>
      <c r="D25" t="s">
        <v>482</v>
      </c>
      <c r="E25" t="s">
        <v>493</v>
      </c>
      <c r="F25" t="s">
        <v>513</v>
      </c>
      <c r="G25" t="s">
        <v>533</v>
      </c>
      <c r="H25" t="s">
        <v>552</v>
      </c>
      <c r="I25" t="s">
        <v>570</v>
      </c>
      <c r="J25" t="s">
        <v>590</v>
      </c>
      <c r="K25" t="s">
        <v>608</v>
      </c>
      <c r="L25" t="s">
        <v>628</v>
      </c>
      <c r="M25" t="s">
        <v>646</v>
      </c>
      <c r="N25" t="s">
        <v>665</v>
      </c>
      <c r="O25" t="s">
        <v>684</v>
      </c>
      <c r="P25" t="s">
        <v>704</v>
      </c>
      <c r="Q25" t="s">
        <v>726</v>
      </c>
      <c r="R25" t="s">
        <v>744</v>
      </c>
      <c r="S25" t="s">
        <v>763</v>
      </c>
      <c r="T25" t="s">
        <v>781</v>
      </c>
      <c r="U25" t="s">
        <v>795</v>
      </c>
      <c r="V25" t="s">
        <v>813</v>
      </c>
      <c r="W25" t="s">
        <v>827</v>
      </c>
      <c r="X25" t="s">
        <v>840</v>
      </c>
      <c r="Y25" t="s">
        <v>852</v>
      </c>
      <c r="Z25" t="s">
        <v>866</v>
      </c>
      <c r="AA25" t="s">
        <v>880</v>
      </c>
      <c r="AB25" t="s">
        <v>894</v>
      </c>
      <c r="AC25" t="s">
        <v>908</v>
      </c>
      <c r="AD25" t="s">
        <v>923</v>
      </c>
      <c r="AE25" t="s">
        <v>940</v>
      </c>
      <c r="AF25" t="s">
        <v>820</v>
      </c>
      <c r="AG25" t="s">
        <v>976</v>
      </c>
      <c r="AH25" t="s">
        <v>993</v>
      </c>
      <c r="AI25" t="s">
        <v>1012</v>
      </c>
      <c r="AJ25" t="s">
        <v>826</v>
      </c>
      <c r="AK25" t="s">
        <v>1051</v>
      </c>
      <c r="AL25" t="s">
        <v>1068</v>
      </c>
    </row>
    <row r="26" spans="1:38" x14ac:dyDescent="0.35">
      <c r="A26" s="1" t="s">
        <v>443</v>
      </c>
      <c r="B26" t="s">
        <v>457</v>
      </c>
      <c r="C26" t="s">
        <v>469</v>
      </c>
      <c r="D26" t="s">
        <v>483</v>
      </c>
      <c r="E26" t="s">
        <v>494</v>
      </c>
      <c r="F26" t="s">
        <v>514</v>
      </c>
      <c r="G26" t="s">
        <v>514</v>
      </c>
      <c r="H26" t="s">
        <v>494</v>
      </c>
      <c r="I26" t="s">
        <v>571</v>
      </c>
      <c r="J26" t="s">
        <v>591</v>
      </c>
      <c r="K26" t="s">
        <v>609</v>
      </c>
      <c r="L26" t="s">
        <v>629</v>
      </c>
      <c r="M26" t="s">
        <v>45</v>
      </c>
      <c r="N26" t="s">
        <v>666</v>
      </c>
      <c r="O26" t="s">
        <v>685</v>
      </c>
      <c r="P26" t="s">
        <v>705</v>
      </c>
      <c r="Q26" t="s">
        <v>727</v>
      </c>
      <c r="R26" t="s">
        <v>745</v>
      </c>
      <c r="S26" t="s">
        <v>176</v>
      </c>
      <c r="T26" t="s">
        <v>706</v>
      </c>
      <c r="U26" t="s">
        <v>796</v>
      </c>
      <c r="V26" t="s">
        <v>814</v>
      </c>
      <c r="W26" t="s">
        <v>42</v>
      </c>
      <c r="X26" t="s">
        <v>66</v>
      </c>
      <c r="Y26" t="s">
        <v>66</v>
      </c>
      <c r="Z26" t="s">
        <v>110</v>
      </c>
      <c r="AA26" t="s">
        <v>130</v>
      </c>
      <c r="AB26" t="s">
        <v>152</v>
      </c>
      <c r="AC26" t="s">
        <v>175</v>
      </c>
      <c r="AD26" t="s">
        <v>196</v>
      </c>
      <c r="AE26" t="s">
        <v>217</v>
      </c>
      <c r="AF26" t="s">
        <v>236</v>
      </c>
      <c r="AG26" t="s">
        <v>256</v>
      </c>
      <c r="AH26" t="s">
        <v>278</v>
      </c>
      <c r="AI26" t="s">
        <v>296</v>
      </c>
      <c r="AJ26" t="s">
        <v>316</v>
      </c>
      <c r="AK26" t="s">
        <v>338</v>
      </c>
      <c r="AL26" t="s">
        <v>133</v>
      </c>
    </row>
    <row r="27" spans="1:38" x14ac:dyDescent="0.35">
      <c r="A27" s="1" t="s">
        <v>444</v>
      </c>
      <c r="B27" t="s">
        <v>457</v>
      </c>
      <c r="C27" t="s">
        <v>469</v>
      </c>
      <c r="D27" t="s">
        <v>483</v>
      </c>
      <c r="E27" t="s">
        <v>494</v>
      </c>
      <c r="F27" t="s">
        <v>514</v>
      </c>
      <c r="G27" t="s">
        <v>514</v>
      </c>
      <c r="H27" t="s">
        <v>494</v>
      </c>
      <c r="I27" t="s">
        <v>571</v>
      </c>
      <c r="J27" t="s">
        <v>591</v>
      </c>
      <c r="K27" t="s">
        <v>609</v>
      </c>
      <c r="L27" t="s">
        <v>629</v>
      </c>
      <c r="M27" t="s">
        <v>45</v>
      </c>
      <c r="N27" t="s">
        <v>666</v>
      </c>
      <c r="O27" t="s">
        <v>686</v>
      </c>
      <c r="P27" t="s">
        <v>706</v>
      </c>
      <c r="Q27" t="s">
        <v>727</v>
      </c>
      <c r="R27" t="s">
        <v>745</v>
      </c>
      <c r="S27" t="s">
        <v>176</v>
      </c>
      <c r="T27" t="s">
        <v>706</v>
      </c>
      <c r="U27" t="s">
        <v>797</v>
      </c>
      <c r="V27" t="s">
        <v>815</v>
      </c>
      <c r="W27" t="s">
        <v>828</v>
      </c>
      <c r="X27" t="s">
        <v>841</v>
      </c>
      <c r="Y27" t="s">
        <v>853</v>
      </c>
      <c r="Z27" t="s">
        <v>867</v>
      </c>
      <c r="AA27" t="s">
        <v>881</v>
      </c>
      <c r="AB27" t="s">
        <v>239</v>
      </c>
      <c r="AC27" t="s">
        <v>909</v>
      </c>
      <c r="AD27" t="s">
        <v>924</v>
      </c>
      <c r="AE27" t="s">
        <v>941</v>
      </c>
      <c r="AF27" t="s">
        <v>958</v>
      </c>
      <c r="AG27" t="s">
        <v>278</v>
      </c>
      <c r="AH27" t="s">
        <v>994</v>
      </c>
      <c r="AI27" t="s">
        <v>1013</v>
      </c>
      <c r="AJ27" t="s">
        <v>1032</v>
      </c>
      <c r="AK27" t="s">
        <v>338</v>
      </c>
      <c r="AL27" t="s">
        <v>1069</v>
      </c>
    </row>
    <row r="28" spans="1:38" x14ac:dyDescent="0.35">
      <c r="A28" s="1" t="s">
        <v>445</v>
      </c>
      <c r="B28" t="s">
        <v>458</v>
      </c>
      <c r="C28" t="s">
        <v>470</v>
      </c>
      <c r="D28" t="s">
        <v>97</v>
      </c>
      <c r="E28" t="s">
        <v>495</v>
      </c>
      <c r="F28" t="s">
        <v>515</v>
      </c>
      <c r="G28" t="s">
        <v>534</v>
      </c>
      <c r="H28" t="s">
        <v>553</v>
      </c>
      <c r="I28" t="s">
        <v>572</v>
      </c>
      <c r="J28" t="s">
        <v>592</v>
      </c>
      <c r="K28" t="s">
        <v>610</v>
      </c>
      <c r="L28" t="s">
        <v>572</v>
      </c>
      <c r="M28" t="s">
        <v>647</v>
      </c>
      <c r="N28" t="s">
        <v>562</v>
      </c>
      <c r="O28" t="s">
        <v>615</v>
      </c>
      <c r="P28" t="s">
        <v>707</v>
      </c>
      <c r="Q28" t="s">
        <v>728</v>
      </c>
      <c r="R28" t="s">
        <v>746</v>
      </c>
      <c r="S28" t="s">
        <v>764</v>
      </c>
      <c r="T28" t="s">
        <v>782</v>
      </c>
      <c r="U28" t="s">
        <v>798</v>
      </c>
      <c r="V28" t="s">
        <v>816</v>
      </c>
      <c r="W28" t="s">
        <v>47</v>
      </c>
      <c r="X28" t="s">
        <v>71</v>
      </c>
      <c r="Y28" t="s">
        <v>91</v>
      </c>
      <c r="Z28" t="s">
        <v>113</v>
      </c>
      <c r="AA28" t="s">
        <v>135</v>
      </c>
      <c r="AB28" t="s">
        <v>157</v>
      </c>
      <c r="AC28" t="s">
        <v>179</v>
      </c>
      <c r="AD28" t="s">
        <v>201</v>
      </c>
      <c r="AE28" t="s">
        <v>221</v>
      </c>
      <c r="AF28" t="s">
        <v>241</v>
      </c>
      <c r="AG28" t="s">
        <v>261</v>
      </c>
      <c r="AH28" t="s">
        <v>282</v>
      </c>
      <c r="AI28" t="s">
        <v>300</v>
      </c>
      <c r="AJ28" t="s">
        <v>321</v>
      </c>
      <c r="AK28" t="s">
        <v>343</v>
      </c>
      <c r="AL28" t="s">
        <v>364</v>
      </c>
    </row>
    <row r="29" spans="1:38" x14ac:dyDescent="0.35">
      <c r="A29" s="1" t="s">
        <v>446</v>
      </c>
      <c r="B29" t="s">
        <v>458</v>
      </c>
      <c r="C29" t="s">
        <v>470</v>
      </c>
      <c r="D29" t="s">
        <v>97</v>
      </c>
      <c r="E29" t="s">
        <v>495</v>
      </c>
      <c r="F29" t="s">
        <v>515</v>
      </c>
      <c r="G29" t="s">
        <v>534</v>
      </c>
      <c r="H29" t="s">
        <v>553</v>
      </c>
      <c r="I29" t="s">
        <v>572</v>
      </c>
      <c r="J29" t="s">
        <v>592</v>
      </c>
      <c r="K29" t="s">
        <v>610</v>
      </c>
      <c r="L29" t="s">
        <v>572</v>
      </c>
      <c r="M29" t="s">
        <v>647</v>
      </c>
      <c r="N29" t="s">
        <v>562</v>
      </c>
      <c r="O29" t="s">
        <v>687</v>
      </c>
      <c r="P29" t="s">
        <v>708</v>
      </c>
      <c r="Q29" t="s">
        <v>728</v>
      </c>
      <c r="R29" t="s">
        <v>747</v>
      </c>
      <c r="S29" t="s">
        <v>764</v>
      </c>
      <c r="T29" t="s">
        <v>782</v>
      </c>
      <c r="U29" t="s">
        <v>799</v>
      </c>
      <c r="V29" t="s">
        <v>817</v>
      </c>
      <c r="W29" t="s">
        <v>829</v>
      </c>
      <c r="X29" t="s">
        <v>842</v>
      </c>
      <c r="Y29" t="s">
        <v>854</v>
      </c>
      <c r="Z29" t="s">
        <v>868</v>
      </c>
      <c r="AA29" t="s">
        <v>854</v>
      </c>
      <c r="AB29" t="s">
        <v>895</v>
      </c>
      <c r="AC29" t="s">
        <v>910</v>
      </c>
      <c r="AD29" t="s">
        <v>543</v>
      </c>
      <c r="AE29" t="s">
        <v>942</v>
      </c>
      <c r="AF29" t="s">
        <v>959</v>
      </c>
      <c r="AG29" t="s">
        <v>977</v>
      </c>
      <c r="AH29" t="s">
        <v>995</v>
      </c>
      <c r="AI29" t="s">
        <v>1014</v>
      </c>
      <c r="AJ29" t="s">
        <v>1033</v>
      </c>
      <c r="AK29" t="s">
        <v>343</v>
      </c>
      <c r="AL29" t="s">
        <v>1070</v>
      </c>
    </row>
  </sheetData>
  <pageMargins left="0.7" right="0.7" top="0.75" bottom="0.75" header="0.3" footer="0.3"/>
  <ignoredErrors>
    <ignoredError sqref="B1:AL104857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40"/>
  <sheetViews>
    <sheetView workbookViewId="0">
      <selection activeCell="G29" sqref="G29"/>
    </sheetView>
  </sheetViews>
  <sheetFormatPr defaultRowHeight="14.5" x14ac:dyDescent="0.35"/>
  <cols>
    <col min="1" max="1" width="17.26953125" customWidth="1"/>
    <col min="2" max="38" width="10.6328125" customWidth="1"/>
  </cols>
  <sheetData>
    <row r="1" spans="1:38" x14ac:dyDescent="0.35">
      <c r="B1" s="1" t="s">
        <v>398</v>
      </c>
      <c r="C1" s="1" t="s">
        <v>399</v>
      </c>
      <c r="D1" s="1" t="s">
        <v>400</v>
      </c>
      <c r="E1" s="1" t="s">
        <v>401</v>
      </c>
      <c r="F1" s="1" t="s">
        <v>402</v>
      </c>
      <c r="G1" s="1" t="s">
        <v>403</v>
      </c>
      <c r="H1" s="1" t="s">
        <v>404</v>
      </c>
      <c r="I1" s="1" t="s">
        <v>405</v>
      </c>
      <c r="J1" s="1" t="s">
        <v>406</v>
      </c>
      <c r="K1" s="1" t="s">
        <v>407</v>
      </c>
      <c r="L1" s="1" t="s">
        <v>408</v>
      </c>
      <c r="M1" s="1" t="s">
        <v>409</v>
      </c>
      <c r="N1" s="1" t="s">
        <v>410</v>
      </c>
      <c r="O1" s="1" t="s">
        <v>411</v>
      </c>
      <c r="P1" s="1" t="s">
        <v>412</v>
      </c>
      <c r="Q1" s="1" t="s">
        <v>413</v>
      </c>
      <c r="R1" s="1" t="s">
        <v>414</v>
      </c>
      <c r="S1" s="1" t="s">
        <v>415</v>
      </c>
      <c r="T1" s="1" t="s">
        <v>416</v>
      </c>
      <c r="U1" s="1" t="s">
        <v>417</v>
      </c>
      <c r="V1" s="1" t="s">
        <v>418</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1071</v>
      </c>
      <c r="B2" t="s">
        <v>360</v>
      </c>
      <c r="C2" t="s">
        <v>360</v>
      </c>
      <c r="D2" t="s">
        <v>360</v>
      </c>
      <c r="E2" t="s">
        <v>360</v>
      </c>
      <c r="F2" t="s">
        <v>1137</v>
      </c>
      <c r="G2" t="s">
        <v>1158</v>
      </c>
      <c r="H2" t="s">
        <v>1178</v>
      </c>
      <c r="I2" t="s">
        <v>1199</v>
      </c>
      <c r="J2" t="s">
        <v>1217</v>
      </c>
      <c r="K2" t="s">
        <v>1238</v>
      </c>
      <c r="L2" t="s">
        <v>771</v>
      </c>
      <c r="M2" t="s">
        <v>1276</v>
      </c>
      <c r="N2" t="s">
        <v>931</v>
      </c>
      <c r="O2" t="s">
        <v>1320</v>
      </c>
      <c r="P2" t="s">
        <v>1343</v>
      </c>
      <c r="Q2" t="s">
        <v>486</v>
      </c>
      <c r="R2" t="s">
        <v>1388</v>
      </c>
      <c r="S2" t="s">
        <v>1410</v>
      </c>
      <c r="T2" t="s">
        <v>534</v>
      </c>
      <c r="U2" t="s">
        <v>1215</v>
      </c>
      <c r="V2" t="s">
        <v>1481</v>
      </c>
      <c r="W2" t="s">
        <v>1507</v>
      </c>
      <c r="X2" t="s">
        <v>1530</v>
      </c>
      <c r="Y2" t="s">
        <v>1556</v>
      </c>
      <c r="Z2" t="s">
        <v>1580</v>
      </c>
      <c r="AA2" t="s">
        <v>1608</v>
      </c>
      <c r="AB2" t="s">
        <v>1634</v>
      </c>
      <c r="AC2" t="s">
        <v>661</v>
      </c>
      <c r="AD2" t="s">
        <v>1687</v>
      </c>
      <c r="AE2" t="s">
        <v>1715</v>
      </c>
      <c r="AF2" t="s">
        <v>1739</v>
      </c>
      <c r="AG2" t="s">
        <v>1766</v>
      </c>
      <c r="AH2" t="s">
        <v>1792</v>
      </c>
      <c r="AI2" t="s">
        <v>1819</v>
      </c>
      <c r="AJ2" t="s">
        <v>1845</v>
      </c>
      <c r="AK2" t="s">
        <v>1870</v>
      </c>
      <c r="AL2" t="s">
        <v>1896</v>
      </c>
    </row>
    <row r="3" spans="1:38" x14ac:dyDescent="0.35">
      <c r="A3" s="1" t="s">
        <v>1072</v>
      </c>
      <c r="B3" t="s">
        <v>360</v>
      </c>
      <c r="C3" t="s">
        <v>360</v>
      </c>
      <c r="D3" t="s">
        <v>360</v>
      </c>
      <c r="E3" t="s">
        <v>360</v>
      </c>
      <c r="F3" t="s">
        <v>360</v>
      </c>
      <c r="G3" t="s">
        <v>360</v>
      </c>
      <c r="H3" t="s">
        <v>360</v>
      </c>
      <c r="I3" t="s">
        <v>360</v>
      </c>
      <c r="J3" t="s">
        <v>360</v>
      </c>
      <c r="K3" t="s">
        <v>360</v>
      </c>
      <c r="L3" t="s">
        <v>360</v>
      </c>
      <c r="M3" t="s">
        <v>360</v>
      </c>
      <c r="N3" t="s">
        <v>360</v>
      </c>
      <c r="O3" t="s">
        <v>360</v>
      </c>
      <c r="P3" t="s">
        <v>360</v>
      </c>
      <c r="Q3" t="s">
        <v>360</v>
      </c>
      <c r="R3" t="s">
        <v>360</v>
      </c>
      <c r="S3" t="s">
        <v>360</v>
      </c>
      <c r="T3" t="s">
        <v>360</v>
      </c>
      <c r="U3" t="s">
        <v>360</v>
      </c>
      <c r="V3" t="s">
        <v>360</v>
      </c>
      <c r="W3" t="s">
        <v>360</v>
      </c>
      <c r="X3" t="s">
        <v>360</v>
      </c>
      <c r="Y3" t="s">
        <v>360</v>
      </c>
      <c r="Z3" t="s">
        <v>360</v>
      </c>
      <c r="AA3" t="s">
        <v>360</v>
      </c>
      <c r="AB3" t="s">
        <v>360</v>
      </c>
      <c r="AC3" t="s">
        <v>360</v>
      </c>
      <c r="AD3" t="s">
        <v>360</v>
      </c>
      <c r="AE3" t="s">
        <v>360</v>
      </c>
      <c r="AF3" t="s">
        <v>360</v>
      </c>
      <c r="AG3" t="s">
        <v>360</v>
      </c>
      <c r="AH3" t="s">
        <v>360</v>
      </c>
      <c r="AI3" t="s">
        <v>360</v>
      </c>
      <c r="AJ3" t="s">
        <v>360</v>
      </c>
      <c r="AK3" t="s">
        <v>1871</v>
      </c>
      <c r="AL3" t="s">
        <v>360</v>
      </c>
    </row>
    <row r="4" spans="1:38" x14ac:dyDescent="0.35">
      <c r="A4" s="1" t="s">
        <v>1073</v>
      </c>
      <c r="B4" t="s">
        <v>360</v>
      </c>
      <c r="C4" t="s">
        <v>360</v>
      </c>
      <c r="D4" t="s">
        <v>360</v>
      </c>
      <c r="E4" t="s">
        <v>360</v>
      </c>
      <c r="F4" t="s">
        <v>1137</v>
      </c>
      <c r="G4" t="s">
        <v>1158</v>
      </c>
      <c r="H4" t="s">
        <v>1178</v>
      </c>
      <c r="I4" t="s">
        <v>1199</v>
      </c>
      <c r="J4" t="s">
        <v>1217</v>
      </c>
      <c r="K4" t="s">
        <v>1238</v>
      </c>
      <c r="L4" t="s">
        <v>771</v>
      </c>
      <c r="M4" t="s">
        <v>1276</v>
      </c>
      <c r="N4" t="s">
        <v>931</v>
      </c>
      <c r="O4" t="s">
        <v>1320</v>
      </c>
      <c r="P4" t="s">
        <v>1343</v>
      </c>
      <c r="Q4" t="s">
        <v>486</v>
      </c>
      <c r="R4" t="s">
        <v>1388</v>
      </c>
      <c r="S4" t="s">
        <v>1410</v>
      </c>
      <c r="T4" t="s">
        <v>534</v>
      </c>
      <c r="U4" t="s">
        <v>1215</v>
      </c>
      <c r="V4" t="s">
        <v>1481</v>
      </c>
      <c r="W4" t="s">
        <v>1507</v>
      </c>
      <c r="X4" t="s">
        <v>1530</v>
      </c>
      <c r="Y4" t="s">
        <v>1556</v>
      </c>
      <c r="Z4" t="s">
        <v>1580</v>
      </c>
      <c r="AA4" t="s">
        <v>1608</v>
      </c>
      <c r="AB4" t="s">
        <v>1634</v>
      </c>
      <c r="AC4" t="s">
        <v>661</v>
      </c>
      <c r="AD4" t="s">
        <v>1687</v>
      </c>
      <c r="AE4" t="s">
        <v>1715</v>
      </c>
      <c r="AF4" t="s">
        <v>1739</v>
      </c>
      <c r="AG4" t="s">
        <v>1766</v>
      </c>
      <c r="AH4" t="s">
        <v>1792</v>
      </c>
      <c r="AI4" t="s">
        <v>1819</v>
      </c>
      <c r="AJ4" t="s">
        <v>1845</v>
      </c>
      <c r="AK4" t="s">
        <v>1872</v>
      </c>
      <c r="AL4" t="s">
        <v>1896</v>
      </c>
    </row>
    <row r="5" spans="1:38" x14ac:dyDescent="0.35">
      <c r="A5" s="1" t="s">
        <v>1074</v>
      </c>
      <c r="B5" t="s">
        <v>360</v>
      </c>
      <c r="C5" t="s">
        <v>360</v>
      </c>
      <c r="D5" t="s">
        <v>360</v>
      </c>
      <c r="E5" t="s">
        <v>360</v>
      </c>
      <c r="F5" t="s">
        <v>1138</v>
      </c>
      <c r="G5" t="s">
        <v>1159</v>
      </c>
      <c r="H5" t="s">
        <v>1179</v>
      </c>
      <c r="I5" t="s">
        <v>1200</v>
      </c>
      <c r="J5" t="s">
        <v>1218</v>
      </c>
      <c r="K5" t="s">
        <v>1239</v>
      </c>
      <c r="L5" t="s">
        <v>1259</v>
      </c>
      <c r="M5" t="s">
        <v>1277</v>
      </c>
      <c r="N5" t="s">
        <v>1298</v>
      </c>
      <c r="O5" t="s">
        <v>1321</v>
      </c>
      <c r="P5" t="s">
        <v>1344</v>
      </c>
      <c r="Q5" t="s">
        <v>731</v>
      </c>
      <c r="R5" t="s">
        <v>1277</v>
      </c>
      <c r="S5" t="s">
        <v>1411</v>
      </c>
      <c r="T5" t="s">
        <v>1432</v>
      </c>
      <c r="U5" t="s">
        <v>1455</v>
      </c>
      <c r="V5" t="s">
        <v>1482</v>
      </c>
      <c r="W5" t="s">
        <v>1508</v>
      </c>
      <c r="X5" t="s">
        <v>1531</v>
      </c>
      <c r="Y5" t="s">
        <v>1557</v>
      </c>
      <c r="Z5" t="s">
        <v>1581</v>
      </c>
      <c r="AA5" t="s">
        <v>1609</v>
      </c>
      <c r="AB5" t="s">
        <v>535</v>
      </c>
      <c r="AC5" t="s">
        <v>1660</v>
      </c>
      <c r="AD5" t="s">
        <v>1688</v>
      </c>
      <c r="AE5" t="s">
        <v>1562</v>
      </c>
      <c r="AF5" t="s">
        <v>1740</v>
      </c>
      <c r="AG5" t="s">
        <v>1767</v>
      </c>
      <c r="AH5" t="s">
        <v>1793</v>
      </c>
      <c r="AI5" t="s">
        <v>1820</v>
      </c>
      <c r="AJ5" t="s">
        <v>1846</v>
      </c>
      <c r="AK5" t="s">
        <v>1873</v>
      </c>
      <c r="AL5" t="s">
        <v>1897</v>
      </c>
    </row>
    <row r="6" spans="1:38" x14ac:dyDescent="0.35">
      <c r="A6" s="1" t="s">
        <v>1075</v>
      </c>
      <c r="B6" t="s">
        <v>360</v>
      </c>
      <c r="C6" t="s">
        <v>360</v>
      </c>
      <c r="D6" t="s">
        <v>360</v>
      </c>
      <c r="E6" t="s">
        <v>360</v>
      </c>
      <c r="F6" t="s">
        <v>1139</v>
      </c>
      <c r="G6" t="s">
        <v>1160</v>
      </c>
      <c r="H6" t="s">
        <v>1180</v>
      </c>
      <c r="I6" t="s">
        <v>1201</v>
      </c>
      <c r="J6" t="s">
        <v>1219</v>
      </c>
      <c r="K6" t="s">
        <v>1240</v>
      </c>
      <c r="L6" t="s">
        <v>532</v>
      </c>
      <c r="M6" t="s">
        <v>1278</v>
      </c>
      <c r="N6" t="s">
        <v>1299</v>
      </c>
      <c r="O6" t="s">
        <v>1322</v>
      </c>
      <c r="P6" t="s">
        <v>1345</v>
      </c>
      <c r="Q6" t="s">
        <v>1366</v>
      </c>
      <c r="R6" t="s">
        <v>1389</v>
      </c>
      <c r="S6" t="s">
        <v>1412</v>
      </c>
      <c r="T6" t="s">
        <v>512</v>
      </c>
      <c r="U6" t="s">
        <v>1456</v>
      </c>
      <c r="V6" t="s">
        <v>1483</v>
      </c>
      <c r="W6" t="s">
        <v>1509</v>
      </c>
      <c r="X6" t="s">
        <v>1532</v>
      </c>
      <c r="Y6" t="s">
        <v>1558</v>
      </c>
      <c r="Z6" t="s">
        <v>1582</v>
      </c>
      <c r="AA6" t="s">
        <v>1610</v>
      </c>
      <c r="AB6" t="s">
        <v>1635</v>
      </c>
      <c r="AC6" t="s">
        <v>1661</v>
      </c>
      <c r="AD6" t="s">
        <v>1689</v>
      </c>
      <c r="AE6" t="s">
        <v>610</v>
      </c>
      <c r="AF6" t="s">
        <v>1741</v>
      </c>
      <c r="AG6" t="s">
        <v>1218</v>
      </c>
      <c r="AH6" t="s">
        <v>1794</v>
      </c>
      <c r="AI6" t="s">
        <v>1821</v>
      </c>
      <c r="AJ6" t="s">
        <v>1847</v>
      </c>
      <c r="AK6" t="s">
        <v>534</v>
      </c>
      <c r="AL6" t="s">
        <v>1898</v>
      </c>
    </row>
    <row r="7" spans="1:38" x14ac:dyDescent="0.35">
      <c r="A7" s="1" t="s">
        <v>1076</v>
      </c>
      <c r="B7" t="s">
        <v>360</v>
      </c>
      <c r="C7" t="s">
        <v>360</v>
      </c>
      <c r="D7" t="s">
        <v>360</v>
      </c>
      <c r="E7" t="s">
        <v>360</v>
      </c>
      <c r="F7" t="s">
        <v>1140</v>
      </c>
      <c r="G7" t="s">
        <v>1161</v>
      </c>
      <c r="H7" t="s">
        <v>1181</v>
      </c>
      <c r="I7" t="s">
        <v>1202</v>
      </c>
      <c r="J7" t="s">
        <v>1220</v>
      </c>
      <c r="K7" t="s">
        <v>1241</v>
      </c>
      <c r="L7" t="s">
        <v>1260</v>
      </c>
      <c r="M7" t="s">
        <v>1279</v>
      </c>
      <c r="N7" t="s">
        <v>1300</v>
      </c>
      <c r="O7" t="s">
        <v>1323</v>
      </c>
      <c r="P7" t="s">
        <v>1346</v>
      </c>
      <c r="Q7" t="s">
        <v>1367</v>
      </c>
      <c r="R7" t="s">
        <v>1390</v>
      </c>
      <c r="S7" t="s">
        <v>1413</v>
      </c>
      <c r="T7" t="s">
        <v>1433</v>
      </c>
      <c r="U7" t="s">
        <v>1457</v>
      </c>
      <c r="V7" t="s">
        <v>1484</v>
      </c>
      <c r="W7" t="s">
        <v>1510</v>
      </c>
      <c r="X7" t="s">
        <v>1533</v>
      </c>
      <c r="Y7" t="s">
        <v>1202</v>
      </c>
      <c r="Z7" t="s">
        <v>1583</v>
      </c>
      <c r="AA7" t="s">
        <v>1611</v>
      </c>
      <c r="AB7" t="s">
        <v>1636</v>
      </c>
      <c r="AC7" t="s">
        <v>1662</v>
      </c>
      <c r="AD7" t="s">
        <v>1690</v>
      </c>
      <c r="AE7" t="s">
        <v>1136</v>
      </c>
      <c r="AF7" t="s">
        <v>1742</v>
      </c>
      <c r="AG7" t="s">
        <v>1768</v>
      </c>
      <c r="AH7" t="s">
        <v>1795</v>
      </c>
      <c r="AI7" t="s">
        <v>1822</v>
      </c>
      <c r="AJ7" t="s">
        <v>1848</v>
      </c>
      <c r="AK7" t="s">
        <v>1874</v>
      </c>
      <c r="AL7" t="s">
        <v>1899</v>
      </c>
    </row>
    <row r="8" spans="1:38" x14ac:dyDescent="0.35">
      <c r="A8" s="1" t="s">
        <v>1077</v>
      </c>
      <c r="B8" t="s">
        <v>360</v>
      </c>
      <c r="C8" t="s">
        <v>360</v>
      </c>
      <c r="D8" t="s">
        <v>360</v>
      </c>
      <c r="E8" t="s">
        <v>360</v>
      </c>
      <c r="F8" t="s">
        <v>1141</v>
      </c>
      <c r="G8" t="s">
        <v>1162</v>
      </c>
      <c r="H8" t="s">
        <v>1182</v>
      </c>
      <c r="I8" t="s">
        <v>1203</v>
      </c>
      <c r="J8" t="s">
        <v>1221</v>
      </c>
      <c r="K8" t="s">
        <v>1242</v>
      </c>
      <c r="L8" t="s">
        <v>1261</v>
      </c>
      <c r="M8" t="s">
        <v>1280</v>
      </c>
      <c r="N8" t="s">
        <v>1301</v>
      </c>
      <c r="O8" t="s">
        <v>1324</v>
      </c>
      <c r="P8" t="s">
        <v>1347</v>
      </c>
      <c r="Q8" t="s">
        <v>1368</v>
      </c>
      <c r="R8" t="s">
        <v>1391</v>
      </c>
      <c r="S8" t="s">
        <v>1414</v>
      </c>
      <c r="T8" t="s">
        <v>1434</v>
      </c>
      <c r="U8" t="s">
        <v>1458</v>
      </c>
      <c r="V8" t="s">
        <v>1485</v>
      </c>
      <c r="W8" t="s">
        <v>1334</v>
      </c>
      <c r="X8" t="s">
        <v>1534</v>
      </c>
      <c r="Y8" t="s">
        <v>1559</v>
      </c>
      <c r="Z8" t="s">
        <v>1584</v>
      </c>
      <c r="AA8" t="s">
        <v>1612</v>
      </c>
      <c r="AB8" t="s">
        <v>1637</v>
      </c>
      <c r="AC8" t="s">
        <v>1663</v>
      </c>
      <c r="AD8" t="s">
        <v>1691</v>
      </c>
      <c r="AE8" t="s">
        <v>1716</v>
      </c>
      <c r="AF8" t="s">
        <v>1743</v>
      </c>
      <c r="AG8" t="s">
        <v>1769</v>
      </c>
      <c r="AH8" t="s">
        <v>1796</v>
      </c>
      <c r="AI8" t="s">
        <v>1823</v>
      </c>
      <c r="AJ8" t="s">
        <v>1849</v>
      </c>
      <c r="AK8" t="s">
        <v>1875</v>
      </c>
      <c r="AL8" t="s">
        <v>1900</v>
      </c>
    </row>
    <row r="9" spans="1:38" x14ac:dyDescent="0.35">
      <c r="A9" s="1" t="s">
        <v>1078</v>
      </c>
      <c r="B9" t="s">
        <v>360</v>
      </c>
      <c r="C9" t="s">
        <v>360</v>
      </c>
      <c r="D9" t="s">
        <v>360</v>
      </c>
      <c r="E9" t="s">
        <v>360</v>
      </c>
      <c r="F9" t="s">
        <v>1142</v>
      </c>
      <c r="G9" t="s">
        <v>1163</v>
      </c>
      <c r="H9" t="s">
        <v>1183</v>
      </c>
      <c r="I9" t="s">
        <v>1204</v>
      </c>
      <c r="J9" t="s">
        <v>1222</v>
      </c>
      <c r="K9" t="s">
        <v>1243</v>
      </c>
      <c r="L9" t="s">
        <v>1262</v>
      </c>
      <c r="M9" t="s">
        <v>1281</v>
      </c>
      <c r="N9" t="s">
        <v>1302</v>
      </c>
      <c r="O9" t="s">
        <v>1325</v>
      </c>
      <c r="P9" t="s">
        <v>1348</v>
      </c>
      <c r="Q9" t="s">
        <v>1369</v>
      </c>
      <c r="R9" t="s">
        <v>1392</v>
      </c>
      <c r="S9" t="s">
        <v>1415</v>
      </c>
      <c r="T9" t="s">
        <v>1435</v>
      </c>
      <c r="U9" t="s">
        <v>1459</v>
      </c>
      <c r="V9" t="s">
        <v>1486</v>
      </c>
      <c r="W9" t="s">
        <v>1511</v>
      </c>
      <c r="X9" t="s">
        <v>1535</v>
      </c>
      <c r="Y9" t="s">
        <v>1560</v>
      </c>
      <c r="Z9" t="s">
        <v>1585</v>
      </c>
      <c r="AA9" t="s">
        <v>1613</v>
      </c>
      <c r="AB9" t="s">
        <v>1638</v>
      </c>
      <c r="AC9" t="s">
        <v>1664</v>
      </c>
      <c r="AD9" t="s">
        <v>1692</v>
      </c>
      <c r="AE9" t="s">
        <v>1717</v>
      </c>
      <c r="AF9" t="s">
        <v>1744</v>
      </c>
      <c r="AG9" t="s">
        <v>1770</v>
      </c>
      <c r="AH9" t="s">
        <v>1797</v>
      </c>
      <c r="AI9" t="s">
        <v>1824</v>
      </c>
      <c r="AJ9" t="s">
        <v>1850</v>
      </c>
      <c r="AK9" t="s">
        <v>1876</v>
      </c>
      <c r="AL9" t="s">
        <v>1901</v>
      </c>
    </row>
    <row r="10" spans="1:38" x14ac:dyDescent="0.35">
      <c r="A10" s="1" t="s">
        <v>1079</v>
      </c>
      <c r="B10" t="s">
        <v>360</v>
      </c>
      <c r="C10" t="s">
        <v>360</v>
      </c>
      <c r="D10" t="s">
        <v>360</v>
      </c>
      <c r="E10" t="s">
        <v>360</v>
      </c>
      <c r="F10" t="s">
        <v>360</v>
      </c>
      <c r="G10" t="s">
        <v>360</v>
      </c>
      <c r="H10" t="s">
        <v>360</v>
      </c>
      <c r="I10" t="s">
        <v>360</v>
      </c>
      <c r="J10" t="s">
        <v>360</v>
      </c>
      <c r="K10" t="s">
        <v>360</v>
      </c>
      <c r="L10" t="s">
        <v>360</v>
      </c>
      <c r="M10" t="s">
        <v>360</v>
      </c>
      <c r="N10" t="s">
        <v>360</v>
      </c>
      <c r="O10" t="s">
        <v>360</v>
      </c>
      <c r="P10" t="s">
        <v>360</v>
      </c>
      <c r="Q10" t="s">
        <v>360</v>
      </c>
      <c r="R10" t="s">
        <v>360</v>
      </c>
      <c r="S10" t="s">
        <v>360</v>
      </c>
      <c r="T10" t="s">
        <v>360</v>
      </c>
      <c r="U10" t="s">
        <v>360</v>
      </c>
      <c r="V10" t="s">
        <v>360</v>
      </c>
      <c r="W10" t="s">
        <v>1512</v>
      </c>
      <c r="X10" t="s">
        <v>1536</v>
      </c>
      <c r="Y10" t="s">
        <v>1561</v>
      </c>
      <c r="Z10" t="s">
        <v>1586</v>
      </c>
      <c r="AA10" t="s">
        <v>1614</v>
      </c>
      <c r="AB10" t="s">
        <v>1639</v>
      </c>
      <c r="AC10" t="s">
        <v>1665</v>
      </c>
      <c r="AD10" t="s">
        <v>1693</v>
      </c>
      <c r="AE10" t="s">
        <v>1718</v>
      </c>
      <c r="AF10" t="s">
        <v>1745</v>
      </c>
      <c r="AG10" t="s">
        <v>1771</v>
      </c>
      <c r="AH10" t="s">
        <v>1798</v>
      </c>
      <c r="AI10" t="s">
        <v>1825</v>
      </c>
      <c r="AJ10" t="s">
        <v>1851</v>
      </c>
      <c r="AK10" t="s">
        <v>1877</v>
      </c>
      <c r="AL10" t="s">
        <v>1902</v>
      </c>
    </row>
    <row r="11" spans="1:38" x14ac:dyDescent="0.35">
      <c r="A11" s="1" t="s">
        <v>1080</v>
      </c>
      <c r="B11" t="s">
        <v>360</v>
      </c>
      <c r="C11" t="s">
        <v>360</v>
      </c>
      <c r="D11" t="s">
        <v>360</v>
      </c>
      <c r="E11" t="s">
        <v>360</v>
      </c>
      <c r="F11" t="s">
        <v>360</v>
      </c>
      <c r="G11" t="s">
        <v>360</v>
      </c>
      <c r="H11" t="s">
        <v>360</v>
      </c>
      <c r="I11" t="s">
        <v>360</v>
      </c>
      <c r="J11" t="s">
        <v>360</v>
      </c>
      <c r="K11" t="s">
        <v>360</v>
      </c>
      <c r="L11" t="s">
        <v>360</v>
      </c>
      <c r="M11" t="s">
        <v>1282</v>
      </c>
      <c r="N11" t="s">
        <v>1303</v>
      </c>
      <c r="O11" t="s">
        <v>1326</v>
      </c>
      <c r="P11" t="s">
        <v>1349</v>
      </c>
      <c r="Q11" t="s">
        <v>1370</v>
      </c>
      <c r="R11" t="s">
        <v>1393</v>
      </c>
      <c r="S11" t="s">
        <v>1416</v>
      </c>
      <c r="T11" t="s">
        <v>1436</v>
      </c>
      <c r="U11" t="s">
        <v>1460</v>
      </c>
      <c r="V11" t="s">
        <v>1487</v>
      </c>
      <c r="W11" t="s">
        <v>1513</v>
      </c>
      <c r="X11" t="s">
        <v>1537</v>
      </c>
      <c r="Y11" t="s">
        <v>1562</v>
      </c>
      <c r="Z11" t="s">
        <v>1587</v>
      </c>
      <c r="AA11" t="s">
        <v>1615</v>
      </c>
      <c r="AB11" t="s">
        <v>1640</v>
      </c>
      <c r="AC11" t="s">
        <v>1666</v>
      </c>
      <c r="AD11" t="s">
        <v>1694</v>
      </c>
      <c r="AE11" t="s">
        <v>1719</v>
      </c>
      <c r="AF11" t="s">
        <v>1746</v>
      </c>
      <c r="AG11" t="s">
        <v>1772</v>
      </c>
      <c r="AH11" t="s">
        <v>1799</v>
      </c>
      <c r="AI11" t="s">
        <v>1826</v>
      </c>
      <c r="AJ11" t="s">
        <v>1852</v>
      </c>
      <c r="AK11" t="s">
        <v>1878</v>
      </c>
      <c r="AL11" t="s">
        <v>1903</v>
      </c>
    </row>
    <row r="12" spans="1:38" x14ac:dyDescent="0.35">
      <c r="A12" s="1" t="s">
        <v>1081</v>
      </c>
      <c r="B12" t="s">
        <v>360</v>
      </c>
      <c r="C12" t="s">
        <v>360</v>
      </c>
      <c r="D12" t="s">
        <v>360</v>
      </c>
      <c r="E12" t="s">
        <v>360</v>
      </c>
      <c r="F12" t="s">
        <v>360</v>
      </c>
      <c r="G12" t="s">
        <v>360</v>
      </c>
      <c r="H12" t="s">
        <v>360</v>
      </c>
      <c r="I12" t="s">
        <v>360</v>
      </c>
      <c r="J12" t="s">
        <v>360</v>
      </c>
      <c r="K12" t="s">
        <v>360</v>
      </c>
      <c r="L12" t="s">
        <v>360</v>
      </c>
      <c r="M12" t="s">
        <v>1282</v>
      </c>
      <c r="N12" t="s">
        <v>1303</v>
      </c>
      <c r="O12" t="s">
        <v>1326</v>
      </c>
      <c r="P12" t="s">
        <v>1349</v>
      </c>
      <c r="Q12" t="s">
        <v>1370</v>
      </c>
      <c r="R12" t="s">
        <v>1393</v>
      </c>
      <c r="S12" t="s">
        <v>1416</v>
      </c>
      <c r="T12" t="s">
        <v>1436</v>
      </c>
      <c r="U12" t="s">
        <v>1460</v>
      </c>
      <c r="V12" t="s">
        <v>1487</v>
      </c>
      <c r="W12" t="s">
        <v>1514</v>
      </c>
      <c r="X12" t="s">
        <v>1538</v>
      </c>
      <c r="Y12" t="s">
        <v>1563</v>
      </c>
      <c r="Z12" t="s">
        <v>1588</v>
      </c>
      <c r="AA12" t="s">
        <v>1616</v>
      </c>
      <c r="AB12" t="s">
        <v>1641</v>
      </c>
      <c r="AC12" t="s">
        <v>1667</v>
      </c>
      <c r="AD12" t="s">
        <v>1695</v>
      </c>
      <c r="AE12" t="s">
        <v>1720</v>
      </c>
      <c r="AF12" t="s">
        <v>1747</v>
      </c>
      <c r="AG12" t="s">
        <v>1773</v>
      </c>
      <c r="AH12" t="s">
        <v>1800</v>
      </c>
      <c r="AI12" t="s">
        <v>1827</v>
      </c>
      <c r="AJ12" t="s">
        <v>1853</v>
      </c>
      <c r="AK12" t="s">
        <v>1879</v>
      </c>
      <c r="AL12" t="s">
        <v>1904</v>
      </c>
    </row>
    <row r="13" spans="1:38" x14ac:dyDescent="0.35">
      <c r="A13" s="1" t="s">
        <v>1082</v>
      </c>
      <c r="B13" t="s">
        <v>360</v>
      </c>
      <c r="C13" t="s">
        <v>360</v>
      </c>
      <c r="D13" t="s">
        <v>360</v>
      </c>
      <c r="E13" t="s">
        <v>360</v>
      </c>
      <c r="F13" t="s">
        <v>360</v>
      </c>
      <c r="G13" t="s">
        <v>360</v>
      </c>
      <c r="H13" t="s">
        <v>360</v>
      </c>
      <c r="I13" t="s">
        <v>360</v>
      </c>
      <c r="J13" t="s">
        <v>360</v>
      </c>
      <c r="K13" t="s">
        <v>360</v>
      </c>
      <c r="L13" t="s">
        <v>360</v>
      </c>
      <c r="M13" t="s">
        <v>360</v>
      </c>
      <c r="N13" t="s">
        <v>360</v>
      </c>
      <c r="O13" t="s">
        <v>360</v>
      </c>
      <c r="P13" t="s">
        <v>360</v>
      </c>
      <c r="Q13" t="s">
        <v>360</v>
      </c>
      <c r="R13" t="s">
        <v>360</v>
      </c>
      <c r="S13" t="s">
        <v>360</v>
      </c>
      <c r="T13" t="s">
        <v>360</v>
      </c>
      <c r="U13" t="s">
        <v>360</v>
      </c>
      <c r="V13" t="s">
        <v>1488</v>
      </c>
      <c r="W13" t="s">
        <v>1515</v>
      </c>
      <c r="X13" t="s">
        <v>1309</v>
      </c>
      <c r="Y13" t="s">
        <v>1564</v>
      </c>
      <c r="Z13" t="s">
        <v>1589</v>
      </c>
      <c r="AA13" t="s">
        <v>1617</v>
      </c>
      <c r="AB13" t="s">
        <v>1466</v>
      </c>
      <c r="AC13" t="s">
        <v>1668</v>
      </c>
      <c r="AD13" t="s">
        <v>1696</v>
      </c>
      <c r="AE13" t="s">
        <v>1721</v>
      </c>
      <c r="AF13" t="s">
        <v>1748</v>
      </c>
      <c r="AG13" t="s">
        <v>1774</v>
      </c>
      <c r="AH13" t="s">
        <v>1801</v>
      </c>
      <c r="AI13" t="s">
        <v>1742</v>
      </c>
      <c r="AJ13" t="s">
        <v>1854</v>
      </c>
      <c r="AK13" t="s">
        <v>1871</v>
      </c>
      <c r="AL13" t="s">
        <v>1905</v>
      </c>
    </row>
    <row r="14" spans="1:38" x14ac:dyDescent="0.35">
      <c r="A14" s="1" t="s">
        <v>1083</v>
      </c>
      <c r="B14" t="s">
        <v>360</v>
      </c>
      <c r="C14" t="s">
        <v>360</v>
      </c>
      <c r="D14" t="s">
        <v>360</v>
      </c>
      <c r="E14" t="s">
        <v>360</v>
      </c>
      <c r="F14" t="s">
        <v>360</v>
      </c>
      <c r="G14" t="s">
        <v>360</v>
      </c>
      <c r="H14" t="s">
        <v>360</v>
      </c>
      <c r="I14" t="s">
        <v>360</v>
      </c>
      <c r="J14" t="s">
        <v>360</v>
      </c>
      <c r="K14" t="s">
        <v>360</v>
      </c>
      <c r="L14" t="s">
        <v>360</v>
      </c>
      <c r="M14" t="s">
        <v>360</v>
      </c>
      <c r="N14" t="s">
        <v>360</v>
      </c>
      <c r="O14" t="s">
        <v>360</v>
      </c>
      <c r="P14" t="s">
        <v>360</v>
      </c>
      <c r="Q14" t="s">
        <v>360</v>
      </c>
      <c r="R14" t="s">
        <v>360</v>
      </c>
      <c r="S14" t="s">
        <v>360</v>
      </c>
      <c r="T14" t="s">
        <v>360</v>
      </c>
      <c r="U14" t="s">
        <v>360</v>
      </c>
      <c r="V14" t="s">
        <v>360</v>
      </c>
      <c r="W14" t="s">
        <v>360</v>
      </c>
      <c r="X14" t="s">
        <v>360</v>
      </c>
      <c r="Y14" t="s">
        <v>360</v>
      </c>
      <c r="Z14" t="s">
        <v>360</v>
      </c>
      <c r="AA14" t="s">
        <v>360</v>
      </c>
      <c r="AB14" t="s">
        <v>360</v>
      </c>
      <c r="AC14" t="s">
        <v>360</v>
      </c>
      <c r="AD14" t="s">
        <v>360</v>
      </c>
      <c r="AE14" t="s">
        <v>360</v>
      </c>
      <c r="AF14" t="s">
        <v>360</v>
      </c>
      <c r="AG14" t="s">
        <v>360</v>
      </c>
      <c r="AH14" t="s">
        <v>360</v>
      </c>
      <c r="AI14" t="s">
        <v>360</v>
      </c>
      <c r="AJ14" t="s">
        <v>1855</v>
      </c>
      <c r="AK14" t="s">
        <v>360</v>
      </c>
      <c r="AL14" t="s">
        <v>1906</v>
      </c>
    </row>
    <row r="15" spans="1:38" x14ac:dyDescent="0.35">
      <c r="A15" s="1" t="s">
        <v>1084</v>
      </c>
      <c r="B15" t="s">
        <v>1110</v>
      </c>
      <c r="C15" t="s">
        <v>1117</v>
      </c>
      <c r="D15" t="s">
        <v>1124</v>
      </c>
      <c r="E15" t="s">
        <v>1131</v>
      </c>
      <c r="F15" t="s">
        <v>1143</v>
      </c>
      <c r="G15" t="s">
        <v>534</v>
      </c>
      <c r="H15" t="s">
        <v>1184</v>
      </c>
      <c r="I15" t="s">
        <v>1205</v>
      </c>
      <c r="J15" t="s">
        <v>1223</v>
      </c>
      <c r="K15" t="s">
        <v>1244</v>
      </c>
      <c r="L15" t="s">
        <v>1263</v>
      </c>
      <c r="M15" t="s">
        <v>1136</v>
      </c>
      <c r="N15" t="s">
        <v>1304</v>
      </c>
      <c r="O15" t="s">
        <v>1327</v>
      </c>
      <c r="P15" t="s">
        <v>1350</v>
      </c>
      <c r="Q15" t="s">
        <v>1371</v>
      </c>
      <c r="R15" t="s">
        <v>1394</v>
      </c>
      <c r="S15" t="s">
        <v>1316</v>
      </c>
      <c r="T15" t="s">
        <v>1437</v>
      </c>
      <c r="U15" t="s">
        <v>1461</v>
      </c>
      <c r="V15" t="s">
        <v>1489</v>
      </c>
      <c r="W15" t="s">
        <v>682</v>
      </c>
      <c r="X15" t="s">
        <v>1539</v>
      </c>
      <c r="Y15" t="s">
        <v>771</v>
      </c>
      <c r="Z15" t="s">
        <v>1590</v>
      </c>
      <c r="AA15" t="s">
        <v>1618</v>
      </c>
      <c r="AB15" t="s">
        <v>1642</v>
      </c>
      <c r="AC15" t="s">
        <v>1669</v>
      </c>
      <c r="AD15" t="s">
        <v>1697</v>
      </c>
      <c r="AE15" t="s">
        <v>1722</v>
      </c>
      <c r="AF15" t="s">
        <v>1749</v>
      </c>
      <c r="AG15" t="s">
        <v>1775</v>
      </c>
      <c r="AH15" t="s">
        <v>1802</v>
      </c>
      <c r="AI15" t="s">
        <v>1828</v>
      </c>
      <c r="AJ15" t="s">
        <v>1856</v>
      </c>
      <c r="AK15" t="s">
        <v>1880</v>
      </c>
      <c r="AL15" t="s">
        <v>1907</v>
      </c>
    </row>
    <row r="16" spans="1:38" x14ac:dyDescent="0.35">
      <c r="A16" s="1" t="s">
        <v>1085</v>
      </c>
      <c r="B16" t="s">
        <v>1110</v>
      </c>
      <c r="C16" t="s">
        <v>1117</v>
      </c>
      <c r="D16" t="s">
        <v>1124</v>
      </c>
      <c r="E16" t="s">
        <v>1131</v>
      </c>
      <c r="F16" t="s">
        <v>1144</v>
      </c>
      <c r="G16" t="s">
        <v>1164</v>
      </c>
      <c r="H16" t="s">
        <v>1185</v>
      </c>
      <c r="I16" t="s">
        <v>1206</v>
      </c>
      <c r="J16" t="s">
        <v>1224</v>
      </c>
      <c r="K16" t="s">
        <v>1245</v>
      </c>
      <c r="L16" t="s">
        <v>1264</v>
      </c>
      <c r="M16" t="s">
        <v>1283</v>
      </c>
      <c r="N16" t="s">
        <v>1305</v>
      </c>
      <c r="O16" t="s">
        <v>1328</v>
      </c>
      <c r="P16" t="s">
        <v>1351</v>
      </c>
      <c r="Q16" t="s">
        <v>1372</v>
      </c>
      <c r="R16" t="s">
        <v>1395</v>
      </c>
      <c r="S16" t="s">
        <v>1417</v>
      </c>
      <c r="T16" t="s">
        <v>1438</v>
      </c>
      <c r="U16" t="s">
        <v>1462</v>
      </c>
      <c r="V16" t="s">
        <v>1490</v>
      </c>
      <c r="W16" t="s">
        <v>1516</v>
      </c>
      <c r="X16" t="s">
        <v>1540</v>
      </c>
      <c r="Y16" t="s">
        <v>1565</v>
      </c>
      <c r="Z16" t="s">
        <v>1591</v>
      </c>
      <c r="AA16" t="s">
        <v>1619</v>
      </c>
      <c r="AB16" t="s">
        <v>1643</v>
      </c>
      <c r="AC16" t="s">
        <v>1670</v>
      </c>
      <c r="AD16" t="s">
        <v>1698</v>
      </c>
      <c r="AE16" t="s">
        <v>1723</v>
      </c>
      <c r="AF16" t="s">
        <v>1750</v>
      </c>
      <c r="AG16" t="s">
        <v>1776</v>
      </c>
      <c r="AH16" t="s">
        <v>1803</v>
      </c>
      <c r="AI16" t="s">
        <v>1829</v>
      </c>
      <c r="AJ16" t="s">
        <v>1857</v>
      </c>
      <c r="AK16" t="s">
        <v>1881</v>
      </c>
      <c r="AL16" t="s">
        <v>1908</v>
      </c>
    </row>
    <row r="17" spans="1:38" x14ac:dyDescent="0.35">
      <c r="A17" s="1" t="s">
        <v>1086</v>
      </c>
      <c r="B17" t="s">
        <v>360</v>
      </c>
      <c r="C17" t="s">
        <v>360</v>
      </c>
      <c r="D17" t="s">
        <v>360</v>
      </c>
      <c r="E17" t="s">
        <v>360</v>
      </c>
      <c r="F17" t="s">
        <v>360</v>
      </c>
      <c r="G17" t="s">
        <v>360</v>
      </c>
      <c r="H17" t="s">
        <v>360</v>
      </c>
      <c r="I17" t="s">
        <v>360</v>
      </c>
      <c r="J17" t="s">
        <v>360</v>
      </c>
      <c r="K17" t="s">
        <v>360</v>
      </c>
      <c r="L17" t="s">
        <v>360</v>
      </c>
      <c r="M17" t="s">
        <v>360</v>
      </c>
      <c r="N17" t="s">
        <v>360</v>
      </c>
      <c r="O17" t="s">
        <v>360</v>
      </c>
      <c r="P17" t="s">
        <v>360</v>
      </c>
      <c r="Q17" t="s">
        <v>360</v>
      </c>
      <c r="R17" t="s">
        <v>360</v>
      </c>
      <c r="S17" t="s">
        <v>360</v>
      </c>
      <c r="T17" t="s">
        <v>360</v>
      </c>
      <c r="U17" t="s">
        <v>360</v>
      </c>
      <c r="V17" t="s">
        <v>360</v>
      </c>
      <c r="W17" t="s">
        <v>360</v>
      </c>
      <c r="X17" t="s">
        <v>360</v>
      </c>
      <c r="Y17" t="s">
        <v>360</v>
      </c>
      <c r="Z17" t="s">
        <v>360</v>
      </c>
      <c r="AA17" t="s">
        <v>360</v>
      </c>
      <c r="AB17" t="s">
        <v>360</v>
      </c>
      <c r="AC17" t="s">
        <v>360</v>
      </c>
      <c r="AD17" t="s">
        <v>360</v>
      </c>
      <c r="AE17" t="s">
        <v>360</v>
      </c>
      <c r="AF17" t="s">
        <v>360</v>
      </c>
      <c r="AG17" t="s">
        <v>360</v>
      </c>
      <c r="AH17" t="s">
        <v>360</v>
      </c>
      <c r="AI17" t="s">
        <v>360</v>
      </c>
      <c r="AJ17" t="s">
        <v>360</v>
      </c>
      <c r="AK17" t="s">
        <v>360</v>
      </c>
      <c r="AL17" t="s">
        <v>360</v>
      </c>
    </row>
    <row r="18" spans="1:38" x14ac:dyDescent="0.35">
      <c r="A18" s="1" t="s">
        <v>1087</v>
      </c>
      <c r="B18" t="s">
        <v>1110</v>
      </c>
      <c r="C18" t="s">
        <v>1117</v>
      </c>
      <c r="D18" t="s">
        <v>1124</v>
      </c>
      <c r="E18" t="s">
        <v>1131</v>
      </c>
      <c r="F18" t="s">
        <v>1145</v>
      </c>
      <c r="G18" t="s">
        <v>1165</v>
      </c>
      <c r="H18" t="s">
        <v>1186</v>
      </c>
      <c r="I18" t="s">
        <v>1207</v>
      </c>
      <c r="J18" t="s">
        <v>1225</v>
      </c>
      <c r="K18" t="s">
        <v>1246</v>
      </c>
      <c r="L18" t="s">
        <v>1265</v>
      </c>
      <c r="M18" t="s">
        <v>1284</v>
      </c>
      <c r="N18" t="s">
        <v>1306</v>
      </c>
      <c r="O18" t="s">
        <v>1329</v>
      </c>
      <c r="P18" t="s">
        <v>1352</v>
      </c>
      <c r="Q18" t="s">
        <v>1373</v>
      </c>
      <c r="R18" t="s">
        <v>1396</v>
      </c>
      <c r="S18" t="s">
        <v>1418</v>
      </c>
      <c r="T18" t="s">
        <v>1439</v>
      </c>
      <c r="U18" t="s">
        <v>1463</v>
      </c>
      <c r="V18" t="s">
        <v>1491</v>
      </c>
      <c r="W18" t="s">
        <v>1517</v>
      </c>
      <c r="X18" t="s">
        <v>1541</v>
      </c>
      <c r="Y18" t="s">
        <v>1566</v>
      </c>
      <c r="Z18" t="s">
        <v>1592</v>
      </c>
      <c r="AA18" t="s">
        <v>1620</v>
      </c>
      <c r="AB18" t="s">
        <v>1644</v>
      </c>
      <c r="AC18" t="s">
        <v>1671</v>
      </c>
      <c r="AD18" t="s">
        <v>1699</v>
      </c>
      <c r="AE18" t="s">
        <v>1724</v>
      </c>
      <c r="AF18" t="s">
        <v>1751</v>
      </c>
      <c r="AG18" t="s">
        <v>1777</v>
      </c>
      <c r="AH18" t="s">
        <v>1804</v>
      </c>
      <c r="AI18" t="s">
        <v>1830</v>
      </c>
      <c r="AJ18" t="s">
        <v>1858</v>
      </c>
      <c r="AK18" t="s">
        <v>1882</v>
      </c>
      <c r="AL18" t="s">
        <v>1909</v>
      </c>
    </row>
    <row r="19" spans="1:38" x14ac:dyDescent="0.35">
      <c r="A19" s="1" t="s">
        <v>1088</v>
      </c>
      <c r="B19" t="s">
        <v>360</v>
      </c>
      <c r="C19" t="s">
        <v>360</v>
      </c>
      <c r="D19" t="s">
        <v>360</v>
      </c>
      <c r="E19" t="s">
        <v>360</v>
      </c>
      <c r="F19" t="s">
        <v>1146</v>
      </c>
      <c r="G19" t="s">
        <v>1166</v>
      </c>
      <c r="H19" t="s">
        <v>1187</v>
      </c>
      <c r="I19" t="s">
        <v>201</v>
      </c>
      <c r="J19" t="s">
        <v>1226</v>
      </c>
      <c r="K19" t="s">
        <v>1247</v>
      </c>
      <c r="L19" t="s">
        <v>1266</v>
      </c>
      <c r="M19" t="s">
        <v>1285</v>
      </c>
      <c r="N19" t="s">
        <v>1307</v>
      </c>
      <c r="O19" t="s">
        <v>1330</v>
      </c>
      <c r="P19" t="s">
        <v>1353</v>
      </c>
      <c r="Q19" t="s">
        <v>1374</v>
      </c>
      <c r="R19" t="s">
        <v>1397</v>
      </c>
      <c r="S19" t="s">
        <v>1419</v>
      </c>
      <c r="T19" t="s">
        <v>1440</v>
      </c>
      <c r="U19" t="s">
        <v>1464</v>
      </c>
      <c r="V19" t="s">
        <v>1492</v>
      </c>
      <c r="W19" t="s">
        <v>1518</v>
      </c>
      <c r="X19" t="s">
        <v>1542</v>
      </c>
      <c r="Y19" t="s">
        <v>1567</v>
      </c>
      <c r="Z19" t="s">
        <v>1593</v>
      </c>
      <c r="AA19" t="s">
        <v>1621</v>
      </c>
      <c r="AB19" t="s">
        <v>1645</v>
      </c>
      <c r="AC19" t="s">
        <v>1672</v>
      </c>
      <c r="AD19" t="s">
        <v>1700</v>
      </c>
      <c r="AE19" t="s">
        <v>1725</v>
      </c>
      <c r="AF19" t="s">
        <v>1752</v>
      </c>
      <c r="AG19" t="s">
        <v>1778</v>
      </c>
      <c r="AH19" t="s">
        <v>1805</v>
      </c>
      <c r="AI19" t="s">
        <v>1831</v>
      </c>
      <c r="AJ19" t="s">
        <v>1859</v>
      </c>
      <c r="AK19" t="s">
        <v>1883</v>
      </c>
      <c r="AL19" t="s">
        <v>1910</v>
      </c>
    </row>
    <row r="20" spans="1:38" x14ac:dyDescent="0.35">
      <c r="A20" s="1" t="s">
        <v>1089</v>
      </c>
      <c r="B20" t="s">
        <v>360</v>
      </c>
      <c r="C20" t="s">
        <v>360</v>
      </c>
      <c r="D20" t="s">
        <v>360</v>
      </c>
      <c r="E20" t="s">
        <v>360</v>
      </c>
      <c r="F20" t="s">
        <v>1147</v>
      </c>
      <c r="G20" t="s">
        <v>1167</v>
      </c>
      <c r="H20" t="s">
        <v>1188</v>
      </c>
      <c r="I20" t="s">
        <v>1208</v>
      </c>
      <c r="J20" t="s">
        <v>360</v>
      </c>
      <c r="K20" t="s">
        <v>1248</v>
      </c>
      <c r="L20" t="s">
        <v>360</v>
      </c>
      <c r="M20" t="s">
        <v>1286</v>
      </c>
      <c r="N20" t="s">
        <v>1308</v>
      </c>
      <c r="O20" t="s">
        <v>1331</v>
      </c>
      <c r="P20" t="s">
        <v>1336</v>
      </c>
      <c r="Q20" t="s">
        <v>1375</v>
      </c>
      <c r="R20" t="s">
        <v>1398</v>
      </c>
      <c r="S20" t="s">
        <v>1011</v>
      </c>
      <c r="T20" t="s">
        <v>1441</v>
      </c>
      <c r="U20" t="s">
        <v>1465</v>
      </c>
      <c r="V20" t="s">
        <v>1493</v>
      </c>
      <c r="W20" t="s">
        <v>1519</v>
      </c>
      <c r="X20" t="s">
        <v>1543</v>
      </c>
      <c r="Y20" t="s">
        <v>1568</v>
      </c>
      <c r="Z20" t="s">
        <v>1594</v>
      </c>
      <c r="AA20" t="s">
        <v>1571</v>
      </c>
      <c r="AB20" t="s">
        <v>1646</v>
      </c>
      <c r="AC20" t="s">
        <v>1673</v>
      </c>
      <c r="AD20" t="s">
        <v>1701</v>
      </c>
      <c r="AE20" t="s">
        <v>1726</v>
      </c>
      <c r="AF20" t="s">
        <v>1753</v>
      </c>
      <c r="AG20" t="s">
        <v>1779</v>
      </c>
      <c r="AH20" t="s">
        <v>1806</v>
      </c>
      <c r="AI20" t="s">
        <v>1832</v>
      </c>
      <c r="AJ20" t="s">
        <v>1860</v>
      </c>
      <c r="AK20" t="s">
        <v>1884</v>
      </c>
      <c r="AL20" t="s">
        <v>1911</v>
      </c>
    </row>
    <row r="21" spans="1:38" x14ac:dyDescent="0.35">
      <c r="A21" s="1" t="s">
        <v>1090</v>
      </c>
      <c r="B21" t="s">
        <v>360</v>
      </c>
      <c r="C21" t="s">
        <v>360</v>
      </c>
      <c r="D21" t="s">
        <v>360</v>
      </c>
      <c r="E21" t="s">
        <v>360</v>
      </c>
      <c r="F21" t="s">
        <v>360</v>
      </c>
      <c r="G21" t="s">
        <v>360</v>
      </c>
      <c r="H21" t="s">
        <v>360</v>
      </c>
      <c r="I21" t="s">
        <v>360</v>
      </c>
      <c r="J21" t="s">
        <v>360</v>
      </c>
      <c r="K21" t="s">
        <v>360</v>
      </c>
      <c r="L21" t="s">
        <v>360</v>
      </c>
      <c r="M21" t="s">
        <v>360</v>
      </c>
      <c r="N21" t="s">
        <v>360</v>
      </c>
      <c r="O21" t="s">
        <v>360</v>
      </c>
      <c r="P21" t="s">
        <v>360</v>
      </c>
      <c r="Q21" t="s">
        <v>360</v>
      </c>
      <c r="R21" t="s">
        <v>360</v>
      </c>
      <c r="S21" t="s">
        <v>360</v>
      </c>
      <c r="T21" t="s">
        <v>360</v>
      </c>
      <c r="U21" t="s">
        <v>360</v>
      </c>
      <c r="V21" t="s">
        <v>360</v>
      </c>
      <c r="W21" t="s">
        <v>360</v>
      </c>
      <c r="X21" t="s">
        <v>360</v>
      </c>
      <c r="Y21" t="s">
        <v>360</v>
      </c>
      <c r="Z21" t="s">
        <v>360</v>
      </c>
      <c r="AA21" t="s">
        <v>360</v>
      </c>
      <c r="AB21" t="s">
        <v>360</v>
      </c>
      <c r="AC21" t="s">
        <v>360</v>
      </c>
      <c r="AD21" t="s">
        <v>360</v>
      </c>
      <c r="AE21" t="s">
        <v>360</v>
      </c>
      <c r="AF21" t="s">
        <v>360</v>
      </c>
      <c r="AG21" t="s">
        <v>360</v>
      </c>
      <c r="AH21" t="s">
        <v>360</v>
      </c>
      <c r="AI21" t="s">
        <v>360</v>
      </c>
      <c r="AJ21" t="s">
        <v>360</v>
      </c>
      <c r="AK21" t="s">
        <v>360</v>
      </c>
      <c r="AL21" t="s">
        <v>360</v>
      </c>
    </row>
    <row r="22" spans="1:38" x14ac:dyDescent="0.35">
      <c r="A22" s="1" t="s">
        <v>1091</v>
      </c>
      <c r="B22" t="s">
        <v>360</v>
      </c>
      <c r="C22" t="s">
        <v>360</v>
      </c>
      <c r="D22" t="s">
        <v>360</v>
      </c>
      <c r="E22" t="s">
        <v>360</v>
      </c>
      <c r="F22" t="s">
        <v>360</v>
      </c>
      <c r="G22" t="s">
        <v>360</v>
      </c>
      <c r="H22" t="s">
        <v>360</v>
      </c>
      <c r="I22" t="s">
        <v>360</v>
      </c>
      <c r="J22" t="s">
        <v>360</v>
      </c>
      <c r="K22" t="s">
        <v>360</v>
      </c>
      <c r="L22" t="s">
        <v>360</v>
      </c>
      <c r="M22" t="s">
        <v>360</v>
      </c>
      <c r="N22" t="s">
        <v>360</v>
      </c>
      <c r="O22" t="s">
        <v>360</v>
      </c>
      <c r="P22" t="s">
        <v>360</v>
      </c>
      <c r="Q22" t="s">
        <v>360</v>
      </c>
      <c r="R22" t="s">
        <v>360</v>
      </c>
      <c r="S22" t="s">
        <v>360</v>
      </c>
      <c r="T22" t="s">
        <v>360</v>
      </c>
      <c r="U22" t="s">
        <v>360</v>
      </c>
      <c r="V22" t="s">
        <v>360</v>
      </c>
      <c r="W22" t="s">
        <v>360</v>
      </c>
      <c r="X22" t="s">
        <v>360</v>
      </c>
      <c r="Y22" t="s">
        <v>360</v>
      </c>
      <c r="Z22" t="s">
        <v>1595</v>
      </c>
      <c r="AA22" t="s">
        <v>1622</v>
      </c>
      <c r="AB22" t="s">
        <v>1647</v>
      </c>
      <c r="AC22" t="s">
        <v>1674</v>
      </c>
      <c r="AD22" t="s">
        <v>1702</v>
      </c>
      <c r="AE22" t="s">
        <v>360</v>
      </c>
      <c r="AF22" t="s">
        <v>360</v>
      </c>
      <c r="AG22" t="s">
        <v>360</v>
      </c>
      <c r="AH22" t="s">
        <v>360</v>
      </c>
      <c r="AI22" t="s">
        <v>360</v>
      </c>
      <c r="AJ22" t="s">
        <v>360</v>
      </c>
      <c r="AK22" t="s">
        <v>360</v>
      </c>
      <c r="AL22" t="s">
        <v>1906</v>
      </c>
    </row>
    <row r="23" spans="1:38" x14ac:dyDescent="0.35">
      <c r="A23" s="1" t="s">
        <v>1092</v>
      </c>
      <c r="B23" t="s">
        <v>360</v>
      </c>
      <c r="C23" t="s">
        <v>360</v>
      </c>
      <c r="D23" t="s">
        <v>360</v>
      </c>
      <c r="E23" t="s">
        <v>360</v>
      </c>
      <c r="F23" t="s">
        <v>1148</v>
      </c>
      <c r="G23" t="s">
        <v>1168</v>
      </c>
      <c r="H23" t="s">
        <v>1189</v>
      </c>
      <c r="I23" t="s">
        <v>1137</v>
      </c>
      <c r="J23" t="s">
        <v>1227</v>
      </c>
      <c r="K23" t="s">
        <v>1249</v>
      </c>
      <c r="L23" t="s">
        <v>1168</v>
      </c>
      <c r="M23" t="s">
        <v>1287</v>
      </c>
      <c r="N23" t="s">
        <v>1309</v>
      </c>
      <c r="O23" t="s">
        <v>1332</v>
      </c>
      <c r="P23" t="s">
        <v>1354</v>
      </c>
      <c r="Q23" t="s">
        <v>1376</v>
      </c>
      <c r="R23" t="s">
        <v>282</v>
      </c>
      <c r="S23" t="s">
        <v>1420</v>
      </c>
      <c r="T23" t="s">
        <v>624</v>
      </c>
      <c r="U23" t="s">
        <v>1466</v>
      </c>
      <c r="V23" t="s">
        <v>1494</v>
      </c>
      <c r="W23" t="s">
        <v>1520</v>
      </c>
      <c r="X23" t="s">
        <v>1544</v>
      </c>
      <c r="Y23" t="s">
        <v>1569</v>
      </c>
      <c r="Z23" t="s">
        <v>1596</v>
      </c>
      <c r="AA23" t="s">
        <v>1169</v>
      </c>
      <c r="AB23" t="s">
        <v>364</v>
      </c>
      <c r="AC23" t="s">
        <v>1675</v>
      </c>
      <c r="AD23" t="s">
        <v>1703</v>
      </c>
      <c r="AE23" t="s">
        <v>1727</v>
      </c>
      <c r="AF23" t="s">
        <v>1754</v>
      </c>
      <c r="AG23" t="s">
        <v>1780</v>
      </c>
      <c r="AH23" t="s">
        <v>1807</v>
      </c>
      <c r="AI23" t="s">
        <v>1833</v>
      </c>
      <c r="AJ23" t="s">
        <v>1861</v>
      </c>
      <c r="AK23" t="s">
        <v>1885</v>
      </c>
      <c r="AL23" t="s">
        <v>1912</v>
      </c>
    </row>
    <row r="24" spans="1:38" x14ac:dyDescent="0.35">
      <c r="A24" s="1" t="s">
        <v>1093</v>
      </c>
      <c r="B24" t="s">
        <v>360</v>
      </c>
      <c r="C24" t="s">
        <v>360</v>
      </c>
      <c r="D24" t="s">
        <v>360</v>
      </c>
      <c r="E24" t="s">
        <v>360</v>
      </c>
      <c r="F24" t="s">
        <v>1149</v>
      </c>
      <c r="G24" t="s">
        <v>1169</v>
      </c>
      <c r="H24" t="s">
        <v>1190</v>
      </c>
      <c r="I24" t="s">
        <v>246</v>
      </c>
      <c r="J24" t="s">
        <v>1228</v>
      </c>
      <c r="K24" t="s">
        <v>1250</v>
      </c>
      <c r="L24" t="s">
        <v>1267</v>
      </c>
      <c r="M24" t="s">
        <v>1288</v>
      </c>
      <c r="N24" t="s">
        <v>1310</v>
      </c>
      <c r="O24" t="s">
        <v>1333</v>
      </c>
      <c r="P24" t="s">
        <v>1355</v>
      </c>
      <c r="Q24" t="s">
        <v>1377</v>
      </c>
      <c r="R24" t="s">
        <v>1399</v>
      </c>
      <c r="S24" t="s">
        <v>1421</v>
      </c>
      <c r="T24" t="s">
        <v>1442</v>
      </c>
      <c r="U24" t="s">
        <v>1467</v>
      </c>
      <c r="V24" t="s">
        <v>1495</v>
      </c>
      <c r="W24" t="s">
        <v>1521</v>
      </c>
      <c r="X24" t="s">
        <v>1545</v>
      </c>
      <c r="Y24" t="s">
        <v>1570</v>
      </c>
      <c r="Z24" t="s">
        <v>1597</v>
      </c>
      <c r="AA24" t="s">
        <v>1623</v>
      </c>
      <c r="AB24" t="s">
        <v>1648</v>
      </c>
      <c r="AC24" t="s">
        <v>1676</v>
      </c>
      <c r="AD24" t="s">
        <v>1704</v>
      </c>
      <c r="AE24" t="s">
        <v>1728</v>
      </c>
      <c r="AF24" t="s">
        <v>1755</v>
      </c>
      <c r="AG24" t="s">
        <v>1781</v>
      </c>
      <c r="AH24" t="s">
        <v>1808</v>
      </c>
      <c r="AI24" t="s">
        <v>1834</v>
      </c>
      <c r="AJ24" t="s">
        <v>1862</v>
      </c>
      <c r="AK24" t="s">
        <v>1886</v>
      </c>
      <c r="AL24" t="s">
        <v>1913</v>
      </c>
    </row>
    <row r="25" spans="1:38" x14ac:dyDescent="0.35">
      <c r="A25" s="1" t="s">
        <v>1094</v>
      </c>
      <c r="B25" t="s">
        <v>1111</v>
      </c>
      <c r="C25" t="s">
        <v>1118</v>
      </c>
      <c r="D25" t="s">
        <v>1125</v>
      </c>
      <c r="E25" t="s">
        <v>248</v>
      </c>
      <c r="F25" t="s">
        <v>1150</v>
      </c>
      <c r="G25" t="s">
        <v>1170</v>
      </c>
      <c r="H25" t="s">
        <v>746</v>
      </c>
      <c r="I25" t="s">
        <v>1209</v>
      </c>
      <c r="J25" t="s">
        <v>1229</v>
      </c>
      <c r="K25" t="s">
        <v>1251</v>
      </c>
      <c r="L25" t="s">
        <v>922</v>
      </c>
      <c r="M25" t="s">
        <v>1289</v>
      </c>
      <c r="N25" t="s">
        <v>1311</v>
      </c>
      <c r="O25" t="s">
        <v>1334</v>
      </c>
      <c r="P25" t="s">
        <v>1356</v>
      </c>
      <c r="Q25" t="s">
        <v>1378</v>
      </c>
      <c r="R25" t="s">
        <v>1400</v>
      </c>
      <c r="S25" t="s">
        <v>1422</v>
      </c>
      <c r="T25" t="s">
        <v>1443</v>
      </c>
      <c r="U25" t="s">
        <v>1468</v>
      </c>
      <c r="V25" t="s">
        <v>1496</v>
      </c>
      <c r="W25" t="s">
        <v>58</v>
      </c>
      <c r="X25" t="s">
        <v>81</v>
      </c>
      <c r="Y25" t="s">
        <v>102</v>
      </c>
      <c r="Z25" t="s">
        <v>124</v>
      </c>
      <c r="AA25" t="s">
        <v>145</v>
      </c>
      <c r="AB25" t="s">
        <v>168</v>
      </c>
      <c r="AC25" t="s">
        <v>189</v>
      </c>
      <c r="AD25" t="s">
        <v>210</v>
      </c>
      <c r="AE25" t="s">
        <v>229</v>
      </c>
      <c r="AF25" t="s">
        <v>249</v>
      </c>
      <c r="AG25" t="s">
        <v>271</v>
      </c>
      <c r="AH25" t="s">
        <v>289</v>
      </c>
      <c r="AI25" t="s">
        <v>310</v>
      </c>
      <c r="AJ25" t="s">
        <v>330</v>
      </c>
      <c r="AK25" t="s">
        <v>354</v>
      </c>
      <c r="AL25" t="s">
        <v>373</v>
      </c>
    </row>
    <row r="26" spans="1:38" x14ac:dyDescent="0.35">
      <c r="A26" s="1" t="s">
        <v>1095</v>
      </c>
      <c r="B26" t="s">
        <v>360</v>
      </c>
      <c r="C26" t="s">
        <v>360</v>
      </c>
      <c r="D26" t="s">
        <v>360</v>
      </c>
      <c r="E26" t="s">
        <v>360</v>
      </c>
      <c r="F26" t="s">
        <v>1151</v>
      </c>
      <c r="G26" t="s">
        <v>1171</v>
      </c>
      <c r="H26" t="s">
        <v>1191</v>
      </c>
      <c r="I26" t="s">
        <v>1112</v>
      </c>
      <c r="J26" t="s">
        <v>1230</v>
      </c>
      <c r="K26" t="s">
        <v>1252</v>
      </c>
      <c r="L26" t="s">
        <v>1268</v>
      </c>
      <c r="M26" t="s">
        <v>1290</v>
      </c>
      <c r="N26" t="s">
        <v>1312</v>
      </c>
      <c r="O26" t="s">
        <v>1335</v>
      </c>
      <c r="P26" t="s">
        <v>1357</v>
      </c>
      <c r="Q26" t="s">
        <v>1379</v>
      </c>
      <c r="R26" t="s">
        <v>1401</v>
      </c>
      <c r="S26" t="s">
        <v>1423</v>
      </c>
      <c r="T26" t="s">
        <v>1444</v>
      </c>
      <c r="U26" t="s">
        <v>1469</v>
      </c>
      <c r="V26" t="s">
        <v>1497</v>
      </c>
      <c r="W26" t="s">
        <v>389</v>
      </c>
      <c r="X26" t="s">
        <v>1546</v>
      </c>
      <c r="Y26" t="s">
        <v>1571</v>
      </c>
      <c r="Z26" t="s">
        <v>384</v>
      </c>
      <c r="AA26" t="s">
        <v>1624</v>
      </c>
      <c r="AB26" t="s">
        <v>1649</v>
      </c>
      <c r="AC26" t="s">
        <v>1677</v>
      </c>
      <c r="AD26" t="s">
        <v>1705</v>
      </c>
      <c r="AE26" t="s">
        <v>1729</v>
      </c>
      <c r="AF26" t="s">
        <v>1756</v>
      </c>
      <c r="AG26" t="s">
        <v>1782</v>
      </c>
      <c r="AH26" t="s">
        <v>1809</v>
      </c>
      <c r="AI26" t="s">
        <v>1835</v>
      </c>
      <c r="AJ26" t="s">
        <v>1855</v>
      </c>
      <c r="AK26" t="s">
        <v>1887</v>
      </c>
      <c r="AL26" t="s">
        <v>1906</v>
      </c>
    </row>
    <row r="27" spans="1:38" x14ac:dyDescent="0.35">
      <c r="A27" s="1" t="s">
        <v>1096</v>
      </c>
      <c r="B27" t="s">
        <v>1112</v>
      </c>
      <c r="C27" t="s">
        <v>1119</v>
      </c>
      <c r="D27" t="s">
        <v>1126</v>
      </c>
      <c r="E27" t="s">
        <v>1132</v>
      </c>
      <c r="F27" t="s">
        <v>1152</v>
      </c>
      <c r="G27" t="s">
        <v>486</v>
      </c>
      <c r="H27" t="s">
        <v>1192</v>
      </c>
      <c r="I27" t="s">
        <v>1210</v>
      </c>
      <c r="J27" t="s">
        <v>1231</v>
      </c>
      <c r="K27" t="s">
        <v>1253</v>
      </c>
      <c r="L27" t="s">
        <v>1269</v>
      </c>
      <c r="M27" t="s">
        <v>1291</v>
      </c>
      <c r="N27" t="s">
        <v>1313</v>
      </c>
      <c r="O27" t="s">
        <v>1336</v>
      </c>
      <c r="P27" t="s">
        <v>1358</v>
      </c>
      <c r="Q27" t="s">
        <v>1380</v>
      </c>
      <c r="R27" t="s">
        <v>1402</v>
      </c>
      <c r="S27" t="s">
        <v>1424</v>
      </c>
      <c r="T27" t="s">
        <v>1445</v>
      </c>
      <c r="U27" t="s">
        <v>1470</v>
      </c>
      <c r="V27" t="s">
        <v>658</v>
      </c>
      <c r="W27" t="s">
        <v>754</v>
      </c>
      <c r="X27" t="s">
        <v>640</v>
      </c>
      <c r="Y27" t="s">
        <v>677</v>
      </c>
      <c r="Z27" t="s">
        <v>1598</v>
      </c>
      <c r="AA27" t="s">
        <v>1625</v>
      </c>
      <c r="AB27" t="s">
        <v>1650</v>
      </c>
      <c r="AC27" t="s">
        <v>1378</v>
      </c>
      <c r="AD27" t="s">
        <v>1706</v>
      </c>
      <c r="AE27" t="s">
        <v>1730</v>
      </c>
      <c r="AF27" t="s">
        <v>1757</v>
      </c>
      <c r="AG27" t="s">
        <v>1783</v>
      </c>
      <c r="AH27" t="s">
        <v>1810</v>
      </c>
      <c r="AI27" t="s">
        <v>1836</v>
      </c>
      <c r="AJ27" t="s">
        <v>1863</v>
      </c>
      <c r="AK27" t="s">
        <v>1888</v>
      </c>
      <c r="AL27" t="s">
        <v>1914</v>
      </c>
    </row>
    <row r="28" spans="1:38" x14ac:dyDescent="0.35">
      <c r="A28" s="1" t="s">
        <v>1097</v>
      </c>
      <c r="B28" t="s">
        <v>1113</v>
      </c>
      <c r="C28" t="s">
        <v>1120</v>
      </c>
      <c r="D28" t="s">
        <v>1127</v>
      </c>
      <c r="E28" t="s">
        <v>1133</v>
      </c>
      <c r="F28" t="s">
        <v>1153</v>
      </c>
      <c r="G28" t="s">
        <v>1172</v>
      </c>
      <c r="H28" t="s">
        <v>1193</v>
      </c>
      <c r="I28" t="s">
        <v>1211</v>
      </c>
      <c r="J28" t="s">
        <v>1232</v>
      </c>
      <c r="K28" t="s">
        <v>1254</v>
      </c>
      <c r="L28" t="s">
        <v>1270</v>
      </c>
      <c r="M28" t="s">
        <v>1292</v>
      </c>
      <c r="N28" t="s">
        <v>1314</v>
      </c>
      <c r="O28" t="s">
        <v>1337</v>
      </c>
      <c r="P28" t="s">
        <v>1359</v>
      </c>
      <c r="Q28" t="s">
        <v>1381</v>
      </c>
      <c r="R28" t="s">
        <v>1403</v>
      </c>
      <c r="S28" t="s">
        <v>1425</v>
      </c>
      <c r="T28" t="s">
        <v>1446</v>
      </c>
      <c r="U28" t="s">
        <v>1471</v>
      </c>
      <c r="V28" t="s">
        <v>1498</v>
      </c>
      <c r="W28" t="s">
        <v>1522</v>
      </c>
      <c r="X28" t="s">
        <v>1547</v>
      </c>
      <c r="Y28" t="s">
        <v>1572</v>
      </c>
      <c r="Z28" t="s">
        <v>1599</v>
      </c>
      <c r="AA28" t="s">
        <v>1626</v>
      </c>
      <c r="AB28" t="s">
        <v>1651</v>
      </c>
      <c r="AC28" t="s">
        <v>1678</v>
      </c>
      <c r="AD28" t="s">
        <v>1707</v>
      </c>
      <c r="AE28" t="s">
        <v>1731</v>
      </c>
      <c r="AF28" t="s">
        <v>1758</v>
      </c>
      <c r="AG28" t="s">
        <v>1784</v>
      </c>
      <c r="AH28" t="s">
        <v>1811</v>
      </c>
      <c r="AI28" t="s">
        <v>1837</v>
      </c>
      <c r="AJ28" t="s">
        <v>1864</v>
      </c>
      <c r="AK28" t="s">
        <v>1889</v>
      </c>
      <c r="AL28" t="s">
        <v>1915</v>
      </c>
    </row>
    <row r="29" spans="1:38" x14ac:dyDescent="0.35">
      <c r="A29" s="1" t="s">
        <v>1098</v>
      </c>
      <c r="B29" t="s">
        <v>360</v>
      </c>
      <c r="C29" t="s">
        <v>360</v>
      </c>
      <c r="D29" t="s">
        <v>360</v>
      </c>
      <c r="E29" t="s">
        <v>360</v>
      </c>
      <c r="F29" t="s">
        <v>360</v>
      </c>
      <c r="G29" t="s">
        <v>360</v>
      </c>
      <c r="H29" t="s">
        <v>360</v>
      </c>
      <c r="I29" t="s">
        <v>360</v>
      </c>
      <c r="J29" t="s">
        <v>360</v>
      </c>
      <c r="K29" t="s">
        <v>360</v>
      </c>
      <c r="L29" t="s">
        <v>360</v>
      </c>
      <c r="M29" t="s">
        <v>360</v>
      </c>
      <c r="N29" t="s">
        <v>360</v>
      </c>
      <c r="O29" t="s">
        <v>360</v>
      </c>
      <c r="P29" t="s">
        <v>360</v>
      </c>
      <c r="Q29" t="s">
        <v>360</v>
      </c>
      <c r="R29" t="s">
        <v>360</v>
      </c>
      <c r="S29" t="s">
        <v>360</v>
      </c>
      <c r="T29" t="s">
        <v>360</v>
      </c>
      <c r="U29" t="s">
        <v>360</v>
      </c>
      <c r="V29" t="s">
        <v>360</v>
      </c>
      <c r="W29" t="s">
        <v>360</v>
      </c>
      <c r="X29" t="s">
        <v>360</v>
      </c>
      <c r="Y29" t="s">
        <v>360</v>
      </c>
      <c r="Z29" t="s">
        <v>360</v>
      </c>
      <c r="AA29" t="s">
        <v>360</v>
      </c>
      <c r="AB29" t="s">
        <v>360</v>
      </c>
      <c r="AC29" t="s">
        <v>360</v>
      </c>
      <c r="AD29" t="s">
        <v>360</v>
      </c>
      <c r="AE29" t="s">
        <v>360</v>
      </c>
      <c r="AF29" t="s">
        <v>360</v>
      </c>
      <c r="AG29" t="s">
        <v>360</v>
      </c>
      <c r="AH29" t="s">
        <v>360</v>
      </c>
      <c r="AI29" t="s">
        <v>360</v>
      </c>
      <c r="AJ29" t="s">
        <v>360</v>
      </c>
      <c r="AK29" t="s">
        <v>360</v>
      </c>
      <c r="AL29" t="s">
        <v>360</v>
      </c>
    </row>
    <row r="30" spans="1:38" x14ac:dyDescent="0.35">
      <c r="A30" s="1" t="s">
        <v>1099</v>
      </c>
      <c r="B30" t="s">
        <v>360</v>
      </c>
      <c r="C30" t="s">
        <v>360</v>
      </c>
      <c r="D30" t="s">
        <v>360</v>
      </c>
      <c r="E30" t="s">
        <v>360</v>
      </c>
      <c r="F30" t="s">
        <v>360</v>
      </c>
      <c r="G30" t="s">
        <v>360</v>
      </c>
      <c r="H30" t="s">
        <v>360</v>
      </c>
      <c r="I30" t="s">
        <v>360</v>
      </c>
      <c r="J30" t="s">
        <v>360</v>
      </c>
      <c r="K30" t="s">
        <v>360</v>
      </c>
      <c r="L30" t="s">
        <v>360</v>
      </c>
      <c r="M30" t="s">
        <v>360</v>
      </c>
      <c r="N30" t="s">
        <v>360</v>
      </c>
      <c r="O30" t="s">
        <v>360</v>
      </c>
      <c r="P30" t="s">
        <v>360</v>
      </c>
      <c r="Q30" t="s">
        <v>360</v>
      </c>
      <c r="R30" t="s">
        <v>360</v>
      </c>
      <c r="S30" t="s">
        <v>360</v>
      </c>
      <c r="T30" t="s">
        <v>360</v>
      </c>
      <c r="U30" t="s">
        <v>1472</v>
      </c>
      <c r="V30" t="s">
        <v>360</v>
      </c>
      <c r="W30" t="s">
        <v>360</v>
      </c>
      <c r="X30" t="s">
        <v>1548</v>
      </c>
      <c r="Y30" t="s">
        <v>360</v>
      </c>
      <c r="Z30" t="s">
        <v>1600</v>
      </c>
      <c r="AA30" t="s">
        <v>1139</v>
      </c>
      <c r="AB30" t="s">
        <v>1652</v>
      </c>
      <c r="AC30" t="s">
        <v>1679</v>
      </c>
      <c r="AD30" t="s">
        <v>1548</v>
      </c>
      <c r="AE30" t="s">
        <v>360</v>
      </c>
      <c r="AF30" t="s">
        <v>360</v>
      </c>
      <c r="AG30" t="s">
        <v>360</v>
      </c>
      <c r="AH30" t="s">
        <v>360</v>
      </c>
      <c r="AI30" t="s">
        <v>360</v>
      </c>
      <c r="AJ30" t="s">
        <v>360</v>
      </c>
      <c r="AK30" t="s">
        <v>360</v>
      </c>
      <c r="AL30" t="s">
        <v>1916</v>
      </c>
    </row>
    <row r="31" spans="1:38" x14ac:dyDescent="0.35">
      <c r="A31" s="1" t="s">
        <v>1100</v>
      </c>
      <c r="B31" t="s">
        <v>1113</v>
      </c>
      <c r="C31" t="s">
        <v>1120</v>
      </c>
      <c r="D31" t="s">
        <v>1127</v>
      </c>
      <c r="E31" t="s">
        <v>1133</v>
      </c>
      <c r="F31" t="s">
        <v>1154</v>
      </c>
      <c r="G31" t="s">
        <v>1173</v>
      </c>
      <c r="H31" t="s">
        <v>1194</v>
      </c>
      <c r="I31" t="s">
        <v>1212</v>
      </c>
      <c r="J31" t="s">
        <v>1233</v>
      </c>
      <c r="K31" t="s">
        <v>1255</v>
      </c>
      <c r="L31" t="s">
        <v>1271</v>
      </c>
      <c r="M31" t="s">
        <v>1293</v>
      </c>
      <c r="N31" t="s">
        <v>1315</v>
      </c>
      <c r="O31" t="s">
        <v>1338</v>
      </c>
      <c r="P31" t="s">
        <v>1360</v>
      </c>
      <c r="Q31" t="s">
        <v>1382</v>
      </c>
      <c r="R31" t="s">
        <v>1404</v>
      </c>
      <c r="S31" t="s">
        <v>1426</v>
      </c>
      <c r="T31" t="s">
        <v>1447</v>
      </c>
      <c r="U31" t="s">
        <v>1473</v>
      </c>
      <c r="V31" t="s">
        <v>1499</v>
      </c>
      <c r="W31" t="s">
        <v>1523</v>
      </c>
      <c r="X31" t="s">
        <v>1549</v>
      </c>
      <c r="Y31" t="s">
        <v>1573</v>
      </c>
      <c r="Z31" t="s">
        <v>1601</v>
      </c>
      <c r="AA31" t="s">
        <v>1627</v>
      </c>
      <c r="AB31" t="s">
        <v>1653</v>
      </c>
      <c r="AC31" t="s">
        <v>1680</v>
      </c>
      <c r="AD31" t="s">
        <v>1708</v>
      </c>
      <c r="AE31" t="s">
        <v>1732</v>
      </c>
      <c r="AF31" t="s">
        <v>1759</v>
      </c>
      <c r="AG31" t="s">
        <v>1785</v>
      </c>
      <c r="AH31" t="s">
        <v>1812</v>
      </c>
      <c r="AI31" t="s">
        <v>1838</v>
      </c>
      <c r="AJ31" t="s">
        <v>1865</v>
      </c>
      <c r="AK31" t="s">
        <v>1890</v>
      </c>
      <c r="AL31" t="s">
        <v>1917</v>
      </c>
    </row>
    <row r="32" spans="1:38" x14ac:dyDescent="0.35">
      <c r="A32" s="1" t="s">
        <v>1101</v>
      </c>
      <c r="B32" t="s">
        <v>360</v>
      </c>
      <c r="C32" t="s">
        <v>360</v>
      </c>
      <c r="D32" t="s">
        <v>360</v>
      </c>
      <c r="E32" t="s">
        <v>360</v>
      </c>
      <c r="F32" t="s">
        <v>360</v>
      </c>
      <c r="G32" t="s">
        <v>360</v>
      </c>
      <c r="H32" t="s">
        <v>360</v>
      </c>
      <c r="I32" t="s">
        <v>360</v>
      </c>
      <c r="J32" t="s">
        <v>360</v>
      </c>
      <c r="K32" t="s">
        <v>360</v>
      </c>
      <c r="L32" t="s">
        <v>360</v>
      </c>
      <c r="M32" t="s">
        <v>360</v>
      </c>
      <c r="N32" t="s">
        <v>360</v>
      </c>
      <c r="O32" t="s">
        <v>360</v>
      </c>
      <c r="P32" t="s">
        <v>360</v>
      </c>
      <c r="Q32" t="s">
        <v>360</v>
      </c>
      <c r="R32" t="s">
        <v>360</v>
      </c>
      <c r="S32" t="s">
        <v>360</v>
      </c>
      <c r="T32" t="s">
        <v>360</v>
      </c>
      <c r="U32" t="s">
        <v>360</v>
      </c>
      <c r="V32" t="s">
        <v>360</v>
      </c>
      <c r="W32" t="s">
        <v>360</v>
      </c>
      <c r="X32" t="s">
        <v>360</v>
      </c>
      <c r="Y32" t="s">
        <v>360</v>
      </c>
      <c r="Z32" t="s">
        <v>360</v>
      </c>
      <c r="AA32" t="s">
        <v>360</v>
      </c>
      <c r="AB32" t="s">
        <v>360</v>
      </c>
      <c r="AC32" t="s">
        <v>360</v>
      </c>
      <c r="AD32" t="s">
        <v>360</v>
      </c>
      <c r="AE32" t="s">
        <v>360</v>
      </c>
      <c r="AF32" t="s">
        <v>360</v>
      </c>
      <c r="AG32" t="s">
        <v>360</v>
      </c>
      <c r="AH32" t="s">
        <v>360</v>
      </c>
      <c r="AI32" t="s">
        <v>360</v>
      </c>
      <c r="AJ32" t="s">
        <v>360</v>
      </c>
      <c r="AK32" t="s">
        <v>360</v>
      </c>
      <c r="AL32" t="s">
        <v>360</v>
      </c>
    </row>
    <row r="33" spans="1:38" x14ac:dyDescent="0.35">
      <c r="A33" s="1" t="s">
        <v>1102</v>
      </c>
      <c r="B33" t="s">
        <v>360</v>
      </c>
      <c r="C33" t="s">
        <v>360</v>
      </c>
      <c r="D33" t="s">
        <v>360</v>
      </c>
      <c r="E33" t="s">
        <v>360</v>
      </c>
      <c r="F33" t="s">
        <v>360</v>
      </c>
      <c r="G33" t="s">
        <v>360</v>
      </c>
      <c r="H33" t="s">
        <v>360</v>
      </c>
      <c r="I33" t="s">
        <v>360</v>
      </c>
      <c r="J33" t="s">
        <v>360</v>
      </c>
      <c r="K33" t="s">
        <v>360</v>
      </c>
      <c r="L33" t="s">
        <v>360</v>
      </c>
      <c r="M33" t="s">
        <v>360</v>
      </c>
      <c r="N33" t="s">
        <v>360</v>
      </c>
      <c r="O33" t="s">
        <v>360</v>
      </c>
      <c r="P33" t="s">
        <v>1361</v>
      </c>
      <c r="Q33" t="s">
        <v>1383</v>
      </c>
      <c r="R33" t="s">
        <v>1405</v>
      </c>
      <c r="S33" t="s">
        <v>1427</v>
      </c>
      <c r="T33" t="s">
        <v>1448</v>
      </c>
      <c r="U33" t="s">
        <v>1474</v>
      </c>
      <c r="V33" t="s">
        <v>1500</v>
      </c>
      <c r="W33" t="s">
        <v>1524</v>
      </c>
      <c r="X33" t="s">
        <v>1550</v>
      </c>
      <c r="Y33" t="s">
        <v>1574</v>
      </c>
      <c r="Z33" t="s">
        <v>1602</v>
      </c>
      <c r="AA33" t="s">
        <v>1628</v>
      </c>
      <c r="AB33" t="s">
        <v>1654</v>
      </c>
      <c r="AC33" t="s">
        <v>1681</v>
      </c>
      <c r="AD33" t="s">
        <v>1709</v>
      </c>
      <c r="AE33" t="s">
        <v>1733</v>
      </c>
      <c r="AF33" t="s">
        <v>1760</v>
      </c>
      <c r="AG33" t="s">
        <v>1786</v>
      </c>
      <c r="AH33" t="s">
        <v>1813</v>
      </c>
      <c r="AI33" t="s">
        <v>1839</v>
      </c>
      <c r="AJ33" t="s">
        <v>1866</v>
      </c>
      <c r="AK33" t="s">
        <v>1891</v>
      </c>
      <c r="AL33" t="s">
        <v>1918</v>
      </c>
    </row>
    <row r="34" spans="1:38" x14ac:dyDescent="0.35">
      <c r="A34" s="1" t="s">
        <v>1103</v>
      </c>
      <c r="B34" t="s">
        <v>1114</v>
      </c>
      <c r="C34" t="s">
        <v>1121</v>
      </c>
      <c r="D34" t="s">
        <v>1128</v>
      </c>
      <c r="E34" t="s">
        <v>1134</v>
      </c>
      <c r="F34" t="s">
        <v>389</v>
      </c>
      <c r="G34" t="s">
        <v>1174</v>
      </c>
      <c r="H34" t="s">
        <v>1195</v>
      </c>
      <c r="I34" t="s">
        <v>1213</v>
      </c>
      <c r="J34" t="s">
        <v>1234</v>
      </c>
      <c r="K34" t="s">
        <v>1256</v>
      </c>
      <c r="L34" t="s">
        <v>1272</v>
      </c>
      <c r="M34" t="s">
        <v>1294</v>
      </c>
      <c r="N34" t="s">
        <v>1316</v>
      </c>
      <c r="O34" t="s">
        <v>1339</v>
      </c>
      <c r="P34" t="s">
        <v>1362</v>
      </c>
      <c r="Q34" t="s">
        <v>1384</v>
      </c>
      <c r="R34" t="s">
        <v>1406</v>
      </c>
      <c r="S34" t="s">
        <v>1428</v>
      </c>
      <c r="T34" t="s">
        <v>1449</v>
      </c>
      <c r="U34" t="s">
        <v>1475</v>
      </c>
      <c r="V34" t="s">
        <v>1501</v>
      </c>
      <c r="W34" t="s">
        <v>1525</v>
      </c>
      <c r="X34" t="s">
        <v>1551</v>
      </c>
      <c r="Y34" t="s">
        <v>1575</v>
      </c>
      <c r="Z34" t="s">
        <v>1603</v>
      </c>
      <c r="AA34" t="s">
        <v>1629</v>
      </c>
      <c r="AB34" t="s">
        <v>1655</v>
      </c>
      <c r="AC34" t="s">
        <v>1682</v>
      </c>
      <c r="AD34" t="s">
        <v>1710</v>
      </c>
      <c r="AE34" t="s">
        <v>1734</v>
      </c>
      <c r="AF34" t="s">
        <v>1761</v>
      </c>
      <c r="AG34" t="s">
        <v>1787</v>
      </c>
      <c r="AH34" t="s">
        <v>1814</v>
      </c>
      <c r="AI34" t="s">
        <v>1840</v>
      </c>
      <c r="AJ34" t="s">
        <v>1867</v>
      </c>
      <c r="AK34" t="s">
        <v>1892</v>
      </c>
      <c r="AL34" t="s">
        <v>1919</v>
      </c>
    </row>
    <row r="35" spans="1:38" x14ac:dyDescent="0.35">
      <c r="A35" s="1" t="s">
        <v>1104</v>
      </c>
      <c r="B35" t="s">
        <v>360</v>
      </c>
      <c r="C35" t="s">
        <v>360</v>
      </c>
      <c r="D35" t="s">
        <v>360</v>
      </c>
      <c r="E35" t="s">
        <v>360</v>
      </c>
      <c r="F35" t="s">
        <v>1155</v>
      </c>
      <c r="G35" t="s">
        <v>1175</v>
      </c>
      <c r="H35" t="s">
        <v>1196</v>
      </c>
      <c r="I35" t="s">
        <v>1214</v>
      </c>
      <c r="J35" t="s">
        <v>1235</v>
      </c>
      <c r="K35" t="s">
        <v>1257</v>
      </c>
      <c r="L35" t="s">
        <v>1273</v>
      </c>
      <c r="M35" t="s">
        <v>1295</v>
      </c>
      <c r="N35" t="s">
        <v>1317</v>
      </c>
      <c r="O35" t="s">
        <v>1340</v>
      </c>
      <c r="P35" t="s">
        <v>1363</v>
      </c>
      <c r="Q35" t="s">
        <v>1385</v>
      </c>
      <c r="R35" t="s">
        <v>1407</v>
      </c>
      <c r="S35" t="s">
        <v>1429</v>
      </c>
      <c r="T35" t="s">
        <v>1450</v>
      </c>
      <c r="U35" t="s">
        <v>1476</v>
      </c>
      <c r="V35" t="s">
        <v>1502</v>
      </c>
      <c r="W35" t="s">
        <v>1526</v>
      </c>
      <c r="X35" t="s">
        <v>1552</v>
      </c>
      <c r="Y35" t="s">
        <v>1576</v>
      </c>
      <c r="Z35" t="s">
        <v>1604</v>
      </c>
      <c r="AA35" t="s">
        <v>1630</v>
      </c>
      <c r="AB35" t="s">
        <v>1656</v>
      </c>
      <c r="AC35" t="s">
        <v>1683</v>
      </c>
      <c r="AD35" t="s">
        <v>1711</v>
      </c>
      <c r="AE35" t="s">
        <v>1735</v>
      </c>
      <c r="AF35" t="s">
        <v>1762</v>
      </c>
      <c r="AG35" t="s">
        <v>1788</v>
      </c>
      <c r="AH35" t="s">
        <v>1815</v>
      </c>
      <c r="AI35" t="s">
        <v>1841</v>
      </c>
      <c r="AJ35" t="s">
        <v>1868</v>
      </c>
      <c r="AK35" t="s">
        <v>1893</v>
      </c>
      <c r="AL35" t="s">
        <v>1920</v>
      </c>
    </row>
    <row r="36" spans="1:38" x14ac:dyDescent="0.35">
      <c r="A36" s="1" t="s">
        <v>1105</v>
      </c>
      <c r="B36" t="s">
        <v>1115</v>
      </c>
      <c r="C36" t="s">
        <v>1122</v>
      </c>
      <c r="D36" t="s">
        <v>1129</v>
      </c>
      <c r="E36" t="s">
        <v>1135</v>
      </c>
      <c r="F36" t="s">
        <v>1156</v>
      </c>
      <c r="G36" t="s">
        <v>1176</v>
      </c>
      <c r="H36" t="s">
        <v>1197</v>
      </c>
      <c r="I36" t="s">
        <v>1215</v>
      </c>
      <c r="J36" t="s">
        <v>1236</v>
      </c>
      <c r="K36" t="s">
        <v>794</v>
      </c>
      <c r="L36" t="s">
        <v>1274</v>
      </c>
      <c r="M36" t="s">
        <v>1296</v>
      </c>
      <c r="N36" t="s">
        <v>1318</v>
      </c>
      <c r="O36" t="s">
        <v>1341</v>
      </c>
      <c r="P36" t="s">
        <v>1364</v>
      </c>
      <c r="Q36" t="s">
        <v>1386</v>
      </c>
      <c r="R36" t="s">
        <v>1408</v>
      </c>
      <c r="S36" t="s">
        <v>1430</v>
      </c>
      <c r="T36" t="s">
        <v>1451</v>
      </c>
      <c r="U36" t="s">
        <v>1477</v>
      </c>
      <c r="V36" t="s">
        <v>1503</v>
      </c>
      <c r="W36" t="s">
        <v>1527</v>
      </c>
      <c r="X36" t="s">
        <v>1553</v>
      </c>
      <c r="Y36" t="s">
        <v>1577</v>
      </c>
      <c r="Z36" t="s">
        <v>1605</v>
      </c>
      <c r="AA36" t="s">
        <v>1631</v>
      </c>
      <c r="AB36" t="s">
        <v>1657</v>
      </c>
      <c r="AC36" t="s">
        <v>1684</v>
      </c>
      <c r="AD36" t="s">
        <v>1712</v>
      </c>
      <c r="AE36" t="s">
        <v>1736</v>
      </c>
      <c r="AF36" t="s">
        <v>1763</v>
      </c>
      <c r="AG36" t="s">
        <v>1789</v>
      </c>
      <c r="AH36" t="s">
        <v>1816</v>
      </c>
      <c r="AI36" t="s">
        <v>1842</v>
      </c>
      <c r="AJ36" t="s">
        <v>1869</v>
      </c>
      <c r="AK36" t="s">
        <v>1869</v>
      </c>
      <c r="AL36" t="s">
        <v>1869</v>
      </c>
    </row>
    <row r="37" spans="1:38" x14ac:dyDescent="0.35">
      <c r="A37" s="1" t="s">
        <v>1106</v>
      </c>
      <c r="B37" t="s">
        <v>1116</v>
      </c>
      <c r="C37" t="s">
        <v>1123</v>
      </c>
      <c r="D37" t="s">
        <v>1130</v>
      </c>
      <c r="E37" t="s">
        <v>1136</v>
      </c>
      <c r="F37" t="s">
        <v>1157</v>
      </c>
      <c r="G37" t="s">
        <v>1177</v>
      </c>
      <c r="H37" t="s">
        <v>1198</v>
      </c>
      <c r="I37" t="s">
        <v>1216</v>
      </c>
      <c r="J37" t="s">
        <v>1237</v>
      </c>
      <c r="K37" t="s">
        <v>1258</v>
      </c>
      <c r="L37" t="s">
        <v>1275</v>
      </c>
      <c r="M37" t="s">
        <v>1297</v>
      </c>
      <c r="N37" t="s">
        <v>1319</v>
      </c>
      <c r="O37" t="s">
        <v>1342</v>
      </c>
      <c r="P37" t="s">
        <v>1365</v>
      </c>
      <c r="Q37" t="s">
        <v>1387</v>
      </c>
      <c r="R37" t="s">
        <v>1409</v>
      </c>
      <c r="S37" t="s">
        <v>1431</v>
      </c>
      <c r="T37" t="s">
        <v>1452</v>
      </c>
      <c r="U37" t="s">
        <v>1478</v>
      </c>
      <c r="V37" t="s">
        <v>1504</v>
      </c>
      <c r="W37" t="s">
        <v>59</v>
      </c>
      <c r="X37" t="s">
        <v>82</v>
      </c>
      <c r="Y37" t="s">
        <v>103</v>
      </c>
      <c r="Z37" t="s">
        <v>125</v>
      </c>
      <c r="AA37" t="s">
        <v>146</v>
      </c>
      <c r="AB37" t="s">
        <v>169</v>
      </c>
      <c r="AC37" t="s">
        <v>190</v>
      </c>
      <c r="AD37" t="s">
        <v>211</v>
      </c>
      <c r="AE37" t="s">
        <v>230</v>
      </c>
      <c r="AF37" t="s">
        <v>250</v>
      </c>
      <c r="AG37" t="s">
        <v>272</v>
      </c>
      <c r="AH37" t="s">
        <v>290</v>
      </c>
      <c r="AI37" t="s">
        <v>311</v>
      </c>
      <c r="AJ37" t="s">
        <v>331</v>
      </c>
      <c r="AK37" t="s">
        <v>355</v>
      </c>
      <c r="AL37" t="s">
        <v>374</v>
      </c>
    </row>
    <row r="38" spans="1:38" x14ac:dyDescent="0.35">
      <c r="A38" s="1" t="s">
        <v>1107</v>
      </c>
      <c r="B38" t="s">
        <v>1110</v>
      </c>
      <c r="C38" t="s">
        <v>1117</v>
      </c>
      <c r="D38" t="s">
        <v>1124</v>
      </c>
      <c r="E38" t="s">
        <v>1131</v>
      </c>
      <c r="F38" t="s">
        <v>1145</v>
      </c>
      <c r="G38" t="s">
        <v>1165</v>
      </c>
      <c r="H38" t="s">
        <v>1186</v>
      </c>
      <c r="I38" t="s">
        <v>1207</v>
      </c>
      <c r="J38" t="s">
        <v>1225</v>
      </c>
      <c r="K38" t="s">
        <v>1246</v>
      </c>
      <c r="L38" t="s">
        <v>1265</v>
      </c>
      <c r="M38" t="s">
        <v>1284</v>
      </c>
      <c r="N38" t="s">
        <v>1306</v>
      </c>
      <c r="O38" t="s">
        <v>1329</v>
      </c>
      <c r="P38" t="s">
        <v>1352</v>
      </c>
      <c r="Q38" t="s">
        <v>1373</v>
      </c>
      <c r="R38" t="s">
        <v>1396</v>
      </c>
      <c r="S38" t="s">
        <v>1418</v>
      </c>
      <c r="T38" t="s">
        <v>1453</v>
      </c>
      <c r="U38" t="s">
        <v>1479</v>
      </c>
      <c r="V38" t="s">
        <v>1505</v>
      </c>
      <c r="W38" t="s">
        <v>1528</v>
      </c>
      <c r="X38" t="s">
        <v>1554</v>
      </c>
      <c r="Y38" t="s">
        <v>1578</v>
      </c>
      <c r="Z38" t="s">
        <v>1606</v>
      </c>
      <c r="AA38" t="s">
        <v>1632</v>
      </c>
      <c r="AB38" t="s">
        <v>1658</v>
      </c>
      <c r="AC38" t="s">
        <v>1685</v>
      </c>
      <c r="AD38" t="s">
        <v>1713</v>
      </c>
      <c r="AE38" t="s">
        <v>1737</v>
      </c>
      <c r="AF38" t="s">
        <v>1764</v>
      </c>
      <c r="AG38" t="s">
        <v>1790</v>
      </c>
      <c r="AH38" t="s">
        <v>1817</v>
      </c>
      <c r="AI38" t="s">
        <v>1843</v>
      </c>
      <c r="AJ38" t="s">
        <v>1858</v>
      </c>
      <c r="AK38" t="s">
        <v>1894</v>
      </c>
      <c r="AL38" t="s">
        <v>1921</v>
      </c>
    </row>
    <row r="39" spans="1:38" x14ac:dyDescent="0.35">
      <c r="A39" s="1" t="s">
        <v>1108</v>
      </c>
      <c r="B39" t="s">
        <v>360</v>
      </c>
      <c r="C39" t="s">
        <v>360</v>
      </c>
      <c r="D39" t="s">
        <v>360</v>
      </c>
      <c r="E39" t="s">
        <v>360</v>
      </c>
      <c r="F39" t="s">
        <v>360</v>
      </c>
      <c r="G39" t="s">
        <v>360</v>
      </c>
      <c r="H39" t="s">
        <v>360</v>
      </c>
      <c r="I39" t="s">
        <v>360</v>
      </c>
      <c r="J39" t="s">
        <v>360</v>
      </c>
      <c r="K39" t="s">
        <v>360</v>
      </c>
      <c r="L39" t="s">
        <v>360</v>
      </c>
      <c r="M39" t="s">
        <v>360</v>
      </c>
      <c r="N39" t="s">
        <v>360</v>
      </c>
      <c r="O39" t="s">
        <v>360</v>
      </c>
      <c r="P39" t="s">
        <v>360</v>
      </c>
      <c r="Q39" t="s">
        <v>360</v>
      </c>
      <c r="R39" t="s">
        <v>360</v>
      </c>
      <c r="S39" t="s">
        <v>360</v>
      </c>
      <c r="T39" t="s">
        <v>1454</v>
      </c>
      <c r="U39" t="s">
        <v>1480</v>
      </c>
      <c r="V39" t="s">
        <v>1506</v>
      </c>
      <c r="W39" t="s">
        <v>1529</v>
      </c>
      <c r="X39" t="s">
        <v>1555</v>
      </c>
      <c r="Y39" t="s">
        <v>1579</v>
      </c>
      <c r="Z39" t="s">
        <v>1607</v>
      </c>
      <c r="AA39" t="s">
        <v>1633</v>
      </c>
      <c r="AB39" t="s">
        <v>1659</v>
      </c>
      <c r="AC39" t="s">
        <v>1686</v>
      </c>
      <c r="AD39" t="s">
        <v>1714</v>
      </c>
      <c r="AE39" t="s">
        <v>1738</v>
      </c>
      <c r="AF39" t="s">
        <v>1765</v>
      </c>
      <c r="AG39" t="s">
        <v>1791</v>
      </c>
      <c r="AH39" t="s">
        <v>1818</v>
      </c>
      <c r="AI39" t="s">
        <v>1844</v>
      </c>
      <c r="AJ39" t="s">
        <v>360</v>
      </c>
      <c r="AK39" t="s">
        <v>1895</v>
      </c>
      <c r="AL39" t="s">
        <v>1254</v>
      </c>
    </row>
    <row r="40" spans="1:38" x14ac:dyDescent="0.35">
      <c r="A40" s="1" t="s">
        <v>1109</v>
      </c>
      <c r="B40" t="s">
        <v>1110</v>
      </c>
      <c r="C40" t="s">
        <v>1117</v>
      </c>
      <c r="D40" t="s">
        <v>1124</v>
      </c>
      <c r="E40" t="s">
        <v>1131</v>
      </c>
      <c r="F40" t="s">
        <v>1145</v>
      </c>
      <c r="G40" t="s">
        <v>1165</v>
      </c>
      <c r="H40" t="s">
        <v>1186</v>
      </c>
      <c r="I40" t="s">
        <v>1207</v>
      </c>
      <c r="J40" t="s">
        <v>1225</v>
      </c>
      <c r="K40" t="s">
        <v>1246</v>
      </c>
      <c r="L40" t="s">
        <v>1265</v>
      </c>
      <c r="M40" t="s">
        <v>1284</v>
      </c>
      <c r="N40" t="s">
        <v>1306</v>
      </c>
      <c r="O40" t="s">
        <v>1329</v>
      </c>
      <c r="P40" t="s">
        <v>1352</v>
      </c>
      <c r="Q40" t="s">
        <v>1373</v>
      </c>
      <c r="R40" t="s">
        <v>1396</v>
      </c>
      <c r="S40" t="s">
        <v>1418</v>
      </c>
      <c r="T40" t="s">
        <v>1439</v>
      </c>
      <c r="U40" t="s">
        <v>1463</v>
      </c>
      <c r="V40" t="s">
        <v>1491</v>
      </c>
      <c r="W40" t="s">
        <v>1517</v>
      </c>
      <c r="X40" t="s">
        <v>1541</v>
      </c>
      <c r="Y40" t="s">
        <v>1566</v>
      </c>
      <c r="Z40" t="s">
        <v>1592</v>
      </c>
      <c r="AA40" t="s">
        <v>1620</v>
      </c>
      <c r="AB40" t="s">
        <v>1644</v>
      </c>
      <c r="AC40" t="s">
        <v>1671</v>
      </c>
      <c r="AD40" t="s">
        <v>1699</v>
      </c>
      <c r="AE40" t="s">
        <v>1724</v>
      </c>
      <c r="AF40" t="s">
        <v>1751</v>
      </c>
      <c r="AG40" t="s">
        <v>1777</v>
      </c>
      <c r="AH40" t="s">
        <v>1804</v>
      </c>
      <c r="AI40" t="s">
        <v>1830</v>
      </c>
      <c r="AJ40" t="s">
        <v>1858</v>
      </c>
      <c r="AK40" t="s">
        <v>1882</v>
      </c>
      <c r="AL40" t="s">
        <v>1909</v>
      </c>
    </row>
  </sheetData>
  <pageMargins left="0.7" right="0.7" top="0.75" bottom="0.75" header="0.3" footer="0.3"/>
  <ignoredErrors>
    <ignoredError sqref="B1:AL104857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workbookViewId="0"/>
  </sheetViews>
  <sheetFormatPr defaultRowHeight="14.5" x14ac:dyDescent="0.35"/>
  <sheetData>
    <row r="1" spans="1:38" x14ac:dyDescent="0.35">
      <c r="B1" s="1" t="s">
        <v>398</v>
      </c>
      <c r="C1" s="1" t="s">
        <v>399</v>
      </c>
      <c r="D1" s="1" t="s">
        <v>400</v>
      </c>
      <c r="E1" s="1" t="s">
        <v>401</v>
      </c>
      <c r="F1" s="1" t="s">
        <v>402</v>
      </c>
      <c r="G1" s="1" t="s">
        <v>403</v>
      </c>
      <c r="H1" s="1" t="s">
        <v>404</v>
      </c>
      <c r="I1" s="1" t="s">
        <v>405</v>
      </c>
      <c r="J1" s="1" t="s">
        <v>406</v>
      </c>
      <c r="K1" s="1" t="s">
        <v>407</v>
      </c>
      <c r="L1" s="1" t="s">
        <v>408</v>
      </c>
      <c r="M1" s="1" t="s">
        <v>409</v>
      </c>
      <c r="N1" s="1" t="s">
        <v>410</v>
      </c>
      <c r="O1" s="1" t="s">
        <v>411</v>
      </c>
      <c r="P1" s="1" t="s">
        <v>412</v>
      </c>
      <c r="Q1" s="1" t="s">
        <v>413</v>
      </c>
      <c r="R1" s="1" t="s">
        <v>414</v>
      </c>
      <c r="S1" s="1" t="s">
        <v>415</v>
      </c>
      <c r="T1" s="1" t="s">
        <v>416</v>
      </c>
      <c r="U1" s="1" t="s">
        <v>417</v>
      </c>
      <c r="V1" s="1" t="s">
        <v>418</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441</v>
      </c>
      <c r="B2" t="s">
        <v>360</v>
      </c>
      <c r="C2" t="s">
        <v>360</v>
      </c>
      <c r="D2" t="s">
        <v>360</v>
      </c>
      <c r="E2" t="s">
        <v>360</v>
      </c>
      <c r="F2" t="s">
        <v>512</v>
      </c>
      <c r="G2" t="s">
        <v>532</v>
      </c>
      <c r="H2" t="s">
        <v>551</v>
      </c>
      <c r="I2" t="s">
        <v>569</v>
      </c>
      <c r="J2" t="s">
        <v>589</v>
      </c>
      <c r="K2" t="s">
        <v>607</v>
      </c>
      <c r="L2" t="s">
        <v>627</v>
      </c>
      <c r="M2" t="s">
        <v>645</v>
      </c>
      <c r="N2" t="s">
        <v>664</v>
      </c>
      <c r="O2" t="s">
        <v>683</v>
      </c>
      <c r="P2" t="s">
        <v>703</v>
      </c>
      <c r="Q2" t="s">
        <v>725</v>
      </c>
      <c r="R2" t="s">
        <v>743</v>
      </c>
      <c r="S2" t="s">
        <v>762</v>
      </c>
      <c r="T2" t="s">
        <v>780</v>
      </c>
      <c r="U2" t="s">
        <v>794</v>
      </c>
      <c r="V2" t="s">
        <v>812</v>
      </c>
      <c r="W2" t="s">
        <v>54</v>
      </c>
      <c r="X2" t="s">
        <v>77</v>
      </c>
      <c r="Y2" t="s">
        <v>98</v>
      </c>
      <c r="Z2" t="s">
        <v>120</v>
      </c>
      <c r="AA2" t="s">
        <v>141</v>
      </c>
      <c r="AB2" t="s">
        <v>164</v>
      </c>
      <c r="AC2" t="s">
        <v>185</v>
      </c>
      <c r="AD2" t="s">
        <v>206</v>
      </c>
      <c r="AE2" t="s">
        <v>226</v>
      </c>
      <c r="AF2" t="s">
        <v>247</v>
      </c>
      <c r="AG2" t="s">
        <v>267</v>
      </c>
      <c r="AH2" t="s">
        <v>286</v>
      </c>
      <c r="AI2" t="s">
        <v>306</v>
      </c>
      <c r="AJ2" t="s">
        <v>326</v>
      </c>
      <c r="AK2" t="s">
        <v>350</v>
      </c>
      <c r="AL2" t="s">
        <v>370</v>
      </c>
    </row>
    <row r="3" spans="1:38" x14ac:dyDescent="0.35">
      <c r="A3" s="1" t="s">
        <v>432</v>
      </c>
      <c r="B3" t="s">
        <v>360</v>
      </c>
      <c r="C3" t="s">
        <v>360</v>
      </c>
      <c r="D3" t="s">
        <v>360</v>
      </c>
      <c r="E3" t="s">
        <v>360</v>
      </c>
      <c r="F3" t="s">
        <v>502</v>
      </c>
      <c r="G3" t="s">
        <v>522</v>
      </c>
      <c r="H3" t="s">
        <v>541</v>
      </c>
      <c r="I3" t="s">
        <v>560</v>
      </c>
      <c r="J3" t="s">
        <v>579</v>
      </c>
      <c r="K3" t="s">
        <v>592</v>
      </c>
      <c r="L3" t="s">
        <v>617</v>
      </c>
      <c r="M3" t="s">
        <v>636</v>
      </c>
      <c r="N3" t="s">
        <v>654</v>
      </c>
      <c r="O3" t="s">
        <v>673</v>
      </c>
      <c r="P3" t="s">
        <v>677</v>
      </c>
      <c r="Q3" t="s">
        <v>715</v>
      </c>
      <c r="R3" t="s">
        <v>735</v>
      </c>
      <c r="S3" t="s">
        <v>753</v>
      </c>
      <c r="T3" t="s">
        <v>771</v>
      </c>
      <c r="U3" t="s">
        <v>787</v>
      </c>
      <c r="V3" t="s">
        <v>805</v>
      </c>
      <c r="W3" t="s">
        <v>53</v>
      </c>
      <c r="X3" t="s">
        <v>76</v>
      </c>
      <c r="Y3" t="s">
        <v>97</v>
      </c>
      <c r="Z3" t="s">
        <v>119</v>
      </c>
      <c r="AA3" t="s">
        <v>140</v>
      </c>
      <c r="AB3" t="s">
        <v>163</v>
      </c>
      <c r="AC3" t="s">
        <v>184</v>
      </c>
      <c r="AD3" t="s">
        <v>205</v>
      </c>
      <c r="AE3" t="s">
        <v>225</v>
      </c>
      <c r="AF3" t="s">
        <v>246</v>
      </c>
      <c r="AG3" t="s">
        <v>266</v>
      </c>
      <c r="AH3" t="s">
        <v>285</v>
      </c>
      <c r="AI3" t="s">
        <v>305</v>
      </c>
      <c r="AJ3" t="s">
        <v>325</v>
      </c>
      <c r="AK3" t="s">
        <v>349</v>
      </c>
      <c r="AL3" t="s">
        <v>369</v>
      </c>
    </row>
    <row r="4" spans="1:38" x14ac:dyDescent="0.35">
      <c r="A4" s="1" t="s">
        <v>1922</v>
      </c>
      <c r="B4" t="s">
        <v>360</v>
      </c>
      <c r="C4" t="s">
        <v>360</v>
      </c>
      <c r="D4" t="s">
        <v>360</v>
      </c>
      <c r="E4" t="s">
        <v>360</v>
      </c>
      <c r="F4" t="s">
        <v>360</v>
      </c>
      <c r="G4" t="s">
        <v>360</v>
      </c>
      <c r="H4" t="s">
        <v>360</v>
      </c>
      <c r="I4" t="s">
        <v>360</v>
      </c>
      <c r="J4" t="s">
        <v>360</v>
      </c>
      <c r="K4" t="s">
        <v>360</v>
      </c>
      <c r="L4" t="s">
        <v>360</v>
      </c>
      <c r="M4" t="s">
        <v>1972</v>
      </c>
      <c r="N4" t="s">
        <v>2050</v>
      </c>
      <c r="O4" t="s">
        <v>360</v>
      </c>
      <c r="P4" t="s">
        <v>2077</v>
      </c>
      <c r="Q4" t="s">
        <v>2091</v>
      </c>
      <c r="R4" t="s">
        <v>2109</v>
      </c>
      <c r="S4" t="s">
        <v>1969</v>
      </c>
      <c r="T4" t="s">
        <v>2140</v>
      </c>
      <c r="U4" t="s">
        <v>2157</v>
      </c>
      <c r="V4" t="s">
        <v>2174</v>
      </c>
      <c r="W4" t="s">
        <v>2186</v>
      </c>
      <c r="X4" t="s">
        <v>2200</v>
      </c>
      <c r="Y4" t="s">
        <v>2215</v>
      </c>
      <c r="Z4" t="s">
        <v>2228</v>
      </c>
      <c r="AA4" t="s">
        <v>2244</v>
      </c>
      <c r="AB4" t="s">
        <v>1320</v>
      </c>
      <c r="AC4" t="s">
        <v>901</v>
      </c>
      <c r="AD4" t="s">
        <v>886</v>
      </c>
      <c r="AE4" t="s">
        <v>2305</v>
      </c>
      <c r="AF4" t="s">
        <v>2321</v>
      </c>
      <c r="AG4" t="s">
        <v>645</v>
      </c>
      <c r="AH4" t="s">
        <v>480</v>
      </c>
      <c r="AI4" t="s">
        <v>2371</v>
      </c>
      <c r="AJ4" t="s">
        <v>2388</v>
      </c>
      <c r="AK4" t="s">
        <v>2405</v>
      </c>
      <c r="AL4" t="s">
        <v>2420</v>
      </c>
    </row>
    <row r="5" spans="1:38" x14ac:dyDescent="0.35">
      <c r="A5" s="1" t="s">
        <v>1923</v>
      </c>
      <c r="B5" t="s">
        <v>360</v>
      </c>
      <c r="C5" t="s">
        <v>360</v>
      </c>
      <c r="D5" t="s">
        <v>360</v>
      </c>
      <c r="E5" t="s">
        <v>360</v>
      </c>
      <c r="F5" t="s">
        <v>360</v>
      </c>
      <c r="G5" t="s">
        <v>360</v>
      </c>
      <c r="H5" t="s">
        <v>360</v>
      </c>
      <c r="I5" t="s">
        <v>360</v>
      </c>
      <c r="J5" t="s">
        <v>360</v>
      </c>
      <c r="K5" t="s">
        <v>360</v>
      </c>
      <c r="L5" t="s">
        <v>360</v>
      </c>
      <c r="M5" t="s">
        <v>360</v>
      </c>
      <c r="N5" t="s">
        <v>360</v>
      </c>
      <c r="O5" t="s">
        <v>360</v>
      </c>
      <c r="P5" t="s">
        <v>360</v>
      </c>
      <c r="Q5" t="s">
        <v>360</v>
      </c>
      <c r="R5" t="s">
        <v>360</v>
      </c>
      <c r="S5" t="s">
        <v>360</v>
      </c>
      <c r="T5" t="s">
        <v>360</v>
      </c>
      <c r="U5" t="s">
        <v>360</v>
      </c>
      <c r="V5" t="s">
        <v>360</v>
      </c>
      <c r="W5" t="s">
        <v>360</v>
      </c>
      <c r="X5" t="s">
        <v>360</v>
      </c>
      <c r="Y5" t="s">
        <v>360</v>
      </c>
      <c r="Z5" t="s">
        <v>2229</v>
      </c>
      <c r="AA5" t="s">
        <v>492</v>
      </c>
      <c r="AB5" t="s">
        <v>2260</v>
      </c>
      <c r="AC5" t="s">
        <v>2277</v>
      </c>
      <c r="AD5" t="s">
        <v>2291</v>
      </c>
      <c r="AE5" t="s">
        <v>2277</v>
      </c>
      <c r="AF5" t="s">
        <v>2322</v>
      </c>
      <c r="AG5" t="s">
        <v>2336</v>
      </c>
      <c r="AH5" t="s">
        <v>2352</v>
      </c>
      <c r="AI5" t="s">
        <v>2336</v>
      </c>
      <c r="AJ5" t="s">
        <v>2389</v>
      </c>
      <c r="AK5" t="s">
        <v>2406</v>
      </c>
      <c r="AL5" t="s">
        <v>2421</v>
      </c>
    </row>
    <row r="6" spans="1:38" x14ac:dyDescent="0.35">
      <c r="A6" s="1" t="s">
        <v>1924</v>
      </c>
      <c r="B6" t="s">
        <v>360</v>
      </c>
      <c r="C6" t="s">
        <v>360</v>
      </c>
      <c r="D6" t="s">
        <v>360</v>
      </c>
      <c r="E6" t="s">
        <v>360</v>
      </c>
      <c r="F6" t="s">
        <v>1946</v>
      </c>
      <c r="G6" t="s">
        <v>1959</v>
      </c>
      <c r="H6" t="s">
        <v>1972</v>
      </c>
      <c r="I6" t="s">
        <v>1984</v>
      </c>
      <c r="J6" t="s">
        <v>508</v>
      </c>
      <c r="K6" t="s">
        <v>2007</v>
      </c>
      <c r="L6" t="s">
        <v>2020</v>
      </c>
      <c r="M6" t="s">
        <v>2034</v>
      </c>
      <c r="N6" t="s">
        <v>848</v>
      </c>
      <c r="O6" t="s">
        <v>2065</v>
      </c>
      <c r="P6" t="s">
        <v>901</v>
      </c>
      <c r="Q6" t="s">
        <v>2092</v>
      </c>
      <c r="R6" t="s">
        <v>2110</v>
      </c>
      <c r="S6" t="s">
        <v>2126</v>
      </c>
      <c r="T6" t="s">
        <v>2141</v>
      </c>
      <c r="U6" t="s">
        <v>2158</v>
      </c>
      <c r="V6" t="s">
        <v>2142</v>
      </c>
      <c r="W6" t="s">
        <v>2187</v>
      </c>
      <c r="X6" t="s">
        <v>1993</v>
      </c>
      <c r="Y6" t="s">
        <v>2216</v>
      </c>
      <c r="Z6" t="s">
        <v>2230</v>
      </c>
      <c r="AA6" t="s">
        <v>2245</v>
      </c>
      <c r="AB6" t="s">
        <v>2261</v>
      </c>
      <c r="AC6" t="s">
        <v>2278</v>
      </c>
      <c r="AD6" t="s">
        <v>2111</v>
      </c>
      <c r="AE6" t="s">
        <v>2306</v>
      </c>
      <c r="AF6" t="s">
        <v>2323</v>
      </c>
      <c r="AG6" t="s">
        <v>2337</v>
      </c>
      <c r="AH6" t="s">
        <v>2353</v>
      </c>
      <c r="AI6" t="s">
        <v>2372</v>
      </c>
      <c r="AJ6" t="s">
        <v>2390</v>
      </c>
      <c r="AK6" t="s">
        <v>2407</v>
      </c>
      <c r="AL6" t="s">
        <v>2422</v>
      </c>
    </row>
    <row r="7" spans="1:38" x14ac:dyDescent="0.35">
      <c r="A7" s="1" t="s">
        <v>1925</v>
      </c>
      <c r="B7" t="s">
        <v>360</v>
      </c>
      <c r="C7" t="s">
        <v>360</v>
      </c>
      <c r="D7" t="s">
        <v>360</v>
      </c>
      <c r="E7" t="s">
        <v>360</v>
      </c>
      <c r="F7" t="s">
        <v>360</v>
      </c>
      <c r="G7" t="s">
        <v>360</v>
      </c>
      <c r="H7" t="s">
        <v>360</v>
      </c>
      <c r="I7" t="s">
        <v>360</v>
      </c>
      <c r="J7" t="s">
        <v>360</v>
      </c>
      <c r="K7" t="s">
        <v>360</v>
      </c>
      <c r="L7" t="s">
        <v>360</v>
      </c>
      <c r="M7" t="s">
        <v>360</v>
      </c>
      <c r="N7" t="s">
        <v>360</v>
      </c>
      <c r="O7" t="s">
        <v>360</v>
      </c>
      <c r="P7" t="s">
        <v>360</v>
      </c>
      <c r="Q7" t="s">
        <v>360</v>
      </c>
      <c r="R7" t="s">
        <v>360</v>
      </c>
      <c r="S7" t="s">
        <v>360</v>
      </c>
      <c r="T7" t="s">
        <v>360</v>
      </c>
      <c r="U7" t="s">
        <v>360</v>
      </c>
      <c r="V7" t="s">
        <v>360</v>
      </c>
      <c r="W7" t="s">
        <v>360</v>
      </c>
      <c r="X7" t="s">
        <v>360</v>
      </c>
      <c r="Y7" t="s">
        <v>360</v>
      </c>
      <c r="Z7" t="s">
        <v>360</v>
      </c>
      <c r="AA7" t="s">
        <v>360</v>
      </c>
      <c r="AB7" t="s">
        <v>360</v>
      </c>
      <c r="AC7" t="s">
        <v>360</v>
      </c>
      <c r="AD7" t="s">
        <v>360</v>
      </c>
      <c r="AE7" t="s">
        <v>360</v>
      </c>
      <c r="AF7" t="s">
        <v>360</v>
      </c>
      <c r="AG7" t="s">
        <v>360</v>
      </c>
      <c r="AH7" t="s">
        <v>360</v>
      </c>
      <c r="AI7" t="s">
        <v>360</v>
      </c>
      <c r="AJ7" t="s">
        <v>360</v>
      </c>
      <c r="AK7" t="s">
        <v>360</v>
      </c>
      <c r="AL7" t="s">
        <v>2423</v>
      </c>
    </row>
    <row r="8" spans="1:38" x14ac:dyDescent="0.35">
      <c r="A8" s="1" t="s">
        <v>1075</v>
      </c>
      <c r="B8" t="s">
        <v>360</v>
      </c>
      <c r="C8" t="s">
        <v>360</v>
      </c>
      <c r="D8" t="s">
        <v>360</v>
      </c>
      <c r="E8" t="s">
        <v>360</v>
      </c>
      <c r="F8" t="s">
        <v>1947</v>
      </c>
      <c r="G8" t="s">
        <v>1960</v>
      </c>
      <c r="H8" t="s">
        <v>1973</v>
      </c>
      <c r="I8" t="s">
        <v>1985</v>
      </c>
      <c r="J8" t="s">
        <v>1995</v>
      </c>
      <c r="K8" t="s">
        <v>2008</v>
      </c>
      <c r="L8" t="s">
        <v>2021</v>
      </c>
      <c r="M8" t="s">
        <v>2035</v>
      </c>
      <c r="N8" t="s">
        <v>490</v>
      </c>
      <c r="O8" t="s">
        <v>1959</v>
      </c>
      <c r="P8" t="s">
        <v>900</v>
      </c>
      <c r="Q8" t="s">
        <v>2093</v>
      </c>
      <c r="R8" t="s">
        <v>2111</v>
      </c>
      <c r="S8" t="s">
        <v>2020</v>
      </c>
      <c r="T8" t="s">
        <v>490</v>
      </c>
      <c r="U8" t="s">
        <v>2159</v>
      </c>
      <c r="V8" t="s">
        <v>2175</v>
      </c>
      <c r="W8" t="s">
        <v>2188</v>
      </c>
      <c r="X8" t="s">
        <v>2201</v>
      </c>
      <c r="Y8" t="s">
        <v>2062</v>
      </c>
      <c r="Z8" t="s">
        <v>2231</v>
      </c>
      <c r="AA8" t="s">
        <v>2246</v>
      </c>
      <c r="AB8" t="s">
        <v>2262</v>
      </c>
      <c r="AC8" t="s">
        <v>769</v>
      </c>
      <c r="AD8" t="s">
        <v>2151</v>
      </c>
      <c r="AE8" t="s">
        <v>1576</v>
      </c>
      <c r="AF8" t="s">
        <v>2324</v>
      </c>
      <c r="AG8" t="s">
        <v>2338</v>
      </c>
      <c r="AH8" t="s">
        <v>2354</v>
      </c>
      <c r="AI8" t="s">
        <v>2373</v>
      </c>
      <c r="AJ8" t="s">
        <v>2391</v>
      </c>
      <c r="AK8" t="s">
        <v>547</v>
      </c>
      <c r="AL8" t="s">
        <v>2424</v>
      </c>
    </row>
    <row r="9" spans="1:38" x14ac:dyDescent="0.35">
      <c r="A9" s="1" t="s">
        <v>1088</v>
      </c>
      <c r="B9" t="s">
        <v>360</v>
      </c>
      <c r="C9" t="s">
        <v>360</v>
      </c>
      <c r="D9" t="s">
        <v>360</v>
      </c>
      <c r="E9" t="s">
        <v>360</v>
      </c>
      <c r="F9" t="s">
        <v>360</v>
      </c>
      <c r="G9" t="s">
        <v>360</v>
      </c>
      <c r="H9" t="s">
        <v>360</v>
      </c>
      <c r="I9" t="s">
        <v>360</v>
      </c>
      <c r="J9" t="s">
        <v>360</v>
      </c>
      <c r="K9" t="s">
        <v>360</v>
      </c>
      <c r="L9" t="s">
        <v>360</v>
      </c>
      <c r="M9" t="s">
        <v>360</v>
      </c>
      <c r="N9" t="s">
        <v>360</v>
      </c>
      <c r="O9" t="s">
        <v>360</v>
      </c>
      <c r="P9" t="s">
        <v>360</v>
      </c>
      <c r="Q9" t="s">
        <v>360</v>
      </c>
      <c r="R9" t="s">
        <v>360</v>
      </c>
      <c r="S9" t="s">
        <v>360</v>
      </c>
      <c r="T9" t="s">
        <v>360</v>
      </c>
      <c r="U9" t="s">
        <v>360</v>
      </c>
      <c r="V9" t="s">
        <v>360</v>
      </c>
      <c r="W9" t="s">
        <v>360</v>
      </c>
      <c r="X9" t="s">
        <v>360</v>
      </c>
      <c r="Y9" t="s">
        <v>360</v>
      </c>
      <c r="Z9" t="s">
        <v>360</v>
      </c>
      <c r="AA9" t="s">
        <v>360</v>
      </c>
      <c r="AB9" t="s">
        <v>360</v>
      </c>
      <c r="AC9" t="s">
        <v>360</v>
      </c>
      <c r="AD9" t="s">
        <v>360</v>
      </c>
      <c r="AE9" t="s">
        <v>360</v>
      </c>
      <c r="AF9" t="s">
        <v>360</v>
      </c>
      <c r="AG9" t="s">
        <v>360</v>
      </c>
      <c r="AH9" t="s">
        <v>360</v>
      </c>
      <c r="AI9" t="s">
        <v>360</v>
      </c>
      <c r="AJ9" t="s">
        <v>360</v>
      </c>
      <c r="AK9" t="s">
        <v>360</v>
      </c>
      <c r="AL9" t="s">
        <v>2425</v>
      </c>
    </row>
    <row r="10" spans="1:38" x14ac:dyDescent="0.35">
      <c r="A10" s="1" t="s">
        <v>1926</v>
      </c>
      <c r="B10" t="s">
        <v>360</v>
      </c>
      <c r="C10" t="s">
        <v>360</v>
      </c>
      <c r="D10" t="s">
        <v>360</v>
      </c>
      <c r="E10" t="s">
        <v>360</v>
      </c>
      <c r="F10" t="s">
        <v>1948</v>
      </c>
      <c r="G10" t="s">
        <v>1961</v>
      </c>
      <c r="H10" t="s">
        <v>1974</v>
      </c>
      <c r="I10" t="s">
        <v>1754</v>
      </c>
      <c r="J10" t="s">
        <v>1996</v>
      </c>
      <c r="K10" t="s">
        <v>2009</v>
      </c>
      <c r="L10" t="s">
        <v>2022</v>
      </c>
      <c r="M10" t="s">
        <v>2036</v>
      </c>
      <c r="N10" t="s">
        <v>2051</v>
      </c>
      <c r="O10" t="s">
        <v>683</v>
      </c>
      <c r="P10" t="s">
        <v>2078</v>
      </c>
      <c r="Q10" t="s">
        <v>2094</v>
      </c>
      <c r="R10" t="s">
        <v>2112</v>
      </c>
      <c r="S10" t="s">
        <v>2127</v>
      </c>
      <c r="T10" t="s">
        <v>2142</v>
      </c>
      <c r="U10" t="s">
        <v>2160</v>
      </c>
      <c r="V10" t="s">
        <v>989</v>
      </c>
      <c r="W10" t="s">
        <v>453</v>
      </c>
      <c r="X10" t="s">
        <v>2088</v>
      </c>
      <c r="Y10" t="s">
        <v>1947</v>
      </c>
      <c r="Z10" t="s">
        <v>2232</v>
      </c>
      <c r="AA10" t="s">
        <v>2247</v>
      </c>
      <c r="AB10" t="s">
        <v>2263</v>
      </c>
      <c r="AC10" t="s">
        <v>2279</v>
      </c>
      <c r="AD10" t="s">
        <v>2292</v>
      </c>
      <c r="AE10" t="s">
        <v>2307</v>
      </c>
      <c r="AF10" t="s">
        <v>967</v>
      </c>
      <c r="AG10" t="s">
        <v>2339</v>
      </c>
      <c r="AH10" t="s">
        <v>2355</v>
      </c>
      <c r="AI10" t="s">
        <v>606</v>
      </c>
      <c r="AJ10" t="s">
        <v>2392</v>
      </c>
      <c r="AK10" t="s">
        <v>2408</v>
      </c>
      <c r="AL10" t="s">
        <v>2426</v>
      </c>
    </row>
    <row r="11" spans="1:38" x14ac:dyDescent="0.35">
      <c r="A11" s="1" t="s">
        <v>1927</v>
      </c>
      <c r="B11" t="s">
        <v>360</v>
      </c>
      <c r="C11" t="s">
        <v>360</v>
      </c>
      <c r="D11" t="s">
        <v>360</v>
      </c>
      <c r="E11" t="s">
        <v>360</v>
      </c>
      <c r="F11" t="s">
        <v>1949</v>
      </c>
      <c r="G11" t="s">
        <v>1962</v>
      </c>
      <c r="H11" t="s">
        <v>1975</v>
      </c>
      <c r="I11" t="s">
        <v>1532</v>
      </c>
      <c r="J11" t="s">
        <v>1997</v>
      </c>
      <c r="K11" t="s">
        <v>532</v>
      </c>
      <c r="L11" t="s">
        <v>1180</v>
      </c>
      <c r="M11" t="s">
        <v>2037</v>
      </c>
      <c r="N11" t="s">
        <v>2052</v>
      </c>
      <c r="O11" t="s">
        <v>2066</v>
      </c>
      <c r="P11" t="s">
        <v>2079</v>
      </c>
      <c r="Q11" t="s">
        <v>2095</v>
      </c>
      <c r="R11" t="s">
        <v>2012</v>
      </c>
      <c r="S11" t="s">
        <v>2128</v>
      </c>
      <c r="T11" t="s">
        <v>2143</v>
      </c>
      <c r="U11" t="s">
        <v>2161</v>
      </c>
      <c r="V11" t="s">
        <v>702</v>
      </c>
      <c r="W11" t="s">
        <v>703</v>
      </c>
      <c r="X11" t="s">
        <v>2202</v>
      </c>
      <c r="Y11" t="s">
        <v>915</v>
      </c>
      <c r="Z11" t="s">
        <v>2233</v>
      </c>
      <c r="AA11" t="s">
        <v>2248</v>
      </c>
      <c r="AB11" t="s">
        <v>2264</v>
      </c>
      <c r="AC11" t="s">
        <v>2280</v>
      </c>
      <c r="AD11" t="s">
        <v>2293</v>
      </c>
      <c r="AE11" t="s">
        <v>2308</v>
      </c>
      <c r="AF11" t="s">
        <v>2325</v>
      </c>
      <c r="AG11" t="s">
        <v>2340</v>
      </c>
      <c r="AH11" t="s">
        <v>2356</v>
      </c>
      <c r="AI11" t="s">
        <v>1488</v>
      </c>
      <c r="AJ11" t="s">
        <v>2393</v>
      </c>
      <c r="AK11" t="s">
        <v>2409</v>
      </c>
      <c r="AL11" t="s">
        <v>2427</v>
      </c>
    </row>
    <row r="12" spans="1:38" x14ac:dyDescent="0.35">
      <c r="A12" s="1" t="s">
        <v>1928</v>
      </c>
      <c r="B12" t="s">
        <v>360</v>
      </c>
      <c r="C12" t="s">
        <v>360</v>
      </c>
      <c r="D12" t="s">
        <v>360</v>
      </c>
      <c r="E12" t="s">
        <v>360</v>
      </c>
      <c r="F12" t="s">
        <v>1950</v>
      </c>
      <c r="G12" t="s">
        <v>1963</v>
      </c>
      <c r="H12" t="s">
        <v>1976</v>
      </c>
      <c r="I12" t="s">
        <v>1986</v>
      </c>
      <c r="J12" t="s">
        <v>1998</v>
      </c>
      <c r="K12" t="s">
        <v>2010</v>
      </c>
      <c r="L12" t="s">
        <v>2023</v>
      </c>
      <c r="M12" t="s">
        <v>2038</v>
      </c>
      <c r="N12" t="s">
        <v>2053</v>
      </c>
      <c r="O12" t="s">
        <v>2067</v>
      </c>
      <c r="P12" t="s">
        <v>2080</v>
      </c>
      <c r="Q12" t="s">
        <v>2096</v>
      </c>
      <c r="R12" t="s">
        <v>2113</v>
      </c>
      <c r="S12" t="s">
        <v>2129</v>
      </c>
      <c r="T12" t="s">
        <v>2144</v>
      </c>
      <c r="U12" t="s">
        <v>2162</v>
      </c>
      <c r="V12" t="s">
        <v>1739</v>
      </c>
      <c r="W12" t="s">
        <v>2189</v>
      </c>
      <c r="X12" t="s">
        <v>2203</v>
      </c>
      <c r="Y12" t="s">
        <v>2217</v>
      </c>
      <c r="Z12" t="s">
        <v>2234</v>
      </c>
      <c r="AA12" t="s">
        <v>2249</v>
      </c>
      <c r="AB12" t="s">
        <v>2265</v>
      </c>
      <c r="AC12" t="s">
        <v>2281</v>
      </c>
      <c r="AD12" t="s">
        <v>2294</v>
      </c>
      <c r="AE12" t="s">
        <v>2309</v>
      </c>
      <c r="AF12" t="s">
        <v>2326</v>
      </c>
      <c r="AG12" t="s">
        <v>2341</v>
      </c>
      <c r="AH12" t="s">
        <v>2357</v>
      </c>
      <c r="AI12" t="s">
        <v>2374</v>
      </c>
      <c r="AJ12" t="s">
        <v>2394</v>
      </c>
      <c r="AK12" t="s">
        <v>2410</v>
      </c>
      <c r="AL12" t="s">
        <v>2428</v>
      </c>
    </row>
    <row r="13" spans="1:38" x14ac:dyDescent="0.35">
      <c r="A13" s="1" t="s">
        <v>1929</v>
      </c>
      <c r="B13" t="s">
        <v>360</v>
      </c>
      <c r="C13" t="s">
        <v>360</v>
      </c>
      <c r="D13" t="s">
        <v>360</v>
      </c>
      <c r="E13" t="s">
        <v>360</v>
      </c>
      <c r="F13" t="s">
        <v>1951</v>
      </c>
      <c r="G13" t="s">
        <v>1964</v>
      </c>
      <c r="H13" t="s">
        <v>1977</v>
      </c>
      <c r="I13" t="s">
        <v>1987</v>
      </c>
      <c r="J13" t="s">
        <v>1999</v>
      </c>
      <c r="K13" t="s">
        <v>2011</v>
      </c>
      <c r="L13" t="s">
        <v>2024</v>
      </c>
      <c r="M13" t="s">
        <v>2039</v>
      </c>
      <c r="N13" t="s">
        <v>2054</v>
      </c>
      <c r="O13" t="s">
        <v>2068</v>
      </c>
      <c r="P13" t="s">
        <v>2081</v>
      </c>
      <c r="Q13" t="s">
        <v>2097</v>
      </c>
      <c r="R13" t="s">
        <v>2114</v>
      </c>
      <c r="S13" t="s">
        <v>2130</v>
      </c>
      <c r="T13" t="s">
        <v>2145</v>
      </c>
      <c r="U13" t="s">
        <v>2163</v>
      </c>
      <c r="V13" t="s">
        <v>2176</v>
      </c>
      <c r="W13" t="s">
        <v>2190</v>
      </c>
      <c r="X13" t="s">
        <v>2204</v>
      </c>
      <c r="Y13" t="s">
        <v>2218</v>
      </c>
      <c r="Z13" t="s">
        <v>2235</v>
      </c>
      <c r="AA13" t="s">
        <v>2250</v>
      </c>
      <c r="AB13" t="s">
        <v>2266</v>
      </c>
      <c r="AC13" t="s">
        <v>2282</v>
      </c>
      <c r="AD13" t="s">
        <v>2295</v>
      </c>
      <c r="AE13" t="s">
        <v>2310</v>
      </c>
      <c r="AF13" t="s">
        <v>2327</v>
      </c>
      <c r="AG13" t="s">
        <v>2342</v>
      </c>
      <c r="AH13" t="s">
        <v>2358</v>
      </c>
      <c r="AI13" t="s">
        <v>2375</v>
      </c>
      <c r="AJ13" t="s">
        <v>2395</v>
      </c>
      <c r="AK13" t="s">
        <v>2411</v>
      </c>
      <c r="AL13" t="s">
        <v>2429</v>
      </c>
    </row>
    <row r="14" spans="1:38" x14ac:dyDescent="0.35">
      <c r="A14" s="1" t="s">
        <v>1930</v>
      </c>
      <c r="B14" t="s">
        <v>360</v>
      </c>
      <c r="C14" t="s">
        <v>360</v>
      </c>
      <c r="D14" t="s">
        <v>360</v>
      </c>
      <c r="E14" t="s">
        <v>360</v>
      </c>
      <c r="F14" t="s">
        <v>360</v>
      </c>
      <c r="G14" t="s">
        <v>360</v>
      </c>
      <c r="H14" t="s">
        <v>360</v>
      </c>
      <c r="I14" t="s">
        <v>360</v>
      </c>
      <c r="J14" t="s">
        <v>360</v>
      </c>
      <c r="K14" t="s">
        <v>360</v>
      </c>
      <c r="L14" t="s">
        <v>360</v>
      </c>
      <c r="M14" t="s">
        <v>360</v>
      </c>
      <c r="N14" t="s">
        <v>360</v>
      </c>
      <c r="O14" t="s">
        <v>360</v>
      </c>
      <c r="P14" t="s">
        <v>360</v>
      </c>
      <c r="Q14" t="s">
        <v>2098</v>
      </c>
      <c r="R14" t="s">
        <v>2115</v>
      </c>
      <c r="S14" t="s">
        <v>2131</v>
      </c>
      <c r="T14" t="s">
        <v>2146</v>
      </c>
      <c r="U14" t="s">
        <v>2164</v>
      </c>
      <c r="V14" t="s">
        <v>2132</v>
      </c>
      <c r="W14" t="s">
        <v>360</v>
      </c>
      <c r="X14" t="s">
        <v>2205</v>
      </c>
      <c r="Y14" t="s">
        <v>2219</v>
      </c>
      <c r="Z14" t="s">
        <v>2236</v>
      </c>
      <c r="AA14" t="s">
        <v>2251</v>
      </c>
      <c r="AB14" t="s">
        <v>2267</v>
      </c>
      <c r="AC14" t="s">
        <v>2120</v>
      </c>
      <c r="AD14" t="s">
        <v>2296</v>
      </c>
      <c r="AE14" t="s">
        <v>2311</v>
      </c>
      <c r="AF14" t="s">
        <v>2297</v>
      </c>
      <c r="AG14" t="s">
        <v>2343</v>
      </c>
      <c r="AH14" t="s">
        <v>2359</v>
      </c>
      <c r="AI14" t="s">
        <v>2376</v>
      </c>
      <c r="AJ14" t="s">
        <v>2396</v>
      </c>
      <c r="AK14" t="s">
        <v>360</v>
      </c>
      <c r="AL14" t="s">
        <v>360</v>
      </c>
    </row>
    <row r="15" spans="1:38" x14ac:dyDescent="0.35">
      <c r="A15" s="1" t="s">
        <v>1931</v>
      </c>
      <c r="B15" t="s">
        <v>360</v>
      </c>
      <c r="C15" t="s">
        <v>360</v>
      </c>
      <c r="D15" t="s">
        <v>360</v>
      </c>
      <c r="E15" t="s">
        <v>360</v>
      </c>
      <c r="F15" t="s">
        <v>360</v>
      </c>
      <c r="G15" t="s">
        <v>360</v>
      </c>
      <c r="H15" t="s">
        <v>758</v>
      </c>
      <c r="I15" t="s">
        <v>1988</v>
      </c>
      <c r="J15" t="s">
        <v>679</v>
      </c>
      <c r="K15" t="s">
        <v>1990</v>
      </c>
      <c r="L15" t="s">
        <v>2025</v>
      </c>
      <c r="M15" t="s">
        <v>2040</v>
      </c>
      <c r="N15" t="s">
        <v>2055</v>
      </c>
      <c r="O15" t="s">
        <v>2069</v>
      </c>
      <c r="P15" t="s">
        <v>863</v>
      </c>
      <c r="Q15" t="s">
        <v>2099</v>
      </c>
      <c r="R15" t="s">
        <v>2116</v>
      </c>
      <c r="S15" t="s">
        <v>2132</v>
      </c>
      <c r="T15" t="s">
        <v>2147</v>
      </c>
      <c r="U15" t="s">
        <v>2165</v>
      </c>
      <c r="V15" t="s">
        <v>360</v>
      </c>
      <c r="W15" t="s">
        <v>360</v>
      </c>
      <c r="X15" t="s">
        <v>360</v>
      </c>
      <c r="Y15" t="s">
        <v>360</v>
      </c>
      <c r="Z15" t="s">
        <v>360</v>
      </c>
      <c r="AA15" t="s">
        <v>360</v>
      </c>
      <c r="AB15" t="s">
        <v>360</v>
      </c>
      <c r="AC15" t="s">
        <v>360</v>
      </c>
      <c r="AD15" t="s">
        <v>360</v>
      </c>
      <c r="AE15" t="s">
        <v>360</v>
      </c>
      <c r="AF15" t="s">
        <v>360</v>
      </c>
      <c r="AG15" t="s">
        <v>360</v>
      </c>
      <c r="AH15" t="s">
        <v>360</v>
      </c>
      <c r="AI15" t="s">
        <v>360</v>
      </c>
      <c r="AJ15" t="s">
        <v>360</v>
      </c>
      <c r="AK15" t="s">
        <v>360</v>
      </c>
      <c r="AL15" t="s">
        <v>360</v>
      </c>
    </row>
    <row r="16" spans="1:38" x14ac:dyDescent="0.35">
      <c r="A16" s="1" t="s">
        <v>1932</v>
      </c>
      <c r="B16" t="s">
        <v>360</v>
      </c>
      <c r="C16" t="s">
        <v>360</v>
      </c>
      <c r="D16" t="s">
        <v>360</v>
      </c>
      <c r="E16" t="s">
        <v>360</v>
      </c>
      <c r="F16" t="s">
        <v>1952</v>
      </c>
      <c r="G16" t="s">
        <v>1965</v>
      </c>
      <c r="H16" t="s">
        <v>360</v>
      </c>
      <c r="I16" t="s">
        <v>360</v>
      </c>
      <c r="J16" t="s">
        <v>360</v>
      </c>
      <c r="K16" t="s">
        <v>2012</v>
      </c>
      <c r="L16" t="s">
        <v>2026</v>
      </c>
      <c r="M16" t="s">
        <v>2041</v>
      </c>
      <c r="N16" t="s">
        <v>2056</v>
      </c>
      <c r="O16" t="s">
        <v>2070</v>
      </c>
      <c r="P16" t="s">
        <v>2082</v>
      </c>
      <c r="Q16" t="s">
        <v>2100</v>
      </c>
      <c r="R16" t="s">
        <v>2117</v>
      </c>
      <c r="S16" t="s">
        <v>2133</v>
      </c>
      <c r="T16" t="s">
        <v>2148</v>
      </c>
      <c r="U16" t="s">
        <v>547</v>
      </c>
      <c r="V16" t="s">
        <v>360</v>
      </c>
      <c r="W16" t="s">
        <v>2191</v>
      </c>
      <c r="X16" t="s">
        <v>2206</v>
      </c>
      <c r="Y16" t="s">
        <v>2187</v>
      </c>
      <c r="Z16" t="s">
        <v>2091</v>
      </c>
      <c r="AA16" t="s">
        <v>360</v>
      </c>
      <c r="AB16" t="s">
        <v>360</v>
      </c>
      <c r="AC16" t="s">
        <v>360</v>
      </c>
      <c r="AD16" t="s">
        <v>360</v>
      </c>
      <c r="AE16" t="s">
        <v>360</v>
      </c>
      <c r="AF16" t="s">
        <v>360</v>
      </c>
      <c r="AG16" t="s">
        <v>360</v>
      </c>
      <c r="AH16" t="s">
        <v>360</v>
      </c>
      <c r="AI16" t="s">
        <v>360</v>
      </c>
      <c r="AJ16" t="s">
        <v>360</v>
      </c>
      <c r="AK16" t="s">
        <v>360</v>
      </c>
      <c r="AL16" t="s">
        <v>360</v>
      </c>
    </row>
    <row r="17" spans="1:38" x14ac:dyDescent="0.35">
      <c r="A17" s="1" t="s">
        <v>1933</v>
      </c>
      <c r="B17" t="s">
        <v>360</v>
      </c>
      <c r="C17" t="s">
        <v>360</v>
      </c>
      <c r="D17" t="s">
        <v>360</v>
      </c>
      <c r="E17" t="s">
        <v>360</v>
      </c>
      <c r="F17" t="s">
        <v>1953</v>
      </c>
      <c r="G17" t="s">
        <v>1966</v>
      </c>
      <c r="H17" t="s">
        <v>1978</v>
      </c>
      <c r="I17" t="s">
        <v>1989</v>
      </c>
      <c r="J17" t="s">
        <v>2000</v>
      </c>
      <c r="K17" t="s">
        <v>2013</v>
      </c>
      <c r="L17" t="s">
        <v>2027</v>
      </c>
      <c r="M17" t="s">
        <v>2042</v>
      </c>
      <c r="N17" t="s">
        <v>2057</v>
      </c>
      <c r="O17" t="s">
        <v>2071</v>
      </c>
      <c r="P17" t="s">
        <v>2083</v>
      </c>
      <c r="Q17" t="s">
        <v>2101</v>
      </c>
      <c r="R17" t="s">
        <v>2005</v>
      </c>
      <c r="S17" t="s">
        <v>2134</v>
      </c>
      <c r="T17" t="s">
        <v>2149</v>
      </c>
      <c r="U17" t="s">
        <v>508</v>
      </c>
      <c r="V17" t="s">
        <v>2177</v>
      </c>
      <c r="W17" t="s">
        <v>2099</v>
      </c>
      <c r="X17" t="s">
        <v>848</v>
      </c>
      <c r="Y17" t="s">
        <v>360</v>
      </c>
      <c r="Z17" t="s">
        <v>2237</v>
      </c>
      <c r="AA17" t="s">
        <v>2252</v>
      </c>
      <c r="AB17" t="s">
        <v>2268</v>
      </c>
      <c r="AC17" t="s">
        <v>2283</v>
      </c>
      <c r="AD17" t="s">
        <v>2297</v>
      </c>
      <c r="AE17" t="s">
        <v>2126</v>
      </c>
      <c r="AF17" t="s">
        <v>1995</v>
      </c>
      <c r="AG17" t="s">
        <v>2030</v>
      </c>
      <c r="AH17" t="s">
        <v>2360</v>
      </c>
      <c r="AI17" t="s">
        <v>2377</v>
      </c>
      <c r="AJ17" t="s">
        <v>2397</v>
      </c>
      <c r="AK17" t="s">
        <v>2412</v>
      </c>
      <c r="AL17" t="s">
        <v>2430</v>
      </c>
    </row>
    <row r="18" spans="1:38" x14ac:dyDescent="0.35">
      <c r="A18" s="1" t="s">
        <v>1934</v>
      </c>
      <c r="B18" t="s">
        <v>360</v>
      </c>
      <c r="C18" t="s">
        <v>360</v>
      </c>
      <c r="D18" t="s">
        <v>360</v>
      </c>
      <c r="E18" t="s">
        <v>360</v>
      </c>
      <c r="F18" t="s">
        <v>1954</v>
      </c>
      <c r="G18" t="s">
        <v>1967</v>
      </c>
      <c r="H18" t="s">
        <v>1979</v>
      </c>
      <c r="I18" t="s">
        <v>1990</v>
      </c>
      <c r="J18" t="s">
        <v>2001</v>
      </c>
      <c r="K18" t="s">
        <v>2014</v>
      </c>
      <c r="L18" t="s">
        <v>2028</v>
      </c>
      <c r="M18" t="s">
        <v>2043</v>
      </c>
      <c r="N18" t="s">
        <v>2058</v>
      </c>
      <c r="O18" t="s">
        <v>2072</v>
      </c>
      <c r="P18" t="s">
        <v>2084</v>
      </c>
      <c r="Q18" t="s">
        <v>2102</v>
      </c>
      <c r="R18" t="s">
        <v>2118</v>
      </c>
      <c r="S18" t="s">
        <v>2135</v>
      </c>
      <c r="T18" t="s">
        <v>2150</v>
      </c>
      <c r="U18" t="s">
        <v>2166</v>
      </c>
      <c r="V18" t="s">
        <v>2178</v>
      </c>
      <c r="W18" t="s">
        <v>2192</v>
      </c>
      <c r="X18" t="s">
        <v>2207</v>
      </c>
      <c r="Y18" t="s">
        <v>2220</v>
      </c>
      <c r="Z18" t="s">
        <v>2238</v>
      </c>
      <c r="AA18" t="s">
        <v>2253</v>
      </c>
      <c r="AB18" t="s">
        <v>2269</v>
      </c>
      <c r="AC18" t="s">
        <v>2284</v>
      </c>
      <c r="AD18" t="s">
        <v>2298</v>
      </c>
      <c r="AE18" t="s">
        <v>2312</v>
      </c>
      <c r="AF18" t="s">
        <v>2328</v>
      </c>
      <c r="AG18" t="s">
        <v>2344</v>
      </c>
      <c r="AH18" t="s">
        <v>2361</v>
      </c>
      <c r="AI18" t="s">
        <v>2378</v>
      </c>
      <c r="AJ18" t="s">
        <v>2398</v>
      </c>
      <c r="AK18" t="s">
        <v>2413</v>
      </c>
      <c r="AL18" t="s">
        <v>2431</v>
      </c>
    </row>
    <row r="19" spans="1:38" x14ac:dyDescent="0.35">
      <c r="A19" s="1" t="s">
        <v>1935</v>
      </c>
      <c r="B19" t="s">
        <v>360</v>
      </c>
      <c r="C19" t="s">
        <v>360</v>
      </c>
      <c r="D19" t="s">
        <v>360</v>
      </c>
      <c r="E19" t="s">
        <v>360</v>
      </c>
      <c r="F19" t="s">
        <v>360</v>
      </c>
      <c r="G19" t="s">
        <v>360</v>
      </c>
      <c r="H19" t="s">
        <v>360</v>
      </c>
      <c r="I19" t="s">
        <v>360</v>
      </c>
      <c r="J19" t="s">
        <v>360</v>
      </c>
      <c r="K19" t="s">
        <v>360</v>
      </c>
      <c r="L19" t="s">
        <v>360</v>
      </c>
      <c r="M19" t="s">
        <v>360</v>
      </c>
      <c r="N19" t="s">
        <v>360</v>
      </c>
      <c r="O19" t="s">
        <v>360</v>
      </c>
      <c r="P19" t="s">
        <v>360</v>
      </c>
      <c r="Q19" t="s">
        <v>360</v>
      </c>
      <c r="R19" t="s">
        <v>360</v>
      </c>
      <c r="S19" t="s">
        <v>360</v>
      </c>
      <c r="T19" t="s">
        <v>360</v>
      </c>
      <c r="U19" t="s">
        <v>360</v>
      </c>
      <c r="V19" t="s">
        <v>360</v>
      </c>
      <c r="W19" t="s">
        <v>360</v>
      </c>
      <c r="X19" t="s">
        <v>360</v>
      </c>
      <c r="Y19" t="s">
        <v>360</v>
      </c>
      <c r="Z19" t="s">
        <v>2239</v>
      </c>
      <c r="AA19" t="s">
        <v>2254</v>
      </c>
      <c r="AB19" t="s">
        <v>2270</v>
      </c>
      <c r="AC19" t="s">
        <v>2285</v>
      </c>
      <c r="AD19" t="s">
        <v>2299</v>
      </c>
      <c r="AE19" t="s">
        <v>2313</v>
      </c>
      <c r="AF19" t="s">
        <v>2329</v>
      </c>
      <c r="AG19" t="s">
        <v>2345</v>
      </c>
      <c r="AH19" t="s">
        <v>2362</v>
      </c>
      <c r="AI19" t="s">
        <v>2379</v>
      </c>
      <c r="AJ19" t="s">
        <v>2399</v>
      </c>
      <c r="AK19" t="s">
        <v>2414</v>
      </c>
      <c r="AL19" t="s">
        <v>2432</v>
      </c>
    </row>
    <row r="20" spans="1:38" x14ac:dyDescent="0.35">
      <c r="A20" s="1" t="s">
        <v>1936</v>
      </c>
      <c r="B20" t="s">
        <v>360</v>
      </c>
      <c r="C20" t="s">
        <v>360</v>
      </c>
      <c r="D20" t="s">
        <v>360</v>
      </c>
      <c r="E20" t="s">
        <v>360</v>
      </c>
      <c r="F20" t="s">
        <v>360</v>
      </c>
      <c r="G20" t="s">
        <v>360</v>
      </c>
      <c r="H20" t="s">
        <v>360</v>
      </c>
      <c r="I20" t="s">
        <v>360</v>
      </c>
      <c r="J20" t="s">
        <v>360</v>
      </c>
      <c r="K20" t="s">
        <v>360</v>
      </c>
      <c r="L20" t="s">
        <v>360</v>
      </c>
      <c r="M20" t="s">
        <v>2044</v>
      </c>
      <c r="N20" t="s">
        <v>2059</v>
      </c>
      <c r="O20" t="s">
        <v>616</v>
      </c>
      <c r="P20" t="s">
        <v>2085</v>
      </c>
      <c r="Q20" t="s">
        <v>2103</v>
      </c>
      <c r="R20" t="s">
        <v>2119</v>
      </c>
      <c r="S20" t="s">
        <v>873</v>
      </c>
      <c r="T20" t="s">
        <v>2151</v>
      </c>
      <c r="U20" t="s">
        <v>2167</v>
      </c>
      <c r="V20" t="s">
        <v>2179</v>
      </c>
      <c r="W20" t="s">
        <v>2193</v>
      </c>
      <c r="X20" t="s">
        <v>2208</v>
      </c>
      <c r="Y20" t="s">
        <v>2221</v>
      </c>
      <c r="Z20" t="s">
        <v>360</v>
      </c>
      <c r="AA20" t="s">
        <v>360</v>
      </c>
      <c r="AB20" t="s">
        <v>360</v>
      </c>
      <c r="AC20" t="s">
        <v>360</v>
      </c>
      <c r="AD20" t="s">
        <v>360</v>
      </c>
      <c r="AE20" t="s">
        <v>360</v>
      </c>
      <c r="AF20" t="s">
        <v>360</v>
      </c>
      <c r="AG20" t="s">
        <v>360</v>
      </c>
      <c r="AH20" t="s">
        <v>360</v>
      </c>
      <c r="AI20" t="s">
        <v>360</v>
      </c>
      <c r="AJ20" t="s">
        <v>360</v>
      </c>
      <c r="AK20" t="s">
        <v>360</v>
      </c>
      <c r="AL20" t="s">
        <v>360</v>
      </c>
    </row>
    <row r="21" spans="1:38" x14ac:dyDescent="0.35">
      <c r="A21" s="1" t="s">
        <v>1937</v>
      </c>
      <c r="B21" t="s">
        <v>360</v>
      </c>
      <c r="C21" t="s">
        <v>360</v>
      </c>
      <c r="D21" t="s">
        <v>360</v>
      </c>
      <c r="E21" t="s">
        <v>360</v>
      </c>
      <c r="F21" t="s">
        <v>360</v>
      </c>
      <c r="G21" t="s">
        <v>1968</v>
      </c>
      <c r="H21" t="s">
        <v>1980</v>
      </c>
      <c r="I21" t="s">
        <v>360</v>
      </c>
      <c r="J21" t="s">
        <v>2002</v>
      </c>
      <c r="K21" t="s">
        <v>2015</v>
      </c>
      <c r="L21" t="s">
        <v>2029</v>
      </c>
      <c r="M21" t="s">
        <v>2045</v>
      </c>
      <c r="N21" t="s">
        <v>2060</v>
      </c>
      <c r="O21" t="s">
        <v>2073</v>
      </c>
      <c r="P21" t="s">
        <v>2086</v>
      </c>
      <c r="Q21" t="s">
        <v>2104</v>
      </c>
      <c r="R21" t="s">
        <v>2120</v>
      </c>
      <c r="S21" t="s">
        <v>360</v>
      </c>
      <c r="T21" t="s">
        <v>360</v>
      </c>
      <c r="U21" t="s">
        <v>2168</v>
      </c>
      <c r="V21" t="s">
        <v>2180</v>
      </c>
      <c r="W21" t="s">
        <v>2194</v>
      </c>
      <c r="X21" t="s">
        <v>2209</v>
      </c>
      <c r="Y21" t="s">
        <v>2222</v>
      </c>
      <c r="Z21" t="s">
        <v>2240</v>
      </c>
      <c r="AA21" t="s">
        <v>2255</v>
      </c>
      <c r="AB21" t="s">
        <v>2271</v>
      </c>
      <c r="AC21" t="s">
        <v>2286</v>
      </c>
      <c r="AD21" t="s">
        <v>2300</v>
      </c>
      <c r="AE21" t="s">
        <v>2314</v>
      </c>
      <c r="AF21" t="s">
        <v>2330</v>
      </c>
      <c r="AG21" t="s">
        <v>2346</v>
      </c>
      <c r="AH21" t="s">
        <v>2363</v>
      </c>
      <c r="AI21" t="s">
        <v>2380</v>
      </c>
      <c r="AJ21" t="s">
        <v>360</v>
      </c>
      <c r="AK21" t="s">
        <v>360</v>
      </c>
      <c r="AL21" t="s">
        <v>360</v>
      </c>
    </row>
    <row r="22" spans="1:38" x14ac:dyDescent="0.35">
      <c r="A22" s="1" t="s">
        <v>1938</v>
      </c>
      <c r="B22" t="s">
        <v>360</v>
      </c>
      <c r="C22" t="s">
        <v>360</v>
      </c>
      <c r="D22" t="s">
        <v>360</v>
      </c>
      <c r="E22" t="s">
        <v>360</v>
      </c>
      <c r="F22" t="s">
        <v>1955</v>
      </c>
      <c r="G22" t="s">
        <v>1969</v>
      </c>
      <c r="H22" t="s">
        <v>1981</v>
      </c>
      <c r="I22" t="s">
        <v>1991</v>
      </c>
      <c r="J22" t="s">
        <v>2003</v>
      </c>
      <c r="K22" t="s">
        <v>2016</v>
      </c>
      <c r="L22" t="s">
        <v>2030</v>
      </c>
      <c r="M22" t="s">
        <v>2046</v>
      </c>
      <c r="N22" t="s">
        <v>2061</v>
      </c>
      <c r="O22" t="s">
        <v>2074</v>
      </c>
      <c r="P22" t="s">
        <v>360</v>
      </c>
      <c r="Q22" t="s">
        <v>2105</v>
      </c>
      <c r="R22" t="s">
        <v>2121</v>
      </c>
      <c r="S22" t="s">
        <v>1968</v>
      </c>
      <c r="T22" t="s">
        <v>2152</v>
      </c>
      <c r="U22" t="s">
        <v>2169</v>
      </c>
      <c r="V22" t="s">
        <v>2181</v>
      </c>
      <c r="W22" t="s">
        <v>2195</v>
      </c>
      <c r="X22" t="s">
        <v>2210</v>
      </c>
      <c r="Y22" t="s">
        <v>2223</v>
      </c>
      <c r="Z22" t="s">
        <v>57</v>
      </c>
      <c r="AA22" t="s">
        <v>1450</v>
      </c>
      <c r="AB22" t="s">
        <v>2272</v>
      </c>
      <c r="AC22" t="s">
        <v>2287</v>
      </c>
      <c r="AD22" t="s">
        <v>2301</v>
      </c>
      <c r="AE22" t="s">
        <v>2315</v>
      </c>
      <c r="AF22" t="s">
        <v>2331</v>
      </c>
      <c r="AG22" t="s">
        <v>2347</v>
      </c>
      <c r="AH22" t="s">
        <v>2364</v>
      </c>
      <c r="AI22" t="s">
        <v>2381</v>
      </c>
      <c r="AJ22" t="s">
        <v>2400</v>
      </c>
      <c r="AK22" t="s">
        <v>2415</v>
      </c>
      <c r="AL22" t="s">
        <v>360</v>
      </c>
    </row>
    <row r="23" spans="1:38" x14ac:dyDescent="0.35">
      <c r="A23" s="1" t="s">
        <v>1939</v>
      </c>
      <c r="B23" t="s">
        <v>360</v>
      </c>
      <c r="C23" t="s">
        <v>360</v>
      </c>
      <c r="D23" t="s">
        <v>360</v>
      </c>
      <c r="E23" t="s">
        <v>360</v>
      </c>
      <c r="F23" t="s">
        <v>1956</v>
      </c>
      <c r="G23" t="s">
        <v>1970</v>
      </c>
      <c r="H23" t="s">
        <v>1982</v>
      </c>
      <c r="I23" t="s">
        <v>1992</v>
      </c>
      <c r="J23" t="s">
        <v>2004</v>
      </c>
      <c r="K23" t="s">
        <v>2017</v>
      </c>
      <c r="L23" t="s">
        <v>2031</v>
      </c>
      <c r="M23" t="s">
        <v>2047</v>
      </c>
      <c r="N23" t="s">
        <v>2062</v>
      </c>
      <c r="O23" t="s">
        <v>1388</v>
      </c>
      <c r="P23" t="s">
        <v>2087</v>
      </c>
      <c r="Q23" t="s">
        <v>2106</v>
      </c>
      <c r="R23" t="s">
        <v>2122</v>
      </c>
      <c r="S23" t="s">
        <v>2136</v>
      </c>
      <c r="T23" t="s">
        <v>2153</v>
      </c>
      <c r="U23" t="s">
        <v>2170</v>
      </c>
      <c r="V23" t="s">
        <v>2182</v>
      </c>
      <c r="W23" t="s">
        <v>2196</v>
      </c>
      <c r="X23" t="s">
        <v>2211</v>
      </c>
      <c r="Y23" t="s">
        <v>2224</v>
      </c>
      <c r="Z23" t="s">
        <v>2241</v>
      </c>
      <c r="AA23" t="s">
        <v>2256</v>
      </c>
      <c r="AB23" t="s">
        <v>2273</v>
      </c>
      <c r="AC23" t="s">
        <v>2288</v>
      </c>
      <c r="AD23" t="s">
        <v>1274</v>
      </c>
      <c r="AE23" t="s">
        <v>2316</v>
      </c>
      <c r="AF23" t="s">
        <v>2332</v>
      </c>
      <c r="AG23" t="s">
        <v>2348</v>
      </c>
      <c r="AH23" t="s">
        <v>2365</v>
      </c>
      <c r="AI23" t="s">
        <v>2382</v>
      </c>
      <c r="AJ23" t="s">
        <v>2401</v>
      </c>
      <c r="AK23" t="s">
        <v>2416</v>
      </c>
      <c r="AL23" t="s">
        <v>57</v>
      </c>
    </row>
    <row r="24" spans="1:38" x14ac:dyDescent="0.35">
      <c r="A24" s="1" t="s">
        <v>1940</v>
      </c>
      <c r="B24" t="s">
        <v>360</v>
      </c>
      <c r="C24" t="s">
        <v>360</v>
      </c>
      <c r="D24" t="s">
        <v>360</v>
      </c>
      <c r="E24" t="s">
        <v>360</v>
      </c>
      <c r="F24" t="s">
        <v>1957</v>
      </c>
      <c r="G24" t="s">
        <v>890</v>
      </c>
      <c r="H24" t="s">
        <v>1189</v>
      </c>
      <c r="I24" t="s">
        <v>1993</v>
      </c>
      <c r="J24" t="s">
        <v>2005</v>
      </c>
      <c r="K24" t="s">
        <v>2018</v>
      </c>
      <c r="L24" t="s">
        <v>2032</v>
      </c>
      <c r="M24" t="s">
        <v>2048</v>
      </c>
      <c r="N24" t="s">
        <v>2063</v>
      </c>
      <c r="O24" t="s">
        <v>2075</v>
      </c>
      <c r="P24" t="s">
        <v>2088</v>
      </c>
      <c r="Q24" t="s">
        <v>2107</v>
      </c>
      <c r="R24" t="s">
        <v>2123</v>
      </c>
      <c r="S24" t="s">
        <v>2137</v>
      </c>
      <c r="T24" t="s">
        <v>2154</v>
      </c>
      <c r="U24" t="s">
        <v>2171</v>
      </c>
      <c r="V24" t="s">
        <v>2183</v>
      </c>
      <c r="W24" t="s">
        <v>2197</v>
      </c>
      <c r="X24" t="s">
        <v>2212</v>
      </c>
      <c r="Y24" t="s">
        <v>2225</v>
      </c>
      <c r="Z24" t="s">
        <v>2242</v>
      </c>
      <c r="AA24" t="s">
        <v>2257</v>
      </c>
      <c r="AB24" t="s">
        <v>2274</v>
      </c>
      <c r="AC24" t="s">
        <v>2289</v>
      </c>
      <c r="AD24" t="s">
        <v>2302</v>
      </c>
      <c r="AE24" t="s">
        <v>2317</v>
      </c>
      <c r="AF24" t="s">
        <v>2333</v>
      </c>
      <c r="AG24" t="s">
        <v>2349</v>
      </c>
      <c r="AH24" t="s">
        <v>2366</v>
      </c>
      <c r="AI24" t="s">
        <v>2383</v>
      </c>
      <c r="AJ24" t="s">
        <v>2402</v>
      </c>
      <c r="AK24" t="s">
        <v>2417</v>
      </c>
      <c r="AL24" t="s">
        <v>2433</v>
      </c>
    </row>
    <row r="25" spans="1:38" x14ac:dyDescent="0.35">
      <c r="A25" s="1" t="s">
        <v>1941</v>
      </c>
      <c r="B25" t="s">
        <v>360</v>
      </c>
      <c r="C25" t="s">
        <v>360</v>
      </c>
      <c r="D25" t="s">
        <v>360</v>
      </c>
      <c r="E25" t="s">
        <v>360</v>
      </c>
      <c r="F25" t="s">
        <v>360</v>
      </c>
      <c r="G25" t="s">
        <v>360</v>
      </c>
      <c r="H25" t="s">
        <v>360</v>
      </c>
      <c r="I25" t="s">
        <v>360</v>
      </c>
      <c r="J25" t="s">
        <v>360</v>
      </c>
      <c r="K25" t="s">
        <v>360</v>
      </c>
      <c r="L25" t="s">
        <v>360</v>
      </c>
      <c r="M25" t="s">
        <v>360</v>
      </c>
      <c r="N25" t="s">
        <v>360</v>
      </c>
      <c r="O25" t="s">
        <v>360</v>
      </c>
      <c r="P25" t="s">
        <v>360</v>
      </c>
      <c r="Q25" t="s">
        <v>360</v>
      </c>
      <c r="R25" t="s">
        <v>360</v>
      </c>
      <c r="S25" t="s">
        <v>360</v>
      </c>
      <c r="T25" t="s">
        <v>360</v>
      </c>
      <c r="U25" t="s">
        <v>360</v>
      </c>
      <c r="V25" t="s">
        <v>360</v>
      </c>
      <c r="W25" t="s">
        <v>360</v>
      </c>
      <c r="X25" t="s">
        <v>360</v>
      </c>
      <c r="Y25" t="s">
        <v>360</v>
      </c>
      <c r="Z25" t="s">
        <v>360</v>
      </c>
      <c r="AA25" t="s">
        <v>360</v>
      </c>
      <c r="AB25" t="s">
        <v>2275</v>
      </c>
      <c r="AC25" t="s">
        <v>2077</v>
      </c>
      <c r="AD25" t="s">
        <v>2040</v>
      </c>
      <c r="AE25" t="s">
        <v>2318</v>
      </c>
      <c r="AF25" t="s">
        <v>2334</v>
      </c>
      <c r="AG25" t="s">
        <v>2233</v>
      </c>
      <c r="AH25" t="s">
        <v>2056</v>
      </c>
      <c r="AI25" t="s">
        <v>2384</v>
      </c>
      <c r="AJ25" t="s">
        <v>2157</v>
      </c>
      <c r="AK25" t="s">
        <v>528</v>
      </c>
      <c r="AL25" t="s">
        <v>2127</v>
      </c>
    </row>
    <row r="26" spans="1:38" x14ac:dyDescent="0.35">
      <c r="A26" s="1" t="s">
        <v>1942</v>
      </c>
      <c r="B26" t="s">
        <v>360</v>
      </c>
      <c r="C26" t="s">
        <v>360</v>
      </c>
      <c r="D26" t="s">
        <v>360</v>
      </c>
      <c r="E26" t="s">
        <v>360</v>
      </c>
      <c r="F26" t="s">
        <v>1957</v>
      </c>
      <c r="G26" t="s">
        <v>890</v>
      </c>
      <c r="H26" t="s">
        <v>1189</v>
      </c>
      <c r="I26" t="s">
        <v>1993</v>
      </c>
      <c r="J26" t="s">
        <v>2005</v>
      </c>
      <c r="K26" t="s">
        <v>2018</v>
      </c>
      <c r="L26" t="s">
        <v>2032</v>
      </c>
      <c r="M26" t="s">
        <v>2048</v>
      </c>
      <c r="N26" t="s">
        <v>2063</v>
      </c>
      <c r="O26" t="s">
        <v>2075</v>
      </c>
      <c r="P26" t="s">
        <v>2089</v>
      </c>
      <c r="Q26" t="s">
        <v>1454</v>
      </c>
      <c r="R26" t="s">
        <v>2124</v>
      </c>
      <c r="S26" t="s">
        <v>2138</v>
      </c>
      <c r="T26" t="s">
        <v>2155</v>
      </c>
      <c r="U26" t="s">
        <v>2172</v>
      </c>
      <c r="V26" t="s">
        <v>2184</v>
      </c>
      <c r="W26" t="s">
        <v>2198</v>
      </c>
      <c r="X26" t="s">
        <v>2213</v>
      </c>
      <c r="Y26" t="s">
        <v>2226</v>
      </c>
      <c r="Z26" t="s">
        <v>2243</v>
      </c>
      <c r="AA26" t="s">
        <v>2258</v>
      </c>
      <c r="AB26" t="s">
        <v>1201</v>
      </c>
      <c r="AC26" t="s">
        <v>2082</v>
      </c>
      <c r="AD26" t="s">
        <v>2303</v>
      </c>
      <c r="AE26" t="s">
        <v>2319</v>
      </c>
      <c r="AF26" t="s">
        <v>488</v>
      </c>
      <c r="AG26" t="s">
        <v>2350</v>
      </c>
      <c r="AH26" t="s">
        <v>2367</v>
      </c>
      <c r="AI26" t="s">
        <v>2385</v>
      </c>
      <c r="AJ26" t="s">
        <v>703</v>
      </c>
      <c r="AK26" t="s">
        <v>2418</v>
      </c>
      <c r="AL26" t="s">
        <v>2434</v>
      </c>
    </row>
    <row r="27" spans="1:38" x14ac:dyDescent="0.35">
      <c r="A27" s="1" t="s">
        <v>1943</v>
      </c>
      <c r="B27" t="s">
        <v>360</v>
      </c>
      <c r="C27" t="s">
        <v>360</v>
      </c>
      <c r="D27" t="s">
        <v>360</v>
      </c>
      <c r="E27" t="s">
        <v>360</v>
      </c>
      <c r="F27" t="s">
        <v>360</v>
      </c>
      <c r="G27" t="s">
        <v>360</v>
      </c>
      <c r="H27" t="s">
        <v>360</v>
      </c>
      <c r="I27" t="s">
        <v>360</v>
      </c>
      <c r="J27" t="s">
        <v>360</v>
      </c>
      <c r="K27" t="s">
        <v>360</v>
      </c>
      <c r="L27" t="s">
        <v>360</v>
      </c>
      <c r="M27" t="s">
        <v>360</v>
      </c>
      <c r="N27" t="s">
        <v>360</v>
      </c>
      <c r="O27" t="s">
        <v>360</v>
      </c>
      <c r="P27" t="s">
        <v>1343</v>
      </c>
      <c r="Q27" t="s">
        <v>486</v>
      </c>
      <c r="R27" t="s">
        <v>1388</v>
      </c>
      <c r="S27" t="s">
        <v>1410</v>
      </c>
      <c r="T27" t="s">
        <v>534</v>
      </c>
      <c r="U27" t="s">
        <v>1215</v>
      </c>
      <c r="V27" t="s">
        <v>1481</v>
      </c>
      <c r="W27" t="s">
        <v>1507</v>
      </c>
      <c r="X27" t="s">
        <v>1530</v>
      </c>
      <c r="Y27" t="s">
        <v>1556</v>
      </c>
      <c r="Z27" t="s">
        <v>1580</v>
      </c>
      <c r="AA27" t="s">
        <v>1608</v>
      </c>
      <c r="AB27" t="s">
        <v>1634</v>
      </c>
      <c r="AC27" t="s">
        <v>661</v>
      </c>
      <c r="AD27" t="s">
        <v>1687</v>
      </c>
      <c r="AE27" t="s">
        <v>1715</v>
      </c>
      <c r="AF27" t="s">
        <v>1739</v>
      </c>
      <c r="AG27" t="s">
        <v>1766</v>
      </c>
      <c r="AH27" t="s">
        <v>2368</v>
      </c>
      <c r="AI27" t="s">
        <v>2386</v>
      </c>
      <c r="AJ27" t="s">
        <v>2403</v>
      </c>
      <c r="AK27" t="s">
        <v>1004</v>
      </c>
      <c r="AL27" t="s">
        <v>2435</v>
      </c>
    </row>
    <row r="28" spans="1:38" x14ac:dyDescent="0.35">
      <c r="A28" s="1" t="s">
        <v>1944</v>
      </c>
      <c r="B28" t="s">
        <v>360</v>
      </c>
      <c r="C28" t="s">
        <v>360</v>
      </c>
      <c r="D28" t="s">
        <v>360</v>
      </c>
      <c r="E28" t="s">
        <v>360</v>
      </c>
      <c r="F28" t="s">
        <v>1454</v>
      </c>
      <c r="G28" t="s">
        <v>1137</v>
      </c>
      <c r="H28" t="s">
        <v>1158</v>
      </c>
      <c r="I28" t="s">
        <v>1178</v>
      </c>
      <c r="J28" t="s">
        <v>1199</v>
      </c>
      <c r="K28" t="s">
        <v>1217</v>
      </c>
      <c r="L28" t="s">
        <v>1238</v>
      </c>
      <c r="M28" t="s">
        <v>771</v>
      </c>
      <c r="N28" t="s">
        <v>1276</v>
      </c>
      <c r="O28" t="s">
        <v>931</v>
      </c>
      <c r="P28" t="s">
        <v>1320</v>
      </c>
      <c r="Q28" t="s">
        <v>1343</v>
      </c>
      <c r="R28" t="s">
        <v>486</v>
      </c>
      <c r="S28" t="s">
        <v>1388</v>
      </c>
      <c r="T28" t="s">
        <v>1410</v>
      </c>
      <c r="U28" t="s">
        <v>534</v>
      </c>
      <c r="V28" t="s">
        <v>1215</v>
      </c>
      <c r="W28" t="s">
        <v>1481</v>
      </c>
      <c r="X28" t="s">
        <v>1507</v>
      </c>
      <c r="Y28" t="s">
        <v>1530</v>
      </c>
      <c r="Z28" t="s">
        <v>1556</v>
      </c>
      <c r="AA28" t="s">
        <v>1580</v>
      </c>
      <c r="AB28" t="s">
        <v>1608</v>
      </c>
      <c r="AC28" t="s">
        <v>1634</v>
      </c>
      <c r="AD28" t="s">
        <v>661</v>
      </c>
      <c r="AE28" t="s">
        <v>1687</v>
      </c>
      <c r="AF28" t="s">
        <v>1715</v>
      </c>
      <c r="AG28" t="s">
        <v>1739</v>
      </c>
      <c r="AH28" t="s">
        <v>2369</v>
      </c>
      <c r="AI28" t="s">
        <v>2368</v>
      </c>
      <c r="AJ28" t="s">
        <v>2386</v>
      </c>
      <c r="AK28" t="s">
        <v>2403</v>
      </c>
      <c r="AL28" t="s">
        <v>1004</v>
      </c>
    </row>
    <row r="29" spans="1:38" x14ac:dyDescent="0.35">
      <c r="A29" s="1" t="s">
        <v>1945</v>
      </c>
      <c r="B29" t="s">
        <v>360</v>
      </c>
      <c r="C29" t="s">
        <v>360</v>
      </c>
      <c r="D29" t="s">
        <v>360</v>
      </c>
      <c r="E29" t="s">
        <v>360</v>
      </c>
      <c r="F29" t="s">
        <v>1958</v>
      </c>
      <c r="G29" t="s">
        <v>1971</v>
      </c>
      <c r="H29" t="s">
        <v>1983</v>
      </c>
      <c r="I29" t="s">
        <v>1994</v>
      </c>
      <c r="J29" t="s">
        <v>2006</v>
      </c>
      <c r="K29" t="s">
        <v>2019</v>
      </c>
      <c r="L29" t="s">
        <v>2033</v>
      </c>
      <c r="M29" t="s">
        <v>2049</v>
      </c>
      <c r="N29" t="s">
        <v>2064</v>
      </c>
      <c r="O29" t="s">
        <v>2076</v>
      </c>
      <c r="P29" t="s">
        <v>2090</v>
      </c>
      <c r="Q29" t="s">
        <v>2108</v>
      </c>
      <c r="R29" t="s">
        <v>2125</v>
      </c>
      <c r="S29" t="s">
        <v>2139</v>
      </c>
      <c r="T29" t="s">
        <v>2156</v>
      </c>
      <c r="U29" t="s">
        <v>2173</v>
      </c>
      <c r="V29" t="s">
        <v>2185</v>
      </c>
      <c r="W29" t="s">
        <v>2199</v>
      </c>
      <c r="X29" t="s">
        <v>2214</v>
      </c>
      <c r="Y29" t="s">
        <v>2227</v>
      </c>
      <c r="Z29" t="s">
        <v>600</v>
      </c>
      <c r="AA29" t="s">
        <v>2259</v>
      </c>
      <c r="AB29" t="s">
        <v>2276</v>
      </c>
      <c r="AC29" t="s">
        <v>2290</v>
      </c>
      <c r="AD29" t="s">
        <v>2304</v>
      </c>
      <c r="AE29" t="s">
        <v>2320</v>
      </c>
      <c r="AF29" t="s">
        <v>2335</v>
      </c>
      <c r="AG29" t="s">
        <v>2351</v>
      </c>
      <c r="AH29" t="s">
        <v>2370</v>
      </c>
      <c r="AI29" t="s">
        <v>2387</v>
      </c>
      <c r="AJ29" t="s">
        <v>2404</v>
      </c>
      <c r="AK29" t="s">
        <v>2419</v>
      </c>
      <c r="AL29" t="s">
        <v>2436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Main</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2022-08-04T09:45:29Z</dcterms:created>
  <dcterms:modified xsi:type="dcterms:W3CDTF">2022-12-30T01:37:52Z</dcterms:modified>
</cp:coreProperties>
</file>