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534a1defcf7f9d1a/Company Models CloudSave/DNN/"/>
    </mc:Choice>
  </mc:AlternateContent>
  <xr:revisionPtr revIDLastSave="373" documentId="11_B0C7131BDB84D7826CCA989839F1A96DA5F0F6F8" xr6:coauthVersionLast="47" xr6:coauthVersionMax="47" xr10:uidLastSave="{47F6D1B9-3A12-4F6F-95B0-622633A6278F}"/>
  <bookViews>
    <workbookView xWindow="0" yWindow="0" windowWidth="19200" windowHeight="21000" activeTab="2" xr2:uid="{00000000-000D-0000-FFFF-FFFF00000000}"/>
  </bookViews>
  <sheets>
    <sheet name="Main" sheetId="2" r:id="rId1"/>
    <sheet name="Info" sheetId="1" r:id="rId2"/>
    <sheet name="Model" sheetId="7" r:id="rId3"/>
    <sheet name="Summary" sheetId="3" r:id="rId4"/>
    <sheet name="Income Statement" sheetId="4" r:id="rId5"/>
    <sheet name="Balance Sheet" sheetId="5" r:id="rId6"/>
    <sheet name="Cash Flow"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1" i="7" l="1"/>
  <c r="J21" i="7"/>
  <c r="J24" i="7" s="1"/>
  <c r="J26" i="7" s="1"/>
  <c r="K21" i="7"/>
  <c r="L21" i="7"/>
  <c r="M21" i="7"/>
  <c r="N21" i="7"/>
  <c r="N36" i="7" s="1"/>
  <c r="N17" i="7"/>
  <c r="K24" i="7"/>
  <c r="K26" i="7" s="1"/>
  <c r="L24" i="7"/>
  <c r="L26" i="7" s="1"/>
  <c r="M24" i="7"/>
  <c r="M26" i="7" s="1"/>
  <c r="M30" i="7" s="1"/>
  <c r="H84" i="7"/>
  <c r="I84" i="7"/>
  <c r="J84" i="7"/>
  <c r="K84" i="7"/>
  <c r="L84" i="7"/>
  <c r="M84" i="7"/>
  <c r="N84" i="7"/>
  <c r="H21" i="7"/>
  <c r="H24" i="7" s="1"/>
  <c r="H26" i="7" s="1"/>
  <c r="I24" i="7"/>
  <c r="I26" i="7" s="1"/>
  <c r="H76" i="7"/>
  <c r="I76" i="7"/>
  <c r="J76" i="7"/>
  <c r="K76" i="7"/>
  <c r="L76" i="7"/>
  <c r="M76" i="7"/>
  <c r="N76" i="7"/>
  <c r="H62" i="7"/>
  <c r="H70" i="7" s="1"/>
  <c r="H77" i="7" s="1"/>
  <c r="I62" i="7"/>
  <c r="I70" i="7" s="1"/>
  <c r="I77" i="7" s="1"/>
  <c r="J62" i="7"/>
  <c r="J70" i="7" s="1"/>
  <c r="K62" i="7"/>
  <c r="K70" i="7" s="1"/>
  <c r="L62" i="7"/>
  <c r="L70" i="7" s="1"/>
  <c r="M62" i="7"/>
  <c r="M70" i="7" s="1"/>
  <c r="N62" i="7"/>
  <c r="N70" i="7" s="1"/>
  <c r="H45" i="7"/>
  <c r="H54" i="7" s="1"/>
  <c r="I45" i="7"/>
  <c r="I54" i="7" s="1"/>
  <c r="J45" i="7"/>
  <c r="J54" i="7" s="1"/>
  <c r="K45" i="7"/>
  <c r="K54" i="7" s="1"/>
  <c r="L45" i="7"/>
  <c r="L54" i="7" s="1"/>
  <c r="M45" i="7"/>
  <c r="M54" i="7" s="1"/>
  <c r="N45" i="7"/>
  <c r="N54" i="7" s="1"/>
  <c r="B3" i="2" a="1"/>
  <c r="B3" i="2" s="1"/>
  <c r="B2" i="2" a="1"/>
  <c r="B2" i="2" s="1"/>
  <c r="N24" i="7" l="1"/>
  <c r="N26" i="7" s="1"/>
  <c r="N30" i="7" s="1"/>
  <c r="M77" i="7"/>
  <c r="K77" i="7"/>
  <c r="N77" i="7"/>
  <c r="L77" i="7"/>
  <c r="J77" i="7"/>
  <c r="B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L17" authorId="0" shapeId="0" xr:uid="{FAEB993D-543A-4389-ACBD-0EF4EC271A43}">
      <text>
        <r>
          <rPr>
            <b/>
            <sz val="9"/>
            <color indexed="81"/>
            <rFont val="Tahoma"/>
            <family val="2"/>
          </rPr>
          <t>William:</t>
        </r>
        <r>
          <rPr>
            <sz val="9"/>
            <color indexed="81"/>
            <rFont val="Tahoma"/>
            <family val="2"/>
          </rPr>
          <t xml:space="preserve">
Note: Previous to 2020, the line for Exploration &amp; Evaluation are on the same line.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<sst xmlns="http://schemas.openxmlformats.org/spreadsheetml/2006/main" count="3099" uniqueCount="816">
  <si>
    <t>Company Name</t>
  </si>
  <si>
    <t>Ticker</t>
  </si>
  <si>
    <t>DNN</t>
  </si>
  <si>
    <t>Price</t>
  </si>
  <si>
    <t>Shares</t>
  </si>
  <si>
    <t>MC</t>
  </si>
  <si>
    <t>Cash</t>
  </si>
  <si>
    <t>Debt</t>
  </si>
  <si>
    <t>EV</t>
  </si>
  <si>
    <t>2005</t>
  </si>
  <si>
    <t>2007</t>
  </si>
  <si>
    <t>2008</t>
  </si>
  <si>
    <t>2009</t>
  </si>
  <si>
    <t>2010</t>
  </si>
  <si>
    <t>2011</t>
  </si>
  <si>
    <t>2012</t>
  </si>
  <si>
    <t>2013</t>
  </si>
  <si>
    <t>2014</t>
  </si>
  <si>
    <t>2015</t>
  </si>
  <si>
    <t>2016</t>
  </si>
  <si>
    <t>2017</t>
  </si>
  <si>
    <t>2018</t>
  </si>
  <si>
    <t>2019</t>
  </si>
  <si>
    <t>2020</t>
  </si>
  <si>
    <t>2021</t>
  </si>
  <si>
    <t>TTM</t>
  </si>
  <si>
    <t>Revenue per share</t>
  </si>
  <si>
    <t>0.00</t>
  </si>
  <si>
    <t>0.40</t>
  </si>
  <si>
    <t>0.65</t>
  </si>
  <si>
    <t>0.28</t>
  </si>
  <si>
    <t>0.38</t>
  </si>
  <si>
    <t>0.25</t>
  </si>
  <si>
    <t>0.03</t>
  </si>
  <si>
    <t>0.02</t>
  </si>
  <si>
    <t>Earnings per share</t>
  </si>
  <si>
    <t>(0.03)</t>
  </si>
  <si>
    <t>(0.42)</t>
  </si>
  <si>
    <t>(0.51)</t>
  </si>
  <si>
    <t>(0.04)</t>
  </si>
  <si>
    <t>(0.19)</t>
  </si>
  <si>
    <t>(0.31)</t>
  </si>
  <si>
    <t>(0.06)</t>
  </si>
  <si>
    <t>(0.10)</t>
  </si>
  <si>
    <t>(0.02)</t>
  </si>
  <si>
    <t>0.01</t>
  </si>
  <si>
    <t>FCF per share</t>
  </si>
  <si>
    <t>(0.18)</t>
  </si>
  <si>
    <t>(0.44)</t>
  </si>
  <si>
    <t>(0.58)</t>
  </si>
  <si>
    <t>(0.28)</t>
  </si>
  <si>
    <t>(0.12)</t>
  </si>
  <si>
    <t>(0.05)</t>
  </si>
  <si>
    <t>Dividends per share</t>
  </si>
  <si>
    <t>- -</t>
  </si>
  <si>
    <t>CAPEX per share</t>
  </si>
  <si>
    <t>0.13</t>
  </si>
  <si>
    <t>0.31</t>
  </si>
  <si>
    <t>0.53</t>
  </si>
  <si>
    <t>0.14</t>
  </si>
  <si>
    <t>0.08</t>
  </si>
  <si>
    <t>0.06</t>
  </si>
  <si>
    <t>Book Value per sh.</t>
  </si>
  <si>
    <t>5.54</t>
  </si>
  <si>
    <t>4.19</t>
  </si>
  <si>
    <t>3.20</t>
  </si>
  <si>
    <t>2.53</t>
  </si>
  <si>
    <t>2.37</t>
  </si>
  <si>
    <t>1.20</t>
  </si>
  <si>
    <t>0.68</t>
  </si>
  <si>
    <t>0.63</t>
  </si>
  <si>
    <t>0.52</t>
  </si>
  <si>
    <t>0.33</t>
  </si>
  <si>
    <t>0.29</t>
  </si>
  <si>
    <t>0.27</t>
  </si>
  <si>
    <t>0.41</t>
  </si>
  <si>
    <t>Comm.Shares outs.</t>
  </si>
  <si>
    <t>81</t>
  </si>
  <si>
    <t>189</t>
  </si>
  <si>
    <t>190</t>
  </si>
  <si>
    <t>286</t>
  </si>
  <si>
    <t>341</t>
  </si>
  <si>
    <t>381</t>
  </si>
  <si>
    <t>385</t>
  </si>
  <si>
    <t>441</t>
  </si>
  <si>
    <t>495</t>
  </si>
  <si>
    <t>513</t>
  </si>
  <si>
    <t>529</t>
  </si>
  <si>
    <t>555</t>
  </si>
  <si>
    <t>565</t>
  </si>
  <si>
    <t>590</t>
  </si>
  <si>
    <t>628</t>
  </si>
  <si>
    <t>784</t>
  </si>
  <si>
    <t>814</t>
  </si>
  <si>
    <t>Avg. annual P/E ratio</t>
  </si>
  <si>
    <t>44.9</t>
  </si>
  <si>
    <t>(10.9)</t>
  </si>
  <si>
    <t>(2.8)</t>
  </si>
  <si>
    <t>(41.9)</t>
  </si>
  <si>
    <t>(11.4)</t>
  </si>
  <si>
    <t>(4.9)</t>
  </si>
  <si>
    <t>(6.1)</t>
  </si>
  <si>
    <t>(17.1)</t>
  </si>
  <si>
    <t>(4.8)</t>
  </si>
  <si>
    <t>(11.3)</t>
  </si>
  <si>
    <t>(16.8)</t>
  </si>
  <si>
    <t>(9.8)</t>
  </si>
  <si>
    <t>(15.9)</t>
  </si>
  <si>
    <t>(15.8)</t>
  </si>
  <si>
    <t>52.9</t>
  </si>
  <si>
    <t>78.7</t>
  </si>
  <si>
    <t>P/E to S&amp;P500</t>
  </si>
  <si>
    <t>2.6</t>
  </si>
  <si>
    <t>(0.5)</t>
  </si>
  <si>
    <t>(0.0)</t>
  </si>
  <si>
    <t>(2.0)</t>
  </si>
  <si>
    <t>(0.7)</t>
  </si>
  <si>
    <t>(0.3)</t>
  </si>
  <si>
    <t>(0.4)</t>
  </si>
  <si>
    <t>(0.9)</t>
  </si>
  <si>
    <t>(0.2)</t>
  </si>
  <si>
    <t>1.8</t>
  </si>
  <si>
    <t>3.6</t>
  </si>
  <si>
    <t>Avg. annual div. yield</t>
  </si>
  <si>
    <t>Revenue (m)</t>
  </si>
  <si>
    <t>0</t>
  </si>
  <si>
    <t>76</t>
  </si>
  <si>
    <t>123</t>
  </si>
  <si>
    <t>79</t>
  </si>
  <si>
    <t>129</t>
  </si>
  <si>
    <t>97</t>
  </si>
  <si>
    <t>11</t>
  </si>
  <si>
    <t>10</t>
  </si>
  <si>
    <t>13</t>
  </si>
  <si>
    <t>14</t>
  </si>
  <si>
    <t>12</t>
  </si>
  <si>
    <t>16</t>
  </si>
  <si>
    <t>Operating margin</t>
  </si>
  <si>
    <t>(6,815.9)%</t>
  </si>
  <si>
    <t>(9.1)%</t>
  </si>
  <si>
    <t>(61.2)%</t>
  </si>
  <si>
    <t>(216.0)%</t>
  </si>
  <si>
    <t>(15.8)%</t>
  </si>
  <si>
    <t>(74.2)%</t>
  </si>
  <si>
    <t>(242.8)%</t>
  </si>
  <si>
    <t>(194.6)%</t>
  </si>
  <si>
    <t>(261.3)%</t>
  </si>
  <si>
    <t>(168.1)%</t>
  </si>
  <si>
    <t>(96.8)%</t>
  </si>
  <si>
    <t>(173.4)%</t>
  </si>
  <si>
    <t>(178.0)%</t>
  </si>
  <si>
    <t>(175.9)%</t>
  </si>
  <si>
    <t>(144.3)%</t>
  </si>
  <si>
    <t>(132.2)%</t>
  </si>
  <si>
    <t>(245.0)%</t>
  </si>
  <si>
    <t>Depreciation (m)</t>
  </si>
  <si>
    <t>1</t>
  </si>
  <si>
    <t>40</t>
  </si>
  <si>
    <t>36</t>
  </si>
  <si>
    <t>61</t>
  </si>
  <si>
    <t>19</t>
  </si>
  <si>
    <t>2</t>
  </si>
  <si>
    <t>4</t>
  </si>
  <si>
    <t>5</t>
  </si>
  <si>
    <t>6</t>
  </si>
  <si>
    <t>7</t>
  </si>
  <si>
    <t>Net profit (m)</t>
  </si>
  <si>
    <t>(2)</t>
  </si>
  <si>
    <t>47</t>
  </si>
  <si>
    <t>(81)</t>
  </si>
  <si>
    <t>(146)</t>
  </si>
  <si>
    <t>(14)</t>
  </si>
  <si>
    <t>(71)</t>
  </si>
  <si>
    <t>(118)</t>
  </si>
  <si>
    <t>(84)</t>
  </si>
  <si>
    <t>(32)</t>
  </si>
  <si>
    <t>(52)</t>
  </si>
  <si>
    <t>(17)</t>
  </si>
  <si>
    <t>(22)</t>
  </si>
  <si>
    <t>(13)</t>
  </si>
  <si>
    <t>15</t>
  </si>
  <si>
    <t>Income tax rate</t>
  </si>
  <si>
    <t>(1.1)%</t>
  </si>
  <si>
    <t>(36.5)%</t>
  </si>
  <si>
    <t>(10.5)%</t>
  </si>
  <si>
    <t>20.8%</t>
  </si>
  <si>
    <t>1.2%</t>
  </si>
  <si>
    <t>1.4%</t>
  </si>
  <si>
    <t>13.3%</t>
  </si>
  <si>
    <t>(22.5)%</t>
  </si>
  <si>
    <t>6.8%</t>
  </si>
  <si>
    <t>5.8%</t>
  </si>
  <si>
    <t>25.3%</t>
  </si>
  <si>
    <t>20.5%</t>
  </si>
  <si>
    <t>21.6%</t>
  </si>
  <si>
    <t>22.9%</t>
  </si>
  <si>
    <t>5.0%</t>
  </si>
  <si>
    <t>(11.7)%</t>
  </si>
  <si>
    <t>7.5%</t>
  </si>
  <si>
    <t>Net profit margin</t>
  </si>
  <si>
    <t>(1,813.4)%</t>
  </si>
  <si>
    <t>61.5%</t>
  </si>
  <si>
    <t>(65.5)%</t>
  </si>
  <si>
    <t>(185.7)%</t>
  </si>
  <si>
    <t>(11.1)%</t>
  </si>
  <si>
    <t>(73.2)%</t>
  </si>
  <si>
    <t>(1,060.0)%</t>
  </si>
  <si>
    <t>(805.6)%</t>
  </si>
  <si>
    <t>(329.6)%</t>
  </si>
  <si>
    <t>(406.9)%</t>
  </si>
  <si>
    <t>(125.4)%</t>
  </si>
  <si>
    <t>(127.8)%</t>
  </si>
  <si>
    <t>(193.4)%</t>
  </si>
  <si>
    <t>(116.7)%</t>
  </si>
  <si>
    <t>(112.9)%</t>
  </si>
  <si>
    <t>94.9%</t>
  </si>
  <si>
    <t>126.7%</t>
  </si>
  <si>
    <t>Working capital (m)</t>
  </si>
  <si>
    <t>80</t>
  </si>
  <si>
    <t>75</t>
  </si>
  <si>
    <t>35</t>
  </si>
  <si>
    <t>137</t>
  </si>
  <si>
    <t>94</t>
  </si>
  <si>
    <t>29</t>
  </si>
  <si>
    <t>23</t>
  </si>
  <si>
    <t>9</t>
  </si>
  <si>
    <t>56</t>
  </si>
  <si>
    <t>Long-term debt (m)</t>
  </si>
  <si>
    <t>99</t>
  </si>
  <si>
    <t>Equity (m)</t>
  </si>
  <si>
    <t>446</t>
  </si>
  <si>
    <t>791</t>
  </si>
  <si>
    <t>608</t>
  </si>
  <si>
    <t>725</t>
  </si>
  <si>
    <t>808</t>
  </si>
  <si>
    <t>455</t>
  </si>
  <si>
    <t>264</t>
  </si>
  <si>
    <t>278</t>
  </si>
  <si>
    <t>256</t>
  </si>
  <si>
    <t>167</t>
  </si>
  <si>
    <t>173</t>
  </si>
  <si>
    <t>184</t>
  </si>
  <si>
    <t>163</t>
  </si>
  <si>
    <t>162</t>
  </si>
  <si>
    <t>178</t>
  </si>
  <si>
    <t>314</t>
  </si>
  <si>
    <t>339</t>
  </si>
  <si>
    <t>ROIC</t>
  </si>
  <si>
    <t>17.1%</t>
  </si>
  <si>
    <t>4.9%</t>
  </si>
  <si>
    <t>(17.0)%</t>
  </si>
  <si>
    <t>(1.5)%</t>
  </si>
  <si>
    <t>(14.1)%</t>
  </si>
  <si>
    <t>(36.1)%</t>
  </si>
  <si>
    <t>(26.3)%</t>
  </si>
  <si>
    <t>(10.6)%</t>
  </si>
  <si>
    <t>(25.4)%</t>
  </si>
  <si>
    <t>(7.6)%</t>
  </si>
  <si>
    <t>(5.7)%</t>
  </si>
  <si>
    <t>(10.0)%</t>
  </si>
  <si>
    <t>(6.3)%</t>
  </si>
  <si>
    <t>(5.2)%</t>
  </si>
  <si>
    <t>3.9%</t>
  </si>
  <si>
    <t>2.8%</t>
  </si>
  <si>
    <t>Return on capital</t>
  </si>
  <si>
    <t>(Infinity)%</t>
  </si>
  <si>
    <t>3.5%</t>
  </si>
  <si>
    <t>(7.9)%</t>
  </si>
  <si>
    <t>(21.2)%</t>
  </si>
  <si>
    <t>(13.9)%</t>
  </si>
  <si>
    <t>(40.5)%</t>
  </si>
  <si>
    <t>(20.8)%</t>
  </si>
  <si>
    <t>(10.9)%</t>
  </si>
  <si>
    <t>(26.0)%</t>
  </si>
  <si>
    <t>(9.8)%</t>
  </si>
  <si>
    <t>(6.8)%</t>
  </si>
  <si>
    <t>(12.3)%</t>
  </si>
  <si>
    <t>(7.8)%</t>
  </si>
  <si>
    <t>(5.3)%</t>
  </si>
  <si>
    <t>3.3%</t>
  </si>
  <si>
    <t>2.9%</t>
  </si>
  <si>
    <t>Return on equity</t>
  </si>
  <si>
    <t>(0.5)%</t>
  </si>
  <si>
    <t>5.9%</t>
  </si>
  <si>
    <t>(13.3)%</t>
  </si>
  <si>
    <t>(20.2)%</t>
  </si>
  <si>
    <t>(1.8)%</t>
  </si>
  <si>
    <t>(15.6)%</t>
  </si>
  <si>
    <t>(44.8)%</t>
  </si>
  <si>
    <t>(30.3)%</t>
  </si>
  <si>
    <t>(12.4)%</t>
  </si>
  <si>
    <t>(30.9)%</t>
  </si>
  <si>
    <t>(7.7)%</t>
  </si>
  <si>
    <t>(13.5)%</t>
  </si>
  <si>
    <t>(8.6)%</t>
  </si>
  <si>
    <t>(7.2)%</t>
  </si>
  <si>
    <t>4.8%</t>
  </si>
  <si>
    <t>4.0%</t>
  </si>
  <si>
    <t>Plowback ratio</t>
  </si>
  <si>
    <t>100.0%</t>
  </si>
  <si>
    <t>Div.&amp;Repurch./FCF</t>
  </si>
  <si>
    <t>123.6%</t>
  </si>
  <si>
    <t>684.0%</t>
  </si>
  <si>
    <t>65.7%</t>
  </si>
  <si>
    <t>Forex (CAD/USD)</t>
  </si>
  <si>
    <t>0.860</t>
  </si>
  <si>
    <t>1.004</t>
  </si>
  <si>
    <t>0.822</t>
  </si>
  <si>
    <t>0.951</t>
  </si>
  <si>
    <t>1.003</t>
  </si>
  <si>
    <t>0.981</t>
  </si>
  <si>
    <t>1.007</t>
  </si>
  <si>
    <t>0.941</t>
  </si>
  <si>
    <t>0.722</t>
  </si>
  <si>
    <t>0.744</t>
  </si>
  <si>
    <t>0.795</t>
  </si>
  <si>
    <t>0.733</t>
  </si>
  <si>
    <t>0.770</t>
  </si>
  <si>
    <t>0.785</t>
  </si>
  <si>
    <t>0.791</t>
  </si>
  <si>
    <t>0.779</t>
  </si>
  <si>
    <t>1997</t>
  </si>
  <si>
    <t>1998</t>
  </si>
  <si>
    <t>1999</t>
  </si>
  <si>
    <t>2000</t>
  </si>
  <si>
    <t>2001</t>
  </si>
  <si>
    <t>2002</t>
  </si>
  <si>
    <t>2003</t>
  </si>
  <si>
    <t>2004</t>
  </si>
  <si>
    <t>2006</t>
  </si>
  <si>
    <t>Revenue</t>
  </si>
  <si>
    <t>33</t>
  </si>
  <si>
    <t>COGS</t>
  </si>
  <si>
    <t>27</t>
  </si>
  <si>
    <t>3</t>
  </si>
  <si>
    <t>49</t>
  </si>
  <si>
    <t>121</t>
  </si>
  <si>
    <t>125</t>
  </si>
  <si>
    <t>103</t>
  </si>
  <si>
    <t>8</t>
  </si>
  <si>
    <t>Gross Profit</t>
  </si>
  <si>
    <t>(3)</t>
  </si>
  <si>
    <t>(1)</t>
  </si>
  <si>
    <t>(21)</t>
  </si>
  <si>
    <t>(6)</t>
  </si>
  <si>
    <t>(0)</t>
  </si>
  <si>
    <t>Gross Profit Ratio</t>
  </si>
  <si>
    <t>57.14%</t>
  </si>
  <si>
    <t>19.09%</t>
  </si>
  <si>
    <t>21.95%</t>
  </si>
  <si>
    <t>8.75%</t>
  </si>
  <si>
    <t>(327.80)%</t>
  </si>
  <si>
    <t>38.74%</t>
  </si>
  <si>
    <t>56.89%</t>
  </si>
  <si>
    <t>(31.02)%</t>
  </si>
  <si>
    <t>(1,793.38)%</t>
  </si>
  <si>
    <t>35.73%</t>
  </si>
  <si>
    <t>1.62%</t>
  </si>
  <si>
    <t>(26.08)%</t>
  </si>
  <si>
    <t>2.69%</t>
  </si>
  <si>
    <t>(6.57)%</t>
  </si>
  <si>
    <t>(28.98)%</t>
  </si>
  <si>
    <t>15.68%</t>
  </si>
  <si>
    <t>(20.97)%</t>
  </si>
  <si>
    <t>2.83%</t>
  </si>
  <si>
    <t>24.22%</t>
  </si>
  <si>
    <t>4.23%</t>
  </si>
  <si>
    <t>(1.34)%</t>
  </si>
  <si>
    <t>8.52%</t>
  </si>
  <si>
    <t>28.33%</t>
  </si>
  <si>
    <t>36.90%</t>
  </si>
  <si>
    <t>Operating Expenses</t>
  </si>
  <si>
    <t>34</t>
  </si>
  <si>
    <t>41</t>
  </si>
  <si>
    <t>28</t>
  </si>
  <si>
    <t>24</t>
  </si>
  <si>
    <t>31</t>
  </si>
  <si>
    <t>22</t>
  </si>
  <si>
    <t>17</t>
  </si>
  <si>
    <t>20</t>
  </si>
  <si>
    <t>R&amp;D Expenses</t>
  </si>
  <si>
    <t>Selling, G&amp;A Exp.</t>
  </si>
  <si>
    <t>21</t>
  </si>
  <si>
    <t>18</t>
  </si>
  <si>
    <t>General and Admin. Exp.</t>
  </si>
  <si>
    <t>Selling and Marketing Exp.</t>
  </si>
  <si>
    <t>Other Expenses</t>
  </si>
  <si>
    <t>COGS and Expenses</t>
  </si>
  <si>
    <t>32</t>
  </si>
  <si>
    <t>83</t>
  </si>
  <si>
    <t>127</t>
  </si>
  <si>
    <t>149</t>
  </si>
  <si>
    <t>135</t>
  </si>
  <si>
    <t>38</t>
  </si>
  <si>
    <t>30</t>
  </si>
  <si>
    <t>37</t>
  </si>
  <si>
    <t>Interest Income</t>
  </si>
  <si>
    <t>Interest Expense</t>
  </si>
  <si>
    <t>Depreciation and Amortization</t>
  </si>
  <si>
    <t>EBITDA</t>
  </si>
  <si>
    <t>(16)</t>
  </si>
  <si>
    <t>48</t>
  </si>
  <si>
    <t>(31)</t>
  </si>
  <si>
    <t>(147)</t>
  </si>
  <si>
    <t>46</t>
  </si>
  <si>
    <t>(30)</t>
  </si>
  <si>
    <t>(103)</t>
  </si>
  <si>
    <t>(68)</t>
  </si>
  <si>
    <t>(11)</t>
  </si>
  <si>
    <t>(8)</t>
  </si>
  <si>
    <t>EBITDA ratio</t>
  </si>
  <si>
    <t>(142.86)%</t>
  </si>
  <si>
    <t>11.53%</t>
  </si>
  <si>
    <t>(112.20)%</t>
  </si>
  <si>
    <t>(88.11)%</t>
  </si>
  <si>
    <t>(240.88)%</t>
  </si>
  <si>
    <t>14.61%</t>
  </si>
  <si>
    <t>49.01%</t>
  </si>
  <si>
    <t>(91.93)%</t>
  </si>
  <si>
    <t>(1,373.29)%</t>
  </si>
  <si>
    <t>62.54%</t>
  </si>
  <si>
    <t>(24.95)%</t>
  </si>
  <si>
    <t>(186.67)%</t>
  </si>
  <si>
    <t>36.01%</t>
  </si>
  <si>
    <t>(31.40)%</t>
  </si>
  <si>
    <t>(920.62)%</t>
  </si>
  <si>
    <t>(649.89)%</t>
  </si>
  <si>
    <t>(330.50)%</t>
  </si>
  <si>
    <t>(407.31)%</t>
  </si>
  <si>
    <t>(124.85)%</t>
  </si>
  <si>
    <t>(118.32)%</t>
  </si>
  <si>
    <t>(191.09)%</t>
  </si>
  <si>
    <t>(94.22)%</t>
  </si>
  <si>
    <t>(68.51)%</t>
  </si>
  <si>
    <t>122.18%</t>
  </si>
  <si>
    <t>Operating Income</t>
  </si>
  <si>
    <t>(18)</t>
  </si>
  <si>
    <t>(4)</t>
  </si>
  <si>
    <t>(9)</t>
  </si>
  <si>
    <t>(7)</t>
  </si>
  <si>
    <t>(75)</t>
  </si>
  <si>
    <t>(170)</t>
  </si>
  <si>
    <t>(20)</t>
  </si>
  <si>
    <t>(72)</t>
  </si>
  <si>
    <t>(27)</t>
  </si>
  <si>
    <t>(25)</t>
  </si>
  <si>
    <t>(19)</t>
  </si>
  <si>
    <t>Operating Income ratio</t>
  </si>
  <si>
    <t>1.99%</t>
  </si>
  <si>
    <t>(129.76)%</t>
  </si>
  <si>
    <t>(99.37)%</t>
  </si>
  <si>
    <t>(541.03)%</t>
  </si>
  <si>
    <t>(10.71)%</t>
  </si>
  <si>
    <t>33.13%</t>
  </si>
  <si>
    <t>(175.33)%</t>
  </si>
  <si>
    <t>(6,815.89)%</t>
  </si>
  <si>
    <t>(9.13)%</t>
  </si>
  <si>
    <t>(61.24)%</t>
  </si>
  <si>
    <t>(215.98)%</t>
  </si>
  <si>
    <t>(15.76)%</t>
  </si>
  <si>
    <t>(74.25)%</t>
  </si>
  <si>
    <t>(242.76)%</t>
  </si>
  <si>
    <t>(194.61)%</t>
  </si>
  <si>
    <t>(261.33)%</t>
  </si>
  <si>
    <t>(168.07)%</t>
  </si>
  <si>
    <t>(96.80)%</t>
  </si>
  <si>
    <t>(173.41)%</t>
  </si>
  <si>
    <t>(177.97)%</t>
  </si>
  <si>
    <t>(175.86)%</t>
  </si>
  <si>
    <t>(144.33)%</t>
  </si>
  <si>
    <t>(132.23)%</t>
  </si>
  <si>
    <t>Total Other Income Exp.(Gains)</t>
  </si>
  <si>
    <t>(15)</t>
  </si>
  <si>
    <t>(12)</t>
  </si>
  <si>
    <t>(48)</t>
  </si>
  <si>
    <t>(44)</t>
  </si>
  <si>
    <t>Income Before Tax</t>
  </si>
  <si>
    <t>(73)</t>
  </si>
  <si>
    <t>(185)</t>
  </si>
  <si>
    <t>(29)</t>
  </si>
  <si>
    <t>(69)</t>
  </si>
  <si>
    <t>(34)</t>
  </si>
  <si>
    <t>(66)</t>
  </si>
  <si>
    <t>(28)</t>
  </si>
  <si>
    <t>Income Before Tax ratio</t>
  </si>
  <si>
    <t>5.37%</t>
  </si>
  <si>
    <t>(114.33)%</t>
  </si>
  <si>
    <t>(1,792.89)%</t>
  </si>
  <si>
    <t>45.10%</t>
  </si>
  <si>
    <t>(59.24)%</t>
  </si>
  <si>
    <t>(234.36)%</t>
  </si>
  <si>
    <t>(11.23)%</t>
  </si>
  <si>
    <t>(74.29)%</t>
  </si>
  <si>
    <t>(263.72)%</t>
  </si>
  <si>
    <t>(657.37)%</t>
  </si>
  <si>
    <t>(353.49)%</t>
  </si>
  <si>
    <t>(517.02)%</t>
  </si>
  <si>
    <t>(113.16)%</t>
  </si>
  <si>
    <t>(159.90)%</t>
  </si>
  <si>
    <t>(246.76)%</t>
  </si>
  <si>
    <t>(151.24)%</t>
  </si>
  <si>
    <t>(118.86)%</t>
  </si>
  <si>
    <t>84.91%</t>
  </si>
  <si>
    <t>Income Tax Expense (Gain)</t>
  </si>
  <si>
    <t>(38)</t>
  </si>
  <si>
    <t>Net Income</t>
  </si>
  <si>
    <t>Net Income Ratio</t>
  </si>
  <si>
    <t>4.77%</t>
  </si>
  <si>
    <t>(122.44)%</t>
  </si>
  <si>
    <t>(94.92)%</t>
  </si>
  <si>
    <t>(348.61)%</t>
  </si>
  <si>
    <t>2.71%</t>
  </si>
  <si>
    <t>44.09%</t>
  </si>
  <si>
    <t>(90.19)%</t>
  </si>
  <si>
    <t>(1,813.38)%</t>
  </si>
  <si>
    <t>61.54%</t>
  </si>
  <si>
    <t>(65.47)%</t>
  </si>
  <si>
    <t>(185.69)%</t>
  </si>
  <si>
    <t>(11.09)%</t>
  </si>
  <si>
    <t>(73.21)%</t>
  </si>
  <si>
    <t>(1,060.02)%</t>
  </si>
  <si>
    <t>(805.56)%</t>
  </si>
  <si>
    <t>(329.59)%</t>
  </si>
  <si>
    <t>(406.95)%</t>
  </si>
  <si>
    <t>(125.37)%</t>
  </si>
  <si>
    <t>(127.81)%</t>
  </si>
  <si>
    <t>(193.42)%</t>
  </si>
  <si>
    <t>(116.67)%</t>
  </si>
  <si>
    <t>(112.90)%</t>
  </si>
  <si>
    <t>94.88%</t>
  </si>
  <si>
    <t>EPS</t>
  </si>
  <si>
    <t>(0.26)</t>
  </si>
  <si>
    <t>0.35</t>
  </si>
  <si>
    <t>EPS Diluted</t>
  </si>
  <si>
    <t>0.24</t>
  </si>
  <si>
    <t>Weighted Avg. Shares Outs.</t>
  </si>
  <si>
    <t>66</t>
  </si>
  <si>
    <t>63</t>
  </si>
  <si>
    <t>57</t>
  </si>
  <si>
    <t>67</t>
  </si>
  <si>
    <t>Weighted Avg. Shares Outs. Dil.</t>
  </si>
  <si>
    <t>82</t>
  </si>
  <si>
    <t>194</t>
  </si>
  <si>
    <t>794</t>
  </si>
  <si>
    <t>Cash and Cash Equivalents</t>
  </si>
  <si>
    <t>59</t>
  </si>
  <si>
    <t>98</t>
  </si>
  <si>
    <t>54</t>
  </si>
  <si>
    <t>51</t>
  </si>
  <si>
    <t>Short-Term Investments</t>
  </si>
  <si>
    <t>Cash &amp; Short-Term Investments</t>
  </si>
  <si>
    <t>62</t>
  </si>
  <si>
    <t>Net Receivables</t>
  </si>
  <si>
    <t>Inventory</t>
  </si>
  <si>
    <t>45</t>
  </si>
  <si>
    <t>52</t>
  </si>
  <si>
    <t>Other Current Assets</t>
  </si>
  <si>
    <t>Total Current Assets</t>
  </si>
  <si>
    <t>105</t>
  </si>
  <si>
    <t>87</t>
  </si>
  <si>
    <t>153</t>
  </si>
  <si>
    <t>43</t>
  </si>
  <si>
    <t>39</t>
  </si>
  <si>
    <t>69</t>
  </si>
  <si>
    <t>PP&amp;E</t>
  </si>
  <si>
    <t>346</t>
  </si>
  <si>
    <t>723</t>
  </si>
  <si>
    <t>718</t>
  </si>
  <si>
    <t>688</t>
  </si>
  <si>
    <t>717</t>
  </si>
  <si>
    <t>368</t>
  </si>
  <si>
    <t>248</t>
  </si>
  <si>
    <t>282</t>
  </si>
  <si>
    <t>270</t>
  </si>
  <si>
    <t>188</t>
  </si>
  <si>
    <t>198</t>
  </si>
  <si>
    <t>202</t>
  </si>
  <si>
    <t>201</t>
  </si>
  <si>
    <t>Goodwill</t>
  </si>
  <si>
    <t>88</t>
  </si>
  <si>
    <t>122</t>
  </si>
  <si>
    <t>Intangible Assets</t>
  </si>
  <si>
    <t>Goodwill and Intangible Assets</t>
  </si>
  <si>
    <t>68</t>
  </si>
  <si>
    <t>55</t>
  </si>
  <si>
    <t>58</t>
  </si>
  <si>
    <t>Investments</t>
  </si>
  <si>
    <t>Tax Assets</t>
  </si>
  <si>
    <t>Other Non-Current Assets</t>
  </si>
  <si>
    <t>26</t>
  </si>
  <si>
    <t>25</t>
  </si>
  <si>
    <t>Total Non-Current Assets</t>
  </si>
  <si>
    <t>471</t>
  </si>
  <si>
    <t>890</t>
  </si>
  <si>
    <t>823</t>
  </si>
  <si>
    <t>777</t>
  </si>
  <si>
    <t>803</t>
  </si>
  <si>
    <t>400</t>
  </si>
  <si>
    <t>257</t>
  </si>
  <si>
    <t>293</t>
  </si>
  <si>
    <t>275</t>
  </si>
  <si>
    <t>193</t>
  </si>
  <si>
    <t>200</t>
  </si>
  <si>
    <t>220</t>
  </si>
  <si>
    <t>206</t>
  </si>
  <si>
    <t>218</t>
  </si>
  <si>
    <t>213</t>
  </si>
  <si>
    <t>335</t>
  </si>
  <si>
    <t>Other Assets</t>
  </si>
  <si>
    <t>Total Assets</t>
  </si>
  <si>
    <t>566</t>
  </si>
  <si>
    <t>995</t>
  </si>
  <si>
    <t>885</t>
  </si>
  <si>
    <t>864</t>
  </si>
  <si>
    <t>955</t>
  </si>
  <si>
    <t>505</t>
  </si>
  <si>
    <t>301</t>
  </si>
  <si>
    <t>332</t>
  </si>
  <si>
    <t>311</t>
  </si>
  <si>
    <t>260</t>
  </si>
  <si>
    <t>229</t>
  </si>
  <si>
    <t>231</t>
  </si>
  <si>
    <t>252</t>
  </si>
  <si>
    <t>404</t>
  </si>
  <si>
    <t>Accounts Payable</t>
  </si>
  <si>
    <t>Short-Term Debt</t>
  </si>
  <si>
    <t>Tax Payable</t>
  </si>
  <si>
    <t>Deferred Revenue</t>
  </si>
  <si>
    <t>Other Current Liabilities</t>
  </si>
  <si>
    <t>Total Current Liabilities</t>
  </si>
  <si>
    <t>Long-Term Debt</t>
  </si>
  <si>
    <t>Deferred Tax Liabilities</t>
  </si>
  <si>
    <t>141</t>
  </si>
  <si>
    <t>102</t>
  </si>
  <si>
    <t>106</t>
  </si>
  <si>
    <t>Other Non-Current Liabilities</t>
  </si>
  <si>
    <t>147</t>
  </si>
  <si>
    <t>Total Non-Current Liabilities</t>
  </si>
  <si>
    <t>174</t>
  </si>
  <si>
    <t>249</t>
  </si>
  <si>
    <t>132</t>
  </si>
  <si>
    <t>42</t>
  </si>
  <si>
    <t>65</t>
  </si>
  <si>
    <t>64</t>
  </si>
  <si>
    <t>77</t>
  </si>
  <si>
    <t>Other Liabilities</t>
  </si>
  <si>
    <t>Capital Lease Obligations</t>
  </si>
  <si>
    <t>Total Liabilities</t>
  </si>
  <si>
    <t>204</t>
  </si>
  <si>
    <t>277</t>
  </si>
  <si>
    <t>139</t>
  </si>
  <si>
    <t>50</t>
  </si>
  <si>
    <t>73</t>
  </si>
  <si>
    <t>90</t>
  </si>
  <si>
    <t>Preferred Stock</t>
  </si>
  <si>
    <t>Common Stock</t>
  </si>
  <si>
    <t>981</t>
  </si>
  <si>
    <t>1,095</t>
  </si>
  <si>
    <t>1,119</t>
  </si>
  <si>
    <t>1,134</t>
  </si>
  <si>
    <t>1,141</t>
  </si>
  <si>
    <t>1,151</t>
  </si>
  <si>
    <t>976</t>
  </si>
  <si>
    <t>1,028</t>
  </si>
  <si>
    <t>1,073</t>
  </si>
  <si>
    <t>1,200</t>
  </si>
  <si>
    <t>Retained Earnings</t>
  </si>
  <si>
    <t>(33)</t>
  </si>
  <si>
    <t>(53)</t>
  </si>
  <si>
    <t>(65)</t>
  </si>
  <si>
    <t>(241)</t>
  </si>
  <si>
    <t>(257)</t>
  </si>
  <si>
    <t>(580)</t>
  </si>
  <si>
    <t>(778)</t>
  </si>
  <si>
    <t>(863)</t>
  </si>
  <si>
    <t>(891)</t>
  </si>
  <si>
    <t>(946)</t>
  </si>
  <si>
    <t>(962)</t>
  </si>
  <si>
    <t>(975)</t>
  </si>
  <si>
    <t>(861)</t>
  </si>
  <si>
    <t>(918)</t>
  </si>
  <si>
    <t>(949)</t>
  </si>
  <si>
    <t>(941)</t>
  </si>
  <si>
    <t>Other Compreh. Income(Loss)</t>
  </si>
  <si>
    <t>(5)</t>
  </si>
  <si>
    <t>110</t>
  </si>
  <si>
    <t>(26)</t>
  </si>
  <si>
    <t>(74)</t>
  </si>
  <si>
    <t>(61)</t>
  </si>
  <si>
    <t>Other Total Stockhold. Equity</t>
  </si>
  <si>
    <t>507</t>
  </si>
  <si>
    <t>696</t>
  </si>
  <si>
    <t>666</t>
  </si>
  <si>
    <t>891</t>
  </si>
  <si>
    <t>961</t>
  </si>
  <si>
    <t>1,025</t>
  </si>
  <si>
    <t>53</t>
  </si>
  <si>
    <t>Total Stockholders Equity</t>
  </si>
  <si>
    <t>Total Liab.&amp;Stockhold. Equity</t>
  </si>
  <si>
    <t>329</t>
  </si>
  <si>
    <t>Minority Interest</t>
  </si>
  <si>
    <t>Total Liabilities &amp; Equity</t>
  </si>
  <si>
    <t>Deferred Income Tax</t>
  </si>
  <si>
    <t>(37)</t>
  </si>
  <si>
    <t>Stock Based Compensation</t>
  </si>
  <si>
    <t>Change in Working Capital</t>
  </si>
  <si>
    <t>(60)</t>
  </si>
  <si>
    <t>Accounts Receivable</t>
  </si>
  <si>
    <t>(51)</t>
  </si>
  <si>
    <t>(23)</t>
  </si>
  <si>
    <t>Other Working Capital</t>
  </si>
  <si>
    <t>Other Non-Cash Items</t>
  </si>
  <si>
    <t>(45)</t>
  </si>
  <si>
    <t>175</t>
  </si>
  <si>
    <t>114</t>
  </si>
  <si>
    <t>Cash Provided by Operating Activities</t>
  </si>
  <si>
    <t>(10)</t>
  </si>
  <si>
    <t>(42)</t>
  </si>
  <si>
    <t>CAPEX</t>
  </si>
  <si>
    <t>(59)</t>
  </si>
  <si>
    <t>(101)</t>
  </si>
  <si>
    <t>(39)</t>
  </si>
  <si>
    <t>(24)</t>
  </si>
  <si>
    <t>Acquisitions Net</t>
  </si>
  <si>
    <t>(158)</t>
  </si>
  <si>
    <t>Purchases of Investments</t>
  </si>
  <si>
    <t>Sales/Maturities of Investments</t>
  </si>
  <si>
    <t>Other Investing Activities</t>
  </si>
  <si>
    <t>Cash Used for Investing Activities</t>
  </si>
  <si>
    <t>(157)</t>
  </si>
  <si>
    <t>(116)</t>
  </si>
  <si>
    <t>(86)</t>
  </si>
  <si>
    <t>(35)</t>
  </si>
  <si>
    <t>(78)</t>
  </si>
  <si>
    <t>Debt Repayment</t>
  </si>
  <si>
    <t>Common Stock Issued</t>
  </si>
  <si>
    <t>Common Stock Repurchased</t>
  </si>
  <si>
    <t>Dividends Paid</t>
  </si>
  <si>
    <t>Other Financing Activities</t>
  </si>
  <si>
    <t>101</t>
  </si>
  <si>
    <t>(99)</t>
  </si>
  <si>
    <t>Cash Used/Provided by Financing Activities</t>
  </si>
  <si>
    <t>107</t>
  </si>
  <si>
    <t>85</t>
  </si>
  <si>
    <t>126</t>
  </si>
  <si>
    <t>Effect of Forex Changes on Cash</t>
  </si>
  <si>
    <t>Net Change In Cash</t>
  </si>
  <si>
    <t>(49)</t>
  </si>
  <si>
    <t>78</t>
  </si>
  <si>
    <t>Cash at the End of Period</t>
  </si>
  <si>
    <t>Cash at the Beginning of Period</t>
  </si>
  <si>
    <t>Free Cash Flow</t>
  </si>
  <si>
    <t>(82)</t>
  </si>
  <si>
    <t>(110)</t>
  </si>
  <si>
    <t>Country</t>
  </si>
  <si>
    <t>Sector</t>
  </si>
  <si>
    <t>Industry</t>
  </si>
  <si>
    <t>Denison Mines Corp.</t>
  </si>
  <si>
    <t>Canada</t>
  </si>
  <si>
    <t>Energy</t>
  </si>
  <si>
    <t>Uranium</t>
  </si>
  <si>
    <t>Quarter</t>
  </si>
  <si>
    <t>Period of Report</t>
  </si>
  <si>
    <t>Income Statement</t>
  </si>
  <si>
    <t>Balance Sheet</t>
  </si>
  <si>
    <t>Cash Flow</t>
  </si>
  <si>
    <t>Expenses</t>
  </si>
  <si>
    <t>Exploration</t>
  </si>
  <si>
    <t>Evaluation</t>
  </si>
  <si>
    <t>G&amp;A</t>
  </si>
  <si>
    <t>Other income (expense)</t>
  </si>
  <si>
    <t>Finance expense</t>
  </si>
  <si>
    <t>Equity share of loss joint venture</t>
  </si>
  <si>
    <t>Income before taxes</t>
  </si>
  <si>
    <t xml:space="preserve">Other comprehensive income   </t>
  </si>
  <si>
    <t>Experience gain-post employment liability</t>
  </si>
  <si>
    <t>Foreign currency translation change</t>
  </si>
  <si>
    <t xml:space="preserve">Comprehensive income </t>
  </si>
  <si>
    <t>Current Assets</t>
  </si>
  <si>
    <t>Cash &amp; cash equivalents</t>
  </si>
  <si>
    <t>Trade &amp; other recievables</t>
  </si>
  <si>
    <t>Inventories</t>
  </si>
  <si>
    <t>Investments-equity instruments</t>
  </si>
  <si>
    <t>Prepaid expenses &amp; other</t>
  </si>
  <si>
    <t>Non-current Assets</t>
  </si>
  <si>
    <t>Inventories-ore in stockpiles</t>
  </si>
  <si>
    <t>Investments-uranium</t>
  </si>
  <si>
    <t>Investments-joint venture</t>
  </si>
  <si>
    <t>Restricted cash &amp; investments</t>
  </si>
  <si>
    <t>Current Liabilities</t>
  </si>
  <si>
    <t>AP &amp; Accrued Liabilities</t>
  </si>
  <si>
    <t>Warrants on investments</t>
  </si>
  <si>
    <t>Deferred revenue</t>
  </si>
  <si>
    <t>Post-employment benefits</t>
  </si>
  <si>
    <t>Reclamation obligations</t>
  </si>
  <si>
    <t>Other liabilities</t>
  </si>
  <si>
    <t>Non-current Liabilities</t>
  </si>
  <si>
    <t>Share purchase warrants liability</t>
  </si>
  <si>
    <t>Deferred income tax liaiblity</t>
  </si>
  <si>
    <t>Equity</t>
  </si>
  <si>
    <t xml:space="preserve">Share capital </t>
  </si>
  <si>
    <t>Contributed surplus</t>
  </si>
  <si>
    <t>Deficit</t>
  </si>
  <si>
    <t>Accumulated other comprehensive income</t>
  </si>
  <si>
    <t>Total Equity</t>
  </si>
  <si>
    <t>CFFO</t>
  </si>
  <si>
    <t>CapEx</t>
  </si>
  <si>
    <t>FCF</t>
  </si>
  <si>
    <t>Taxes (Deferred)</t>
  </si>
  <si>
    <t>EPS - Basic</t>
  </si>
  <si>
    <t>EPS - Diluted</t>
  </si>
  <si>
    <t>Shares - Diluted</t>
  </si>
  <si>
    <t>Shares - Basic (in thousands)</t>
  </si>
  <si>
    <t>Revenue Breakdown</t>
  </si>
  <si>
    <t>Impairment expense</t>
  </si>
  <si>
    <t>Operating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</si>
</sst>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7" x14ac:knownFonts="1">
    <font>
      <sz val="11"/>
      <color theme="1"/>
      <name val="Calibri"/>
      <family val="2"/>
      <scheme val="minor"/>
    </font>
    <font>
      <b/>
      <sz val="11"/>
      <name val="Calibri"/>
    </font>
    <font>
      <b/>
      <sz val="11"/>
      <color theme="0"/>
      <name val="Calibri"/>
      <family val="2"/>
      <scheme val="minor"/>
    </font>
    <font>
      <b/>
      <sz val="11"/>
      <color theme="1"/>
      <name val="Calibri"/>
      <family val="2"/>
      <scheme val="minor"/>
    </font>
    <font>
      <i/>
      <u/>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xf>
    <xf numFmtId="0" fontId="0" fillId="0" borderId="0" xfId="0" applyBorder="1"/>
    <xf numFmtId="0" fontId="1" fillId="0" borderId="0" xfId="0" applyFont="1" applyBorder="1" applyAlignment="1">
      <alignment horizontal="center" vertical="top"/>
    </xf>
    <xf numFmtId="164" fontId="0" fillId="0" borderId="0" xfId="0" applyNumberFormat="1"/>
    <xf numFmtId="3" fontId="0" fillId="0" borderId="0" xfId="0" applyNumberFormat="1"/>
    <xf numFmtId="0" fontId="2" fillId="2" borderId="0" xfId="0" applyFont="1" applyFill="1"/>
    <xf numFmtId="0" fontId="0" fillId="3" borderId="0" xfId="0" applyFill="1"/>
    <xf numFmtId="0" fontId="4" fillId="3" borderId="0" xfId="0" applyFont="1" applyFill="1"/>
    <xf numFmtId="0" fontId="0" fillId="0" borderId="2" xfId="0" applyBorder="1"/>
    <xf numFmtId="0" fontId="3" fillId="0" borderId="0" xfId="0" applyFont="1"/>
    <xf numFmtId="0" fontId="0" fillId="0" borderId="0" xfId="0" applyFill="1" applyBorder="1"/>
    <xf numFmtId="0" fontId="0" fillId="0" borderId="2" xfId="0" applyFill="1" applyBorder="1"/>
    <xf numFmtId="0" fontId="3" fillId="0" borderId="0" xfId="0" applyFont="1" applyFill="1" applyBorder="1"/>
    <xf numFmtId="0" fontId="0" fillId="0" borderId="0" xfId="0" applyFont="1"/>
    <xf numFmtId="0" fontId="0" fillId="0" borderId="0" xfId="0" applyFont="1" applyFill="1" applyBorder="1"/>
    <xf numFmtId="0" fontId="0" fillId="0" borderId="2" xfId="0" applyFont="1" applyFill="1" applyBorder="1"/>
    <xf numFmtId="0" fontId="0" fillId="0" borderId="2" xfId="0" applyFont="1" applyBorder="1"/>
    <xf numFmtId="0" fontId="0" fillId="3" borderId="0" xfId="0" applyFont="1" applyFill="1"/>
    <xf numFmtId="0" fontId="3" fillId="0" borderId="3" xfId="0" applyFont="1" applyFill="1" applyBorder="1"/>
    <xf numFmtId="0" fontId="3" fillId="0" borderId="3" xfId="0" applyFont="1" applyBorder="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https://www.bing.com/financeapi/forcetrigger?t=a1r7k2&amp;q=XNYS%3aDNN&amp;form=skydnc</v>
    <v>Learn more on Bing</v>
  </rv>
  <rv s="1">
    <v>en-US</v>
    <v>a1r7k2</v>
    <v>268435456</v>
    <v>1</v>
    <v>Powered by Refinitiv</v>
    <v>0</v>
    <v>Denison Mines Corp. (XNYS:DNN)</v>
    <v>2</v>
    <v>3</v>
    <v>Finance</v>
    <v>4</v>
    <v>1.83</v>
    <v>0.91</v>
    <v>1.9484999999999999</v>
    <v>-0.06</v>
    <v>-4.3164999999999995E-2</v>
    <v>USD</v>
    <v>Denison Mines Corp. is a uranium exploration and development company. The Company is engaged in the acquisition, exploration and development of uranium properties, extraction, processing and selling of uranium. The Company operates in three segments: the Mining segment, the Closed Mine Services segment and the Corporate and Other segment. The Mining segment includes activities related to exploration, evaluation and development, mining, milling (including toll milling) and the sale of mineral concentrates. The Closed Mine Services segment includes the operations of the Company’s environmental services business which provides mine decommissioning and other services. The Corporate and Other segment includes its provision of general administrative and management services to uranium participation corporation (UPC). It has interest in Wheeler River Uranium Project, McClean Lake uranium mill, Waterbury Lake property, Millennium project, the Kiggavik project, Christie Lake and Elliot Lake.</v>
    <v>66</v>
    <v>New York Stock Exchange</v>
    <v>XNYS</v>
    <v>XNYS</v>
    <v>1100 - 40 University Avenue, TORONTO, ON, M5J 1T1 CA</v>
    <v>1.38</v>
    <v>Uranium</v>
    <v>Stock</v>
    <v>44974.041666724217</v>
    <v>0</v>
    <v>1.33</v>
    <v>1516101000</v>
    <v>Denison Mines Corp.</v>
    <v>Denison Mines Corp.</v>
    <v>1.38</v>
    <v>88.194599999999994</v>
    <v>1.39</v>
    <v>1.33</v>
    <v>823968200</v>
    <v>DNN</v>
    <v>Denison Mines Corp. (XNYS:DNN)</v>
    <v>3290250</v>
    <v>5523201</v>
    <v>2006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_-[$$-en-CA]* #,##0_-;-[$$-en-CA]* #,##0_-;_-[$$-en-CA]*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D12" sqref="D12"/>
    </sheetView>
  </sheetViews>
  <sheetFormatPr defaultRowHeight="14.5" x14ac:dyDescent="0.35"/>
  <cols>
    <col min="2" max="2" width="10.7265625" bestFit="1" customWidth="1"/>
  </cols>
  <sheetData>
    <row r="1" spans="1:2" x14ac:dyDescent="0.35">
      <c r="A1" t="e" vm="1">
        <v>#VALUE!</v>
      </c>
    </row>
    <row r="2" spans="1:2" x14ac:dyDescent="0.35">
      <c r="A2" s="1" t="s">
        <v>3</v>
      </c>
      <c r="B2" s="4" cm="1">
        <f t="array" ref="B2">_FV(A1,"Price")</f>
        <v>1.33</v>
      </c>
    </row>
    <row r="3" spans="1:2" x14ac:dyDescent="0.35">
      <c r="A3" s="1" t="s">
        <v>4</v>
      </c>
      <c r="B3" s="5" cm="1">
        <f t="array" ref="B3">_FV(A1,"Shares outstanding",TRUE)/1000000</f>
        <v>823.96820000000002</v>
      </c>
    </row>
    <row r="4" spans="1:2" x14ac:dyDescent="0.35">
      <c r="A4" s="1" t="s">
        <v>5</v>
      </c>
      <c r="B4" s="4">
        <f>B2*B3</f>
        <v>1095.877706</v>
      </c>
    </row>
    <row r="5" spans="1:2" x14ac:dyDescent="0.35">
      <c r="A5" s="1" t="s">
        <v>6</v>
      </c>
    </row>
    <row r="6" spans="1:2" x14ac:dyDescent="0.35">
      <c r="A6" s="1" t="s">
        <v>7</v>
      </c>
    </row>
    <row r="7" spans="1:2" x14ac:dyDescent="0.35">
      <c r="A7" s="1"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workbookViewId="0">
      <selection activeCell="D34" sqref="D34"/>
    </sheetView>
  </sheetViews>
  <sheetFormatPr defaultRowHeight="14.5" x14ac:dyDescent="0.35"/>
  <cols>
    <col min="1" max="1" width="17.6328125" customWidth="1"/>
  </cols>
  <sheetData>
    <row r="1" spans="1:6" x14ac:dyDescent="0.35">
      <c r="A1" s="2"/>
      <c r="B1" s="3"/>
      <c r="C1" s="3"/>
      <c r="D1" s="3"/>
      <c r="E1" s="2"/>
      <c r="F1" s="2"/>
    </row>
    <row r="2" spans="1:6" x14ac:dyDescent="0.35">
      <c r="A2" s="3"/>
      <c r="B2" s="2"/>
      <c r="C2" s="2"/>
      <c r="D2" s="2"/>
      <c r="E2" s="2"/>
      <c r="F2" s="2"/>
    </row>
    <row r="4" spans="1:6" x14ac:dyDescent="0.35">
      <c r="A4" t="s">
        <v>0</v>
      </c>
      <c r="B4" t="s">
        <v>757</v>
      </c>
    </row>
    <row r="5" spans="1:6" x14ac:dyDescent="0.35">
      <c r="A5" t="s">
        <v>1</v>
      </c>
      <c r="B5" t="s">
        <v>2</v>
      </c>
    </row>
    <row r="6" spans="1:6" x14ac:dyDescent="0.35">
      <c r="A6" t="s">
        <v>754</v>
      </c>
      <c r="B6" t="s">
        <v>758</v>
      </c>
    </row>
    <row r="7" spans="1:6" x14ac:dyDescent="0.35">
      <c r="A7" t="s">
        <v>755</v>
      </c>
      <c r="B7" t="s">
        <v>759</v>
      </c>
    </row>
    <row r="8" spans="1:6" x14ac:dyDescent="0.35">
      <c r="A8" t="s">
        <v>756</v>
      </c>
      <c r="B8" t="s">
        <v>760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45F87-EC2C-4AD0-986D-FD5BBDD45FEF}">
  <dimension ref="B1:P84"/>
  <sheetViews>
    <sheetView tabSelected="1" workbookViewId="0">
      <pane xSplit="2" ySplit="3" topLeftCell="C4" activePane="bottomRight" state="frozen"/>
      <selection pane="topRight" activeCell="C1" sqref="C1"/>
      <selection pane="bottomLeft" activeCell="A4" sqref="A4"/>
      <selection pane="bottomRight" activeCell="M21" sqref="M21"/>
    </sheetView>
  </sheetViews>
  <sheetFormatPr defaultRowHeight="14.5" x14ac:dyDescent="0.35"/>
  <cols>
    <col min="2" max="2" width="21.08984375" customWidth="1"/>
  </cols>
  <sheetData>
    <row r="1" spans="2:14" x14ac:dyDescent="0.35">
      <c r="B1" t="s">
        <v>761</v>
      </c>
    </row>
    <row r="2" spans="2:14" x14ac:dyDescent="0.35">
      <c r="B2" t="s">
        <v>762</v>
      </c>
    </row>
    <row r="3" spans="2:14" x14ac:dyDescent="0.35">
      <c r="H3">
        <v>2015</v>
      </c>
      <c r="I3">
        <v>2016</v>
      </c>
      <c r="J3">
        <v>2017</v>
      </c>
      <c r="K3">
        <v>2018</v>
      </c>
      <c r="L3">
        <v>2019</v>
      </c>
      <c r="M3">
        <v>2020</v>
      </c>
      <c r="N3">
        <v>2021</v>
      </c>
    </row>
    <row r="4" spans="2:14" s="6" customFormat="1" x14ac:dyDescent="0.35">
      <c r="B4" s="6" t="s">
        <v>813</v>
      </c>
    </row>
    <row r="5" spans="2:14" s="21" customFormat="1" x14ac:dyDescent="0.35"/>
    <row r="6" spans="2:14" s="21" customFormat="1" x14ac:dyDescent="0.35"/>
    <row r="7" spans="2:14" s="21" customFormat="1" x14ac:dyDescent="0.35"/>
    <row r="12" spans="2:14" s="6" customFormat="1" x14ac:dyDescent="0.35">
      <c r="B12" s="6" t="s">
        <v>763</v>
      </c>
    </row>
    <row r="13" spans="2:14" x14ac:dyDescent="0.35">
      <c r="B13" t="s">
        <v>330</v>
      </c>
      <c r="K13">
        <v>15550</v>
      </c>
      <c r="L13">
        <v>15549</v>
      </c>
      <c r="M13">
        <v>14423</v>
      </c>
      <c r="N13">
        <v>20000</v>
      </c>
    </row>
    <row r="14" spans="2:14" s="7" customFormat="1" x14ac:dyDescent="0.35">
      <c r="B14" s="8" t="s">
        <v>766</v>
      </c>
    </row>
    <row r="15" spans="2:14" x14ac:dyDescent="0.35">
      <c r="B15" t="s">
        <v>371</v>
      </c>
      <c r="K15">
        <v>15579</v>
      </c>
      <c r="L15">
        <v>14436</v>
      </c>
      <c r="M15">
        <v>-10594</v>
      </c>
      <c r="N15">
        <v>-12901</v>
      </c>
    </row>
    <row r="16" spans="2:14" x14ac:dyDescent="0.35">
      <c r="B16" t="s">
        <v>767</v>
      </c>
      <c r="K16">
        <v>0</v>
      </c>
      <c r="L16">
        <v>0</v>
      </c>
      <c r="M16">
        <v>-5314</v>
      </c>
      <c r="N16">
        <v>-4477</v>
      </c>
    </row>
    <row r="17" spans="2:16" x14ac:dyDescent="0.35">
      <c r="B17" t="s">
        <v>768</v>
      </c>
      <c r="K17">
        <v>15457</v>
      </c>
      <c r="L17">
        <v>15238</v>
      </c>
      <c r="M17">
        <v>-3718</v>
      </c>
      <c r="N17">
        <f>-15521</f>
        <v>-15521</v>
      </c>
      <c r="P17">
        <v>-1</v>
      </c>
    </row>
    <row r="18" spans="2:16" x14ac:dyDescent="0.35">
      <c r="B18" t="s">
        <v>769</v>
      </c>
      <c r="K18">
        <v>7189</v>
      </c>
      <c r="L18">
        <v>7811</v>
      </c>
      <c r="M18">
        <v>-7609</v>
      </c>
      <c r="N18">
        <v>-9691</v>
      </c>
    </row>
    <row r="19" spans="2:16" x14ac:dyDescent="0.35">
      <c r="B19" t="s">
        <v>814</v>
      </c>
      <c r="K19">
        <v>6086</v>
      </c>
      <c r="L19">
        <v>0</v>
      </c>
      <c r="M19">
        <v>0</v>
      </c>
      <c r="N19">
        <v>0</v>
      </c>
    </row>
    <row r="20" spans="2:16" s="9" customFormat="1" x14ac:dyDescent="0.35">
      <c r="B20" s="9" t="s">
        <v>770</v>
      </c>
      <c r="K20" s="9">
        <v>-6234</v>
      </c>
      <c r="L20" s="9">
        <v>2970</v>
      </c>
      <c r="M20" s="9">
        <v>-95</v>
      </c>
      <c r="N20" s="9">
        <v>44163</v>
      </c>
    </row>
    <row r="21" spans="2:16" s="10" customFormat="1" x14ac:dyDescent="0.35">
      <c r="B21" s="10" t="s">
        <v>435</v>
      </c>
      <c r="H21" s="10">
        <f t="shared" ref="H21:J21" si="0">H13-SUM(H15:H18)+H20</f>
        <v>0</v>
      </c>
      <c r="I21" s="10">
        <f t="shared" ref="I21:M21" si="1">I13+SUM(I15:I19)+I20</f>
        <v>0</v>
      </c>
      <c r="J21" s="10">
        <f t="shared" si="1"/>
        <v>0</v>
      </c>
      <c r="K21" s="10">
        <f t="shared" si="1"/>
        <v>53627</v>
      </c>
      <c r="L21" s="10">
        <f t="shared" si="1"/>
        <v>56004</v>
      </c>
      <c r="M21" s="10">
        <f t="shared" si="1"/>
        <v>-12907</v>
      </c>
      <c r="N21" s="10">
        <f>N13+SUM(N15:N19)+N20</f>
        <v>21573</v>
      </c>
    </row>
    <row r="22" spans="2:16" x14ac:dyDescent="0.35">
      <c r="B22" s="11" t="s">
        <v>771</v>
      </c>
      <c r="L22" s="11">
        <v>4125</v>
      </c>
      <c r="M22" s="11">
        <v>-4236</v>
      </c>
      <c r="N22" s="11">
        <v>-4127</v>
      </c>
    </row>
    <row r="23" spans="2:16" s="9" customFormat="1" x14ac:dyDescent="0.35">
      <c r="B23" s="12" t="s">
        <v>772</v>
      </c>
      <c r="L23" s="9">
        <v>-426</v>
      </c>
      <c r="M23" s="9">
        <v>0</v>
      </c>
      <c r="N23" s="9">
        <v>0</v>
      </c>
    </row>
    <row r="24" spans="2:16" s="10" customFormat="1" x14ac:dyDescent="0.35">
      <c r="B24" s="13" t="s">
        <v>773</v>
      </c>
      <c r="H24" s="10">
        <f t="shared" ref="H24:M24" si="2">H21-H22-H23</f>
        <v>0</v>
      </c>
      <c r="I24" s="10">
        <f t="shared" si="2"/>
        <v>0</v>
      </c>
      <c r="J24" s="10">
        <f t="shared" si="2"/>
        <v>0</v>
      </c>
      <c r="K24" s="10">
        <f t="shared" si="2"/>
        <v>53627</v>
      </c>
      <c r="L24" s="10">
        <f t="shared" si="2"/>
        <v>52305</v>
      </c>
      <c r="M24" s="10">
        <f t="shared" si="2"/>
        <v>-8671</v>
      </c>
      <c r="N24" s="10">
        <f>N21-N22-N23</f>
        <v>25700</v>
      </c>
    </row>
    <row r="25" spans="2:16" s="9" customFormat="1" x14ac:dyDescent="0.35">
      <c r="B25" s="12" t="s">
        <v>808</v>
      </c>
      <c r="M25" s="9">
        <v>-860</v>
      </c>
      <c r="N25" s="9">
        <v>-1995</v>
      </c>
    </row>
    <row r="26" spans="2:16" s="10" customFormat="1" x14ac:dyDescent="0.35">
      <c r="B26" s="13" t="s">
        <v>505</v>
      </c>
      <c r="H26" s="10">
        <f t="shared" ref="H26:M26" si="3">H24-H25</f>
        <v>0</v>
      </c>
      <c r="I26" s="10">
        <f t="shared" si="3"/>
        <v>0</v>
      </c>
      <c r="J26" s="10">
        <f t="shared" si="3"/>
        <v>0</v>
      </c>
      <c r="K26" s="10">
        <f t="shared" si="3"/>
        <v>53627</v>
      </c>
      <c r="L26" s="10">
        <f t="shared" si="3"/>
        <v>52305</v>
      </c>
      <c r="M26" s="10">
        <f t="shared" si="3"/>
        <v>-7811</v>
      </c>
      <c r="N26" s="10">
        <f>N24-N25</f>
        <v>27695</v>
      </c>
    </row>
    <row r="27" spans="2:16" s="8" customFormat="1" x14ac:dyDescent="0.35">
      <c r="B27" s="8" t="s">
        <v>774</v>
      </c>
    </row>
    <row r="28" spans="2:16" x14ac:dyDescent="0.35">
      <c r="B28" s="11" t="s">
        <v>775</v>
      </c>
      <c r="M28">
        <v>638</v>
      </c>
      <c r="N28">
        <v>0</v>
      </c>
    </row>
    <row r="29" spans="2:16" s="9" customFormat="1" x14ac:dyDescent="0.35">
      <c r="B29" s="12" t="s">
        <v>776</v>
      </c>
      <c r="M29" s="9">
        <v>3</v>
      </c>
      <c r="N29" s="9">
        <v>1</v>
      </c>
    </row>
    <row r="30" spans="2:16" s="10" customFormat="1" x14ac:dyDescent="0.35">
      <c r="B30" s="13" t="s">
        <v>777</v>
      </c>
      <c r="M30" s="10">
        <f>M26+SUM(M28:M29)</f>
        <v>-7170</v>
      </c>
      <c r="N30" s="10">
        <f>N26+SUM(N28:N29)</f>
        <v>27696</v>
      </c>
    </row>
    <row r="31" spans="2:16" x14ac:dyDescent="0.35">
      <c r="B31" t="s">
        <v>809</v>
      </c>
    </row>
    <row r="32" spans="2:16" x14ac:dyDescent="0.35">
      <c r="B32" t="s">
        <v>810</v>
      </c>
    </row>
    <row r="33" spans="2:14" x14ac:dyDescent="0.35">
      <c r="B33" t="s">
        <v>812</v>
      </c>
      <c r="M33">
        <v>783684</v>
      </c>
      <c r="N33">
        <v>628441</v>
      </c>
    </row>
    <row r="34" spans="2:14" x14ac:dyDescent="0.35">
      <c r="B34" t="s">
        <v>811</v>
      </c>
      <c r="M34">
        <v>793668</v>
      </c>
      <c r="N34">
        <v>628441</v>
      </c>
    </row>
    <row r="36" spans="2:14" x14ac:dyDescent="0.35">
      <c r="B36" t="s">
        <v>815</v>
      </c>
      <c r="N36">
        <f>N21/N13</f>
        <v>1.0786500000000001</v>
      </c>
    </row>
    <row r="38" spans="2:14" s="6" customFormat="1" x14ac:dyDescent="0.35">
      <c r="B38" s="6" t="s">
        <v>764</v>
      </c>
    </row>
    <row r="39" spans="2:14" s="8" customFormat="1" x14ac:dyDescent="0.35">
      <c r="B39" s="8" t="s">
        <v>778</v>
      </c>
    </row>
    <row r="40" spans="2:14" x14ac:dyDescent="0.35">
      <c r="B40" t="s">
        <v>779</v>
      </c>
      <c r="M40">
        <v>24992</v>
      </c>
      <c r="N40">
        <v>63998</v>
      </c>
    </row>
    <row r="41" spans="2:14" x14ac:dyDescent="0.35">
      <c r="B41" t="s">
        <v>780</v>
      </c>
      <c r="M41">
        <v>3374</v>
      </c>
      <c r="N41">
        <v>3656</v>
      </c>
    </row>
    <row r="42" spans="2:14" x14ac:dyDescent="0.35">
      <c r="B42" t="s">
        <v>781</v>
      </c>
      <c r="M42">
        <v>3015</v>
      </c>
      <c r="N42">
        <v>3454</v>
      </c>
    </row>
    <row r="43" spans="2:14" x14ac:dyDescent="0.35">
      <c r="B43" t="s">
        <v>782</v>
      </c>
      <c r="M43">
        <v>16657</v>
      </c>
      <c r="N43">
        <v>14437</v>
      </c>
    </row>
    <row r="44" spans="2:14" s="9" customFormat="1" x14ac:dyDescent="0.35">
      <c r="B44" s="9" t="s">
        <v>783</v>
      </c>
      <c r="M44" s="9">
        <v>1373</v>
      </c>
      <c r="N44" s="9">
        <v>1310</v>
      </c>
    </row>
    <row r="45" spans="2:14" s="10" customFormat="1" x14ac:dyDescent="0.35">
      <c r="B45" s="13" t="s">
        <v>557</v>
      </c>
      <c r="H45" s="10">
        <f t="shared" ref="H45:M45" si="4">SUM(H40:H44)</f>
        <v>0</v>
      </c>
      <c r="I45" s="10">
        <f t="shared" si="4"/>
        <v>0</v>
      </c>
      <c r="J45" s="10">
        <f t="shared" si="4"/>
        <v>0</v>
      </c>
      <c r="K45" s="10">
        <f t="shared" si="4"/>
        <v>0</v>
      </c>
      <c r="L45" s="10">
        <f t="shared" si="4"/>
        <v>0</v>
      </c>
      <c r="M45" s="10">
        <f t="shared" si="4"/>
        <v>49411</v>
      </c>
      <c r="N45" s="10">
        <f>SUM(N40:N44)</f>
        <v>86855</v>
      </c>
    </row>
    <row r="46" spans="2:14" s="8" customFormat="1" x14ac:dyDescent="0.35">
      <c r="B46" s="8" t="s">
        <v>784</v>
      </c>
    </row>
    <row r="47" spans="2:14" x14ac:dyDescent="0.35">
      <c r="B47" s="11" t="s">
        <v>785</v>
      </c>
      <c r="M47" s="11">
        <v>2098</v>
      </c>
      <c r="N47" s="11">
        <v>2098</v>
      </c>
    </row>
    <row r="48" spans="2:14" x14ac:dyDescent="0.35">
      <c r="B48" s="11" t="s">
        <v>782</v>
      </c>
      <c r="M48" s="11">
        <v>293</v>
      </c>
      <c r="N48" s="11">
        <v>141</v>
      </c>
    </row>
    <row r="49" spans="2:14" x14ac:dyDescent="0.35">
      <c r="B49" s="11" t="s">
        <v>786</v>
      </c>
      <c r="M49" s="11">
        <v>0</v>
      </c>
      <c r="N49" s="11">
        <v>133114</v>
      </c>
    </row>
    <row r="50" spans="2:14" x14ac:dyDescent="0.35">
      <c r="B50" s="11" t="s">
        <v>787</v>
      </c>
      <c r="M50" s="11">
        <v>0</v>
      </c>
      <c r="N50" s="11">
        <v>21392</v>
      </c>
    </row>
    <row r="51" spans="2:14" x14ac:dyDescent="0.35">
      <c r="B51" s="11" t="s">
        <v>783</v>
      </c>
      <c r="M51" s="11">
        <v>0</v>
      </c>
      <c r="N51" s="11">
        <v>221</v>
      </c>
    </row>
    <row r="52" spans="2:14" x14ac:dyDescent="0.35">
      <c r="B52" s="11" t="s">
        <v>788</v>
      </c>
      <c r="M52" s="11">
        <v>12018</v>
      </c>
      <c r="N52" s="11">
        <v>12001</v>
      </c>
    </row>
    <row r="53" spans="2:14" s="9" customFormat="1" x14ac:dyDescent="0.35">
      <c r="B53" s="12" t="s">
        <v>564</v>
      </c>
      <c r="M53" s="9">
        <v>256870</v>
      </c>
      <c r="N53" s="9">
        <v>254462</v>
      </c>
    </row>
    <row r="54" spans="2:14" s="10" customFormat="1" x14ac:dyDescent="0.35">
      <c r="B54" s="10" t="s">
        <v>609</v>
      </c>
      <c r="H54" s="10">
        <f t="shared" ref="H54:M54" si="5">SUM(H47:H53)+H45</f>
        <v>0</v>
      </c>
      <c r="I54" s="10">
        <f t="shared" si="5"/>
        <v>0</v>
      </c>
      <c r="J54" s="10">
        <f t="shared" si="5"/>
        <v>0</v>
      </c>
      <c r="K54" s="10">
        <f t="shared" si="5"/>
        <v>0</v>
      </c>
      <c r="L54" s="10">
        <f t="shared" si="5"/>
        <v>0</v>
      </c>
      <c r="M54" s="10">
        <f t="shared" si="5"/>
        <v>320690</v>
      </c>
      <c r="N54" s="10">
        <f>SUM(N47:N53)+N45</f>
        <v>510284</v>
      </c>
    </row>
    <row r="55" spans="2:14" s="8" customFormat="1" x14ac:dyDescent="0.35">
      <c r="B55" s="8" t="s">
        <v>789</v>
      </c>
    </row>
    <row r="56" spans="2:14" x14ac:dyDescent="0.35">
      <c r="B56" s="11" t="s">
        <v>790</v>
      </c>
      <c r="M56" s="11">
        <v>7178</v>
      </c>
      <c r="N56" s="11">
        <v>8590</v>
      </c>
    </row>
    <row r="57" spans="2:14" x14ac:dyDescent="0.35">
      <c r="B57" s="11" t="s">
        <v>791</v>
      </c>
      <c r="M57" s="11">
        <v>0</v>
      </c>
      <c r="N57" s="11">
        <v>1625</v>
      </c>
    </row>
    <row r="58" spans="2:14" x14ac:dyDescent="0.35">
      <c r="B58" s="11" t="s">
        <v>792</v>
      </c>
      <c r="M58" s="11">
        <v>3478</v>
      </c>
      <c r="N58" s="11">
        <v>4656</v>
      </c>
    </row>
    <row r="59" spans="2:14" x14ac:dyDescent="0.35">
      <c r="B59" s="11" t="s">
        <v>793</v>
      </c>
      <c r="M59" s="11">
        <v>120</v>
      </c>
      <c r="N59" s="11">
        <v>120</v>
      </c>
    </row>
    <row r="60" spans="2:14" x14ac:dyDescent="0.35">
      <c r="B60" s="11" t="s">
        <v>794</v>
      </c>
      <c r="M60" s="11">
        <v>802</v>
      </c>
      <c r="N60" s="11">
        <v>1181</v>
      </c>
    </row>
    <row r="61" spans="2:14" s="9" customFormat="1" x14ac:dyDescent="0.35">
      <c r="B61" s="12" t="s">
        <v>795</v>
      </c>
      <c r="M61" s="9">
        <v>262</v>
      </c>
      <c r="N61" s="9">
        <v>179</v>
      </c>
    </row>
    <row r="62" spans="2:14" s="10" customFormat="1" x14ac:dyDescent="0.35">
      <c r="B62" s="10" t="s">
        <v>629</v>
      </c>
      <c r="H62" s="10">
        <f t="shared" ref="H62:M62" si="6">SUM(H56:H61)</f>
        <v>0</v>
      </c>
      <c r="I62" s="10">
        <f t="shared" si="6"/>
        <v>0</v>
      </c>
      <c r="J62" s="10">
        <f t="shared" si="6"/>
        <v>0</v>
      </c>
      <c r="K62" s="10">
        <f t="shared" si="6"/>
        <v>0</v>
      </c>
      <c r="L62" s="10">
        <f t="shared" si="6"/>
        <v>0</v>
      </c>
      <c r="M62" s="10">
        <f t="shared" si="6"/>
        <v>11840</v>
      </c>
      <c r="N62" s="10">
        <f>SUM(N56:N61)</f>
        <v>16351</v>
      </c>
    </row>
    <row r="63" spans="2:14" s="8" customFormat="1" x14ac:dyDescent="0.35">
      <c r="B63" s="8" t="s">
        <v>796</v>
      </c>
    </row>
    <row r="64" spans="2:14" s="14" customFormat="1" x14ac:dyDescent="0.35">
      <c r="B64" s="15" t="s">
        <v>792</v>
      </c>
      <c r="M64" s="15">
        <v>33139</v>
      </c>
      <c r="N64" s="15">
        <v>31852</v>
      </c>
    </row>
    <row r="65" spans="2:14" s="14" customFormat="1" x14ac:dyDescent="0.35">
      <c r="B65" s="15" t="s">
        <v>793</v>
      </c>
      <c r="M65" s="15">
        <v>1241</v>
      </c>
      <c r="N65" s="15">
        <v>1154</v>
      </c>
    </row>
    <row r="66" spans="2:14" s="14" customFormat="1" x14ac:dyDescent="0.35">
      <c r="B66" s="15" t="s">
        <v>794</v>
      </c>
      <c r="M66" s="15">
        <v>37618</v>
      </c>
      <c r="N66" s="15">
        <v>36351</v>
      </c>
    </row>
    <row r="67" spans="2:14" s="14" customFormat="1" x14ac:dyDescent="0.35">
      <c r="B67" s="15" t="s">
        <v>797</v>
      </c>
      <c r="M67" s="15">
        <v>0</v>
      </c>
      <c r="N67" s="15">
        <v>20337</v>
      </c>
    </row>
    <row r="68" spans="2:14" s="14" customFormat="1" x14ac:dyDescent="0.35">
      <c r="B68" s="15" t="s">
        <v>795</v>
      </c>
      <c r="M68" s="15">
        <v>375</v>
      </c>
      <c r="N68" s="15">
        <v>329</v>
      </c>
    </row>
    <row r="69" spans="2:14" s="17" customFormat="1" x14ac:dyDescent="0.35">
      <c r="B69" s="16" t="s">
        <v>798</v>
      </c>
      <c r="M69" s="17">
        <v>9192</v>
      </c>
      <c r="N69" s="17">
        <v>7219</v>
      </c>
    </row>
    <row r="70" spans="2:14" s="10" customFormat="1" x14ac:dyDescent="0.35">
      <c r="B70" s="10" t="s">
        <v>647</v>
      </c>
      <c r="H70" s="10">
        <f t="shared" ref="H70:M70" si="7">SUM(H64:H69)+H62</f>
        <v>0</v>
      </c>
      <c r="I70" s="10">
        <f t="shared" si="7"/>
        <v>0</v>
      </c>
      <c r="J70" s="10">
        <f t="shared" si="7"/>
        <v>0</v>
      </c>
      <c r="K70" s="10">
        <f t="shared" si="7"/>
        <v>0</v>
      </c>
      <c r="L70" s="10">
        <f t="shared" si="7"/>
        <v>0</v>
      </c>
      <c r="M70" s="10">
        <f t="shared" si="7"/>
        <v>93405</v>
      </c>
      <c r="N70" s="10">
        <f>SUM(N64:N69)+N62</f>
        <v>113593</v>
      </c>
    </row>
    <row r="71" spans="2:14" s="18" customFormat="1" x14ac:dyDescent="0.35">
      <c r="B71" s="8" t="s">
        <v>799</v>
      </c>
    </row>
    <row r="72" spans="2:14" s="14" customFormat="1" x14ac:dyDescent="0.35">
      <c r="B72" s="15" t="s">
        <v>800</v>
      </c>
      <c r="M72" s="15">
        <v>1366710</v>
      </c>
      <c r="N72" s="15">
        <v>1517029</v>
      </c>
    </row>
    <row r="73" spans="2:14" s="14" customFormat="1" x14ac:dyDescent="0.35">
      <c r="B73" s="15" t="s">
        <v>801</v>
      </c>
      <c r="M73" s="15">
        <v>67387</v>
      </c>
      <c r="N73" s="15">
        <v>67496</v>
      </c>
    </row>
    <row r="74" spans="2:14" s="14" customFormat="1" x14ac:dyDescent="0.35">
      <c r="B74" s="15" t="s">
        <v>802</v>
      </c>
      <c r="M74" s="15">
        <v>-1208587</v>
      </c>
      <c r="N74" s="15">
        <v>-1189610</v>
      </c>
    </row>
    <row r="75" spans="2:14" s="17" customFormat="1" x14ac:dyDescent="0.35">
      <c r="B75" s="16" t="s">
        <v>803</v>
      </c>
      <c r="M75" s="17">
        <v>1775</v>
      </c>
      <c r="N75" s="17">
        <v>1776</v>
      </c>
    </row>
    <row r="76" spans="2:14" s="20" customFormat="1" x14ac:dyDescent="0.35">
      <c r="B76" s="19" t="s">
        <v>804</v>
      </c>
      <c r="H76" s="20">
        <f t="shared" ref="H76:M76" si="8">SUM(H72:H75)</f>
        <v>0</v>
      </c>
      <c r="I76" s="20">
        <f t="shared" si="8"/>
        <v>0</v>
      </c>
      <c r="J76" s="20">
        <f t="shared" si="8"/>
        <v>0</v>
      </c>
      <c r="K76" s="20">
        <f t="shared" si="8"/>
        <v>0</v>
      </c>
      <c r="L76" s="20">
        <f t="shared" si="8"/>
        <v>0</v>
      </c>
      <c r="M76" s="20">
        <f t="shared" si="8"/>
        <v>227285</v>
      </c>
      <c r="N76" s="20">
        <f>SUM(N72:N75)</f>
        <v>396691</v>
      </c>
    </row>
    <row r="77" spans="2:14" s="10" customFormat="1" x14ac:dyDescent="0.35">
      <c r="B77" s="13" t="s">
        <v>701</v>
      </c>
      <c r="H77" s="10">
        <f t="shared" ref="H77:M77" si="9">H76+H70</f>
        <v>0</v>
      </c>
      <c r="I77" s="10">
        <f t="shared" si="9"/>
        <v>0</v>
      </c>
      <c r="J77" s="10">
        <f t="shared" si="9"/>
        <v>0</v>
      </c>
      <c r="K77" s="10">
        <f t="shared" si="9"/>
        <v>0</v>
      </c>
      <c r="L77" s="10">
        <f t="shared" si="9"/>
        <v>0</v>
      </c>
      <c r="M77" s="10">
        <f t="shared" si="9"/>
        <v>320690</v>
      </c>
      <c r="N77" s="10">
        <f>N76+N70</f>
        <v>510284</v>
      </c>
    </row>
    <row r="78" spans="2:14" s="14" customFormat="1" x14ac:dyDescent="0.35"/>
    <row r="79" spans="2:14" s="14" customFormat="1" x14ac:dyDescent="0.35"/>
    <row r="80" spans="2:14" s="14" customFormat="1" x14ac:dyDescent="0.35"/>
    <row r="81" spans="2:14" s="6" customFormat="1" x14ac:dyDescent="0.35">
      <c r="B81" s="6" t="s">
        <v>765</v>
      </c>
    </row>
    <row r="82" spans="2:14" x14ac:dyDescent="0.35">
      <c r="B82" t="s">
        <v>805</v>
      </c>
      <c r="M82">
        <v>-13485</v>
      </c>
      <c r="N82">
        <v>-21245</v>
      </c>
    </row>
    <row r="83" spans="2:14" s="9" customFormat="1" x14ac:dyDescent="0.35">
      <c r="B83" s="9" t="s">
        <v>806</v>
      </c>
      <c r="M83" s="9">
        <v>-278</v>
      </c>
      <c r="N83" s="9">
        <v>-1230</v>
      </c>
    </row>
    <row r="84" spans="2:14" x14ac:dyDescent="0.35">
      <c r="B84" s="11" t="s">
        <v>807</v>
      </c>
      <c r="H84">
        <f t="shared" ref="H84:M84" si="10">SUM(H82:H83)</f>
        <v>0</v>
      </c>
      <c r="I84">
        <f t="shared" si="10"/>
        <v>0</v>
      </c>
      <c r="J84">
        <f t="shared" si="10"/>
        <v>0</v>
      </c>
      <c r="K84">
        <f t="shared" si="10"/>
        <v>0</v>
      </c>
      <c r="L84">
        <f t="shared" si="10"/>
        <v>0</v>
      </c>
      <c r="M84">
        <f t="shared" si="10"/>
        <v>-13763</v>
      </c>
      <c r="N84">
        <f>SUM(N82:N83)</f>
        <v>-22475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6"/>
  <sheetViews>
    <sheetView workbookViewId="0"/>
  </sheetViews>
  <sheetFormatPr defaultRowHeight="14.5" x14ac:dyDescent="0.35"/>
  <sheetData>
    <row r="1" spans="1:18" x14ac:dyDescent="0.35">
      <c r="B1" s="1" t="s">
        <v>9</v>
      </c>
      <c r="C1" s="1" t="s">
        <v>10</v>
      </c>
      <c r="D1" s="1" t="s">
        <v>11</v>
      </c>
      <c r="E1" s="1" t="s">
        <v>12</v>
      </c>
      <c r="F1" s="1" t="s">
        <v>13</v>
      </c>
      <c r="G1" s="1" t="s">
        <v>14</v>
      </c>
      <c r="H1" s="1" t="s">
        <v>15</v>
      </c>
      <c r="I1" s="1" t="s">
        <v>16</v>
      </c>
      <c r="J1" s="1" t="s">
        <v>17</v>
      </c>
      <c r="K1" s="1" t="s">
        <v>18</v>
      </c>
      <c r="L1" s="1" t="s">
        <v>19</v>
      </c>
      <c r="M1" s="1" t="s">
        <v>20</v>
      </c>
      <c r="N1" s="1" t="s">
        <v>21</v>
      </c>
      <c r="O1" s="1" t="s">
        <v>22</v>
      </c>
      <c r="P1" s="1" t="s">
        <v>23</v>
      </c>
      <c r="Q1" s="1" t="s">
        <v>24</v>
      </c>
      <c r="R1" s="1" t="s">
        <v>25</v>
      </c>
    </row>
    <row r="2" spans="1:18" x14ac:dyDescent="0.35">
      <c r="A2" s="1" t="s">
        <v>26</v>
      </c>
      <c r="B2" t="s">
        <v>27</v>
      </c>
      <c r="C2" t="s">
        <v>28</v>
      </c>
      <c r="D2" t="s">
        <v>29</v>
      </c>
      <c r="E2" t="s">
        <v>30</v>
      </c>
      <c r="F2" t="s">
        <v>31</v>
      </c>
      <c r="G2" t="s">
        <v>32</v>
      </c>
      <c r="H2" t="s">
        <v>33</v>
      </c>
      <c r="I2" t="s">
        <v>34</v>
      </c>
      <c r="J2" t="s">
        <v>34</v>
      </c>
      <c r="K2" t="s">
        <v>34</v>
      </c>
      <c r="L2" t="s">
        <v>33</v>
      </c>
      <c r="M2" t="s">
        <v>34</v>
      </c>
      <c r="N2" t="s">
        <v>34</v>
      </c>
      <c r="O2" t="s">
        <v>34</v>
      </c>
      <c r="P2" t="s">
        <v>34</v>
      </c>
      <c r="Q2" t="s">
        <v>34</v>
      </c>
      <c r="R2" t="s">
        <v>34</v>
      </c>
    </row>
    <row r="3" spans="1:18" x14ac:dyDescent="0.35">
      <c r="A3" s="1" t="s">
        <v>35</v>
      </c>
      <c r="B3" t="s">
        <v>36</v>
      </c>
      <c r="C3" t="s">
        <v>32</v>
      </c>
      <c r="D3" t="s">
        <v>37</v>
      </c>
      <c r="E3" t="s">
        <v>38</v>
      </c>
      <c r="F3" t="s">
        <v>39</v>
      </c>
      <c r="G3" t="s">
        <v>40</v>
      </c>
      <c r="H3" t="s">
        <v>41</v>
      </c>
      <c r="I3" t="s">
        <v>40</v>
      </c>
      <c r="J3" t="s">
        <v>42</v>
      </c>
      <c r="K3" t="s">
        <v>43</v>
      </c>
      <c r="L3" t="s">
        <v>36</v>
      </c>
      <c r="M3" t="s">
        <v>36</v>
      </c>
      <c r="N3" t="s">
        <v>39</v>
      </c>
      <c r="O3" t="s">
        <v>44</v>
      </c>
      <c r="P3" t="s">
        <v>44</v>
      </c>
      <c r="Q3" t="s">
        <v>34</v>
      </c>
      <c r="R3" t="s">
        <v>45</v>
      </c>
    </row>
    <row r="4" spans="1:18" x14ac:dyDescent="0.35">
      <c r="A4" s="1" t="s">
        <v>46</v>
      </c>
      <c r="B4" t="s">
        <v>47</v>
      </c>
      <c r="C4" t="s">
        <v>48</v>
      </c>
      <c r="D4" t="s">
        <v>49</v>
      </c>
      <c r="E4" t="s">
        <v>50</v>
      </c>
      <c r="F4" t="s">
        <v>34</v>
      </c>
      <c r="G4" t="s">
        <v>51</v>
      </c>
      <c r="H4" t="s">
        <v>52</v>
      </c>
      <c r="I4" t="s">
        <v>52</v>
      </c>
      <c r="J4" t="s">
        <v>52</v>
      </c>
      <c r="K4" t="s">
        <v>39</v>
      </c>
      <c r="L4" t="s">
        <v>44</v>
      </c>
      <c r="M4" t="s">
        <v>34</v>
      </c>
      <c r="N4" t="s">
        <v>36</v>
      </c>
      <c r="O4" t="s">
        <v>36</v>
      </c>
      <c r="P4" t="s">
        <v>44</v>
      </c>
      <c r="Q4" t="s">
        <v>44</v>
      </c>
      <c r="R4" t="s">
        <v>36</v>
      </c>
    </row>
    <row r="5" spans="1:18" x14ac:dyDescent="0.35">
      <c r="A5" s="1" t="s">
        <v>53</v>
      </c>
      <c r="B5" t="s">
        <v>54</v>
      </c>
      <c r="C5" t="s">
        <v>54</v>
      </c>
      <c r="D5" t="s">
        <v>54</v>
      </c>
      <c r="E5" t="s">
        <v>54</v>
      </c>
      <c r="F5" t="s">
        <v>54</v>
      </c>
      <c r="G5" t="s">
        <v>54</v>
      </c>
      <c r="H5" t="s">
        <v>54</v>
      </c>
      <c r="I5" t="s">
        <v>54</v>
      </c>
      <c r="J5" t="s">
        <v>54</v>
      </c>
      <c r="K5" t="s">
        <v>54</v>
      </c>
      <c r="L5" t="s">
        <v>54</v>
      </c>
      <c r="M5" t="s">
        <v>54</v>
      </c>
      <c r="N5" t="s">
        <v>54</v>
      </c>
      <c r="O5" t="s">
        <v>54</v>
      </c>
      <c r="P5" t="s">
        <v>54</v>
      </c>
      <c r="Q5" t="s">
        <v>54</v>
      </c>
      <c r="R5" t="s">
        <v>54</v>
      </c>
    </row>
    <row r="6" spans="1:18" x14ac:dyDescent="0.35">
      <c r="A6" s="1" t="s">
        <v>55</v>
      </c>
      <c r="B6" t="s">
        <v>56</v>
      </c>
      <c r="C6" t="s">
        <v>57</v>
      </c>
      <c r="D6" t="s">
        <v>58</v>
      </c>
      <c r="E6" t="s">
        <v>59</v>
      </c>
      <c r="F6" t="s">
        <v>60</v>
      </c>
      <c r="G6" t="s">
        <v>61</v>
      </c>
      <c r="H6" t="s">
        <v>33</v>
      </c>
      <c r="I6" t="s">
        <v>45</v>
      </c>
      <c r="J6" t="s">
        <v>27</v>
      </c>
      <c r="K6" t="s">
        <v>27</v>
      </c>
      <c r="L6" t="s">
        <v>27</v>
      </c>
      <c r="M6" t="s">
        <v>27</v>
      </c>
      <c r="N6" t="s">
        <v>27</v>
      </c>
      <c r="O6" t="s">
        <v>27</v>
      </c>
      <c r="P6" t="s">
        <v>27</v>
      </c>
      <c r="Q6" t="s">
        <v>27</v>
      </c>
      <c r="R6" t="s">
        <v>45</v>
      </c>
    </row>
    <row r="7" spans="1:18" x14ac:dyDescent="0.35">
      <c r="A7" s="1" t="s">
        <v>62</v>
      </c>
      <c r="B7" t="s">
        <v>63</v>
      </c>
      <c r="C7" t="s">
        <v>64</v>
      </c>
      <c r="D7" t="s">
        <v>65</v>
      </c>
      <c r="E7" t="s">
        <v>66</v>
      </c>
      <c r="F7" t="s">
        <v>67</v>
      </c>
      <c r="G7" t="s">
        <v>68</v>
      </c>
      <c r="H7" t="s">
        <v>69</v>
      </c>
      <c r="I7" t="s">
        <v>70</v>
      </c>
      <c r="J7" t="s">
        <v>71</v>
      </c>
      <c r="K7" t="s">
        <v>72</v>
      </c>
      <c r="L7" t="s">
        <v>72</v>
      </c>
      <c r="M7" t="s">
        <v>72</v>
      </c>
      <c r="N7" t="s">
        <v>73</v>
      </c>
      <c r="O7" t="s">
        <v>74</v>
      </c>
      <c r="P7" t="s">
        <v>30</v>
      </c>
      <c r="Q7" t="s">
        <v>28</v>
      </c>
      <c r="R7" t="s">
        <v>75</v>
      </c>
    </row>
    <row r="8" spans="1:18" x14ac:dyDescent="0.35">
      <c r="A8" s="1" t="s">
        <v>76</v>
      </c>
      <c r="B8" t="s">
        <v>77</v>
      </c>
      <c r="C8" t="s">
        <v>78</v>
      </c>
      <c r="D8" t="s">
        <v>79</v>
      </c>
      <c r="E8" t="s">
        <v>80</v>
      </c>
      <c r="F8" t="s">
        <v>81</v>
      </c>
      <c r="G8" t="s">
        <v>82</v>
      </c>
      <c r="H8" t="s">
        <v>83</v>
      </c>
      <c r="I8" t="s">
        <v>84</v>
      </c>
      <c r="J8" t="s">
        <v>85</v>
      </c>
      <c r="K8" t="s">
        <v>86</v>
      </c>
      <c r="L8" t="s">
        <v>87</v>
      </c>
      <c r="M8" t="s">
        <v>88</v>
      </c>
      <c r="N8" t="s">
        <v>89</v>
      </c>
      <c r="O8" t="s">
        <v>90</v>
      </c>
      <c r="P8" t="s">
        <v>91</v>
      </c>
      <c r="Q8" t="s">
        <v>92</v>
      </c>
      <c r="R8" t="s">
        <v>93</v>
      </c>
    </row>
    <row r="9" spans="1:18" x14ac:dyDescent="0.35">
      <c r="A9" s="1" t="s">
        <v>94</v>
      </c>
      <c r="B9" t="s">
        <v>54</v>
      </c>
      <c r="C9" t="s">
        <v>95</v>
      </c>
      <c r="D9" t="s">
        <v>96</v>
      </c>
      <c r="E9" t="s">
        <v>97</v>
      </c>
      <c r="F9" t="s">
        <v>98</v>
      </c>
      <c r="G9" t="s">
        <v>99</v>
      </c>
      <c r="H9" t="s">
        <v>100</v>
      </c>
      <c r="I9" t="s">
        <v>101</v>
      </c>
      <c r="J9" t="s">
        <v>102</v>
      </c>
      <c r="K9" t="s">
        <v>103</v>
      </c>
      <c r="L9" t="s">
        <v>104</v>
      </c>
      <c r="M9" t="s">
        <v>105</v>
      </c>
      <c r="N9" t="s">
        <v>106</v>
      </c>
      <c r="O9" t="s">
        <v>107</v>
      </c>
      <c r="P9" t="s">
        <v>108</v>
      </c>
      <c r="Q9" t="s">
        <v>109</v>
      </c>
      <c r="R9" t="s">
        <v>110</v>
      </c>
    </row>
    <row r="10" spans="1:18" x14ac:dyDescent="0.35">
      <c r="A10" s="1" t="s">
        <v>111</v>
      </c>
      <c r="B10" t="s">
        <v>54</v>
      </c>
      <c r="C10" t="s">
        <v>112</v>
      </c>
      <c r="D10" t="s">
        <v>113</v>
      </c>
      <c r="E10" t="s">
        <v>114</v>
      </c>
      <c r="F10" t="s">
        <v>115</v>
      </c>
      <c r="G10" t="s">
        <v>116</v>
      </c>
      <c r="H10" t="s">
        <v>117</v>
      </c>
      <c r="I10" t="s">
        <v>118</v>
      </c>
      <c r="J10" t="s">
        <v>119</v>
      </c>
      <c r="K10" t="s">
        <v>120</v>
      </c>
      <c r="L10" t="s">
        <v>113</v>
      </c>
      <c r="M10" t="s">
        <v>116</v>
      </c>
      <c r="N10" t="s">
        <v>118</v>
      </c>
      <c r="O10" t="s">
        <v>116</v>
      </c>
      <c r="P10" t="s">
        <v>118</v>
      </c>
      <c r="Q10" t="s">
        <v>121</v>
      </c>
      <c r="R10" t="s">
        <v>122</v>
      </c>
    </row>
    <row r="11" spans="1:18" x14ac:dyDescent="0.35">
      <c r="A11" s="1" t="s">
        <v>123</v>
      </c>
      <c r="B11" t="s">
        <v>54</v>
      </c>
      <c r="C11" t="s">
        <v>54</v>
      </c>
      <c r="D11" t="s">
        <v>54</v>
      </c>
      <c r="E11" t="s">
        <v>54</v>
      </c>
      <c r="F11" t="s">
        <v>54</v>
      </c>
      <c r="G11" t="s">
        <v>54</v>
      </c>
      <c r="H11" t="s">
        <v>54</v>
      </c>
      <c r="I11" t="s">
        <v>54</v>
      </c>
      <c r="J11" t="s">
        <v>54</v>
      </c>
      <c r="K11" t="s">
        <v>54</v>
      </c>
      <c r="L11" t="s">
        <v>54</v>
      </c>
      <c r="M11" t="s">
        <v>54</v>
      </c>
      <c r="N11" t="s">
        <v>54</v>
      </c>
      <c r="O11" t="s">
        <v>54</v>
      </c>
      <c r="P11" t="s">
        <v>54</v>
      </c>
      <c r="Q11" t="s">
        <v>54</v>
      </c>
      <c r="R11" t="s">
        <v>54</v>
      </c>
    </row>
    <row r="12" spans="1:18" x14ac:dyDescent="0.35">
      <c r="A12" s="1" t="s">
        <v>124</v>
      </c>
      <c r="B12" t="s">
        <v>125</v>
      </c>
      <c r="C12" t="s">
        <v>126</v>
      </c>
      <c r="D12" t="s">
        <v>127</v>
      </c>
      <c r="E12" t="s">
        <v>128</v>
      </c>
      <c r="F12" t="s">
        <v>129</v>
      </c>
      <c r="G12" t="s">
        <v>130</v>
      </c>
      <c r="H12" t="s">
        <v>131</v>
      </c>
      <c r="I12" t="s">
        <v>132</v>
      </c>
      <c r="J12" t="s">
        <v>132</v>
      </c>
      <c r="K12" t="s">
        <v>133</v>
      </c>
      <c r="L12" t="s">
        <v>134</v>
      </c>
      <c r="M12" t="s">
        <v>131</v>
      </c>
      <c r="N12" t="s">
        <v>131</v>
      </c>
      <c r="O12" t="s">
        <v>135</v>
      </c>
      <c r="P12" t="s">
        <v>131</v>
      </c>
      <c r="Q12" t="s">
        <v>136</v>
      </c>
      <c r="R12" t="s">
        <v>133</v>
      </c>
    </row>
    <row r="13" spans="1:18" x14ac:dyDescent="0.35">
      <c r="A13" s="1" t="s">
        <v>137</v>
      </c>
      <c r="B13" t="s">
        <v>138</v>
      </c>
      <c r="C13" t="s">
        <v>139</v>
      </c>
      <c r="D13" t="s">
        <v>140</v>
      </c>
      <c r="E13" t="s">
        <v>141</v>
      </c>
      <c r="F13" t="s">
        <v>142</v>
      </c>
      <c r="G13" t="s">
        <v>143</v>
      </c>
      <c r="H13" t="s">
        <v>144</v>
      </c>
      <c r="I13" t="s">
        <v>145</v>
      </c>
      <c r="J13" t="s">
        <v>146</v>
      </c>
      <c r="K13" t="s">
        <v>147</v>
      </c>
      <c r="L13" t="s">
        <v>148</v>
      </c>
      <c r="M13" t="s">
        <v>149</v>
      </c>
      <c r="N13" t="s">
        <v>150</v>
      </c>
      <c r="O13" t="s">
        <v>151</v>
      </c>
      <c r="P13" t="s">
        <v>152</v>
      </c>
      <c r="Q13" t="s">
        <v>153</v>
      </c>
      <c r="R13" t="s">
        <v>154</v>
      </c>
    </row>
    <row r="14" spans="1:18" x14ac:dyDescent="0.35">
      <c r="A14" s="1" t="s">
        <v>155</v>
      </c>
      <c r="B14" t="s">
        <v>156</v>
      </c>
      <c r="C14" t="s">
        <v>133</v>
      </c>
      <c r="D14" t="s">
        <v>157</v>
      </c>
      <c r="E14" t="s">
        <v>158</v>
      </c>
      <c r="F14" t="s">
        <v>159</v>
      </c>
      <c r="G14" t="s">
        <v>157</v>
      </c>
      <c r="H14" t="s">
        <v>160</v>
      </c>
      <c r="I14" t="s">
        <v>156</v>
      </c>
      <c r="J14" t="s">
        <v>161</v>
      </c>
      <c r="K14" t="s">
        <v>162</v>
      </c>
      <c r="L14" t="s">
        <v>162</v>
      </c>
      <c r="M14" t="s">
        <v>163</v>
      </c>
      <c r="N14" t="s">
        <v>164</v>
      </c>
      <c r="O14" t="s">
        <v>165</v>
      </c>
      <c r="P14" t="s">
        <v>164</v>
      </c>
      <c r="Q14" t="s">
        <v>164</v>
      </c>
      <c r="R14" t="s">
        <v>165</v>
      </c>
    </row>
    <row r="15" spans="1:18" x14ac:dyDescent="0.35">
      <c r="A15" s="1" t="s">
        <v>166</v>
      </c>
      <c r="B15" t="s">
        <v>167</v>
      </c>
      <c r="C15" t="s">
        <v>168</v>
      </c>
      <c r="D15" t="s">
        <v>169</v>
      </c>
      <c r="E15" t="s">
        <v>170</v>
      </c>
      <c r="F15" t="s">
        <v>171</v>
      </c>
      <c r="G15" t="s">
        <v>172</v>
      </c>
      <c r="H15" t="s">
        <v>173</v>
      </c>
      <c r="I15" t="s">
        <v>174</v>
      </c>
      <c r="J15" t="s">
        <v>175</v>
      </c>
      <c r="K15" t="s">
        <v>176</v>
      </c>
      <c r="L15" t="s">
        <v>177</v>
      </c>
      <c r="M15" t="s">
        <v>171</v>
      </c>
      <c r="N15" t="s">
        <v>178</v>
      </c>
      <c r="O15" t="s">
        <v>171</v>
      </c>
      <c r="P15" t="s">
        <v>179</v>
      </c>
      <c r="Q15" t="s">
        <v>180</v>
      </c>
      <c r="R15" t="s">
        <v>134</v>
      </c>
    </row>
    <row r="16" spans="1:18" x14ac:dyDescent="0.35">
      <c r="A16" s="1" t="s">
        <v>181</v>
      </c>
      <c r="B16" t="s">
        <v>182</v>
      </c>
      <c r="C16" t="s">
        <v>183</v>
      </c>
      <c r="D16" t="s">
        <v>184</v>
      </c>
      <c r="E16" t="s">
        <v>185</v>
      </c>
      <c r="F16" t="s">
        <v>186</v>
      </c>
      <c r="G16" t="s">
        <v>187</v>
      </c>
      <c r="H16" t="s">
        <v>188</v>
      </c>
      <c r="I16" t="s">
        <v>189</v>
      </c>
      <c r="J16" t="s">
        <v>190</v>
      </c>
      <c r="K16" t="s">
        <v>191</v>
      </c>
      <c r="L16" t="s">
        <v>192</v>
      </c>
      <c r="M16" t="s">
        <v>193</v>
      </c>
      <c r="N16" t="s">
        <v>194</v>
      </c>
      <c r="O16" t="s">
        <v>195</v>
      </c>
      <c r="P16" t="s">
        <v>196</v>
      </c>
      <c r="Q16" t="s">
        <v>197</v>
      </c>
      <c r="R16" t="s">
        <v>198</v>
      </c>
    </row>
    <row r="17" spans="1:18" x14ac:dyDescent="0.35">
      <c r="A17" s="1" t="s">
        <v>199</v>
      </c>
      <c r="B17" t="s">
        <v>200</v>
      </c>
      <c r="C17" t="s">
        <v>201</v>
      </c>
      <c r="D17" t="s">
        <v>202</v>
      </c>
      <c r="E17" t="s">
        <v>203</v>
      </c>
      <c r="F17" t="s">
        <v>204</v>
      </c>
      <c r="G17" t="s">
        <v>205</v>
      </c>
      <c r="H17" t="s">
        <v>206</v>
      </c>
      <c r="I17" t="s">
        <v>207</v>
      </c>
      <c r="J17" t="s">
        <v>208</v>
      </c>
      <c r="K17" t="s">
        <v>209</v>
      </c>
      <c r="L17" t="s">
        <v>210</v>
      </c>
      <c r="M17" t="s">
        <v>211</v>
      </c>
      <c r="N17" t="s">
        <v>212</v>
      </c>
      <c r="O17" t="s">
        <v>213</v>
      </c>
      <c r="P17" t="s">
        <v>214</v>
      </c>
      <c r="Q17" t="s">
        <v>215</v>
      </c>
      <c r="R17" t="s">
        <v>216</v>
      </c>
    </row>
    <row r="18" spans="1:18" x14ac:dyDescent="0.35">
      <c r="A18" s="1" t="s">
        <v>217</v>
      </c>
      <c r="B18" t="s">
        <v>218</v>
      </c>
      <c r="C18" t="s">
        <v>219</v>
      </c>
      <c r="D18" t="s">
        <v>220</v>
      </c>
      <c r="E18" t="s">
        <v>219</v>
      </c>
      <c r="F18" t="s">
        <v>221</v>
      </c>
      <c r="G18" t="s">
        <v>222</v>
      </c>
      <c r="H18" t="s">
        <v>220</v>
      </c>
      <c r="I18" t="s">
        <v>223</v>
      </c>
      <c r="J18" t="s">
        <v>224</v>
      </c>
      <c r="K18" t="s">
        <v>133</v>
      </c>
      <c r="L18" t="s">
        <v>225</v>
      </c>
      <c r="M18" t="s">
        <v>223</v>
      </c>
      <c r="N18" t="s">
        <v>134</v>
      </c>
      <c r="O18" t="s">
        <v>156</v>
      </c>
      <c r="P18" t="s">
        <v>223</v>
      </c>
      <c r="Q18" t="s">
        <v>226</v>
      </c>
      <c r="R18" t="s">
        <v>157</v>
      </c>
    </row>
    <row r="19" spans="1:18" x14ac:dyDescent="0.35">
      <c r="A19" s="1" t="s">
        <v>227</v>
      </c>
      <c r="B19" t="s">
        <v>54</v>
      </c>
      <c r="C19" t="s">
        <v>54</v>
      </c>
      <c r="D19" t="s">
        <v>228</v>
      </c>
      <c r="E19" t="s">
        <v>125</v>
      </c>
      <c r="F19" t="s">
        <v>125</v>
      </c>
      <c r="G19" t="s">
        <v>125</v>
      </c>
      <c r="H19" t="s">
        <v>125</v>
      </c>
      <c r="I19" t="s">
        <v>125</v>
      </c>
      <c r="J19" t="s">
        <v>125</v>
      </c>
      <c r="K19" t="s">
        <v>54</v>
      </c>
      <c r="L19" t="s">
        <v>54</v>
      </c>
      <c r="M19" t="s">
        <v>54</v>
      </c>
      <c r="N19" t="s">
        <v>54</v>
      </c>
      <c r="O19" t="s">
        <v>54</v>
      </c>
      <c r="P19" t="s">
        <v>54</v>
      </c>
      <c r="Q19" t="s">
        <v>125</v>
      </c>
      <c r="R19" t="s">
        <v>125</v>
      </c>
    </row>
    <row r="20" spans="1:18" x14ac:dyDescent="0.35">
      <c r="A20" s="1" t="s">
        <v>229</v>
      </c>
      <c r="B20" t="s">
        <v>230</v>
      </c>
      <c r="C20" t="s">
        <v>231</v>
      </c>
      <c r="D20" t="s">
        <v>232</v>
      </c>
      <c r="E20" t="s">
        <v>233</v>
      </c>
      <c r="F20" t="s">
        <v>234</v>
      </c>
      <c r="G20" t="s">
        <v>235</v>
      </c>
      <c r="H20" t="s">
        <v>236</v>
      </c>
      <c r="I20" t="s">
        <v>237</v>
      </c>
      <c r="J20" t="s">
        <v>238</v>
      </c>
      <c r="K20" t="s">
        <v>239</v>
      </c>
      <c r="L20" t="s">
        <v>240</v>
      </c>
      <c r="M20" t="s">
        <v>241</v>
      </c>
      <c r="N20" t="s">
        <v>242</v>
      </c>
      <c r="O20" t="s">
        <v>243</v>
      </c>
      <c r="P20" t="s">
        <v>244</v>
      </c>
      <c r="Q20" t="s">
        <v>245</v>
      </c>
      <c r="R20" t="s">
        <v>246</v>
      </c>
    </row>
    <row r="21" spans="1:18" x14ac:dyDescent="0.35">
      <c r="A21" s="1" t="s">
        <v>247</v>
      </c>
      <c r="B21" t="s">
        <v>248</v>
      </c>
      <c r="C21" t="s">
        <v>249</v>
      </c>
      <c r="D21" t="s">
        <v>139</v>
      </c>
      <c r="E21" t="s">
        <v>250</v>
      </c>
      <c r="F21" t="s">
        <v>251</v>
      </c>
      <c r="G21" t="s">
        <v>252</v>
      </c>
      <c r="H21" t="s">
        <v>253</v>
      </c>
      <c r="I21" t="s">
        <v>254</v>
      </c>
      <c r="J21" t="s">
        <v>255</v>
      </c>
      <c r="K21" t="s">
        <v>256</v>
      </c>
      <c r="L21" t="s">
        <v>257</v>
      </c>
      <c r="M21" t="s">
        <v>258</v>
      </c>
      <c r="N21" t="s">
        <v>259</v>
      </c>
      <c r="O21" t="s">
        <v>260</v>
      </c>
      <c r="P21" t="s">
        <v>261</v>
      </c>
      <c r="Q21" t="s">
        <v>262</v>
      </c>
      <c r="R21" t="s">
        <v>263</v>
      </c>
    </row>
    <row r="22" spans="1:18" x14ac:dyDescent="0.35">
      <c r="A22" s="1" t="s">
        <v>264</v>
      </c>
      <c r="B22" t="s">
        <v>265</v>
      </c>
      <c r="C22" t="s">
        <v>266</v>
      </c>
      <c r="D22" t="s">
        <v>267</v>
      </c>
      <c r="E22" t="s">
        <v>268</v>
      </c>
      <c r="F22" t="s">
        <v>251</v>
      </c>
      <c r="G22" t="s">
        <v>269</v>
      </c>
      <c r="H22" t="s">
        <v>270</v>
      </c>
      <c r="I22" t="s">
        <v>271</v>
      </c>
      <c r="J22" t="s">
        <v>272</v>
      </c>
      <c r="K22" t="s">
        <v>273</v>
      </c>
      <c r="L22" t="s">
        <v>274</v>
      </c>
      <c r="M22" t="s">
        <v>275</v>
      </c>
      <c r="N22" t="s">
        <v>276</v>
      </c>
      <c r="O22" t="s">
        <v>277</v>
      </c>
      <c r="P22" t="s">
        <v>278</v>
      </c>
      <c r="Q22" t="s">
        <v>279</v>
      </c>
      <c r="R22" t="s">
        <v>280</v>
      </c>
    </row>
    <row r="23" spans="1:18" x14ac:dyDescent="0.35">
      <c r="A23" s="1" t="s">
        <v>281</v>
      </c>
      <c r="B23" t="s">
        <v>282</v>
      </c>
      <c r="C23" t="s">
        <v>283</v>
      </c>
      <c r="D23" t="s">
        <v>284</v>
      </c>
      <c r="E23" t="s">
        <v>285</v>
      </c>
      <c r="F23" t="s">
        <v>286</v>
      </c>
      <c r="G23" t="s">
        <v>287</v>
      </c>
      <c r="H23" t="s">
        <v>288</v>
      </c>
      <c r="I23" t="s">
        <v>289</v>
      </c>
      <c r="J23" t="s">
        <v>290</v>
      </c>
      <c r="K23" t="s">
        <v>291</v>
      </c>
      <c r="L23" t="s">
        <v>259</v>
      </c>
      <c r="M23" t="s">
        <v>292</v>
      </c>
      <c r="N23" t="s">
        <v>293</v>
      </c>
      <c r="O23" t="s">
        <v>294</v>
      </c>
      <c r="P23" t="s">
        <v>295</v>
      </c>
      <c r="Q23" t="s">
        <v>296</v>
      </c>
      <c r="R23" t="s">
        <v>297</v>
      </c>
    </row>
    <row r="24" spans="1:18" x14ac:dyDescent="0.35">
      <c r="A24" s="1" t="s">
        <v>298</v>
      </c>
      <c r="B24" t="s">
        <v>299</v>
      </c>
      <c r="C24" t="s">
        <v>299</v>
      </c>
      <c r="D24" t="s">
        <v>299</v>
      </c>
      <c r="E24" t="s">
        <v>299</v>
      </c>
      <c r="F24" t="s">
        <v>299</v>
      </c>
      <c r="G24" t="s">
        <v>299</v>
      </c>
      <c r="H24" t="s">
        <v>299</v>
      </c>
      <c r="I24" t="s">
        <v>299</v>
      </c>
      <c r="J24" t="s">
        <v>299</v>
      </c>
      <c r="K24" t="s">
        <v>299</v>
      </c>
      <c r="L24" t="s">
        <v>299</v>
      </c>
      <c r="M24" t="s">
        <v>299</v>
      </c>
      <c r="N24" t="s">
        <v>299</v>
      </c>
      <c r="O24" t="s">
        <v>299</v>
      </c>
      <c r="P24" t="s">
        <v>299</v>
      </c>
      <c r="Q24" t="s">
        <v>299</v>
      </c>
      <c r="R24" t="s">
        <v>299</v>
      </c>
    </row>
    <row r="25" spans="1:18" x14ac:dyDescent="0.35">
      <c r="A25" s="1" t="s">
        <v>300</v>
      </c>
      <c r="B25" t="s">
        <v>54</v>
      </c>
      <c r="C25" t="s">
        <v>301</v>
      </c>
      <c r="D25" t="s">
        <v>54</v>
      </c>
      <c r="E25" t="s">
        <v>54</v>
      </c>
      <c r="F25" t="s">
        <v>54</v>
      </c>
      <c r="G25" t="s">
        <v>54</v>
      </c>
      <c r="H25" t="s">
        <v>54</v>
      </c>
      <c r="I25" t="s">
        <v>54</v>
      </c>
      <c r="J25" t="s">
        <v>54</v>
      </c>
      <c r="K25" t="s">
        <v>54</v>
      </c>
      <c r="L25" t="s">
        <v>54</v>
      </c>
      <c r="M25" t="s">
        <v>54</v>
      </c>
      <c r="N25" t="s">
        <v>54</v>
      </c>
      <c r="O25" t="s">
        <v>54</v>
      </c>
      <c r="P25" t="s">
        <v>54</v>
      </c>
      <c r="Q25" t="s">
        <v>302</v>
      </c>
      <c r="R25" t="s">
        <v>303</v>
      </c>
    </row>
    <row r="26" spans="1:18" x14ac:dyDescent="0.35">
      <c r="A26" s="1" t="s">
        <v>304</v>
      </c>
      <c r="B26" t="s">
        <v>305</v>
      </c>
      <c r="C26" t="s">
        <v>306</v>
      </c>
      <c r="D26" t="s">
        <v>307</v>
      </c>
      <c r="E26" t="s">
        <v>308</v>
      </c>
      <c r="F26" t="s">
        <v>309</v>
      </c>
      <c r="G26" t="s">
        <v>310</v>
      </c>
      <c r="H26" t="s">
        <v>311</v>
      </c>
      <c r="I26" t="s">
        <v>312</v>
      </c>
      <c r="J26" t="s">
        <v>305</v>
      </c>
      <c r="K26" t="s">
        <v>313</v>
      </c>
      <c r="L26" t="s">
        <v>314</v>
      </c>
      <c r="M26" t="s">
        <v>315</v>
      </c>
      <c r="N26" t="s">
        <v>316</v>
      </c>
      <c r="O26" t="s">
        <v>317</v>
      </c>
      <c r="P26" t="s">
        <v>318</v>
      </c>
      <c r="Q26" t="s">
        <v>319</v>
      </c>
      <c r="R26" t="s">
        <v>320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9"/>
  <sheetViews>
    <sheetView workbookViewId="0"/>
  </sheetViews>
  <sheetFormatPr defaultRowHeight="14.5" x14ac:dyDescent="0.35"/>
  <sheetData>
    <row r="1" spans="1:26" x14ac:dyDescent="0.35">
      <c r="B1" s="1" t="s">
        <v>321</v>
      </c>
      <c r="C1" s="1" t="s">
        <v>322</v>
      </c>
      <c r="D1" s="1" t="s">
        <v>323</v>
      </c>
      <c r="E1" s="1" t="s">
        <v>324</v>
      </c>
      <c r="F1" s="1" t="s">
        <v>325</v>
      </c>
      <c r="G1" s="1" t="s">
        <v>326</v>
      </c>
      <c r="H1" s="1" t="s">
        <v>327</v>
      </c>
      <c r="I1" s="1" t="s">
        <v>328</v>
      </c>
      <c r="J1" s="1" t="s">
        <v>9</v>
      </c>
      <c r="K1" s="1" t="s">
        <v>329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35">
      <c r="A2" s="1" t="s">
        <v>330</v>
      </c>
      <c r="B2" t="s">
        <v>156</v>
      </c>
      <c r="C2" t="s">
        <v>331</v>
      </c>
      <c r="D2" t="s">
        <v>134</v>
      </c>
      <c r="E2" t="s">
        <v>136</v>
      </c>
      <c r="F2" t="s">
        <v>156</v>
      </c>
      <c r="G2" t="s">
        <v>165</v>
      </c>
      <c r="H2" t="s">
        <v>133</v>
      </c>
      <c r="I2" t="s">
        <v>161</v>
      </c>
      <c r="J2" t="s">
        <v>125</v>
      </c>
      <c r="K2" t="s">
        <v>54</v>
      </c>
      <c r="L2" t="s">
        <v>126</v>
      </c>
      <c r="M2" t="s">
        <v>127</v>
      </c>
      <c r="N2" t="s">
        <v>128</v>
      </c>
      <c r="O2" t="s">
        <v>129</v>
      </c>
      <c r="P2" t="s">
        <v>130</v>
      </c>
      <c r="Q2" t="s">
        <v>131</v>
      </c>
      <c r="R2" t="s">
        <v>132</v>
      </c>
      <c r="S2" t="s">
        <v>132</v>
      </c>
      <c r="T2" t="s">
        <v>133</v>
      </c>
      <c r="U2" t="s">
        <v>134</v>
      </c>
      <c r="V2" t="s">
        <v>131</v>
      </c>
      <c r="W2" t="s">
        <v>131</v>
      </c>
      <c r="X2" t="s">
        <v>135</v>
      </c>
      <c r="Y2" t="s">
        <v>131</v>
      </c>
      <c r="Z2" t="s">
        <v>136</v>
      </c>
    </row>
    <row r="3" spans="1:26" x14ac:dyDescent="0.35">
      <c r="A3" s="1" t="s">
        <v>332</v>
      </c>
      <c r="B3" t="s">
        <v>125</v>
      </c>
      <c r="C3" t="s">
        <v>333</v>
      </c>
      <c r="D3" t="s">
        <v>131</v>
      </c>
      <c r="E3" t="s">
        <v>180</v>
      </c>
      <c r="F3" t="s">
        <v>334</v>
      </c>
      <c r="G3" t="s">
        <v>162</v>
      </c>
      <c r="H3" t="s">
        <v>163</v>
      </c>
      <c r="I3" t="s">
        <v>334</v>
      </c>
      <c r="J3" t="s">
        <v>161</v>
      </c>
      <c r="K3" t="s">
        <v>54</v>
      </c>
      <c r="L3" t="s">
        <v>335</v>
      </c>
      <c r="M3" t="s">
        <v>336</v>
      </c>
      <c r="N3" t="s">
        <v>228</v>
      </c>
      <c r="O3" t="s">
        <v>337</v>
      </c>
      <c r="P3" t="s">
        <v>338</v>
      </c>
      <c r="Q3" t="s">
        <v>134</v>
      </c>
      <c r="R3" t="s">
        <v>225</v>
      </c>
      <c r="S3" t="s">
        <v>135</v>
      </c>
      <c r="T3" t="s">
        <v>135</v>
      </c>
      <c r="U3" t="s">
        <v>132</v>
      </c>
      <c r="V3" t="s">
        <v>131</v>
      </c>
      <c r="W3" t="s">
        <v>135</v>
      </c>
      <c r="X3" t="s">
        <v>131</v>
      </c>
      <c r="Y3" t="s">
        <v>339</v>
      </c>
      <c r="Z3" t="s">
        <v>132</v>
      </c>
    </row>
    <row r="4" spans="1:26" x14ac:dyDescent="0.35">
      <c r="A4" s="1" t="s">
        <v>340</v>
      </c>
      <c r="B4" t="s">
        <v>125</v>
      </c>
      <c r="C4" t="s">
        <v>164</v>
      </c>
      <c r="D4" t="s">
        <v>334</v>
      </c>
      <c r="E4" t="s">
        <v>156</v>
      </c>
      <c r="F4" t="s">
        <v>341</v>
      </c>
      <c r="G4" t="s">
        <v>334</v>
      </c>
      <c r="H4" t="s">
        <v>165</v>
      </c>
      <c r="I4" t="s">
        <v>342</v>
      </c>
      <c r="J4" t="s">
        <v>167</v>
      </c>
      <c r="K4" t="s">
        <v>54</v>
      </c>
      <c r="L4" t="s">
        <v>333</v>
      </c>
      <c r="M4" t="s">
        <v>161</v>
      </c>
      <c r="N4" t="s">
        <v>343</v>
      </c>
      <c r="O4" t="s">
        <v>334</v>
      </c>
      <c r="P4" t="s">
        <v>344</v>
      </c>
      <c r="Q4" t="s">
        <v>341</v>
      </c>
      <c r="R4" t="s">
        <v>161</v>
      </c>
      <c r="S4" t="s">
        <v>167</v>
      </c>
      <c r="T4" t="s">
        <v>125</v>
      </c>
      <c r="U4" t="s">
        <v>334</v>
      </c>
      <c r="V4" t="s">
        <v>125</v>
      </c>
      <c r="W4" t="s">
        <v>345</v>
      </c>
      <c r="X4" t="s">
        <v>156</v>
      </c>
      <c r="Y4" t="s">
        <v>334</v>
      </c>
      <c r="Z4" t="s">
        <v>164</v>
      </c>
    </row>
    <row r="5" spans="1:26" x14ac:dyDescent="0.35">
      <c r="A5" s="1" t="s">
        <v>346</v>
      </c>
      <c r="B5" t="s">
        <v>347</v>
      </c>
      <c r="C5" t="s">
        <v>348</v>
      </c>
      <c r="D5" t="s">
        <v>349</v>
      </c>
      <c r="E5" t="s">
        <v>350</v>
      </c>
      <c r="F5" t="s">
        <v>351</v>
      </c>
      <c r="G5" t="s">
        <v>352</v>
      </c>
      <c r="H5" t="s">
        <v>353</v>
      </c>
      <c r="I5" t="s">
        <v>354</v>
      </c>
      <c r="J5" t="s">
        <v>355</v>
      </c>
      <c r="K5" t="s">
        <v>54</v>
      </c>
      <c r="L5" t="s">
        <v>356</v>
      </c>
      <c r="M5" t="s">
        <v>357</v>
      </c>
      <c r="N5" t="s">
        <v>358</v>
      </c>
      <c r="O5" t="s">
        <v>359</v>
      </c>
      <c r="P5" t="s">
        <v>360</v>
      </c>
      <c r="Q5" t="s">
        <v>361</v>
      </c>
      <c r="R5" t="s">
        <v>362</v>
      </c>
      <c r="S5" t="s">
        <v>363</v>
      </c>
      <c r="T5" t="s">
        <v>364</v>
      </c>
      <c r="U5" t="s">
        <v>365</v>
      </c>
      <c r="V5" t="s">
        <v>366</v>
      </c>
      <c r="W5" t="s">
        <v>367</v>
      </c>
      <c r="X5" t="s">
        <v>368</v>
      </c>
      <c r="Y5" t="s">
        <v>369</v>
      </c>
      <c r="Z5" t="s">
        <v>370</v>
      </c>
    </row>
    <row r="6" spans="1:26" x14ac:dyDescent="0.35">
      <c r="A6" s="1" t="s">
        <v>371</v>
      </c>
      <c r="B6" t="s">
        <v>156</v>
      </c>
      <c r="C6" t="s">
        <v>164</v>
      </c>
      <c r="D6" t="s">
        <v>164</v>
      </c>
      <c r="E6" t="s">
        <v>163</v>
      </c>
      <c r="F6" t="s">
        <v>161</v>
      </c>
      <c r="G6" t="s">
        <v>334</v>
      </c>
      <c r="H6" t="s">
        <v>334</v>
      </c>
      <c r="I6" t="s">
        <v>334</v>
      </c>
      <c r="J6" t="s">
        <v>163</v>
      </c>
      <c r="K6" t="s">
        <v>54</v>
      </c>
      <c r="L6" t="s">
        <v>372</v>
      </c>
      <c r="M6" t="s">
        <v>373</v>
      </c>
      <c r="N6" t="s">
        <v>374</v>
      </c>
      <c r="O6" t="s">
        <v>375</v>
      </c>
      <c r="P6" t="s">
        <v>376</v>
      </c>
      <c r="Q6" t="s">
        <v>375</v>
      </c>
      <c r="R6" t="s">
        <v>224</v>
      </c>
      <c r="S6" t="s">
        <v>224</v>
      </c>
      <c r="T6" t="s">
        <v>377</v>
      </c>
      <c r="U6" t="s">
        <v>378</v>
      </c>
      <c r="V6" t="s">
        <v>379</v>
      </c>
      <c r="W6" t="s">
        <v>379</v>
      </c>
      <c r="X6" t="s">
        <v>377</v>
      </c>
      <c r="Y6" t="s">
        <v>379</v>
      </c>
      <c r="Z6" t="s">
        <v>333</v>
      </c>
    </row>
    <row r="7" spans="1:26" x14ac:dyDescent="0.35">
      <c r="A7" s="1" t="s">
        <v>380</v>
      </c>
      <c r="B7" t="s">
        <v>54</v>
      </c>
      <c r="C7" t="s">
        <v>54</v>
      </c>
      <c r="D7" t="s">
        <v>54</v>
      </c>
      <c r="E7" t="s">
        <v>54</v>
      </c>
      <c r="F7" t="s">
        <v>54</v>
      </c>
      <c r="G7" t="s">
        <v>54</v>
      </c>
      <c r="H7" t="s">
        <v>54</v>
      </c>
      <c r="I7" t="s">
        <v>54</v>
      </c>
      <c r="J7" t="s">
        <v>54</v>
      </c>
      <c r="K7" t="s">
        <v>54</v>
      </c>
      <c r="L7" t="s">
        <v>54</v>
      </c>
      <c r="M7" t="s">
        <v>54</v>
      </c>
      <c r="N7" t="s">
        <v>54</v>
      </c>
      <c r="O7" t="s">
        <v>54</v>
      </c>
      <c r="P7" t="s">
        <v>54</v>
      </c>
      <c r="Q7" t="s">
        <v>54</v>
      </c>
      <c r="R7" t="s">
        <v>54</v>
      </c>
      <c r="S7" t="s">
        <v>54</v>
      </c>
      <c r="T7" t="s">
        <v>54</v>
      </c>
      <c r="U7" t="s">
        <v>54</v>
      </c>
      <c r="V7" t="s">
        <v>54</v>
      </c>
      <c r="W7" t="s">
        <v>54</v>
      </c>
      <c r="X7" t="s">
        <v>54</v>
      </c>
      <c r="Y7" t="s">
        <v>54</v>
      </c>
      <c r="Z7" t="s">
        <v>54</v>
      </c>
    </row>
    <row r="8" spans="1:26" x14ac:dyDescent="0.35">
      <c r="A8" s="1" t="s">
        <v>381</v>
      </c>
      <c r="B8" t="s">
        <v>156</v>
      </c>
      <c r="C8" t="s">
        <v>162</v>
      </c>
      <c r="D8" t="s">
        <v>162</v>
      </c>
      <c r="E8" t="s">
        <v>162</v>
      </c>
      <c r="F8" t="s">
        <v>161</v>
      </c>
      <c r="G8" t="s">
        <v>334</v>
      </c>
      <c r="H8" t="s">
        <v>334</v>
      </c>
      <c r="I8" t="s">
        <v>334</v>
      </c>
      <c r="J8" t="s">
        <v>163</v>
      </c>
      <c r="K8" t="s">
        <v>54</v>
      </c>
      <c r="L8" t="s">
        <v>133</v>
      </c>
      <c r="M8" t="s">
        <v>382</v>
      </c>
      <c r="N8" t="s">
        <v>383</v>
      </c>
      <c r="O8" t="s">
        <v>136</v>
      </c>
      <c r="P8" t="s">
        <v>383</v>
      </c>
      <c r="Q8" t="s">
        <v>132</v>
      </c>
      <c r="R8" t="s">
        <v>339</v>
      </c>
      <c r="S8" t="s">
        <v>339</v>
      </c>
      <c r="T8" t="s">
        <v>164</v>
      </c>
      <c r="U8" t="s">
        <v>162</v>
      </c>
      <c r="V8" t="s">
        <v>164</v>
      </c>
      <c r="W8" t="s">
        <v>163</v>
      </c>
      <c r="X8" t="s">
        <v>164</v>
      </c>
      <c r="Y8" t="s">
        <v>164</v>
      </c>
      <c r="Z8" t="s">
        <v>339</v>
      </c>
    </row>
    <row r="9" spans="1:26" x14ac:dyDescent="0.35">
      <c r="A9" s="1" t="s">
        <v>384</v>
      </c>
      <c r="B9" t="s">
        <v>54</v>
      </c>
      <c r="C9" t="s">
        <v>54</v>
      </c>
      <c r="D9" t="s">
        <v>54</v>
      </c>
      <c r="E9" t="s">
        <v>54</v>
      </c>
      <c r="F9" t="s">
        <v>54</v>
      </c>
      <c r="G9" t="s">
        <v>54</v>
      </c>
      <c r="H9" t="s">
        <v>54</v>
      </c>
      <c r="I9" t="s">
        <v>54</v>
      </c>
      <c r="J9" t="s">
        <v>54</v>
      </c>
      <c r="K9" t="s">
        <v>54</v>
      </c>
      <c r="L9" t="s">
        <v>54</v>
      </c>
      <c r="M9" t="s">
        <v>382</v>
      </c>
      <c r="N9" t="s">
        <v>54</v>
      </c>
      <c r="O9" t="s">
        <v>54</v>
      </c>
      <c r="P9" t="s">
        <v>54</v>
      </c>
      <c r="Q9" t="s">
        <v>132</v>
      </c>
      <c r="R9" t="s">
        <v>339</v>
      </c>
      <c r="S9" t="s">
        <v>339</v>
      </c>
      <c r="T9" t="s">
        <v>164</v>
      </c>
      <c r="U9" t="s">
        <v>162</v>
      </c>
      <c r="V9" t="s">
        <v>164</v>
      </c>
      <c r="W9" t="s">
        <v>163</v>
      </c>
      <c r="X9" t="s">
        <v>164</v>
      </c>
      <c r="Y9" t="s">
        <v>164</v>
      </c>
      <c r="Z9" t="s">
        <v>339</v>
      </c>
    </row>
    <row r="10" spans="1:26" x14ac:dyDescent="0.35">
      <c r="A10" s="1" t="s">
        <v>385</v>
      </c>
      <c r="B10" t="s">
        <v>54</v>
      </c>
      <c r="C10" t="s">
        <v>54</v>
      </c>
      <c r="D10" t="s">
        <v>54</v>
      </c>
      <c r="E10" t="s">
        <v>54</v>
      </c>
      <c r="F10" t="s">
        <v>54</v>
      </c>
      <c r="G10" t="s">
        <v>54</v>
      </c>
      <c r="H10" t="s">
        <v>54</v>
      </c>
      <c r="I10" t="s">
        <v>54</v>
      </c>
      <c r="J10" t="s">
        <v>54</v>
      </c>
      <c r="K10" t="s">
        <v>54</v>
      </c>
      <c r="L10" t="s">
        <v>54</v>
      </c>
      <c r="M10" t="s">
        <v>54</v>
      </c>
      <c r="N10" t="s">
        <v>54</v>
      </c>
      <c r="O10" t="s">
        <v>54</v>
      </c>
      <c r="P10" t="s">
        <v>54</v>
      </c>
      <c r="Q10" t="s">
        <v>54</v>
      </c>
      <c r="R10" t="s">
        <v>54</v>
      </c>
      <c r="S10" t="s">
        <v>54</v>
      </c>
      <c r="T10" t="s">
        <v>125</v>
      </c>
      <c r="U10" t="s">
        <v>54</v>
      </c>
      <c r="V10" t="s">
        <v>54</v>
      </c>
      <c r="W10" t="s">
        <v>54</v>
      </c>
      <c r="X10" t="s">
        <v>54</v>
      </c>
      <c r="Y10" t="s">
        <v>125</v>
      </c>
      <c r="Z10" t="s">
        <v>54</v>
      </c>
    </row>
    <row r="11" spans="1:26" x14ac:dyDescent="0.35">
      <c r="A11" s="1" t="s">
        <v>386</v>
      </c>
      <c r="B11" t="s">
        <v>54</v>
      </c>
      <c r="C11" t="s">
        <v>161</v>
      </c>
      <c r="D11" t="s">
        <v>156</v>
      </c>
      <c r="E11" t="s">
        <v>156</v>
      </c>
      <c r="F11" t="s">
        <v>345</v>
      </c>
      <c r="G11" t="s">
        <v>345</v>
      </c>
      <c r="H11" t="s">
        <v>125</v>
      </c>
      <c r="I11" t="s">
        <v>125</v>
      </c>
      <c r="J11" t="s">
        <v>125</v>
      </c>
      <c r="K11" t="s">
        <v>54</v>
      </c>
      <c r="L11" t="s">
        <v>382</v>
      </c>
      <c r="M11" t="s">
        <v>379</v>
      </c>
      <c r="N11" t="s">
        <v>132</v>
      </c>
      <c r="O11" t="s">
        <v>339</v>
      </c>
      <c r="P11" t="s">
        <v>134</v>
      </c>
      <c r="Q11" t="s">
        <v>133</v>
      </c>
      <c r="R11" t="s">
        <v>180</v>
      </c>
      <c r="S11" t="s">
        <v>136</v>
      </c>
      <c r="T11" t="s">
        <v>180</v>
      </c>
      <c r="U11" t="s">
        <v>135</v>
      </c>
      <c r="V11" t="s">
        <v>134</v>
      </c>
      <c r="W11" t="s">
        <v>180</v>
      </c>
      <c r="X11" t="s">
        <v>136</v>
      </c>
      <c r="Y11" t="s">
        <v>134</v>
      </c>
      <c r="Z11" t="s">
        <v>160</v>
      </c>
    </row>
    <row r="12" spans="1:26" x14ac:dyDescent="0.35">
      <c r="A12" s="1" t="s">
        <v>387</v>
      </c>
      <c r="B12" t="s">
        <v>156</v>
      </c>
      <c r="C12" t="s">
        <v>388</v>
      </c>
      <c r="D12" t="s">
        <v>378</v>
      </c>
      <c r="E12" t="s">
        <v>379</v>
      </c>
      <c r="F12" t="s">
        <v>163</v>
      </c>
      <c r="G12" t="s">
        <v>339</v>
      </c>
      <c r="H12" t="s">
        <v>339</v>
      </c>
      <c r="I12" t="s">
        <v>165</v>
      </c>
      <c r="J12" t="s">
        <v>165</v>
      </c>
      <c r="K12" t="s">
        <v>54</v>
      </c>
      <c r="L12" t="s">
        <v>389</v>
      </c>
      <c r="M12" t="s">
        <v>243</v>
      </c>
      <c r="N12" t="s">
        <v>390</v>
      </c>
      <c r="O12" t="s">
        <v>391</v>
      </c>
      <c r="P12" t="s">
        <v>392</v>
      </c>
      <c r="Q12" t="s">
        <v>393</v>
      </c>
      <c r="R12" t="s">
        <v>388</v>
      </c>
      <c r="S12" t="s">
        <v>220</v>
      </c>
      <c r="T12" t="s">
        <v>372</v>
      </c>
      <c r="U12" t="s">
        <v>333</v>
      </c>
      <c r="V12" t="s">
        <v>394</v>
      </c>
      <c r="W12" t="s">
        <v>388</v>
      </c>
      <c r="X12" t="s">
        <v>331</v>
      </c>
      <c r="Y12" t="s">
        <v>374</v>
      </c>
      <c r="Z12" t="s">
        <v>395</v>
      </c>
    </row>
    <row r="13" spans="1:26" x14ac:dyDescent="0.35">
      <c r="A13" s="1" t="s">
        <v>396</v>
      </c>
      <c r="B13" t="s">
        <v>54</v>
      </c>
      <c r="C13" t="s">
        <v>54</v>
      </c>
      <c r="D13" t="s">
        <v>54</v>
      </c>
      <c r="E13" t="s">
        <v>54</v>
      </c>
      <c r="F13" t="s">
        <v>54</v>
      </c>
      <c r="G13" t="s">
        <v>54</v>
      </c>
      <c r="H13" t="s">
        <v>125</v>
      </c>
      <c r="I13" t="s">
        <v>54</v>
      </c>
      <c r="J13" t="s">
        <v>54</v>
      </c>
      <c r="K13" t="s">
        <v>54</v>
      </c>
      <c r="L13" t="s">
        <v>54</v>
      </c>
      <c r="M13" t="s">
        <v>156</v>
      </c>
      <c r="N13" t="s">
        <v>156</v>
      </c>
      <c r="O13" t="s">
        <v>156</v>
      </c>
      <c r="P13" t="s">
        <v>156</v>
      </c>
      <c r="Q13" t="s">
        <v>125</v>
      </c>
      <c r="R13" t="s">
        <v>125</v>
      </c>
      <c r="S13" t="s">
        <v>156</v>
      </c>
      <c r="T13" t="s">
        <v>125</v>
      </c>
      <c r="U13" t="s">
        <v>125</v>
      </c>
      <c r="V13" t="s">
        <v>125</v>
      </c>
      <c r="W13" t="s">
        <v>156</v>
      </c>
      <c r="X13" t="s">
        <v>125</v>
      </c>
      <c r="Y13" t="s">
        <v>125</v>
      </c>
      <c r="Z13" t="s">
        <v>125</v>
      </c>
    </row>
    <row r="14" spans="1:26" x14ac:dyDescent="0.35">
      <c r="A14" s="1" t="s">
        <v>397</v>
      </c>
      <c r="B14" t="s">
        <v>54</v>
      </c>
      <c r="C14" t="s">
        <v>54</v>
      </c>
      <c r="D14" t="s">
        <v>54</v>
      </c>
      <c r="E14" t="s">
        <v>54</v>
      </c>
      <c r="F14" t="s">
        <v>54</v>
      </c>
      <c r="G14" t="s">
        <v>54</v>
      </c>
      <c r="H14" t="s">
        <v>54</v>
      </c>
      <c r="I14" t="s">
        <v>54</v>
      </c>
      <c r="J14" t="s">
        <v>54</v>
      </c>
      <c r="K14" t="s">
        <v>54</v>
      </c>
      <c r="L14" t="s">
        <v>54</v>
      </c>
      <c r="M14" t="s">
        <v>334</v>
      </c>
      <c r="N14" t="s">
        <v>156</v>
      </c>
      <c r="O14" t="s">
        <v>125</v>
      </c>
      <c r="P14" t="s">
        <v>161</v>
      </c>
      <c r="Q14" t="s">
        <v>125</v>
      </c>
      <c r="R14" t="s">
        <v>125</v>
      </c>
      <c r="S14" t="s">
        <v>125</v>
      </c>
      <c r="T14" t="s">
        <v>125</v>
      </c>
      <c r="U14" t="s">
        <v>125</v>
      </c>
      <c r="V14" t="s">
        <v>125</v>
      </c>
      <c r="W14" t="s">
        <v>125</v>
      </c>
      <c r="X14" t="s">
        <v>125</v>
      </c>
      <c r="Y14" t="s">
        <v>125</v>
      </c>
      <c r="Z14" t="s">
        <v>125</v>
      </c>
    </row>
    <row r="15" spans="1:26" x14ac:dyDescent="0.35">
      <c r="A15" s="1" t="s">
        <v>398</v>
      </c>
      <c r="B15" t="s">
        <v>54</v>
      </c>
      <c r="C15" t="s">
        <v>161</v>
      </c>
      <c r="D15" t="s">
        <v>156</v>
      </c>
      <c r="E15" t="s">
        <v>156</v>
      </c>
      <c r="F15" t="s">
        <v>156</v>
      </c>
      <c r="G15" t="s">
        <v>156</v>
      </c>
      <c r="H15" t="s">
        <v>156</v>
      </c>
      <c r="I15" t="s">
        <v>156</v>
      </c>
      <c r="J15" t="s">
        <v>156</v>
      </c>
      <c r="K15" t="s">
        <v>54</v>
      </c>
      <c r="L15" t="s">
        <v>133</v>
      </c>
      <c r="M15" t="s">
        <v>157</v>
      </c>
      <c r="N15" t="s">
        <v>158</v>
      </c>
      <c r="O15" t="s">
        <v>159</v>
      </c>
      <c r="P15" t="s">
        <v>157</v>
      </c>
      <c r="Q15" t="s">
        <v>160</v>
      </c>
      <c r="R15" t="s">
        <v>156</v>
      </c>
      <c r="S15" t="s">
        <v>161</v>
      </c>
      <c r="T15" t="s">
        <v>162</v>
      </c>
      <c r="U15" t="s">
        <v>162</v>
      </c>
      <c r="V15" t="s">
        <v>163</v>
      </c>
      <c r="W15" t="s">
        <v>164</v>
      </c>
      <c r="X15" t="s">
        <v>165</v>
      </c>
      <c r="Y15" t="s">
        <v>164</v>
      </c>
      <c r="Z15" t="s">
        <v>164</v>
      </c>
    </row>
    <row r="16" spans="1:26" x14ac:dyDescent="0.35">
      <c r="A16" s="1" t="s">
        <v>399</v>
      </c>
      <c r="B16" t="s">
        <v>342</v>
      </c>
      <c r="C16" t="s">
        <v>162</v>
      </c>
      <c r="D16" t="s">
        <v>400</v>
      </c>
      <c r="E16" t="s">
        <v>171</v>
      </c>
      <c r="F16" t="s">
        <v>167</v>
      </c>
      <c r="G16" t="s">
        <v>156</v>
      </c>
      <c r="H16" t="s">
        <v>164</v>
      </c>
      <c r="I16" t="s">
        <v>167</v>
      </c>
      <c r="J16" t="s">
        <v>167</v>
      </c>
      <c r="K16" t="s">
        <v>54</v>
      </c>
      <c r="L16" t="s">
        <v>401</v>
      </c>
      <c r="M16" t="s">
        <v>402</v>
      </c>
      <c r="N16" t="s">
        <v>403</v>
      </c>
      <c r="O16" t="s">
        <v>404</v>
      </c>
      <c r="P16" t="s">
        <v>405</v>
      </c>
      <c r="Q16" t="s">
        <v>406</v>
      </c>
      <c r="R16" t="s">
        <v>407</v>
      </c>
      <c r="S16" t="s">
        <v>175</v>
      </c>
      <c r="T16" t="s">
        <v>176</v>
      </c>
      <c r="U16" t="s">
        <v>177</v>
      </c>
      <c r="V16" t="s">
        <v>179</v>
      </c>
      <c r="W16" t="s">
        <v>178</v>
      </c>
      <c r="X16" t="s">
        <v>408</v>
      </c>
      <c r="Y16" t="s">
        <v>409</v>
      </c>
      <c r="Z16" t="s">
        <v>160</v>
      </c>
    </row>
    <row r="17" spans="1:26" x14ac:dyDescent="0.35">
      <c r="A17" s="1" t="s">
        <v>410</v>
      </c>
      <c r="B17" t="s">
        <v>411</v>
      </c>
      <c r="C17" t="s">
        <v>412</v>
      </c>
      <c r="D17" t="s">
        <v>413</v>
      </c>
      <c r="E17" t="s">
        <v>414</v>
      </c>
      <c r="F17" t="s">
        <v>415</v>
      </c>
      <c r="G17" t="s">
        <v>416</v>
      </c>
      <c r="H17" t="s">
        <v>417</v>
      </c>
      <c r="I17" t="s">
        <v>418</v>
      </c>
      <c r="J17" t="s">
        <v>419</v>
      </c>
      <c r="K17" t="s">
        <v>54</v>
      </c>
      <c r="L17" t="s">
        <v>420</v>
      </c>
      <c r="M17" t="s">
        <v>421</v>
      </c>
      <c r="N17" t="s">
        <v>422</v>
      </c>
      <c r="O17" t="s">
        <v>423</v>
      </c>
      <c r="P17" t="s">
        <v>424</v>
      </c>
      <c r="Q17" t="s">
        <v>425</v>
      </c>
      <c r="R17" t="s">
        <v>426</v>
      </c>
      <c r="S17" t="s">
        <v>427</v>
      </c>
      <c r="T17" t="s">
        <v>428</v>
      </c>
      <c r="U17" t="s">
        <v>429</v>
      </c>
      <c r="V17" t="s">
        <v>430</v>
      </c>
      <c r="W17" t="s">
        <v>431</v>
      </c>
      <c r="X17" t="s">
        <v>432</v>
      </c>
      <c r="Y17" t="s">
        <v>433</v>
      </c>
      <c r="Z17" t="s">
        <v>434</v>
      </c>
    </row>
    <row r="18" spans="1:26" x14ac:dyDescent="0.35">
      <c r="A18" s="1" t="s">
        <v>435</v>
      </c>
      <c r="B18" t="s">
        <v>342</v>
      </c>
      <c r="C18" t="s">
        <v>156</v>
      </c>
      <c r="D18" t="s">
        <v>436</v>
      </c>
      <c r="E18" t="s">
        <v>400</v>
      </c>
      <c r="F18" t="s">
        <v>437</v>
      </c>
      <c r="G18" t="s">
        <v>342</v>
      </c>
      <c r="H18" t="s">
        <v>162</v>
      </c>
      <c r="I18" t="s">
        <v>437</v>
      </c>
      <c r="J18" t="s">
        <v>438</v>
      </c>
      <c r="K18" t="s">
        <v>54</v>
      </c>
      <c r="L18" t="s">
        <v>439</v>
      </c>
      <c r="M18" t="s">
        <v>440</v>
      </c>
      <c r="N18" t="s">
        <v>441</v>
      </c>
      <c r="O18" t="s">
        <v>442</v>
      </c>
      <c r="P18" t="s">
        <v>443</v>
      </c>
      <c r="Q18" t="s">
        <v>444</v>
      </c>
      <c r="R18" t="s">
        <v>442</v>
      </c>
      <c r="S18" t="s">
        <v>445</v>
      </c>
      <c r="T18" t="s">
        <v>343</v>
      </c>
      <c r="U18" t="s">
        <v>179</v>
      </c>
      <c r="V18" t="s">
        <v>446</v>
      </c>
      <c r="W18" t="s">
        <v>442</v>
      </c>
      <c r="X18" t="s">
        <v>343</v>
      </c>
      <c r="Y18" t="s">
        <v>400</v>
      </c>
      <c r="Z18" t="s">
        <v>343</v>
      </c>
    </row>
    <row r="19" spans="1:26" x14ac:dyDescent="0.35">
      <c r="A19" s="1" t="s">
        <v>447</v>
      </c>
      <c r="B19" t="s">
        <v>411</v>
      </c>
      <c r="C19" t="s">
        <v>448</v>
      </c>
      <c r="D19" t="s">
        <v>449</v>
      </c>
      <c r="E19" t="s">
        <v>450</v>
      </c>
      <c r="F19" t="s">
        <v>451</v>
      </c>
      <c r="G19" t="s">
        <v>452</v>
      </c>
      <c r="H19" t="s">
        <v>453</v>
      </c>
      <c r="I19" t="s">
        <v>454</v>
      </c>
      <c r="J19" t="s">
        <v>455</v>
      </c>
      <c r="K19" t="s">
        <v>54</v>
      </c>
      <c r="L19" t="s">
        <v>456</v>
      </c>
      <c r="M19" t="s">
        <v>457</v>
      </c>
      <c r="N19" t="s">
        <v>458</v>
      </c>
      <c r="O19" t="s">
        <v>459</v>
      </c>
      <c r="P19" t="s">
        <v>460</v>
      </c>
      <c r="Q19" t="s">
        <v>461</v>
      </c>
      <c r="R19" t="s">
        <v>462</v>
      </c>
      <c r="S19" t="s">
        <v>463</v>
      </c>
      <c r="T19" t="s">
        <v>464</v>
      </c>
      <c r="U19" t="s">
        <v>465</v>
      </c>
      <c r="V19" t="s">
        <v>466</v>
      </c>
      <c r="W19" t="s">
        <v>467</v>
      </c>
      <c r="X19" t="s">
        <v>468</v>
      </c>
      <c r="Y19" t="s">
        <v>469</v>
      </c>
      <c r="Z19" t="s">
        <v>470</v>
      </c>
    </row>
    <row r="20" spans="1:26" x14ac:dyDescent="0.35">
      <c r="A20" s="1" t="s">
        <v>471</v>
      </c>
      <c r="B20" t="s">
        <v>156</v>
      </c>
      <c r="C20" t="s">
        <v>156</v>
      </c>
      <c r="D20" t="s">
        <v>472</v>
      </c>
      <c r="E20" t="s">
        <v>473</v>
      </c>
      <c r="F20" t="s">
        <v>156</v>
      </c>
      <c r="G20" t="s">
        <v>125</v>
      </c>
      <c r="H20" t="s">
        <v>156</v>
      </c>
      <c r="I20" t="s">
        <v>156</v>
      </c>
      <c r="J20" t="s">
        <v>165</v>
      </c>
      <c r="K20" t="s">
        <v>54</v>
      </c>
      <c r="L20" t="s">
        <v>373</v>
      </c>
      <c r="M20" t="s">
        <v>161</v>
      </c>
      <c r="N20" t="s">
        <v>171</v>
      </c>
      <c r="O20" t="s">
        <v>164</v>
      </c>
      <c r="P20" t="s">
        <v>345</v>
      </c>
      <c r="Q20" t="s">
        <v>167</v>
      </c>
      <c r="R20" t="s">
        <v>474</v>
      </c>
      <c r="S20" t="s">
        <v>438</v>
      </c>
      <c r="T20" t="s">
        <v>475</v>
      </c>
      <c r="U20" t="s">
        <v>167</v>
      </c>
      <c r="V20" t="s">
        <v>156</v>
      </c>
      <c r="W20" t="s">
        <v>409</v>
      </c>
      <c r="X20" t="s">
        <v>334</v>
      </c>
      <c r="Y20" t="s">
        <v>334</v>
      </c>
      <c r="Z20" t="s">
        <v>372</v>
      </c>
    </row>
    <row r="21" spans="1:26" x14ac:dyDescent="0.35">
      <c r="A21" s="1" t="s">
        <v>476</v>
      </c>
      <c r="B21" t="s">
        <v>54</v>
      </c>
      <c r="C21" t="s">
        <v>161</v>
      </c>
      <c r="D21" t="s">
        <v>54</v>
      </c>
      <c r="E21" t="s">
        <v>54</v>
      </c>
      <c r="F21" t="s">
        <v>54</v>
      </c>
      <c r="G21" t="s">
        <v>54</v>
      </c>
      <c r="H21" t="s">
        <v>54</v>
      </c>
      <c r="I21" t="s">
        <v>341</v>
      </c>
      <c r="J21" t="s">
        <v>167</v>
      </c>
      <c r="K21" t="s">
        <v>54</v>
      </c>
      <c r="L21" t="s">
        <v>372</v>
      </c>
      <c r="M21" t="s">
        <v>477</v>
      </c>
      <c r="N21" t="s">
        <v>478</v>
      </c>
      <c r="O21" t="s">
        <v>171</v>
      </c>
      <c r="P21" t="s">
        <v>443</v>
      </c>
      <c r="Q21" t="s">
        <v>479</v>
      </c>
      <c r="R21" t="s">
        <v>480</v>
      </c>
      <c r="S21" t="s">
        <v>481</v>
      </c>
      <c r="T21" t="s">
        <v>482</v>
      </c>
      <c r="U21" t="s">
        <v>400</v>
      </c>
      <c r="V21" t="s">
        <v>436</v>
      </c>
      <c r="W21" t="s">
        <v>483</v>
      </c>
      <c r="X21" t="s">
        <v>436</v>
      </c>
      <c r="Y21" t="s">
        <v>179</v>
      </c>
      <c r="Z21" t="s">
        <v>133</v>
      </c>
    </row>
    <row r="22" spans="1:26" x14ac:dyDescent="0.35">
      <c r="A22" s="1" t="s">
        <v>484</v>
      </c>
      <c r="B22" t="s">
        <v>54</v>
      </c>
      <c r="C22" t="s">
        <v>485</v>
      </c>
      <c r="D22" t="s">
        <v>54</v>
      </c>
      <c r="E22" t="s">
        <v>54</v>
      </c>
      <c r="F22" t="s">
        <v>54</v>
      </c>
      <c r="G22" t="s">
        <v>54</v>
      </c>
      <c r="H22" t="s">
        <v>54</v>
      </c>
      <c r="I22" t="s">
        <v>486</v>
      </c>
      <c r="J22" t="s">
        <v>487</v>
      </c>
      <c r="K22" t="s">
        <v>54</v>
      </c>
      <c r="L22" t="s">
        <v>488</v>
      </c>
      <c r="M22" t="s">
        <v>489</v>
      </c>
      <c r="N22" t="s">
        <v>490</v>
      </c>
      <c r="O22" t="s">
        <v>491</v>
      </c>
      <c r="P22" t="s">
        <v>492</v>
      </c>
      <c r="Q22" t="s">
        <v>493</v>
      </c>
      <c r="R22" t="s">
        <v>494</v>
      </c>
      <c r="S22" t="s">
        <v>495</v>
      </c>
      <c r="T22" t="s">
        <v>496</v>
      </c>
      <c r="U22" t="s">
        <v>497</v>
      </c>
      <c r="V22" t="s">
        <v>498</v>
      </c>
      <c r="W22" t="s">
        <v>499</v>
      </c>
      <c r="X22" t="s">
        <v>500</v>
      </c>
      <c r="Y22" t="s">
        <v>501</v>
      </c>
      <c r="Z22" t="s">
        <v>502</v>
      </c>
    </row>
    <row r="23" spans="1:26" x14ac:dyDescent="0.35">
      <c r="A23" s="1" t="s">
        <v>503</v>
      </c>
      <c r="B23" t="s">
        <v>54</v>
      </c>
      <c r="C23" t="s">
        <v>125</v>
      </c>
      <c r="D23" t="s">
        <v>54</v>
      </c>
      <c r="E23" t="s">
        <v>54</v>
      </c>
      <c r="F23" t="s">
        <v>54</v>
      </c>
      <c r="G23" t="s">
        <v>54</v>
      </c>
      <c r="H23" t="s">
        <v>54</v>
      </c>
      <c r="I23" t="s">
        <v>342</v>
      </c>
      <c r="J23" t="s">
        <v>125</v>
      </c>
      <c r="K23" t="s">
        <v>54</v>
      </c>
      <c r="L23" t="s">
        <v>179</v>
      </c>
      <c r="M23" t="s">
        <v>339</v>
      </c>
      <c r="N23" t="s">
        <v>504</v>
      </c>
      <c r="O23" t="s">
        <v>345</v>
      </c>
      <c r="P23" t="s">
        <v>342</v>
      </c>
      <c r="Q23" t="s">
        <v>437</v>
      </c>
      <c r="R23" t="s">
        <v>180</v>
      </c>
      <c r="S23" t="s">
        <v>167</v>
      </c>
      <c r="T23" t="s">
        <v>437</v>
      </c>
      <c r="U23" t="s">
        <v>437</v>
      </c>
      <c r="V23" t="s">
        <v>437</v>
      </c>
      <c r="W23" t="s">
        <v>344</v>
      </c>
      <c r="X23" t="s">
        <v>437</v>
      </c>
      <c r="Y23" t="s">
        <v>342</v>
      </c>
      <c r="Z23" t="s">
        <v>167</v>
      </c>
    </row>
    <row r="24" spans="1:26" x14ac:dyDescent="0.35">
      <c r="A24" s="1" t="s">
        <v>505</v>
      </c>
      <c r="B24" t="s">
        <v>54</v>
      </c>
      <c r="C24" t="s">
        <v>161</v>
      </c>
      <c r="D24" t="s">
        <v>177</v>
      </c>
      <c r="E24" t="s">
        <v>472</v>
      </c>
      <c r="F24" t="s">
        <v>341</v>
      </c>
      <c r="G24" t="s">
        <v>125</v>
      </c>
      <c r="H24" t="s">
        <v>164</v>
      </c>
      <c r="I24" t="s">
        <v>167</v>
      </c>
      <c r="J24" t="s">
        <v>167</v>
      </c>
      <c r="K24" t="s">
        <v>54</v>
      </c>
      <c r="L24" t="s">
        <v>168</v>
      </c>
      <c r="M24" t="s">
        <v>169</v>
      </c>
      <c r="N24" t="s">
        <v>170</v>
      </c>
      <c r="O24" t="s">
        <v>171</v>
      </c>
      <c r="P24" t="s">
        <v>172</v>
      </c>
      <c r="Q24" t="s">
        <v>173</v>
      </c>
      <c r="R24" t="s">
        <v>174</v>
      </c>
      <c r="S24" t="s">
        <v>175</v>
      </c>
      <c r="T24" t="s">
        <v>176</v>
      </c>
      <c r="U24" t="s">
        <v>177</v>
      </c>
      <c r="V24" t="s">
        <v>171</v>
      </c>
      <c r="W24" t="s">
        <v>178</v>
      </c>
      <c r="X24" t="s">
        <v>171</v>
      </c>
      <c r="Y24" t="s">
        <v>179</v>
      </c>
      <c r="Z24" t="s">
        <v>180</v>
      </c>
    </row>
    <row r="25" spans="1:26" x14ac:dyDescent="0.35">
      <c r="A25" s="1" t="s">
        <v>506</v>
      </c>
      <c r="B25" t="s">
        <v>54</v>
      </c>
      <c r="C25" t="s">
        <v>507</v>
      </c>
      <c r="D25" t="s">
        <v>508</v>
      </c>
      <c r="E25" t="s">
        <v>509</v>
      </c>
      <c r="F25" t="s">
        <v>510</v>
      </c>
      <c r="G25" t="s">
        <v>511</v>
      </c>
      <c r="H25" t="s">
        <v>512</v>
      </c>
      <c r="I25" t="s">
        <v>513</v>
      </c>
      <c r="J25" t="s">
        <v>514</v>
      </c>
      <c r="K25" t="s">
        <v>54</v>
      </c>
      <c r="L25" t="s">
        <v>515</v>
      </c>
      <c r="M25" t="s">
        <v>516</v>
      </c>
      <c r="N25" t="s">
        <v>517</v>
      </c>
      <c r="O25" t="s">
        <v>518</v>
      </c>
      <c r="P25" t="s">
        <v>519</v>
      </c>
      <c r="Q25" t="s">
        <v>520</v>
      </c>
      <c r="R25" t="s">
        <v>521</v>
      </c>
      <c r="S25" t="s">
        <v>522</v>
      </c>
      <c r="T25" t="s">
        <v>523</v>
      </c>
      <c r="U25" t="s">
        <v>524</v>
      </c>
      <c r="V25" t="s">
        <v>525</v>
      </c>
      <c r="W25" t="s">
        <v>526</v>
      </c>
      <c r="X25" t="s">
        <v>527</v>
      </c>
      <c r="Y25" t="s">
        <v>528</v>
      </c>
      <c r="Z25" t="s">
        <v>529</v>
      </c>
    </row>
    <row r="26" spans="1:26" x14ac:dyDescent="0.35">
      <c r="A26" s="1" t="s">
        <v>530</v>
      </c>
      <c r="B26" t="s">
        <v>54</v>
      </c>
      <c r="C26" t="s">
        <v>34</v>
      </c>
      <c r="D26" t="s">
        <v>531</v>
      </c>
      <c r="E26" t="s">
        <v>532</v>
      </c>
      <c r="F26" t="s">
        <v>61</v>
      </c>
      <c r="G26" t="s">
        <v>27</v>
      </c>
      <c r="H26" t="s">
        <v>60</v>
      </c>
      <c r="I26" t="s">
        <v>36</v>
      </c>
      <c r="J26" t="s">
        <v>36</v>
      </c>
      <c r="K26" t="s">
        <v>54</v>
      </c>
      <c r="L26" t="s">
        <v>32</v>
      </c>
      <c r="M26" t="s">
        <v>37</v>
      </c>
      <c r="N26" t="s">
        <v>38</v>
      </c>
      <c r="O26" t="s">
        <v>39</v>
      </c>
      <c r="P26" t="s">
        <v>40</v>
      </c>
      <c r="Q26" t="s">
        <v>41</v>
      </c>
      <c r="R26" t="s">
        <v>40</v>
      </c>
      <c r="S26" t="s">
        <v>42</v>
      </c>
      <c r="T26" t="s">
        <v>43</v>
      </c>
      <c r="U26" t="s">
        <v>36</v>
      </c>
      <c r="V26" t="s">
        <v>36</v>
      </c>
      <c r="W26" t="s">
        <v>39</v>
      </c>
      <c r="X26" t="s">
        <v>44</v>
      </c>
      <c r="Y26" t="s">
        <v>44</v>
      </c>
      <c r="Z26" t="s">
        <v>34</v>
      </c>
    </row>
    <row r="27" spans="1:26" x14ac:dyDescent="0.35">
      <c r="A27" s="1" t="s">
        <v>533</v>
      </c>
      <c r="B27" t="s">
        <v>54</v>
      </c>
      <c r="C27" t="s">
        <v>34</v>
      </c>
      <c r="D27" t="s">
        <v>531</v>
      </c>
      <c r="E27" t="s">
        <v>532</v>
      </c>
      <c r="F27" t="s">
        <v>61</v>
      </c>
      <c r="G27" t="s">
        <v>27</v>
      </c>
      <c r="H27" t="s">
        <v>60</v>
      </c>
      <c r="I27" t="s">
        <v>36</v>
      </c>
      <c r="J27" t="s">
        <v>36</v>
      </c>
      <c r="K27" t="s">
        <v>54</v>
      </c>
      <c r="L27" t="s">
        <v>534</v>
      </c>
      <c r="M27" t="s">
        <v>37</v>
      </c>
      <c r="N27" t="s">
        <v>38</v>
      </c>
      <c r="O27" t="s">
        <v>39</v>
      </c>
      <c r="P27" t="s">
        <v>40</v>
      </c>
      <c r="Q27" t="s">
        <v>41</v>
      </c>
      <c r="R27" t="s">
        <v>40</v>
      </c>
      <c r="S27" t="s">
        <v>42</v>
      </c>
      <c r="T27" t="s">
        <v>43</v>
      </c>
      <c r="U27" t="s">
        <v>36</v>
      </c>
      <c r="V27" t="s">
        <v>36</v>
      </c>
      <c r="W27" t="s">
        <v>39</v>
      </c>
      <c r="X27" t="s">
        <v>44</v>
      </c>
      <c r="Y27" t="s">
        <v>44</v>
      </c>
      <c r="Z27" t="s">
        <v>34</v>
      </c>
    </row>
    <row r="28" spans="1:26" x14ac:dyDescent="0.35">
      <c r="A28" s="1" t="s">
        <v>535</v>
      </c>
      <c r="B28" t="s">
        <v>218</v>
      </c>
      <c r="C28" t="s">
        <v>218</v>
      </c>
      <c r="D28" t="s">
        <v>536</v>
      </c>
      <c r="E28" t="s">
        <v>537</v>
      </c>
      <c r="F28" t="s">
        <v>538</v>
      </c>
      <c r="G28" t="s">
        <v>539</v>
      </c>
      <c r="H28" t="s">
        <v>539</v>
      </c>
      <c r="I28" t="s">
        <v>126</v>
      </c>
      <c r="J28" t="s">
        <v>77</v>
      </c>
      <c r="K28" t="s">
        <v>54</v>
      </c>
      <c r="L28" t="s">
        <v>78</v>
      </c>
      <c r="M28" t="s">
        <v>79</v>
      </c>
      <c r="N28" t="s">
        <v>80</v>
      </c>
      <c r="O28" t="s">
        <v>81</v>
      </c>
      <c r="P28" t="s">
        <v>82</v>
      </c>
      <c r="Q28" t="s">
        <v>83</v>
      </c>
      <c r="R28" t="s">
        <v>84</v>
      </c>
      <c r="S28" t="s">
        <v>85</v>
      </c>
      <c r="T28" t="s">
        <v>86</v>
      </c>
      <c r="U28" t="s">
        <v>87</v>
      </c>
      <c r="V28" t="s">
        <v>88</v>
      </c>
      <c r="W28" t="s">
        <v>89</v>
      </c>
      <c r="X28" t="s">
        <v>90</v>
      </c>
      <c r="Y28" t="s">
        <v>91</v>
      </c>
      <c r="Z28" t="s">
        <v>92</v>
      </c>
    </row>
    <row r="29" spans="1:26" x14ac:dyDescent="0.35">
      <c r="A29" s="1" t="s">
        <v>540</v>
      </c>
      <c r="B29" t="s">
        <v>218</v>
      </c>
      <c r="C29" t="s">
        <v>218</v>
      </c>
      <c r="D29" t="s">
        <v>536</v>
      </c>
      <c r="E29" t="s">
        <v>537</v>
      </c>
      <c r="F29" t="s">
        <v>538</v>
      </c>
      <c r="G29" t="s">
        <v>539</v>
      </c>
      <c r="H29" t="s">
        <v>539</v>
      </c>
      <c r="I29" t="s">
        <v>541</v>
      </c>
      <c r="J29" t="s">
        <v>77</v>
      </c>
      <c r="K29" t="s">
        <v>54</v>
      </c>
      <c r="L29" t="s">
        <v>542</v>
      </c>
      <c r="M29" t="s">
        <v>79</v>
      </c>
      <c r="N29" t="s">
        <v>80</v>
      </c>
      <c r="O29" t="s">
        <v>81</v>
      </c>
      <c r="P29" t="s">
        <v>82</v>
      </c>
      <c r="Q29" t="s">
        <v>83</v>
      </c>
      <c r="R29" t="s">
        <v>84</v>
      </c>
      <c r="S29" t="s">
        <v>85</v>
      </c>
      <c r="T29" t="s">
        <v>86</v>
      </c>
      <c r="U29" t="s">
        <v>87</v>
      </c>
      <c r="V29" t="s">
        <v>88</v>
      </c>
      <c r="W29" t="s">
        <v>89</v>
      </c>
      <c r="X29" t="s">
        <v>90</v>
      </c>
      <c r="Y29" t="s">
        <v>91</v>
      </c>
      <c r="Z29" t="s">
        <v>543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40"/>
  <sheetViews>
    <sheetView workbookViewId="0"/>
  </sheetViews>
  <sheetFormatPr defaultRowHeight="14.5" x14ac:dyDescent="0.35"/>
  <sheetData>
    <row r="1" spans="1:26" x14ac:dyDescent="0.35">
      <c r="B1" s="1" t="s">
        <v>321</v>
      </c>
      <c r="C1" s="1" t="s">
        <v>322</v>
      </c>
      <c r="D1" s="1" t="s">
        <v>323</v>
      </c>
      <c r="E1" s="1" t="s">
        <v>324</v>
      </c>
      <c r="F1" s="1" t="s">
        <v>325</v>
      </c>
      <c r="G1" s="1" t="s">
        <v>326</v>
      </c>
      <c r="H1" s="1" t="s">
        <v>327</v>
      </c>
      <c r="I1" s="1" t="s">
        <v>328</v>
      </c>
      <c r="J1" s="1" t="s">
        <v>9</v>
      </c>
      <c r="K1" s="1" t="s">
        <v>329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35">
      <c r="A2" s="1" t="s">
        <v>544</v>
      </c>
      <c r="B2" t="s">
        <v>134</v>
      </c>
      <c r="C2" t="s">
        <v>164</v>
      </c>
      <c r="D2" t="s">
        <v>125</v>
      </c>
      <c r="E2" t="s">
        <v>135</v>
      </c>
      <c r="F2" t="s">
        <v>161</v>
      </c>
      <c r="G2" t="s">
        <v>165</v>
      </c>
      <c r="H2" t="s">
        <v>162</v>
      </c>
      <c r="I2" t="s">
        <v>135</v>
      </c>
      <c r="J2" t="s">
        <v>164</v>
      </c>
      <c r="K2" t="s">
        <v>545</v>
      </c>
      <c r="L2" t="s">
        <v>379</v>
      </c>
      <c r="M2" t="s">
        <v>334</v>
      </c>
      <c r="N2" t="s">
        <v>379</v>
      </c>
      <c r="O2" t="s">
        <v>546</v>
      </c>
      <c r="P2" t="s">
        <v>547</v>
      </c>
      <c r="Q2" t="s">
        <v>393</v>
      </c>
      <c r="R2" t="s">
        <v>377</v>
      </c>
      <c r="S2" t="s">
        <v>160</v>
      </c>
      <c r="T2" t="s">
        <v>163</v>
      </c>
      <c r="U2" t="s">
        <v>135</v>
      </c>
      <c r="V2" t="s">
        <v>334</v>
      </c>
      <c r="W2" t="s">
        <v>378</v>
      </c>
      <c r="X2" t="s">
        <v>164</v>
      </c>
      <c r="Y2" t="s">
        <v>379</v>
      </c>
      <c r="Z2" t="s">
        <v>548</v>
      </c>
    </row>
    <row r="3" spans="1:26" x14ac:dyDescent="0.35">
      <c r="A3" s="1" t="s">
        <v>549</v>
      </c>
      <c r="B3" t="s">
        <v>54</v>
      </c>
      <c r="C3" t="s">
        <v>54</v>
      </c>
      <c r="D3" t="s">
        <v>54</v>
      </c>
      <c r="E3" t="s">
        <v>54</v>
      </c>
      <c r="F3" t="s">
        <v>135</v>
      </c>
      <c r="G3" t="s">
        <v>334</v>
      </c>
      <c r="H3" t="s">
        <v>156</v>
      </c>
      <c r="I3" t="s">
        <v>156</v>
      </c>
      <c r="J3" t="s">
        <v>54</v>
      </c>
      <c r="K3" t="s">
        <v>54</v>
      </c>
      <c r="L3" t="s">
        <v>134</v>
      </c>
      <c r="M3" t="s">
        <v>54</v>
      </c>
      <c r="N3" t="s">
        <v>54</v>
      </c>
      <c r="O3" t="s">
        <v>54</v>
      </c>
      <c r="P3" t="s">
        <v>54</v>
      </c>
      <c r="Q3" t="s">
        <v>54</v>
      </c>
      <c r="R3" t="s">
        <v>132</v>
      </c>
      <c r="S3" t="s">
        <v>162</v>
      </c>
      <c r="T3" t="s">
        <v>165</v>
      </c>
      <c r="U3" t="s">
        <v>54</v>
      </c>
      <c r="V3" t="s">
        <v>394</v>
      </c>
      <c r="W3" t="s">
        <v>54</v>
      </c>
      <c r="X3" t="s">
        <v>54</v>
      </c>
      <c r="Y3" t="s">
        <v>133</v>
      </c>
      <c r="Z3" t="s">
        <v>131</v>
      </c>
    </row>
    <row r="4" spans="1:26" x14ac:dyDescent="0.35">
      <c r="A4" s="1" t="s">
        <v>550</v>
      </c>
      <c r="B4" t="s">
        <v>134</v>
      </c>
      <c r="C4" t="s">
        <v>164</v>
      </c>
      <c r="D4" t="s">
        <v>125</v>
      </c>
      <c r="E4" t="s">
        <v>135</v>
      </c>
      <c r="F4" t="s">
        <v>134</v>
      </c>
      <c r="G4" t="s">
        <v>132</v>
      </c>
      <c r="H4" t="s">
        <v>163</v>
      </c>
      <c r="I4" t="s">
        <v>133</v>
      </c>
      <c r="J4" t="s">
        <v>164</v>
      </c>
      <c r="K4" t="s">
        <v>545</v>
      </c>
      <c r="L4" t="s">
        <v>331</v>
      </c>
      <c r="M4" t="s">
        <v>334</v>
      </c>
      <c r="N4" t="s">
        <v>379</v>
      </c>
      <c r="O4" t="s">
        <v>546</v>
      </c>
      <c r="P4" t="s">
        <v>547</v>
      </c>
      <c r="Q4" t="s">
        <v>393</v>
      </c>
      <c r="R4" t="s">
        <v>388</v>
      </c>
      <c r="S4" t="s">
        <v>224</v>
      </c>
      <c r="T4" t="s">
        <v>133</v>
      </c>
      <c r="U4" t="s">
        <v>135</v>
      </c>
      <c r="V4" t="s">
        <v>331</v>
      </c>
      <c r="W4" t="s">
        <v>378</v>
      </c>
      <c r="X4" t="s">
        <v>164</v>
      </c>
      <c r="Y4" t="s">
        <v>331</v>
      </c>
      <c r="Z4" t="s">
        <v>551</v>
      </c>
    </row>
    <row r="5" spans="1:26" x14ac:dyDescent="0.35">
      <c r="A5" s="1" t="s">
        <v>552</v>
      </c>
      <c r="B5" t="s">
        <v>163</v>
      </c>
      <c r="C5" t="s">
        <v>334</v>
      </c>
      <c r="D5" t="s">
        <v>161</v>
      </c>
      <c r="E5" t="s">
        <v>161</v>
      </c>
      <c r="F5" t="s">
        <v>161</v>
      </c>
      <c r="G5" t="s">
        <v>125</v>
      </c>
      <c r="H5" t="s">
        <v>156</v>
      </c>
      <c r="I5" t="s">
        <v>161</v>
      </c>
      <c r="J5" t="s">
        <v>156</v>
      </c>
      <c r="K5" t="s">
        <v>136</v>
      </c>
      <c r="L5" t="s">
        <v>157</v>
      </c>
      <c r="M5" t="s">
        <v>133</v>
      </c>
      <c r="N5" t="s">
        <v>134</v>
      </c>
      <c r="O5" t="s">
        <v>379</v>
      </c>
      <c r="P5" t="s">
        <v>133</v>
      </c>
      <c r="Q5" t="s">
        <v>334</v>
      </c>
      <c r="R5" t="s">
        <v>162</v>
      </c>
      <c r="S5" t="s">
        <v>225</v>
      </c>
      <c r="T5" t="s">
        <v>163</v>
      </c>
      <c r="U5" t="s">
        <v>161</v>
      </c>
      <c r="V5" t="s">
        <v>162</v>
      </c>
      <c r="W5" t="s">
        <v>334</v>
      </c>
      <c r="X5" t="s">
        <v>334</v>
      </c>
      <c r="Y5" t="s">
        <v>334</v>
      </c>
      <c r="Z5" t="s">
        <v>334</v>
      </c>
    </row>
    <row r="6" spans="1:26" x14ac:dyDescent="0.35">
      <c r="A6" s="1" t="s">
        <v>553</v>
      </c>
      <c r="B6" t="s">
        <v>132</v>
      </c>
      <c r="C6" t="s">
        <v>135</v>
      </c>
      <c r="D6" t="s">
        <v>135</v>
      </c>
      <c r="E6" t="s">
        <v>161</v>
      </c>
      <c r="F6" t="s">
        <v>161</v>
      </c>
      <c r="G6" t="s">
        <v>161</v>
      </c>
      <c r="H6" t="s">
        <v>161</v>
      </c>
      <c r="I6" t="s">
        <v>156</v>
      </c>
      <c r="J6" t="s">
        <v>334</v>
      </c>
      <c r="K6" t="s">
        <v>383</v>
      </c>
      <c r="L6" t="s">
        <v>376</v>
      </c>
      <c r="M6" t="s">
        <v>554</v>
      </c>
      <c r="N6" t="s">
        <v>555</v>
      </c>
      <c r="O6" t="s">
        <v>388</v>
      </c>
      <c r="P6" t="s">
        <v>158</v>
      </c>
      <c r="Q6" t="s">
        <v>161</v>
      </c>
      <c r="R6" t="s">
        <v>161</v>
      </c>
      <c r="S6" t="s">
        <v>161</v>
      </c>
      <c r="T6" t="s">
        <v>161</v>
      </c>
      <c r="U6" t="s">
        <v>161</v>
      </c>
      <c r="V6" t="s">
        <v>334</v>
      </c>
      <c r="W6" t="s">
        <v>334</v>
      </c>
      <c r="X6" t="s">
        <v>334</v>
      </c>
      <c r="Y6" t="s">
        <v>161</v>
      </c>
      <c r="Z6" t="s">
        <v>334</v>
      </c>
    </row>
    <row r="7" spans="1:26" x14ac:dyDescent="0.35">
      <c r="A7" s="1" t="s">
        <v>556</v>
      </c>
      <c r="B7" t="s">
        <v>161</v>
      </c>
      <c r="C7" t="s">
        <v>156</v>
      </c>
      <c r="D7" t="s">
        <v>125</v>
      </c>
      <c r="E7" t="s">
        <v>125</v>
      </c>
      <c r="F7" t="s">
        <v>125</v>
      </c>
      <c r="G7" t="s">
        <v>162</v>
      </c>
      <c r="H7" t="s">
        <v>156</v>
      </c>
      <c r="I7" t="s">
        <v>125</v>
      </c>
      <c r="J7" t="s">
        <v>125</v>
      </c>
      <c r="K7" t="s">
        <v>156</v>
      </c>
      <c r="L7" t="s">
        <v>156</v>
      </c>
      <c r="M7" t="s">
        <v>156</v>
      </c>
      <c r="N7" t="s">
        <v>161</v>
      </c>
      <c r="O7" t="s">
        <v>161</v>
      </c>
      <c r="P7" t="s">
        <v>334</v>
      </c>
      <c r="Q7" t="s">
        <v>156</v>
      </c>
      <c r="R7" t="s">
        <v>156</v>
      </c>
      <c r="S7" t="s">
        <v>156</v>
      </c>
      <c r="T7" t="s">
        <v>156</v>
      </c>
      <c r="U7" t="s">
        <v>125</v>
      </c>
      <c r="V7" t="s">
        <v>156</v>
      </c>
      <c r="W7" t="s">
        <v>156</v>
      </c>
      <c r="X7" t="s">
        <v>156</v>
      </c>
      <c r="Y7" t="s">
        <v>156</v>
      </c>
      <c r="Z7" t="s">
        <v>156</v>
      </c>
    </row>
    <row r="8" spans="1:26" x14ac:dyDescent="0.35">
      <c r="A8" s="1" t="s">
        <v>557</v>
      </c>
      <c r="B8" t="s">
        <v>376</v>
      </c>
      <c r="C8" t="s">
        <v>224</v>
      </c>
      <c r="D8" t="s">
        <v>180</v>
      </c>
      <c r="E8" t="s">
        <v>136</v>
      </c>
      <c r="F8" t="s">
        <v>383</v>
      </c>
      <c r="G8" t="s">
        <v>136</v>
      </c>
      <c r="H8" t="s">
        <v>339</v>
      </c>
      <c r="I8" t="s">
        <v>136</v>
      </c>
      <c r="J8" t="s">
        <v>132</v>
      </c>
      <c r="K8" t="s">
        <v>222</v>
      </c>
      <c r="L8" t="s">
        <v>558</v>
      </c>
      <c r="M8" t="s">
        <v>551</v>
      </c>
      <c r="N8" t="s">
        <v>559</v>
      </c>
      <c r="O8" t="s">
        <v>560</v>
      </c>
      <c r="P8" t="s">
        <v>558</v>
      </c>
      <c r="Q8" t="s">
        <v>561</v>
      </c>
      <c r="R8" t="s">
        <v>562</v>
      </c>
      <c r="S8" t="s">
        <v>220</v>
      </c>
      <c r="T8" t="s">
        <v>379</v>
      </c>
      <c r="U8" t="s">
        <v>378</v>
      </c>
      <c r="V8" t="s">
        <v>157</v>
      </c>
      <c r="W8" t="s">
        <v>224</v>
      </c>
      <c r="X8" t="s">
        <v>133</v>
      </c>
      <c r="Y8" t="s">
        <v>562</v>
      </c>
      <c r="Z8" t="s">
        <v>563</v>
      </c>
    </row>
    <row r="9" spans="1:26" x14ac:dyDescent="0.35">
      <c r="A9" s="1" t="s">
        <v>564</v>
      </c>
      <c r="B9" t="s">
        <v>378</v>
      </c>
      <c r="C9" t="s">
        <v>224</v>
      </c>
      <c r="D9" t="s">
        <v>378</v>
      </c>
      <c r="E9" t="s">
        <v>163</v>
      </c>
      <c r="F9" t="s">
        <v>162</v>
      </c>
      <c r="G9" t="s">
        <v>162</v>
      </c>
      <c r="H9" t="s">
        <v>163</v>
      </c>
      <c r="I9" t="s">
        <v>225</v>
      </c>
      <c r="J9" t="s">
        <v>378</v>
      </c>
      <c r="K9" t="s">
        <v>565</v>
      </c>
      <c r="L9" t="s">
        <v>566</v>
      </c>
      <c r="M9" t="s">
        <v>567</v>
      </c>
      <c r="N9" t="s">
        <v>568</v>
      </c>
      <c r="O9" t="s">
        <v>569</v>
      </c>
      <c r="P9" t="s">
        <v>570</v>
      </c>
      <c r="Q9" t="s">
        <v>571</v>
      </c>
      <c r="R9" t="s">
        <v>572</v>
      </c>
      <c r="S9" t="s">
        <v>573</v>
      </c>
      <c r="T9" t="s">
        <v>78</v>
      </c>
      <c r="U9" t="s">
        <v>574</v>
      </c>
      <c r="V9" t="s">
        <v>575</v>
      </c>
      <c r="W9" t="s">
        <v>78</v>
      </c>
      <c r="X9" t="s">
        <v>575</v>
      </c>
      <c r="Y9" t="s">
        <v>576</v>
      </c>
      <c r="Z9" t="s">
        <v>577</v>
      </c>
    </row>
    <row r="10" spans="1:26" x14ac:dyDescent="0.35">
      <c r="A10" s="1" t="s">
        <v>578</v>
      </c>
      <c r="B10" t="s">
        <v>54</v>
      </c>
      <c r="C10" t="s">
        <v>54</v>
      </c>
      <c r="D10" t="s">
        <v>54</v>
      </c>
      <c r="E10" t="s">
        <v>54</v>
      </c>
      <c r="F10" t="s">
        <v>54</v>
      </c>
      <c r="G10" t="s">
        <v>54</v>
      </c>
      <c r="H10" t="s">
        <v>54</v>
      </c>
      <c r="I10" t="s">
        <v>54</v>
      </c>
      <c r="J10" t="s">
        <v>54</v>
      </c>
      <c r="K10" t="s">
        <v>579</v>
      </c>
      <c r="L10" t="s">
        <v>580</v>
      </c>
      <c r="M10" t="s">
        <v>537</v>
      </c>
      <c r="N10" t="s">
        <v>548</v>
      </c>
      <c r="O10" t="s">
        <v>547</v>
      </c>
      <c r="P10" t="s">
        <v>54</v>
      </c>
      <c r="Q10" t="s">
        <v>54</v>
      </c>
      <c r="R10" t="s">
        <v>54</v>
      </c>
      <c r="S10" t="s">
        <v>54</v>
      </c>
      <c r="T10" t="s">
        <v>54</v>
      </c>
      <c r="U10" t="s">
        <v>54</v>
      </c>
      <c r="V10" t="s">
        <v>54</v>
      </c>
      <c r="W10" t="s">
        <v>54</v>
      </c>
      <c r="X10" t="s">
        <v>54</v>
      </c>
      <c r="Y10" t="s">
        <v>54</v>
      </c>
      <c r="Z10" t="s">
        <v>54</v>
      </c>
    </row>
    <row r="11" spans="1:26" x14ac:dyDescent="0.35">
      <c r="A11" s="1" t="s">
        <v>581</v>
      </c>
      <c r="B11" t="s">
        <v>156</v>
      </c>
      <c r="C11" t="s">
        <v>156</v>
      </c>
      <c r="D11" t="s">
        <v>54</v>
      </c>
      <c r="E11" t="s">
        <v>54</v>
      </c>
      <c r="F11" t="s">
        <v>54</v>
      </c>
      <c r="G11" t="s">
        <v>54</v>
      </c>
      <c r="H11" t="s">
        <v>133</v>
      </c>
      <c r="I11" t="s">
        <v>156</v>
      </c>
      <c r="J11" t="s">
        <v>156</v>
      </c>
      <c r="K11" t="s">
        <v>225</v>
      </c>
      <c r="L11" t="s">
        <v>165</v>
      </c>
      <c r="M11" t="s">
        <v>163</v>
      </c>
      <c r="N11" t="s">
        <v>162</v>
      </c>
      <c r="O11" t="s">
        <v>162</v>
      </c>
      <c r="P11" t="s">
        <v>334</v>
      </c>
      <c r="Q11" t="s">
        <v>161</v>
      </c>
      <c r="R11" t="s">
        <v>156</v>
      </c>
      <c r="S11" t="s">
        <v>156</v>
      </c>
      <c r="T11" t="s">
        <v>125</v>
      </c>
      <c r="U11" t="s">
        <v>54</v>
      </c>
      <c r="V11" t="s">
        <v>54</v>
      </c>
      <c r="W11" t="s">
        <v>54</v>
      </c>
      <c r="X11" t="s">
        <v>54</v>
      </c>
      <c r="Y11" t="s">
        <v>54</v>
      </c>
      <c r="Z11" t="s">
        <v>54</v>
      </c>
    </row>
    <row r="12" spans="1:26" x14ac:dyDescent="0.35">
      <c r="A12" s="1" t="s">
        <v>582</v>
      </c>
      <c r="B12" t="s">
        <v>156</v>
      </c>
      <c r="C12" t="s">
        <v>156</v>
      </c>
      <c r="D12" t="s">
        <v>54</v>
      </c>
      <c r="E12" t="s">
        <v>54</v>
      </c>
      <c r="F12" t="s">
        <v>54</v>
      </c>
      <c r="G12" t="s">
        <v>54</v>
      </c>
      <c r="H12" t="s">
        <v>133</v>
      </c>
      <c r="I12" t="s">
        <v>156</v>
      </c>
      <c r="J12" t="s">
        <v>156</v>
      </c>
      <c r="K12" t="s">
        <v>546</v>
      </c>
      <c r="L12" t="s">
        <v>129</v>
      </c>
      <c r="M12" t="s">
        <v>583</v>
      </c>
      <c r="N12" t="s">
        <v>584</v>
      </c>
      <c r="O12" t="s">
        <v>585</v>
      </c>
      <c r="P12" t="s">
        <v>334</v>
      </c>
      <c r="Q12" t="s">
        <v>161</v>
      </c>
      <c r="R12" t="s">
        <v>156</v>
      </c>
      <c r="S12" t="s">
        <v>156</v>
      </c>
      <c r="T12" t="s">
        <v>125</v>
      </c>
      <c r="U12" t="s">
        <v>54</v>
      </c>
      <c r="V12" t="s">
        <v>54</v>
      </c>
      <c r="W12" t="s">
        <v>54</v>
      </c>
      <c r="X12" t="s">
        <v>54</v>
      </c>
      <c r="Y12" t="s">
        <v>54</v>
      </c>
      <c r="Z12" t="s">
        <v>54</v>
      </c>
    </row>
    <row r="13" spans="1:26" x14ac:dyDescent="0.35">
      <c r="A13" s="1" t="s">
        <v>586</v>
      </c>
      <c r="B13" t="s">
        <v>54</v>
      </c>
      <c r="C13" t="s">
        <v>54</v>
      </c>
      <c r="D13" t="s">
        <v>54</v>
      </c>
      <c r="E13" t="s">
        <v>54</v>
      </c>
      <c r="F13" t="s">
        <v>54</v>
      </c>
      <c r="G13" t="s">
        <v>54</v>
      </c>
      <c r="H13" t="s">
        <v>54</v>
      </c>
      <c r="I13" t="s">
        <v>54</v>
      </c>
      <c r="J13" t="s">
        <v>54</v>
      </c>
      <c r="K13" t="s">
        <v>374</v>
      </c>
      <c r="L13" t="s">
        <v>393</v>
      </c>
      <c r="M13" t="s">
        <v>131</v>
      </c>
      <c r="N13" t="s">
        <v>131</v>
      </c>
      <c r="O13" t="s">
        <v>334</v>
      </c>
      <c r="P13" t="s">
        <v>156</v>
      </c>
      <c r="Q13" t="s">
        <v>334</v>
      </c>
      <c r="R13" t="s">
        <v>164</v>
      </c>
      <c r="S13" t="s">
        <v>156</v>
      </c>
      <c r="T13" t="s">
        <v>125</v>
      </c>
      <c r="U13" t="s">
        <v>339</v>
      </c>
      <c r="V13" t="s">
        <v>132</v>
      </c>
      <c r="W13" t="s">
        <v>164</v>
      </c>
      <c r="X13" t="s">
        <v>225</v>
      </c>
      <c r="Y13" t="s">
        <v>125</v>
      </c>
      <c r="Z13" t="s">
        <v>580</v>
      </c>
    </row>
    <row r="14" spans="1:26" x14ac:dyDescent="0.35">
      <c r="A14" s="1" t="s">
        <v>587</v>
      </c>
      <c r="B14" t="s">
        <v>54</v>
      </c>
      <c r="C14" t="s">
        <v>54</v>
      </c>
      <c r="D14" t="s">
        <v>54</v>
      </c>
      <c r="E14" t="s">
        <v>54</v>
      </c>
      <c r="F14" t="s">
        <v>54</v>
      </c>
      <c r="G14" t="s">
        <v>54</v>
      </c>
      <c r="H14" t="s">
        <v>54</v>
      </c>
      <c r="I14" t="s">
        <v>54</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row>
    <row r="15" spans="1:26" x14ac:dyDescent="0.35">
      <c r="A15" s="1" t="s">
        <v>588</v>
      </c>
      <c r="B15" t="s">
        <v>225</v>
      </c>
      <c r="C15" t="s">
        <v>339</v>
      </c>
      <c r="D15" t="s">
        <v>134</v>
      </c>
      <c r="E15" t="s">
        <v>135</v>
      </c>
      <c r="F15" t="s">
        <v>134</v>
      </c>
      <c r="G15" t="s">
        <v>133</v>
      </c>
      <c r="H15" t="s">
        <v>54</v>
      </c>
      <c r="I15" t="s">
        <v>133</v>
      </c>
      <c r="J15" t="s">
        <v>383</v>
      </c>
      <c r="K15" t="s">
        <v>54</v>
      </c>
      <c r="L15" t="s">
        <v>345</v>
      </c>
      <c r="M15" t="s">
        <v>589</v>
      </c>
      <c r="N15" t="s">
        <v>224</v>
      </c>
      <c r="O15" t="s">
        <v>590</v>
      </c>
      <c r="P15" t="s">
        <v>223</v>
      </c>
      <c r="Q15" t="s">
        <v>162</v>
      </c>
      <c r="R15" t="s">
        <v>162</v>
      </c>
      <c r="S15" t="s">
        <v>162</v>
      </c>
      <c r="T15" t="s">
        <v>162</v>
      </c>
      <c r="U15" t="s">
        <v>162</v>
      </c>
      <c r="V15" t="s">
        <v>131</v>
      </c>
      <c r="W15" t="s">
        <v>131</v>
      </c>
      <c r="X15" t="s">
        <v>131</v>
      </c>
      <c r="Y15" t="s">
        <v>131</v>
      </c>
      <c r="Z15" t="s">
        <v>131</v>
      </c>
    </row>
    <row r="16" spans="1:26" x14ac:dyDescent="0.35">
      <c r="A16" s="1" t="s">
        <v>591</v>
      </c>
      <c r="B16" t="s">
        <v>589</v>
      </c>
      <c r="C16" t="s">
        <v>388</v>
      </c>
      <c r="D16" t="s">
        <v>376</v>
      </c>
      <c r="E16" t="s">
        <v>378</v>
      </c>
      <c r="F16" t="s">
        <v>383</v>
      </c>
      <c r="G16" t="s">
        <v>378</v>
      </c>
      <c r="H16" t="s">
        <v>378</v>
      </c>
      <c r="I16" t="s">
        <v>224</v>
      </c>
      <c r="J16" t="s">
        <v>220</v>
      </c>
      <c r="K16" t="s">
        <v>592</v>
      </c>
      <c r="L16" t="s">
        <v>593</v>
      </c>
      <c r="M16" t="s">
        <v>594</v>
      </c>
      <c r="N16" t="s">
        <v>595</v>
      </c>
      <c r="O16" t="s">
        <v>596</v>
      </c>
      <c r="P16" t="s">
        <v>597</v>
      </c>
      <c r="Q16" t="s">
        <v>598</v>
      </c>
      <c r="R16" t="s">
        <v>599</v>
      </c>
      <c r="S16" t="s">
        <v>600</v>
      </c>
      <c r="T16" t="s">
        <v>601</v>
      </c>
      <c r="U16" t="s">
        <v>602</v>
      </c>
      <c r="V16" t="s">
        <v>603</v>
      </c>
      <c r="W16" t="s">
        <v>604</v>
      </c>
      <c r="X16" t="s">
        <v>605</v>
      </c>
      <c r="Y16" t="s">
        <v>606</v>
      </c>
      <c r="Z16" t="s">
        <v>607</v>
      </c>
    </row>
    <row r="17" spans="1:26" x14ac:dyDescent="0.35">
      <c r="A17" s="1" t="s">
        <v>608</v>
      </c>
      <c r="B17" t="s">
        <v>54</v>
      </c>
      <c r="C17" t="s">
        <v>54</v>
      </c>
      <c r="D17" t="s">
        <v>54</v>
      </c>
      <c r="E17" t="s">
        <v>54</v>
      </c>
      <c r="F17" t="s">
        <v>54</v>
      </c>
      <c r="G17" t="s">
        <v>54</v>
      </c>
      <c r="H17" t="s">
        <v>54</v>
      </c>
      <c r="I17" t="s">
        <v>125</v>
      </c>
      <c r="J17" t="s">
        <v>54</v>
      </c>
      <c r="K17" t="s">
        <v>54</v>
      </c>
      <c r="L17" t="s">
        <v>54</v>
      </c>
      <c r="M17" t="s">
        <v>54</v>
      </c>
      <c r="N17" t="s">
        <v>54</v>
      </c>
      <c r="O17" t="s">
        <v>125</v>
      </c>
      <c r="P17" t="s">
        <v>54</v>
      </c>
      <c r="Q17" t="s">
        <v>54</v>
      </c>
      <c r="R17" t="s">
        <v>54</v>
      </c>
      <c r="S17" t="s">
        <v>54</v>
      </c>
      <c r="T17" t="s">
        <v>54</v>
      </c>
      <c r="U17" t="s">
        <v>54</v>
      </c>
      <c r="V17" t="s">
        <v>54</v>
      </c>
      <c r="W17" t="s">
        <v>54</v>
      </c>
      <c r="X17" t="s">
        <v>54</v>
      </c>
      <c r="Y17" t="s">
        <v>54</v>
      </c>
      <c r="Z17" t="s">
        <v>54</v>
      </c>
    </row>
    <row r="18" spans="1:26" x14ac:dyDescent="0.35">
      <c r="A18" s="1" t="s">
        <v>609</v>
      </c>
      <c r="B18" t="s">
        <v>538</v>
      </c>
      <c r="C18" t="s">
        <v>584</v>
      </c>
      <c r="D18" t="s">
        <v>404</v>
      </c>
      <c r="E18" t="s">
        <v>331</v>
      </c>
      <c r="F18" t="s">
        <v>158</v>
      </c>
      <c r="G18" t="s">
        <v>388</v>
      </c>
      <c r="H18" t="s">
        <v>589</v>
      </c>
      <c r="I18" t="s">
        <v>562</v>
      </c>
      <c r="J18" t="s">
        <v>554</v>
      </c>
      <c r="K18" t="s">
        <v>610</v>
      </c>
      <c r="L18" t="s">
        <v>611</v>
      </c>
      <c r="M18" t="s">
        <v>612</v>
      </c>
      <c r="N18" t="s">
        <v>613</v>
      </c>
      <c r="O18" t="s">
        <v>614</v>
      </c>
      <c r="P18" t="s">
        <v>615</v>
      </c>
      <c r="Q18" t="s">
        <v>616</v>
      </c>
      <c r="R18" t="s">
        <v>617</v>
      </c>
      <c r="S18" t="s">
        <v>618</v>
      </c>
      <c r="T18" t="s">
        <v>606</v>
      </c>
      <c r="U18" t="s">
        <v>605</v>
      </c>
      <c r="V18" t="s">
        <v>619</v>
      </c>
      <c r="W18" t="s">
        <v>620</v>
      </c>
      <c r="X18" t="s">
        <v>621</v>
      </c>
      <c r="Y18" t="s">
        <v>622</v>
      </c>
      <c r="Z18" t="s">
        <v>623</v>
      </c>
    </row>
    <row r="19" spans="1:26" x14ac:dyDescent="0.35">
      <c r="A19" s="1" t="s">
        <v>624</v>
      </c>
      <c r="B19" t="s">
        <v>156</v>
      </c>
      <c r="C19" t="s">
        <v>161</v>
      </c>
      <c r="D19" t="s">
        <v>161</v>
      </c>
      <c r="E19" t="s">
        <v>156</v>
      </c>
      <c r="F19" t="s">
        <v>125</v>
      </c>
      <c r="G19" t="s">
        <v>156</v>
      </c>
      <c r="H19" t="s">
        <v>156</v>
      </c>
      <c r="I19" t="s">
        <v>156</v>
      </c>
      <c r="J19" t="s">
        <v>161</v>
      </c>
      <c r="K19" t="s">
        <v>164</v>
      </c>
      <c r="L19" t="s">
        <v>224</v>
      </c>
      <c r="M19" t="s">
        <v>54</v>
      </c>
      <c r="N19" t="s">
        <v>225</v>
      </c>
      <c r="O19" t="s">
        <v>134</v>
      </c>
      <c r="P19" t="s">
        <v>54</v>
      </c>
      <c r="Q19" t="s">
        <v>54</v>
      </c>
      <c r="R19" t="s">
        <v>339</v>
      </c>
      <c r="S19" t="s">
        <v>54</v>
      </c>
      <c r="T19" t="s">
        <v>54</v>
      </c>
      <c r="U19" t="s">
        <v>54</v>
      </c>
      <c r="V19" t="s">
        <v>54</v>
      </c>
      <c r="W19" t="s">
        <v>54</v>
      </c>
      <c r="X19" t="s">
        <v>54</v>
      </c>
      <c r="Y19" t="s">
        <v>54</v>
      </c>
      <c r="Z19" t="s">
        <v>334</v>
      </c>
    </row>
    <row r="20" spans="1:26" x14ac:dyDescent="0.35">
      <c r="A20" s="1" t="s">
        <v>625</v>
      </c>
      <c r="B20" t="s">
        <v>54</v>
      </c>
      <c r="C20" t="s">
        <v>54</v>
      </c>
      <c r="D20" t="s">
        <v>54</v>
      </c>
      <c r="E20" t="s">
        <v>54</v>
      </c>
      <c r="F20" t="s">
        <v>125</v>
      </c>
      <c r="G20" t="s">
        <v>125</v>
      </c>
      <c r="H20" t="s">
        <v>125</v>
      </c>
      <c r="I20" t="s">
        <v>125</v>
      </c>
      <c r="J20" t="s">
        <v>125</v>
      </c>
      <c r="K20" t="s">
        <v>54</v>
      </c>
      <c r="L20" t="s">
        <v>54</v>
      </c>
      <c r="M20" t="s">
        <v>162</v>
      </c>
      <c r="N20" t="s">
        <v>156</v>
      </c>
      <c r="O20" t="s">
        <v>125</v>
      </c>
      <c r="P20" t="s">
        <v>125</v>
      </c>
      <c r="Q20" t="s">
        <v>125</v>
      </c>
      <c r="R20" t="s">
        <v>125</v>
      </c>
      <c r="S20" t="s">
        <v>125</v>
      </c>
      <c r="T20" t="s">
        <v>125</v>
      </c>
      <c r="U20" t="s">
        <v>125</v>
      </c>
      <c r="V20" t="s">
        <v>54</v>
      </c>
      <c r="W20" t="s">
        <v>54</v>
      </c>
      <c r="X20" t="s">
        <v>54</v>
      </c>
      <c r="Y20" t="s">
        <v>54</v>
      </c>
      <c r="Z20" t="s">
        <v>125</v>
      </c>
    </row>
    <row r="21" spans="1:26" x14ac:dyDescent="0.35">
      <c r="A21" s="1" t="s">
        <v>626</v>
      </c>
      <c r="B21" t="s">
        <v>54</v>
      </c>
      <c r="C21" t="s">
        <v>54</v>
      </c>
      <c r="D21" t="s">
        <v>54</v>
      </c>
      <c r="E21" t="s">
        <v>54</v>
      </c>
      <c r="F21" t="s">
        <v>54</v>
      </c>
      <c r="G21" t="s">
        <v>54</v>
      </c>
      <c r="H21" t="s">
        <v>54</v>
      </c>
      <c r="I21" t="s">
        <v>54</v>
      </c>
      <c r="J21" t="s">
        <v>54</v>
      </c>
      <c r="K21" t="s">
        <v>54</v>
      </c>
      <c r="L21" t="s">
        <v>54</v>
      </c>
      <c r="M21" t="s">
        <v>54</v>
      </c>
      <c r="N21" t="s">
        <v>54</v>
      </c>
      <c r="O21" t="s">
        <v>54</v>
      </c>
      <c r="P21" t="s">
        <v>54</v>
      </c>
      <c r="Q21" t="s">
        <v>54</v>
      </c>
      <c r="R21" t="s">
        <v>54</v>
      </c>
      <c r="S21" t="s">
        <v>54</v>
      </c>
      <c r="T21" t="s">
        <v>54</v>
      </c>
      <c r="U21" t="s">
        <v>54</v>
      </c>
      <c r="V21" t="s">
        <v>54</v>
      </c>
      <c r="W21" t="s">
        <v>54</v>
      </c>
      <c r="X21" t="s">
        <v>54</v>
      </c>
      <c r="Y21" t="s">
        <v>54</v>
      </c>
      <c r="Z21" t="s">
        <v>54</v>
      </c>
    </row>
    <row r="22" spans="1:26" x14ac:dyDescent="0.35">
      <c r="A22" s="1" t="s">
        <v>627</v>
      </c>
      <c r="B22" t="s">
        <v>54</v>
      </c>
      <c r="C22" t="s">
        <v>54</v>
      </c>
      <c r="D22" t="s">
        <v>54</v>
      </c>
      <c r="E22" t="s">
        <v>54</v>
      </c>
      <c r="F22" t="s">
        <v>54</v>
      </c>
      <c r="G22" t="s">
        <v>54</v>
      </c>
      <c r="H22" t="s">
        <v>54</v>
      </c>
      <c r="I22" t="s">
        <v>54</v>
      </c>
      <c r="J22" t="s">
        <v>54</v>
      </c>
      <c r="K22" t="s">
        <v>54</v>
      </c>
      <c r="L22" t="s">
        <v>161</v>
      </c>
      <c r="M22" t="s">
        <v>334</v>
      </c>
      <c r="N22" t="s">
        <v>334</v>
      </c>
      <c r="O22" t="s">
        <v>334</v>
      </c>
      <c r="P22" t="s">
        <v>54</v>
      </c>
      <c r="Q22" t="s">
        <v>54</v>
      </c>
      <c r="R22" t="s">
        <v>54</v>
      </c>
      <c r="S22" t="s">
        <v>54</v>
      </c>
      <c r="T22" t="s">
        <v>54</v>
      </c>
      <c r="U22" t="s">
        <v>54</v>
      </c>
      <c r="V22" t="s">
        <v>333</v>
      </c>
      <c r="W22" t="s">
        <v>375</v>
      </c>
      <c r="X22" t="s">
        <v>375</v>
      </c>
      <c r="Y22" t="s">
        <v>589</v>
      </c>
      <c r="Z22" t="s">
        <v>590</v>
      </c>
    </row>
    <row r="23" spans="1:26" x14ac:dyDescent="0.35">
      <c r="A23" s="1" t="s">
        <v>628</v>
      </c>
      <c r="B23" t="s">
        <v>163</v>
      </c>
      <c r="C23" t="s">
        <v>156</v>
      </c>
      <c r="D23" t="s">
        <v>156</v>
      </c>
      <c r="E23" t="s">
        <v>163</v>
      </c>
      <c r="F23" t="s">
        <v>54</v>
      </c>
      <c r="G23" t="s">
        <v>162</v>
      </c>
      <c r="H23" t="s">
        <v>125</v>
      </c>
      <c r="I23" t="s">
        <v>54</v>
      </c>
      <c r="J23" t="s">
        <v>54</v>
      </c>
      <c r="K23" t="s">
        <v>163</v>
      </c>
      <c r="L23" t="s">
        <v>339</v>
      </c>
      <c r="M23" t="s">
        <v>375</v>
      </c>
      <c r="N23" t="s">
        <v>156</v>
      </c>
      <c r="O23" t="s">
        <v>156</v>
      </c>
      <c r="P23" t="s">
        <v>132</v>
      </c>
      <c r="Q23" t="s">
        <v>339</v>
      </c>
      <c r="R23" t="s">
        <v>156</v>
      </c>
      <c r="S23" t="s">
        <v>133</v>
      </c>
      <c r="T23" t="s">
        <v>165</v>
      </c>
      <c r="U23" t="s">
        <v>339</v>
      </c>
      <c r="V23" t="s">
        <v>339</v>
      </c>
      <c r="W23" t="s">
        <v>164</v>
      </c>
      <c r="X23" t="s">
        <v>339</v>
      </c>
      <c r="Y23" t="s">
        <v>165</v>
      </c>
      <c r="Z23" t="s">
        <v>165</v>
      </c>
    </row>
    <row r="24" spans="1:26" x14ac:dyDescent="0.35">
      <c r="A24" s="1" t="s">
        <v>629</v>
      </c>
      <c r="B24" t="s">
        <v>164</v>
      </c>
      <c r="C24" t="s">
        <v>161</v>
      </c>
      <c r="D24" t="s">
        <v>334</v>
      </c>
      <c r="E24" t="s">
        <v>164</v>
      </c>
      <c r="F24" t="s">
        <v>133</v>
      </c>
      <c r="G24" t="s">
        <v>136</v>
      </c>
      <c r="H24" t="s">
        <v>156</v>
      </c>
      <c r="I24" t="s">
        <v>156</v>
      </c>
      <c r="J24" t="s">
        <v>164</v>
      </c>
      <c r="K24" t="s">
        <v>134</v>
      </c>
      <c r="L24" t="s">
        <v>394</v>
      </c>
      <c r="M24" t="s">
        <v>374</v>
      </c>
      <c r="N24" t="s">
        <v>135</v>
      </c>
      <c r="O24" t="s">
        <v>180</v>
      </c>
      <c r="P24" t="s">
        <v>131</v>
      </c>
      <c r="Q24" t="s">
        <v>339</v>
      </c>
      <c r="R24" t="s">
        <v>225</v>
      </c>
      <c r="S24" t="s">
        <v>133</v>
      </c>
      <c r="T24" t="s">
        <v>339</v>
      </c>
      <c r="U24" t="s">
        <v>339</v>
      </c>
      <c r="V24" t="s">
        <v>131</v>
      </c>
      <c r="W24" t="s">
        <v>225</v>
      </c>
      <c r="X24" t="s">
        <v>135</v>
      </c>
      <c r="Y24" t="s">
        <v>225</v>
      </c>
      <c r="Z24" t="s">
        <v>133</v>
      </c>
    </row>
    <row r="25" spans="1:26" x14ac:dyDescent="0.35">
      <c r="A25" s="1" t="s">
        <v>630</v>
      </c>
      <c r="B25" t="s">
        <v>54</v>
      </c>
      <c r="C25" t="s">
        <v>125</v>
      </c>
      <c r="D25" t="s">
        <v>133</v>
      </c>
      <c r="E25" t="s">
        <v>135</v>
      </c>
      <c r="F25" t="s">
        <v>125</v>
      </c>
      <c r="G25" t="s">
        <v>125</v>
      </c>
      <c r="H25" t="s">
        <v>54</v>
      </c>
      <c r="I25" t="s">
        <v>125</v>
      </c>
      <c r="J25" t="s">
        <v>125</v>
      </c>
      <c r="K25" t="s">
        <v>54</v>
      </c>
      <c r="L25" t="s">
        <v>54</v>
      </c>
      <c r="M25" t="s">
        <v>228</v>
      </c>
      <c r="N25" t="s">
        <v>125</v>
      </c>
      <c r="O25" t="s">
        <v>125</v>
      </c>
      <c r="P25" t="s">
        <v>125</v>
      </c>
      <c r="Q25" t="s">
        <v>125</v>
      </c>
      <c r="R25" t="s">
        <v>125</v>
      </c>
      <c r="S25" t="s">
        <v>125</v>
      </c>
      <c r="T25" t="s">
        <v>54</v>
      </c>
      <c r="U25" t="s">
        <v>54</v>
      </c>
      <c r="V25" t="s">
        <v>54</v>
      </c>
      <c r="W25" t="s">
        <v>54</v>
      </c>
      <c r="X25" t="s">
        <v>54</v>
      </c>
      <c r="Y25" t="s">
        <v>54</v>
      </c>
      <c r="Z25" t="s">
        <v>125</v>
      </c>
    </row>
    <row r="26" spans="1:26" x14ac:dyDescent="0.35">
      <c r="A26" s="1" t="s">
        <v>631</v>
      </c>
      <c r="B26" t="s">
        <v>54</v>
      </c>
      <c r="C26" t="s">
        <v>54</v>
      </c>
      <c r="D26" t="s">
        <v>54</v>
      </c>
      <c r="E26" t="s">
        <v>54</v>
      </c>
      <c r="F26" t="s">
        <v>54</v>
      </c>
      <c r="G26" t="s">
        <v>54</v>
      </c>
      <c r="H26" t="s">
        <v>54</v>
      </c>
      <c r="I26" t="s">
        <v>54</v>
      </c>
      <c r="J26" t="s">
        <v>156</v>
      </c>
      <c r="K26" t="s">
        <v>128</v>
      </c>
      <c r="L26" t="s">
        <v>632</v>
      </c>
      <c r="M26" t="s">
        <v>54</v>
      </c>
      <c r="N26" t="s">
        <v>633</v>
      </c>
      <c r="O26" t="s">
        <v>634</v>
      </c>
      <c r="P26" t="s">
        <v>133</v>
      </c>
      <c r="Q26" t="s">
        <v>225</v>
      </c>
      <c r="R26" t="s">
        <v>589</v>
      </c>
      <c r="S26" t="s">
        <v>377</v>
      </c>
      <c r="T26" t="s">
        <v>378</v>
      </c>
      <c r="U26" t="s">
        <v>180</v>
      </c>
      <c r="V26" t="s">
        <v>134</v>
      </c>
      <c r="W26" t="s">
        <v>132</v>
      </c>
      <c r="X26" t="s">
        <v>165</v>
      </c>
      <c r="Y26" t="s">
        <v>165</v>
      </c>
      <c r="Z26" t="s">
        <v>164</v>
      </c>
    </row>
    <row r="27" spans="1:26" x14ac:dyDescent="0.35">
      <c r="A27" s="1" t="s">
        <v>635</v>
      </c>
      <c r="B27" t="s">
        <v>133</v>
      </c>
      <c r="C27" t="s">
        <v>133</v>
      </c>
      <c r="D27" t="s">
        <v>165</v>
      </c>
      <c r="E27" t="s">
        <v>339</v>
      </c>
      <c r="F27" t="s">
        <v>160</v>
      </c>
      <c r="G27" t="s">
        <v>135</v>
      </c>
      <c r="H27" t="s">
        <v>180</v>
      </c>
      <c r="I27" t="s">
        <v>136</v>
      </c>
      <c r="J27" t="s">
        <v>133</v>
      </c>
      <c r="K27" t="s">
        <v>375</v>
      </c>
      <c r="L27" t="s">
        <v>376</v>
      </c>
      <c r="M27" t="s">
        <v>636</v>
      </c>
      <c r="N27" t="s">
        <v>377</v>
      </c>
      <c r="O27" t="s">
        <v>377</v>
      </c>
      <c r="P27" t="s">
        <v>589</v>
      </c>
      <c r="Q27" t="s">
        <v>160</v>
      </c>
      <c r="R27" t="s">
        <v>180</v>
      </c>
      <c r="S27" t="s">
        <v>379</v>
      </c>
      <c r="T27" t="s">
        <v>377</v>
      </c>
      <c r="U27" t="s">
        <v>377</v>
      </c>
      <c r="V27" t="s">
        <v>375</v>
      </c>
      <c r="W27" t="s">
        <v>224</v>
      </c>
      <c r="X27" t="s">
        <v>589</v>
      </c>
      <c r="Y27" t="s">
        <v>376</v>
      </c>
      <c r="Z27" t="s">
        <v>404</v>
      </c>
    </row>
    <row r="28" spans="1:26" x14ac:dyDescent="0.35">
      <c r="A28" s="1" t="s">
        <v>637</v>
      </c>
      <c r="B28" t="s">
        <v>133</v>
      </c>
      <c r="C28" t="s">
        <v>133</v>
      </c>
      <c r="D28" t="s">
        <v>382</v>
      </c>
      <c r="E28" t="s">
        <v>382</v>
      </c>
      <c r="F28" t="s">
        <v>160</v>
      </c>
      <c r="G28" t="s">
        <v>135</v>
      </c>
      <c r="H28" t="s">
        <v>180</v>
      </c>
      <c r="I28" t="s">
        <v>136</v>
      </c>
      <c r="J28" t="s">
        <v>180</v>
      </c>
      <c r="K28" t="s">
        <v>54</v>
      </c>
      <c r="L28" t="s">
        <v>638</v>
      </c>
      <c r="M28" t="s">
        <v>639</v>
      </c>
      <c r="N28" t="s">
        <v>390</v>
      </c>
      <c r="O28" t="s">
        <v>640</v>
      </c>
      <c r="P28" t="s">
        <v>393</v>
      </c>
      <c r="Q28" t="s">
        <v>223</v>
      </c>
      <c r="R28" t="s">
        <v>373</v>
      </c>
      <c r="S28" t="s">
        <v>641</v>
      </c>
      <c r="T28" t="s">
        <v>393</v>
      </c>
      <c r="U28" t="s">
        <v>395</v>
      </c>
      <c r="V28" t="s">
        <v>642</v>
      </c>
      <c r="W28" t="s">
        <v>538</v>
      </c>
      <c r="X28" t="s">
        <v>585</v>
      </c>
      <c r="Y28" t="s">
        <v>643</v>
      </c>
      <c r="Z28" t="s">
        <v>644</v>
      </c>
    </row>
    <row r="29" spans="1:26" x14ac:dyDescent="0.35">
      <c r="A29" s="1" t="s">
        <v>645</v>
      </c>
      <c r="B29" t="s">
        <v>54</v>
      </c>
      <c r="C29" t="s">
        <v>54</v>
      </c>
      <c r="D29" t="s">
        <v>54</v>
      </c>
      <c r="E29" t="s">
        <v>54</v>
      </c>
      <c r="F29" t="s">
        <v>125</v>
      </c>
      <c r="G29" t="s">
        <v>54</v>
      </c>
      <c r="H29" t="s">
        <v>54</v>
      </c>
      <c r="I29" t="s">
        <v>54</v>
      </c>
      <c r="J29" t="s">
        <v>54</v>
      </c>
      <c r="K29" t="s">
        <v>54</v>
      </c>
      <c r="L29" t="s">
        <v>54</v>
      </c>
      <c r="M29" t="s">
        <v>54</v>
      </c>
      <c r="N29" t="s">
        <v>125</v>
      </c>
      <c r="O29" t="s">
        <v>54</v>
      </c>
      <c r="P29" t="s">
        <v>54</v>
      </c>
      <c r="Q29" t="s">
        <v>54</v>
      </c>
      <c r="R29" t="s">
        <v>54</v>
      </c>
      <c r="S29" t="s">
        <v>54</v>
      </c>
      <c r="T29" t="s">
        <v>54</v>
      </c>
      <c r="U29" t="s">
        <v>54</v>
      </c>
      <c r="V29" t="s">
        <v>54</v>
      </c>
      <c r="W29" t="s">
        <v>54</v>
      </c>
      <c r="X29" t="s">
        <v>54</v>
      </c>
      <c r="Y29" t="s">
        <v>54</v>
      </c>
      <c r="Z29" t="s">
        <v>54</v>
      </c>
    </row>
    <row r="30" spans="1:26" x14ac:dyDescent="0.35">
      <c r="A30" s="1" t="s">
        <v>646</v>
      </c>
      <c r="B30" t="s">
        <v>54</v>
      </c>
      <c r="C30" t="s">
        <v>54</v>
      </c>
      <c r="D30" t="s">
        <v>54</v>
      </c>
      <c r="E30" t="s">
        <v>54</v>
      </c>
      <c r="F30" t="s">
        <v>54</v>
      </c>
      <c r="G30" t="s">
        <v>54</v>
      </c>
      <c r="H30" t="s">
        <v>54</v>
      </c>
      <c r="I30" t="s">
        <v>54</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row>
    <row r="31" spans="1:26" x14ac:dyDescent="0.35">
      <c r="A31" s="1" t="s">
        <v>647</v>
      </c>
      <c r="B31" t="s">
        <v>379</v>
      </c>
      <c r="C31" t="s">
        <v>136</v>
      </c>
      <c r="D31" t="s">
        <v>375</v>
      </c>
      <c r="E31" t="s">
        <v>589</v>
      </c>
      <c r="F31" t="s">
        <v>388</v>
      </c>
      <c r="G31" t="s">
        <v>374</v>
      </c>
      <c r="H31" t="s">
        <v>180</v>
      </c>
      <c r="I31" t="s">
        <v>378</v>
      </c>
      <c r="J31" t="s">
        <v>379</v>
      </c>
      <c r="K31" t="s">
        <v>54</v>
      </c>
      <c r="L31" t="s">
        <v>648</v>
      </c>
      <c r="M31" t="s">
        <v>649</v>
      </c>
      <c r="N31" t="s">
        <v>650</v>
      </c>
      <c r="O31" t="s">
        <v>636</v>
      </c>
      <c r="P31" t="s">
        <v>651</v>
      </c>
      <c r="Q31" t="s">
        <v>395</v>
      </c>
      <c r="R31" t="s">
        <v>548</v>
      </c>
      <c r="S31" t="s">
        <v>584</v>
      </c>
      <c r="T31" t="s">
        <v>404</v>
      </c>
      <c r="U31" t="s">
        <v>554</v>
      </c>
      <c r="V31" t="s">
        <v>126</v>
      </c>
      <c r="W31" t="s">
        <v>536</v>
      </c>
      <c r="X31" t="s">
        <v>563</v>
      </c>
      <c r="Y31" t="s">
        <v>652</v>
      </c>
      <c r="Z31" t="s">
        <v>653</v>
      </c>
    </row>
    <row r="32" spans="1:26" x14ac:dyDescent="0.35">
      <c r="A32" s="1" t="s">
        <v>654</v>
      </c>
      <c r="B32" t="s">
        <v>54</v>
      </c>
      <c r="C32" t="s">
        <v>54</v>
      </c>
      <c r="D32" t="s">
        <v>54</v>
      </c>
      <c r="E32" t="s">
        <v>54</v>
      </c>
      <c r="F32" t="s">
        <v>54</v>
      </c>
      <c r="G32" t="s">
        <v>54</v>
      </c>
      <c r="H32" t="s">
        <v>54</v>
      </c>
      <c r="I32" t="s">
        <v>54</v>
      </c>
      <c r="J32" t="s">
        <v>54</v>
      </c>
      <c r="K32" t="s">
        <v>54</v>
      </c>
      <c r="L32" t="s">
        <v>54</v>
      </c>
      <c r="M32" t="s">
        <v>54</v>
      </c>
      <c r="N32" t="s">
        <v>54</v>
      </c>
      <c r="O32" t="s">
        <v>54</v>
      </c>
      <c r="P32" t="s">
        <v>54</v>
      </c>
      <c r="Q32" t="s">
        <v>54</v>
      </c>
      <c r="R32" t="s">
        <v>54</v>
      </c>
      <c r="S32" t="s">
        <v>54</v>
      </c>
      <c r="T32" t="s">
        <v>54</v>
      </c>
      <c r="U32" t="s">
        <v>54</v>
      </c>
      <c r="V32" t="s">
        <v>54</v>
      </c>
      <c r="W32" t="s">
        <v>54</v>
      </c>
      <c r="X32" t="s">
        <v>54</v>
      </c>
      <c r="Y32" t="s">
        <v>54</v>
      </c>
      <c r="Z32" t="s">
        <v>54</v>
      </c>
    </row>
    <row r="33" spans="1:26" x14ac:dyDescent="0.35">
      <c r="A33" s="1" t="s">
        <v>655</v>
      </c>
      <c r="B33" t="s">
        <v>54</v>
      </c>
      <c r="C33" t="s">
        <v>54</v>
      </c>
      <c r="D33" t="s">
        <v>54</v>
      </c>
      <c r="E33" t="s">
        <v>54</v>
      </c>
      <c r="F33" t="s">
        <v>54</v>
      </c>
      <c r="G33" t="s">
        <v>54</v>
      </c>
      <c r="H33" t="s">
        <v>54</v>
      </c>
      <c r="I33" t="s">
        <v>54</v>
      </c>
      <c r="J33" t="s">
        <v>54</v>
      </c>
      <c r="K33" t="s">
        <v>54</v>
      </c>
      <c r="L33" t="s">
        <v>54</v>
      </c>
      <c r="M33" t="s">
        <v>135</v>
      </c>
      <c r="N33" t="s">
        <v>54</v>
      </c>
      <c r="O33" t="s">
        <v>54</v>
      </c>
      <c r="P33" t="s">
        <v>54</v>
      </c>
      <c r="Q33" t="s">
        <v>656</v>
      </c>
      <c r="R33" t="s">
        <v>657</v>
      </c>
      <c r="S33" t="s">
        <v>658</v>
      </c>
      <c r="T33" t="s">
        <v>659</v>
      </c>
      <c r="U33" t="s">
        <v>660</v>
      </c>
      <c r="V33" t="s">
        <v>661</v>
      </c>
      <c r="W33" t="s">
        <v>662</v>
      </c>
      <c r="X33" t="s">
        <v>663</v>
      </c>
      <c r="Y33" t="s">
        <v>664</v>
      </c>
      <c r="Z33" t="s">
        <v>665</v>
      </c>
    </row>
    <row r="34" spans="1:26" x14ac:dyDescent="0.35">
      <c r="A34" s="1" t="s">
        <v>666</v>
      </c>
      <c r="B34" t="s">
        <v>54</v>
      </c>
      <c r="C34" t="s">
        <v>161</v>
      </c>
      <c r="D34" t="s">
        <v>472</v>
      </c>
      <c r="E34" t="s">
        <v>402</v>
      </c>
      <c r="F34" t="s">
        <v>667</v>
      </c>
      <c r="G34" t="s">
        <v>667</v>
      </c>
      <c r="H34" t="s">
        <v>483</v>
      </c>
      <c r="I34" t="s">
        <v>405</v>
      </c>
      <c r="J34" t="s">
        <v>667</v>
      </c>
      <c r="K34" t="s">
        <v>668</v>
      </c>
      <c r="L34" t="s">
        <v>472</v>
      </c>
      <c r="M34" t="s">
        <v>669</v>
      </c>
      <c r="N34" t="s">
        <v>670</v>
      </c>
      <c r="O34" t="s">
        <v>671</v>
      </c>
      <c r="P34" t="s">
        <v>672</v>
      </c>
      <c r="Q34" t="s">
        <v>673</v>
      </c>
      <c r="R34" t="s">
        <v>674</v>
      </c>
      <c r="S34" t="s">
        <v>675</v>
      </c>
      <c r="T34" t="s">
        <v>676</v>
      </c>
      <c r="U34" t="s">
        <v>677</v>
      </c>
      <c r="V34" t="s">
        <v>678</v>
      </c>
      <c r="W34" t="s">
        <v>679</v>
      </c>
      <c r="X34" t="s">
        <v>680</v>
      </c>
      <c r="Y34" t="s">
        <v>681</v>
      </c>
      <c r="Z34" t="s">
        <v>682</v>
      </c>
    </row>
    <row r="35" spans="1:26" x14ac:dyDescent="0.35">
      <c r="A35" s="1" t="s">
        <v>683</v>
      </c>
      <c r="B35" t="s">
        <v>345</v>
      </c>
      <c r="C35" t="s">
        <v>342</v>
      </c>
      <c r="D35" t="s">
        <v>167</v>
      </c>
      <c r="E35" t="s">
        <v>408</v>
      </c>
      <c r="F35" t="s">
        <v>473</v>
      </c>
      <c r="G35" t="s">
        <v>684</v>
      </c>
      <c r="H35" t="s">
        <v>684</v>
      </c>
      <c r="I35" t="s">
        <v>125</v>
      </c>
      <c r="J35" t="s">
        <v>161</v>
      </c>
      <c r="K35" t="s">
        <v>439</v>
      </c>
      <c r="L35" t="s">
        <v>685</v>
      </c>
      <c r="M35" t="s">
        <v>684</v>
      </c>
      <c r="N35" t="s">
        <v>219</v>
      </c>
      <c r="O35" t="s">
        <v>558</v>
      </c>
      <c r="P35" t="s">
        <v>131</v>
      </c>
      <c r="Q35" t="s">
        <v>131</v>
      </c>
      <c r="R35" t="s">
        <v>409</v>
      </c>
      <c r="S35" t="s">
        <v>686</v>
      </c>
      <c r="T35" t="s">
        <v>687</v>
      </c>
      <c r="U35" t="s">
        <v>688</v>
      </c>
      <c r="V35" t="s">
        <v>474</v>
      </c>
      <c r="W35" t="s">
        <v>156</v>
      </c>
      <c r="X35" t="s">
        <v>156</v>
      </c>
      <c r="Y35" t="s">
        <v>156</v>
      </c>
      <c r="Z35" t="s">
        <v>156</v>
      </c>
    </row>
    <row r="36" spans="1:26" x14ac:dyDescent="0.35">
      <c r="A36" s="1" t="s">
        <v>689</v>
      </c>
      <c r="B36" t="s">
        <v>393</v>
      </c>
      <c r="C36" t="s">
        <v>562</v>
      </c>
      <c r="D36" t="s">
        <v>157</v>
      </c>
      <c r="E36" t="s">
        <v>401</v>
      </c>
      <c r="F36" t="s">
        <v>335</v>
      </c>
      <c r="G36" t="s">
        <v>641</v>
      </c>
      <c r="H36" t="s">
        <v>561</v>
      </c>
      <c r="I36" t="s">
        <v>651</v>
      </c>
      <c r="J36" t="s">
        <v>226</v>
      </c>
      <c r="K36" t="s">
        <v>690</v>
      </c>
      <c r="L36" t="s">
        <v>691</v>
      </c>
      <c r="M36" t="s">
        <v>692</v>
      </c>
      <c r="N36" t="s">
        <v>693</v>
      </c>
      <c r="O36" t="s">
        <v>694</v>
      </c>
      <c r="P36" t="s">
        <v>695</v>
      </c>
      <c r="Q36" t="s">
        <v>548</v>
      </c>
      <c r="R36" t="s">
        <v>547</v>
      </c>
      <c r="S36" t="s">
        <v>547</v>
      </c>
      <c r="T36" t="s">
        <v>547</v>
      </c>
      <c r="U36" t="s">
        <v>547</v>
      </c>
      <c r="V36" t="s">
        <v>584</v>
      </c>
      <c r="W36" t="s">
        <v>168</v>
      </c>
      <c r="X36" t="s">
        <v>548</v>
      </c>
      <c r="Y36" t="s">
        <v>696</v>
      </c>
      <c r="Z36" t="s">
        <v>696</v>
      </c>
    </row>
    <row r="37" spans="1:26" x14ac:dyDescent="0.35">
      <c r="A37" s="1" t="s">
        <v>697</v>
      </c>
      <c r="B37" t="s">
        <v>395</v>
      </c>
      <c r="C37" t="s">
        <v>562</v>
      </c>
      <c r="D37" t="s">
        <v>377</v>
      </c>
      <c r="E37" t="s">
        <v>165</v>
      </c>
      <c r="F37" t="s">
        <v>162</v>
      </c>
      <c r="G37" t="s">
        <v>162</v>
      </c>
      <c r="H37" t="s">
        <v>132</v>
      </c>
      <c r="I37" t="s">
        <v>382</v>
      </c>
      <c r="J37" t="s">
        <v>590</v>
      </c>
      <c r="K37" t="s">
        <v>230</v>
      </c>
      <c r="L37" t="s">
        <v>231</v>
      </c>
      <c r="M37" t="s">
        <v>232</v>
      </c>
      <c r="N37" t="s">
        <v>233</v>
      </c>
      <c r="O37" t="s">
        <v>234</v>
      </c>
      <c r="P37" t="s">
        <v>235</v>
      </c>
      <c r="Q37" t="s">
        <v>236</v>
      </c>
      <c r="R37" t="s">
        <v>237</v>
      </c>
      <c r="S37" t="s">
        <v>238</v>
      </c>
      <c r="T37" t="s">
        <v>239</v>
      </c>
      <c r="U37" t="s">
        <v>240</v>
      </c>
      <c r="V37" t="s">
        <v>241</v>
      </c>
      <c r="W37" t="s">
        <v>242</v>
      </c>
      <c r="X37" t="s">
        <v>243</v>
      </c>
      <c r="Y37" t="s">
        <v>244</v>
      </c>
      <c r="Z37" t="s">
        <v>245</v>
      </c>
    </row>
    <row r="38" spans="1:26" x14ac:dyDescent="0.35">
      <c r="A38" s="1" t="s">
        <v>698</v>
      </c>
      <c r="B38" t="s">
        <v>538</v>
      </c>
      <c r="C38" t="s">
        <v>584</v>
      </c>
      <c r="D38" t="s">
        <v>404</v>
      </c>
      <c r="E38" t="s">
        <v>331</v>
      </c>
      <c r="F38" t="s">
        <v>158</v>
      </c>
      <c r="G38" t="s">
        <v>388</v>
      </c>
      <c r="H38" t="s">
        <v>589</v>
      </c>
      <c r="I38" t="s">
        <v>393</v>
      </c>
      <c r="J38" t="s">
        <v>554</v>
      </c>
      <c r="K38" t="s">
        <v>54</v>
      </c>
      <c r="L38" t="s">
        <v>611</v>
      </c>
      <c r="M38" t="s">
        <v>612</v>
      </c>
      <c r="N38" t="s">
        <v>613</v>
      </c>
      <c r="O38" t="s">
        <v>614</v>
      </c>
      <c r="P38" t="s">
        <v>615</v>
      </c>
      <c r="Q38" t="s">
        <v>616</v>
      </c>
      <c r="R38" t="s">
        <v>699</v>
      </c>
      <c r="S38" t="s">
        <v>618</v>
      </c>
      <c r="T38" t="s">
        <v>606</v>
      </c>
      <c r="U38" t="s">
        <v>605</v>
      </c>
      <c r="V38" t="s">
        <v>619</v>
      </c>
      <c r="W38" t="s">
        <v>620</v>
      </c>
      <c r="X38" t="s">
        <v>621</v>
      </c>
      <c r="Y38" t="s">
        <v>622</v>
      </c>
      <c r="Z38" t="s">
        <v>623</v>
      </c>
    </row>
    <row r="39" spans="1:26" x14ac:dyDescent="0.35">
      <c r="A39" s="1" t="s">
        <v>700</v>
      </c>
      <c r="B39" t="s">
        <v>125</v>
      </c>
      <c r="C39" t="s">
        <v>345</v>
      </c>
      <c r="D39" t="s">
        <v>125</v>
      </c>
      <c r="E39" t="s">
        <v>125</v>
      </c>
      <c r="F39" t="s">
        <v>345</v>
      </c>
      <c r="G39" t="s">
        <v>125</v>
      </c>
      <c r="H39" t="s">
        <v>125</v>
      </c>
      <c r="I39" t="s">
        <v>161</v>
      </c>
      <c r="J39" t="s">
        <v>54</v>
      </c>
      <c r="K39" t="s">
        <v>610</v>
      </c>
      <c r="L39" t="s">
        <v>54</v>
      </c>
      <c r="M39" t="s">
        <v>54</v>
      </c>
      <c r="N39" t="s">
        <v>125</v>
      </c>
      <c r="O39" t="s">
        <v>125</v>
      </c>
      <c r="P39" t="s">
        <v>54</v>
      </c>
      <c r="Q39" t="s">
        <v>54</v>
      </c>
      <c r="R39" t="s">
        <v>334</v>
      </c>
      <c r="S39" t="s">
        <v>54</v>
      </c>
      <c r="T39" t="s">
        <v>54</v>
      </c>
      <c r="U39" t="s">
        <v>54</v>
      </c>
      <c r="V39" t="s">
        <v>54</v>
      </c>
      <c r="W39" t="s">
        <v>54</v>
      </c>
      <c r="X39" t="s">
        <v>54</v>
      </c>
      <c r="Y39" t="s">
        <v>54</v>
      </c>
      <c r="Z39" t="s">
        <v>54</v>
      </c>
    </row>
    <row r="40" spans="1:26" x14ac:dyDescent="0.35">
      <c r="A40" s="1" t="s">
        <v>701</v>
      </c>
      <c r="B40" t="s">
        <v>538</v>
      </c>
      <c r="C40" t="s">
        <v>584</v>
      </c>
      <c r="D40" t="s">
        <v>404</v>
      </c>
      <c r="E40" t="s">
        <v>331</v>
      </c>
      <c r="F40" t="s">
        <v>158</v>
      </c>
      <c r="G40" t="s">
        <v>388</v>
      </c>
      <c r="H40" t="s">
        <v>589</v>
      </c>
      <c r="I40" t="s">
        <v>562</v>
      </c>
      <c r="J40" t="s">
        <v>554</v>
      </c>
      <c r="K40" t="s">
        <v>610</v>
      </c>
      <c r="L40" t="s">
        <v>611</v>
      </c>
      <c r="M40" t="s">
        <v>612</v>
      </c>
      <c r="N40" t="s">
        <v>613</v>
      </c>
      <c r="O40" t="s">
        <v>614</v>
      </c>
      <c r="P40" t="s">
        <v>615</v>
      </c>
      <c r="Q40" t="s">
        <v>616</v>
      </c>
      <c r="R40" t="s">
        <v>617</v>
      </c>
      <c r="S40" t="s">
        <v>618</v>
      </c>
      <c r="T40" t="s">
        <v>606</v>
      </c>
      <c r="U40" t="s">
        <v>605</v>
      </c>
      <c r="V40" t="s">
        <v>619</v>
      </c>
      <c r="W40" t="s">
        <v>620</v>
      </c>
      <c r="X40" t="s">
        <v>621</v>
      </c>
      <c r="Y40" t="s">
        <v>622</v>
      </c>
      <c r="Z40" t="s">
        <v>623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9"/>
  <sheetViews>
    <sheetView workbookViewId="0"/>
  </sheetViews>
  <sheetFormatPr defaultRowHeight="14.5" x14ac:dyDescent="0.35"/>
  <sheetData>
    <row r="1" spans="1:26" x14ac:dyDescent="0.35">
      <c r="B1" s="1" t="s">
        <v>321</v>
      </c>
      <c r="C1" s="1" t="s">
        <v>322</v>
      </c>
      <c r="D1" s="1" t="s">
        <v>323</v>
      </c>
      <c r="E1" s="1" t="s">
        <v>324</v>
      </c>
      <c r="F1" s="1" t="s">
        <v>325</v>
      </c>
      <c r="G1" s="1" t="s">
        <v>326</v>
      </c>
      <c r="H1" s="1" t="s">
        <v>327</v>
      </c>
      <c r="I1" s="1" t="s">
        <v>328</v>
      </c>
      <c r="J1" s="1" t="s">
        <v>9</v>
      </c>
      <c r="K1" s="1" t="s">
        <v>329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35">
      <c r="A2" s="1" t="s">
        <v>505</v>
      </c>
      <c r="B2" t="s">
        <v>54</v>
      </c>
      <c r="C2" t="s">
        <v>161</v>
      </c>
      <c r="D2" t="s">
        <v>177</v>
      </c>
      <c r="E2" t="s">
        <v>472</v>
      </c>
      <c r="F2" t="s">
        <v>341</v>
      </c>
      <c r="G2" t="s">
        <v>125</v>
      </c>
      <c r="H2" t="s">
        <v>584</v>
      </c>
      <c r="I2" t="s">
        <v>167</v>
      </c>
      <c r="J2" t="s">
        <v>167</v>
      </c>
      <c r="K2" t="s">
        <v>54</v>
      </c>
      <c r="L2" t="s">
        <v>168</v>
      </c>
      <c r="M2" t="s">
        <v>169</v>
      </c>
      <c r="N2" t="s">
        <v>170</v>
      </c>
      <c r="O2" t="s">
        <v>171</v>
      </c>
      <c r="P2" t="s">
        <v>172</v>
      </c>
      <c r="Q2" t="s">
        <v>173</v>
      </c>
      <c r="R2" t="s">
        <v>174</v>
      </c>
      <c r="S2" t="s">
        <v>175</v>
      </c>
      <c r="T2" t="s">
        <v>176</v>
      </c>
      <c r="U2" t="s">
        <v>177</v>
      </c>
      <c r="V2" t="s">
        <v>171</v>
      </c>
      <c r="W2" t="s">
        <v>178</v>
      </c>
      <c r="X2" t="s">
        <v>171</v>
      </c>
      <c r="Y2" t="s">
        <v>179</v>
      </c>
      <c r="Z2" t="s">
        <v>180</v>
      </c>
    </row>
    <row r="3" spans="1:26" x14ac:dyDescent="0.35">
      <c r="A3" s="1" t="s">
        <v>398</v>
      </c>
      <c r="B3" t="s">
        <v>54</v>
      </c>
      <c r="C3" t="s">
        <v>161</v>
      </c>
      <c r="D3" t="s">
        <v>156</v>
      </c>
      <c r="E3" t="s">
        <v>156</v>
      </c>
      <c r="F3" t="s">
        <v>156</v>
      </c>
      <c r="G3" t="s">
        <v>156</v>
      </c>
      <c r="H3" t="s">
        <v>156</v>
      </c>
      <c r="I3" t="s">
        <v>156</v>
      </c>
      <c r="J3" t="s">
        <v>156</v>
      </c>
      <c r="K3" t="s">
        <v>54</v>
      </c>
      <c r="L3" t="s">
        <v>54</v>
      </c>
      <c r="M3" t="s">
        <v>54</v>
      </c>
      <c r="N3" t="s">
        <v>54</v>
      </c>
      <c r="O3" t="s">
        <v>54</v>
      </c>
      <c r="P3" t="s">
        <v>54</v>
      </c>
      <c r="Q3" t="s">
        <v>54</v>
      </c>
      <c r="R3" t="s">
        <v>54</v>
      </c>
      <c r="S3" t="s">
        <v>54</v>
      </c>
      <c r="T3" t="s">
        <v>54</v>
      </c>
      <c r="U3" t="s">
        <v>54</v>
      </c>
      <c r="V3" t="s">
        <v>54</v>
      </c>
      <c r="W3" t="s">
        <v>54</v>
      </c>
      <c r="X3" t="s">
        <v>54</v>
      </c>
      <c r="Y3" t="s">
        <v>54</v>
      </c>
      <c r="Z3" t="s">
        <v>54</v>
      </c>
    </row>
    <row r="4" spans="1:26" x14ac:dyDescent="0.35">
      <c r="A4" s="1" t="s">
        <v>702</v>
      </c>
      <c r="B4" t="s">
        <v>54</v>
      </c>
      <c r="C4" t="s">
        <v>54</v>
      </c>
      <c r="D4" t="s">
        <v>54</v>
      </c>
      <c r="E4" t="s">
        <v>54</v>
      </c>
      <c r="F4" t="s">
        <v>54</v>
      </c>
      <c r="G4" t="s">
        <v>54</v>
      </c>
      <c r="H4" t="s">
        <v>54</v>
      </c>
      <c r="I4" t="s">
        <v>342</v>
      </c>
      <c r="J4" t="s">
        <v>54</v>
      </c>
      <c r="K4" t="s">
        <v>54</v>
      </c>
      <c r="L4" t="s">
        <v>54</v>
      </c>
      <c r="M4" t="s">
        <v>54</v>
      </c>
      <c r="N4" t="s">
        <v>703</v>
      </c>
      <c r="O4" t="s">
        <v>342</v>
      </c>
      <c r="P4" t="s">
        <v>342</v>
      </c>
      <c r="Q4" t="s">
        <v>437</v>
      </c>
      <c r="R4" t="s">
        <v>136</v>
      </c>
      <c r="S4" t="s">
        <v>167</v>
      </c>
      <c r="T4" t="s">
        <v>437</v>
      </c>
      <c r="U4" t="s">
        <v>437</v>
      </c>
      <c r="V4" t="s">
        <v>437</v>
      </c>
      <c r="W4" t="s">
        <v>344</v>
      </c>
      <c r="X4" t="s">
        <v>437</v>
      </c>
      <c r="Y4" t="s">
        <v>342</v>
      </c>
      <c r="Z4" t="s">
        <v>167</v>
      </c>
    </row>
    <row r="5" spans="1:26" x14ac:dyDescent="0.35">
      <c r="A5" s="1" t="s">
        <v>704</v>
      </c>
      <c r="B5" t="s">
        <v>54</v>
      </c>
      <c r="C5" t="s">
        <v>54</v>
      </c>
      <c r="D5" t="s">
        <v>54</v>
      </c>
      <c r="E5" t="s">
        <v>54</v>
      </c>
      <c r="F5" t="s">
        <v>54</v>
      </c>
      <c r="G5" t="s">
        <v>54</v>
      </c>
      <c r="H5" t="s">
        <v>54</v>
      </c>
      <c r="I5" t="s">
        <v>54</v>
      </c>
      <c r="J5" t="s">
        <v>54</v>
      </c>
      <c r="K5" t="s">
        <v>54</v>
      </c>
      <c r="L5" t="s">
        <v>156</v>
      </c>
      <c r="M5" t="s">
        <v>164</v>
      </c>
      <c r="N5" t="s">
        <v>162</v>
      </c>
      <c r="O5" t="s">
        <v>161</v>
      </c>
      <c r="P5" t="s">
        <v>334</v>
      </c>
      <c r="Q5" t="s">
        <v>161</v>
      </c>
      <c r="R5" t="s">
        <v>156</v>
      </c>
      <c r="S5" t="s">
        <v>156</v>
      </c>
      <c r="T5" t="s">
        <v>156</v>
      </c>
      <c r="U5" t="s">
        <v>125</v>
      </c>
      <c r="V5" t="s">
        <v>156</v>
      </c>
      <c r="W5" t="s">
        <v>156</v>
      </c>
      <c r="X5" t="s">
        <v>161</v>
      </c>
      <c r="Y5" t="s">
        <v>156</v>
      </c>
      <c r="Z5" t="s">
        <v>161</v>
      </c>
    </row>
    <row r="6" spans="1:26" x14ac:dyDescent="0.35">
      <c r="A6" s="1" t="s">
        <v>705</v>
      </c>
      <c r="B6" t="s">
        <v>341</v>
      </c>
      <c r="C6" t="s">
        <v>438</v>
      </c>
      <c r="D6" t="s">
        <v>438</v>
      </c>
      <c r="E6" t="s">
        <v>165</v>
      </c>
      <c r="F6" t="s">
        <v>156</v>
      </c>
      <c r="G6" t="s">
        <v>161</v>
      </c>
      <c r="H6" t="s">
        <v>706</v>
      </c>
      <c r="I6" t="s">
        <v>161</v>
      </c>
      <c r="J6" t="s">
        <v>345</v>
      </c>
      <c r="K6" t="s">
        <v>54</v>
      </c>
      <c r="L6" t="s">
        <v>686</v>
      </c>
      <c r="M6" t="s">
        <v>445</v>
      </c>
      <c r="N6" t="s">
        <v>504</v>
      </c>
      <c r="O6" t="s">
        <v>684</v>
      </c>
      <c r="P6" t="s">
        <v>686</v>
      </c>
      <c r="Q6" t="s">
        <v>342</v>
      </c>
      <c r="R6" t="s">
        <v>341</v>
      </c>
      <c r="S6" t="s">
        <v>437</v>
      </c>
      <c r="T6" t="s">
        <v>167</v>
      </c>
      <c r="U6" t="s">
        <v>156</v>
      </c>
      <c r="V6" t="s">
        <v>342</v>
      </c>
      <c r="W6" t="s">
        <v>125</v>
      </c>
      <c r="X6" t="s">
        <v>161</v>
      </c>
      <c r="Y6" t="s">
        <v>345</v>
      </c>
      <c r="Z6" t="s">
        <v>345</v>
      </c>
    </row>
    <row r="7" spans="1:26" x14ac:dyDescent="0.35">
      <c r="A7" s="1" t="s">
        <v>707</v>
      </c>
      <c r="B7" t="s">
        <v>54</v>
      </c>
      <c r="C7" t="s">
        <v>54</v>
      </c>
      <c r="D7" t="s">
        <v>54</v>
      </c>
      <c r="E7" t="s">
        <v>54</v>
      </c>
      <c r="F7" t="s">
        <v>54</v>
      </c>
      <c r="G7" t="s">
        <v>54</v>
      </c>
      <c r="H7" t="s">
        <v>54</v>
      </c>
      <c r="I7" t="s">
        <v>54</v>
      </c>
      <c r="J7" t="s">
        <v>54</v>
      </c>
      <c r="K7" t="s">
        <v>54</v>
      </c>
      <c r="L7" t="s">
        <v>54</v>
      </c>
      <c r="M7" t="s">
        <v>54</v>
      </c>
      <c r="N7" t="s">
        <v>125</v>
      </c>
      <c r="O7" t="s">
        <v>54</v>
      </c>
      <c r="P7" t="s">
        <v>165</v>
      </c>
      <c r="Q7" t="s">
        <v>54</v>
      </c>
      <c r="R7" t="s">
        <v>54</v>
      </c>
      <c r="S7" t="s">
        <v>54</v>
      </c>
      <c r="T7" t="s">
        <v>54</v>
      </c>
      <c r="U7" t="s">
        <v>54</v>
      </c>
      <c r="V7" t="s">
        <v>54</v>
      </c>
      <c r="W7" t="s">
        <v>54</v>
      </c>
      <c r="X7" t="s">
        <v>54</v>
      </c>
      <c r="Y7" t="s">
        <v>54</v>
      </c>
      <c r="Z7" t="s">
        <v>54</v>
      </c>
    </row>
    <row r="8" spans="1:26" x14ac:dyDescent="0.35">
      <c r="A8" s="1" t="s">
        <v>553</v>
      </c>
      <c r="B8" t="s">
        <v>438</v>
      </c>
      <c r="C8" t="s">
        <v>167</v>
      </c>
      <c r="D8" t="s">
        <v>408</v>
      </c>
      <c r="E8" t="s">
        <v>225</v>
      </c>
      <c r="F8" t="s">
        <v>125</v>
      </c>
      <c r="G8" t="s">
        <v>125</v>
      </c>
      <c r="H8" t="s">
        <v>345</v>
      </c>
      <c r="I8" t="s">
        <v>156</v>
      </c>
      <c r="J8" t="s">
        <v>167</v>
      </c>
      <c r="K8" t="s">
        <v>54</v>
      </c>
      <c r="L8" t="s">
        <v>438</v>
      </c>
      <c r="M8" t="s">
        <v>708</v>
      </c>
      <c r="N8" t="s">
        <v>178</v>
      </c>
      <c r="O8" t="s">
        <v>167</v>
      </c>
      <c r="P8" t="s">
        <v>709</v>
      </c>
      <c r="Q8" t="s">
        <v>171</v>
      </c>
      <c r="R8" t="s">
        <v>345</v>
      </c>
      <c r="S8" t="s">
        <v>342</v>
      </c>
      <c r="T8" t="s">
        <v>342</v>
      </c>
      <c r="U8" t="s">
        <v>345</v>
      </c>
      <c r="V8" t="s">
        <v>345</v>
      </c>
      <c r="W8" t="s">
        <v>345</v>
      </c>
      <c r="X8" t="s">
        <v>125</v>
      </c>
      <c r="Y8" t="s">
        <v>125</v>
      </c>
      <c r="Z8" t="s">
        <v>345</v>
      </c>
    </row>
    <row r="9" spans="1:26" x14ac:dyDescent="0.35">
      <c r="A9" s="1" t="s">
        <v>624</v>
      </c>
      <c r="B9" t="s">
        <v>54</v>
      </c>
      <c r="C9" t="s">
        <v>54</v>
      </c>
      <c r="D9" t="s">
        <v>54</v>
      </c>
      <c r="E9" t="s">
        <v>54</v>
      </c>
      <c r="F9" t="s">
        <v>54</v>
      </c>
      <c r="G9" t="s">
        <v>54</v>
      </c>
      <c r="H9" t="s">
        <v>54</v>
      </c>
      <c r="I9" t="s">
        <v>54</v>
      </c>
      <c r="J9" t="s">
        <v>54</v>
      </c>
      <c r="K9" t="s">
        <v>54</v>
      </c>
      <c r="L9" t="s">
        <v>54</v>
      </c>
      <c r="M9" t="s">
        <v>334</v>
      </c>
      <c r="N9" t="s">
        <v>472</v>
      </c>
      <c r="O9" t="s">
        <v>54</v>
      </c>
      <c r="P9" t="s">
        <v>344</v>
      </c>
      <c r="Q9" t="s">
        <v>54</v>
      </c>
      <c r="R9" t="s">
        <v>125</v>
      </c>
      <c r="S9" t="s">
        <v>54</v>
      </c>
      <c r="T9" t="s">
        <v>54</v>
      </c>
      <c r="U9" t="s">
        <v>54</v>
      </c>
      <c r="V9" t="s">
        <v>54</v>
      </c>
      <c r="W9" t="s">
        <v>54</v>
      </c>
      <c r="X9" t="s">
        <v>54</v>
      </c>
      <c r="Y9" t="s">
        <v>54</v>
      </c>
      <c r="Z9" t="s">
        <v>54</v>
      </c>
    </row>
    <row r="10" spans="1:26" x14ac:dyDescent="0.35">
      <c r="A10" s="1" t="s">
        <v>710</v>
      </c>
      <c r="B10" t="s">
        <v>125</v>
      </c>
      <c r="C10" t="s">
        <v>54</v>
      </c>
      <c r="D10" t="s">
        <v>125</v>
      </c>
      <c r="E10" t="s">
        <v>345</v>
      </c>
      <c r="F10" t="s">
        <v>54</v>
      </c>
      <c r="G10" t="s">
        <v>54</v>
      </c>
      <c r="H10" t="s">
        <v>125</v>
      </c>
      <c r="I10" t="s">
        <v>54</v>
      </c>
      <c r="J10" t="s">
        <v>54</v>
      </c>
      <c r="K10" t="s">
        <v>54</v>
      </c>
      <c r="L10" t="s">
        <v>167</v>
      </c>
      <c r="M10" t="s">
        <v>342</v>
      </c>
      <c r="N10" t="s">
        <v>342</v>
      </c>
      <c r="O10" t="s">
        <v>342</v>
      </c>
      <c r="P10" t="s">
        <v>437</v>
      </c>
      <c r="Q10" t="s">
        <v>125</v>
      </c>
      <c r="R10" t="s">
        <v>342</v>
      </c>
      <c r="S10" t="s">
        <v>54</v>
      </c>
      <c r="T10" t="s">
        <v>54</v>
      </c>
      <c r="U10" t="s">
        <v>54</v>
      </c>
      <c r="V10" t="s">
        <v>54</v>
      </c>
      <c r="W10" t="s">
        <v>54</v>
      </c>
      <c r="X10" t="s">
        <v>54</v>
      </c>
      <c r="Y10" t="s">
        <v>54</v>
      </c>
      <c r="Z10" t="s">
        <v>54</v>
      </c>
    </row>
    <row r="11" spans="1:26" x14ac:dyDescent="0.35">
      <c r="A11" s="1" t="s">
        <v>711</v>
      </c>
      <c r="B11" t="s">
        <v>345</v>
      </c>
      <c r="C11" t="s">
        <v>125</v>
      </c>
      <c r="D11" t="s">
        <v>180</v>
      </c>
      <c r="E11" t="s">
        <v>135</v>
      </c>
      <c r="F11" t="s">
        <v>342</v>
      </c>
      <c r="G11" t="s">
        <v>345</v>
      </c>
      <c r="H11" t="s">
        <v>342</v>
      </c>
      <c r="I11" t="s">
        <v>342</v>
      </c>
      <c r="J11" t="s">
        <v>167</v>
      </c>
      <c r="K11" t="s">
        <v>54</v>
      </c>
      <c r="L11" t="s">
        <v>712</v>
      </c>
      <c r="M11" t="s">
        <v>653</v>
      </c>
      <c r="N11" t="s">
        <v>713</v>
      </c>
      <c r="O11" t="s">
        <v>696</v>
      </c>
      <c r="P11" t="s">
        <v>219</v>
      </c>
      <c r="Q11" t="s">
        <v>714</v>
      </c>
      <c r="R11" t="s">
        <v>335</v>
      </c>
      <c r="S11" t="s">
        <v>134</v>
      </c>
      <c r="T11" t="s">
        <v>562</v>
      </c>
      <c r="U11" t="s">
        <v>135</v>
      </c>
      <c r="V11" t="s">
        <v>394</v>
      </c>
      <c r="W11" t="s">
        <v>131</v>
      </c>
      <c r="X11" t="s">
        <v>125</v>
      </c>
      <c r="Y11" t="s">
        <v>161</v>
      </c>
      <c r="Z11" t="s">
        <v>175</v>
      </c>
    </row>
    <row r="12" spans="1:26" x14ac:dyDescent="0.35">
      <c r="A12" s="1" t="s">
        <v>715</v>
      </c>
      <c r="B12" t="s">
        <v>341</v>
      </c>
      <c r="C12" t="s">
        <v>684</v>
      </c>
      <c r="D12" t="s">
        <v>716</v>
      </c>
      <c r="E12" t="s">
        <v>163</v>
      </c>
      <c r="F12" t="s">
        <v>167</v>
      </c>
      <c r="G12" t="s">
        <v>161</v>
      </c>
      <c r="H12" t="s">
        <v>437</v>
      </c>
      <c r="I12" t="s">
        <v>342</v>
      </c>
      <c r="J12" t="s">
        <v>437</v>
      </c>
      <c r="K12" t="s">
        <v>54</v>
      </c>
      <c r="L12" t="s">
        <v>709</v>
      </c>
      <c r="M12" t="s">
        <v>438</v>
      </c>
      <c r="N12" t="s">
        <v>717</v>
      </c>
      <c r="O12" t="s">
        <v>158</v>
      </c>
      <c r="P12" t="s">
        <v>442</v>
      </c>
      <c r="Q12" t="s">
        <v>439</v>
      </c>
      <c r="R12" t="s">
        <v>343</v>
      </c>
      <c r="S12" t="s">
        <v>709</v>
      </c>
      <c r="T12" t="s">
        <v>436</v>
      </c>
      <c r="U12" t="s">
        <v>409</v>
      </c>
      <c r="V12" t="s">
        <v>135</v>
      </c>
      <c r="W12" t="s">
        <v>472</v>
      </c>
      <c r="X12" t="s">
        <v>171</v>
      </c>
      <c r="Y12" t="s">
        <v>408</v>
      </c>
      <c r="Z12" t="s">
        <v>177</v>
      </c>
    </row>
    <row r="13" spans="1:26" x14ac:dyDescent="0.35">
      <c r="A13" s="1" t="s">
        <v>718</v>
      </c>
      <c r="B13" t="s">
        <v>472</v>
      </c>
      <c r="C13" t="s">
        <v>439</v>
      </c>
      <c r="D13" t="s">
        <v>341</v>
      </c>
      <c r="E13" t="s">
        <v>342</v>
      </c>
      <c r="F13" t="s">
        <v>345</v>
      </c>
      <c r="G13" t="s">
        <v>342</v>
      </c>
      <c r="H13" t="s">
        <v>342</v>
      </c>
      <c r="I13" t="s">
        <v>684</v>
      </c>
      <c r="J13" t="s">
        <v>716</v>
      </c>
      <c r="K13" t="s">
        <v>54</v>
      </c>
      <c r="L13" t="s">
        <v>719</v>
      </c>
      <c r="M13" t="s">
        <v>720</v>
      </c>
      <c r="N13" t="s">
        <v>721</v>
      </c>
      <c r="O13" t="s">
        <v>444</v>
      </c>
      <c r="P13" t="s">
        <v>722</v>
      </c>
      <c r="Q13" t="s">
        <v>179</v>
      </c>
      <c r="R13" t="s">
        <v>167</v>
      </c>
      <c r="S13" t="s">
        <v>342</v>
      </c>
      <c r="T13" t="s">
        <v>167</v>
      </c>
      <c r="U13" t="s">
        <v>342</v>
      </c>
      <c r="V13" t="s">
        <v>342</v>
      </c>
      <c r="W13" t="s">
        <v>342</v>
      </c>
      <c r="X13" t="s">
        <v>342</v>
      </c>
      <c r="Y13" t="s">
        <v>345</v>
      </c>
      <c r="Z13" t="s">
        <v>342</v>
      </c>
    </row>
    <row r="14" spans="1:26" x14ac:dyDescent="0.35">
      <c r="A14" s="1" t="s">
        <v>723</v>
      </c>
      <c r="B14" t="s">
        <v>54</v>
      </c>
      <c r="C14" t="s">
        <v>54</v>
      </c>
      <c r="D14" t="s">
        <v>54</v>
      </c>
      <c r="E14" t="s">
        <v>54</v>
      </c>
      <c r="F14" t="s">
        <v>54</v>
      </c>
      <c r="G14" t="s">
        <v>54</v>
      </c>
      <c r="H14" t="s">
        <v>54</v>
      </c>
      <c r="I14" t="s">
        <v>54</v>
      </c>
      <c r="J14" t="s">
        <v>54</v>
      </c>
      <c r="K14" t="s">
        <v>54</v>
      </c>
      <c r="L14" t="s">
        <v>724</v>
      </c>
      <c r="M14" t="s">
        <v>54</v>
      </c>
      <c r="N14" t="s">
        <v>54</v>
      </c>
      <c r="O14" t="s">
        <v>54</v>
      </c>
      <c r="P14" t="s">
        <v>706</v>
      </c>
      <c r="Q14" t="s">
        <v>342</v>
      </c>
      <c r="R14" t="s">
        <v>344</v>
      </c>
      <c r="S14" t="s">
        <v>345</v>
      </c>
      <c r="T14" t="s">
        <v>156</v>
      </c>
      <c r="U14" t="s">
        <v>342</v>
      </c>
      <c r="V14" t="s">
        <v>345</v>
      </c>
      <c r="W14" t="s">
        <v>54</v>
      </c>
      <c r="X14" t="s">
        <v>54</v>
      </c>
      <c r="Y14" t="s">
        <v>54</v>
      </c>
      <c r="Z14" t="s">
        <v>342</v>
      </c>
    </row>
    <row r="15" spans="1:26" x14ac:dyDescent="0.35">
      <c r="A15" s="1" t="s">
        <v>725</v>
      </c>
      <c r="B15" t="s">
        <v>409</v>
      </c>
      <c r="C15" t="s">
        <v>345</v>
      </c>
      <c r="D15" t="s">
        <v>342</v>
      </c>
      <c r="E15" t="s">
        <v>54</v>
      </c>
      <c r="F15" t="s">
        <v>179</v>
      </c>
      <c r="G15" t="s">
        <v>342</v>
      </c>
      <c r="H15" t="s">
        <v>342</v>
      </c>
      <c r="I15" t="s">
        <v>342</v>
      </c>
      <c r="J15" t="s">
        <v>342</v>
      </c>
      <c r="K15" t="s">
        <v>54</v>
      </c>
      <c r="L15" t="s">
        <v>341</v>
      </c>
      <c r="M15" t="s">
        <v>400</v>
      </c>
      <c r="N15" t="s">
        <v>167</v>
      </c>
      <c r="O15" t="s">
        <v>342</v>
      </c>
      <c r="P15" t="s">
        <v>54</v>
      </c>
      <c r="Q15" t="s">
        <v>167</v>
      </c>
      <c r="R15" t="s">
        <v>54</v>
      </c>
      <c r="S15" t="s">
        <v>342</v>
      </c>
      <c r="T15" t="s">
        <v>409</v>
      </c>
      <c r="U15" t="s">
        <v>342</v>
      </c>
      <c r="V15" t="s">
        <v>405</v>
      </c>
      <c r="W15" t="s">
        <v>54</v>
      </c>
      <c r="X15" t="s">
        <v>345</v>
      </c>
      <c r="Y15" t="s">
        <v>345</v>
      </c>
      <c r="Z15" t="s">
        <v>477</v>
      </c>
    </row>
    <row r="16" spans="1:26" x14ac:dyDescent="0.35">
      <c r="A16" s="1" t="s">
        <v>726</v>
      </c>
      <c r="B16" t="s">
        <v>54</v>
      </c>
      <c r="C16" t="s">
        <v>54</v>
      </c>
      <c r="D16" t="s">
        <v>54</v>
      </c>
      <c r="E16" t="s">
        <v>125</v>
      </c>
      <c r="F16" t="s">
        <v>161</v>
      </c>
      <c r="G16" t="s">
        <v>132</v>
      </c>
      <c r="H16" t="s">
        <v>162</v>
      </c>
      <c r="I16" t="s">
        <v>125</v>
      </c>
      <c r="J16" t="s">
        <v>162</v>
      </c>
      <c r="K16" t="s">
        <v>54</v>
      </c>
      <c r="L16" t="s">
        <v>696</v>
      </c>
      <c r="M16" t="s">
        <v>156</v>
      </c>
      <c r="N16" t="s">
        <v>131</v>
      </c>
      <c r="O16" t="s">
        <v>339</v>
      </c>
      <c r="P16" t="s">
        <v>54</v>
      </c>
      <c r="Q16" t="s">
        <v>54</v>
      </c>
      <c r="R16" t="s">
        <v>54</v>
      </c>
      <c r="S16" t="s">
        <v>132</v>
      </c>
      <c r="T16" t="s">
        <v>162</v>
      </c>
      <c r="U16" t="s">
        <v>225</v>
      </c>
      <c r="V16" t="s">
        <v>161</v>
      </c>
      <c r="W16" t="s">
        <v>333</v>
      </c>
      <c r="X16" t="s">
        <v>54</v>
      </c>
      <c r="Y16" t="s">
        <v>125</v>
      </c>
      <c r="Z16" t="s">
        <v>135</v>
      </c>
    </row>
    <row r="17" spans="1:26" x14ac:dyDescent="0.35">
      <c r="A17" s="1" t="s">
        <v>727</v>
      </c>
      <c r="B17" t="s">
        <v>161</v>
      </c>
      <c r="C17" t="s">
        <v>163</v>
      </c>
      <c r="D17" t="s">
        <v>125</v>
      </c>
      <c r="E17" t="s">
        <v>156</v>
      </c>
      <c r="F17" t="s">
        <v>167</v>
      </c>
      <c r="G17" t="s">
        <v>167</v>
      </c>
      <c r="H17" t="s">
        <v>342</v>
      </c>
      <c r="I17" t="s">
        <v>156</v>
      </c>
      <c r="J17" t="s">
        <v>345</v>
      </c>
      <c r="K17" t="s">
        <v>54</v>
      </c>
      <c r="L17" t="s">
        <v>132</v>
      </c>
      <c r="M17" t="s">
        <v>125</v>
      </c>
      <c r="N17" t="s">
        <v>161</v>
      </c>
      <c r="O17" t="s">
        <v>156</v>
      </c>
      <c r="P17" t="s">
        <v>167</v>
      </c>
      <c r="Q17" t="s">
        <v>342</v>
      </c>
      <c r="R17" t="s">
        <v>125</v>
      </c>
      <c r="S17" t="s">
        <v>125</v>
      </c>
      <c r="T17" t="s">
        <v>345</v>
      </c>
      <c r="U17" t="s">
        <v>345</v>
      </c>
      <c r="V17" t="s">
        <v>439</v>
      </c>
      <c r="W17" t="s">
        <v>125</v>
      </c>
      <c r="X17" t="s">
        <v>125</v>
      </c>
      <c r="Y17" t="s">
        <v>125</v>
      </c>
      <c r="Z17" t="s">
        <v>400</v>
      </c>
    </row>
    <row r="18" spans="1:26" x14ac:dyDescent="0.35">
      <c r="A18" s="1" t="s">
        <v>728</v>
      </c>
      <c r="B18" t="s">
        <v>442</v>
      </c>
      <c r="C18" t="s">
        <v>167</v>
      </c>
      <c r="D18" t="s">
        <v>437</v>
      </c>
      <c r="E18" t="s">
        <v>156</v>
      </c>
      <c r="F18" t="s">
        <v>179</v>
      </c>
      <c r="G18" t="s">
        <v>164</v>
      </c>
      <c r="H18" t="s">
        <v>156</v>
      </c>
      <c r="I18" t="s">
        <v>684</v>
      </c>
      <c r="J18" t="s">
        <v>439</v>
      </c>
      <c r="K18" t="s">
        <v>54</v>
      </c>
      <c r="L18" t="s">
        <v>729</v>
      </c>
      <c r="M18" t="s">
        <v>730</v>
      </c>
      <c r="N18" t="s">
        <v>444</v>
      </c>
      <c r="O18" t="s">
        <v>442</v>
      </c>
      <c r="P18" t="s">
        <v>731</v>
      </c>
      <c r="Q18" t="s">
        <v>400</v>
      </c>
      <c r="R18" t="s">
        <v>409</v>
      </c>
      <c r="S18" t="s">
        <v>339</v>
      </c>
      <c r="T18" t="s">
        <v>684</v>
      </c>
      <c r="U18" t="s">
        <v>164</v>
      </c>
      <c r="V18" t="s">
        <v>732</v>
      </c>
      <c r="W18" t="s">
        <v>589</v>
      </c>
      <c r="X18" t="s">
        <v>342</v>
      </c>
      <c r="Y18" t="s">
        <v>125</v>
      </c>
      <c r="Z18" t="s">
        <v>733</v>
      </c>
    </row>
    <row r="19" spans="1:26" x14ac:dyDescent="0.35">
      <c r="A19" s="1" t="s">
        <v>734</v>
      </c>
      <c r="B19" t="s">
        <v>54</v>
      </c>
      <c r="C19" t="s">
        <v>54</v>
      </c>
      <c r="D19" t="s">
        <v>54</v>
      </c>
      <c r="E19" t="s">
        <v>54</v>
      </c>
      <c r="F19" t="s">
        <v>54</v>
      </c>
      <c r="G19" t="s">
        <v>54</v>
      </c>
      <c r="H19" t="s">
        <v>54</v>
      </c>
      <c r="I19" t="s">
        <v>54</v>
      </c>
      <c r="J19" t="s">
        <v>54</v>
      </c>
      <c r="K19" t="s">
        <v>54</v>
      </c>
      <c r="L19" t="s">
        <v>54</v>
      </c>
      <c r="M19" t="s">
        <v>54</v>
      </c>
      <c r="N19" t="s">
        <v>54</v>
      </c>
      <c r="O19" t="s">
        <v>342</v>
      </c>
      <c r="P19" t="s">
        <v>345</v>
      </c>
      <c r="Q19" t="s">
        <v>54</v>
      </c>
      <c r="R19" t="s">
        <v>345</v>
      </c>
      <c r="S19" t="s">
        <v>345</v>
      </c>
      <c r="T19" t="s">
        <v>54</v>
      </c>
      <c r="U19" t="s">
        <v>345</v>
      </c>
      <c r="V19" t="s">
        <v>345</v>
      </c>
      <c r="W19" t="s">
        <v>54</v>
      </c>
      <c r="X19" t="s">
        <v>342</v>
      </c>
      <c r="Y19" t="s">
        <v>345</v>
      </c>
      <c r="Z19" t="s">
        <v>345</v>
      </c>
    </row>
    <row r="20" spans="1:26" x14ac:dyDescent="0.35">
      <c r="A20" s="1" t="s">
        <v>735</v>
      </c>
      <c r="B20" t="s">
        <v>395</v>
      </c>
      <c r="C20" t="s">
        <v>54</v>
      </c>
      <c r="D20" t="s">
        <v>54</v>
      </c>
      <c r="E20" t="s">
        <v>54</v>
      </c>
      <c r="F20" t="s">
        <v>125</v>
      </c>
      <c r="G20" t="s">
        <v>125</v>
      </c>
      <c r="H20" t="s">
        <v>125</v>
      </c>
      <c r="I20" t="s">
        <v>134</v>
      </c>
      <c r="J20" t="s">
        <v>164</v>
      </c>
      <c r="K20" t="s">
        <v>54</v>
      </c>
      <c r="L20" t="s">
        <v>633</v>
      </c>
      <c r="M20" t="s">
        <v>164</v>
      </c>
      <c r="N20" t="s">
        <v>241</v>
      </c>
      <c r="O20" t="s">
        <v>159</v>
      </c>
      <c r="P20" t="s">
        <v>551</v>
      </c>
      <c r="Q20" t="s">
        <v>165</v>
      </c>
      <c r="R20" t="s">
        <v>134</v>
      </c>
      <c r="S20" t="s">
        <v>133</v>
      </c>
      <c r="T20" t="s">
        <v>131</v>
      </c>
      <c r="U20" t="s">
        <v>225</v>
      </c>
      <c r="V20" t="s">
        <v>134</v>
      </c>
      <c r="W20" t="s">
        <v>334</v>
      </c>
      <c r="X20" t="s">
        <v>334</v>
      </c>
      <c r="Y20" t="s">
        <v>375</v>
      </c>
      <c r="Z20" t="s">
        <v>580</v>
      </c>
    </row>
    <row r="21" spans="1:26" x14ac:dyDescent="0.35">
      <c r="A21" s="1" t="s">
        <v>736</v>
      </c>
      <c r="B21" t="s">
        <v>54</v>
      </c>
      <c r="C21" t="s">
        <v>345</v>
      </c>
      <c r="D21" t="s">
        <v>54</v>
      </c>
      <c r="E21" t="s">
        <v>54</v>
      </c>
      <c r="F21" t="s">
        <v>54</v>
      </c>
      <c r="G21" t="s">
        <v>54</v>
      </c>
      <c r="H21" t="s">
        <v>54</v>
      </c>
      <c r="I21" t="s">
        <v>54</v>
      </c>
      <c r="J21" t="s">
        <v>54</v>
      </c>
      <c r="K21" t="s">
        <v>54</v>
      </c>
      <c r="L21" t="s">
        <v>54</v>
      </c>
      <c r="M21" t="s">
        <v>54</v>
      </c>
      <c r="N21" t="s">
        <v>54</v>
      </c>
      <c r="O21" t="s">
        <v>54</v>
      </c>
      <c r="P21" t="s">
        <v>54</v>
      </c>
      <c r="Q21" t="s">
        <v>54</v>
      </c>
      <c r="R21" t="s">
        <v>54</v>
      </c>
      <c r="S21" t="s">
        <v>54</v>
      </c>
      <c r="T21" t="s">
        <v>54</v>
      </c>
      <c r="U21" t="s">
        <v>54</v>
      </c>
      <c r="V21" t="s">
        <v>54</v>
      </c>
      <c r="W21" t="s">
        <v>54</v>
      </c>
      <c r="X21" t="s">
        <v>54</v>
      </c>
      <c r="Y21" t="s">
        <v>54</v>
      </c>
      <c r="Z21" t="s">
        <v>54</v>
      </c>
    </row>
    <row r="22" spans="1:26" x14ac:dyDescent="0.35">
      <c r="A22" s="1" t="s">
        <v>737</v>
      </c>
      <c r="B22" t="s">
        <v>54</v>
      </c>
      <c r="C22" t="s">
        <v>54</v>
      </c>
      <c r="D22" t="s">
        <v>54</v>
      </c>
      <c r="E22" t="s">
        <v>54</v>
      </c>
      <c r="F22" t="s">
        <v>54</v>
      </c>
      <c r="G22" t="s">
        <v>54</v>
      </c>
      <c r="H22" t="s">
        <v>54</v>
      </c>
      <c r="I22" t="s">
        <v>54</v>
      </c>
      <c r="J22" t="s">
        <v>54</v>
      </c>
      <c r="K22" t="s">
        <v>54</v>
      </c>
      <c r="L22" t="s">
        <v>54</v>
      </c>
      <c r="M22" t="s">
        <v>54</v>
      </c>
      <c r="N22" t="s">
        <v>54</v>
      </c>
      <c r="O22" t="s">
        <v>54</v>
      </c>
      <c r="P22" t="s">
        <v>54</v>
      </c>
      <c r="Q22" t="s">
        <v>54</v>
      </c>
      <c r="R22" t="s">
        <v>54</v>
      </c>
      <c r="S22" t="s">
        <v>54</v>
      </c>
      <c r="T22" t="s">
        <v>54</v>
      </c>
      <c r="U22" t="s">
        <v>54</v>
      </c>
      <c r="V22" t="s">
        <v>54</v>
      </c>
      <c r="W22" t="s">
        <v>54</v>
      </c>
      <c r="X22" t="s">
        <v>54</v>
      </c>
      <c r="Y22" t="s">
        <v>54</v>
      </c>
      <c r="Z22" t="s">
        <v>54</v>
      </c>
    </row>
    <row r="23" spans="1:26" x14ac:dyDescent="0.35">
      <c r="A23" s="1" t="s">
        <v>738</v>
      </c>
      <c r="B23" t="s">
        <v>54</v>
      </c>
      <c r="C23" t="s">
        <v>54</v>
      </c>
      <c r="D23" t="s">
        <v>339</v>
      </c>
      <c r="E23" t="s">
        <v>163</v>
      </c>
      <c r="F23" t="s">
        <v>164</v>
      </c>
      <c r="G23" t="s">
        <v>437</v>
      </c>
      <c r="H23" t="s">
        <v>345</v>
      </c>
      <c r="I23" t="s">
        <v>345</v>
      </c>
      <c r="J23" t="s">
        <v>345</v>
      </c>
      <c r="K23" t="s">
        <v>54</v>
      </c>
      <c r="L23" t="s">
        <v>163</v>
      </c>
      <c r="M23" t="s">
        <v>739</v>
      </c>
      <c r="N23" t="s">
        <v>740</v>
      </c>
      <c r="O23" t="s">
        <v>125</v>
      </c>
      <c r="P23" t="s">
        <v>125</v>
      </c>
      <c r="Q23" t="s">
        <v>125</v>
      </c>
      <c r="R23" t="s">
        <v>125</v>
      </c>
      <c r="S23" t="s">
        <v>156</v>
      </c>
      <c r="T23" t="s">
        <v>156</v>
      </c>
      <c r="U23" t="s">
        <v>125</v>
      </c>
      <c r="V23" t="s">
        <v>125</v>
      </c>
      <c r="W23" t="s">
        <v>54</v>
      </c>
      <c r="X23" t="s">
        <v>156</v>
      </c>
      <c r="Y23" t="s">
        <v>125</v>
      </c>
      <c r="Z23" t="s">
        <v>163</v>
      </c>
    </row>
    <row r="24" spans="1:26" x14ac:dyDescent="0.35">
      <c r="A24" s="1" t="s">
        <v>741</v>
      </c>
      <c r="B24" t="s">
        <v>395</v>
      </c>
      <c r="C24" t="s">
        <v>54</v>
      </c>
      <c r="D24" t="s">
        <v>339</v>
      </c>
      <c r="E24" t="s">
        <v>163</v>
      </c>
      <c r="F24" t="s">
        <v>164</v>
      </c>
      <c r="G24" t="s">
        <v>437</v>
      </c>
      <c r="H24" t="s">
        <v>125</v>
      </c>
      <c r="I24" t="s">
        <v>134</v>
      </c>
      <c r="J24" t="s">
        <v>164</v>
      </c>
      <c r="K24" t="s">
        <v>54</v>
      </c>
      <c r="L24" t="s">
        <v>742</v>
      </c>
      <c r="M24" t="s">
        <v>742</v>
      </c>
      <c r="N24" t="s">
        <v>743</v>
      </c>
      <c r="O24" t="s">
        <v>159</v>
      </c>
      <c r="P24" t="s">
        <v>551</v>
      </c>
      <c r="Q24" t="s">
        <v>165</v>
      </c>
      <c r="R24" t="s">
        <v>134</v>
      </c>
      <c r="S24" t="s">
        <v>134</v>
      </c>
      <c r="T24" t="s">
        <v>135</v>
      </c>
      <c r="U24" t="s">
        <v>225</v>
      </c>
      <c r="V24" t="s">
        <v>134</v>
      </c>
      <c r="W24" t="s">
        <v>334</v>
      </c>
      <c r="X24" t="s">
        <v>162</v>
      </c>
      <c r="Y24" t="s">
        <v>375</v>
      </c>
      <c r="Z24" t="s">
        <v>744</v>
      </c>
    </row>
    <row r="25" spans="1:26" x14ac:dyDescent="0.35">
      <c r="A25" s="1" t="s">
        <v>745</v>
      </c>
      <c r="B25" t="s">
        <v>54</v>
      </c>
      <c r="C25" t="s">
        <v>54</v>
      </c>
      <c r="D25" t="s">
        <v>54</v>
      </c>
      <c r="E25" t="s">
        <v>54</v>
      </c>
      <c r="F25" t="s">
        <v>54</v>
      </c>
      <c r="G25" t="s">
        <v>54</v>
      </c>
      <c r="H25" t="s">
        <v>54</v>
      </c>
      <c r="I25" t="s">
        <v>54</v>
      </c>
      <c r="J25" t="s">
        <v>54</v>
      </c>
      <c r="K25" t="s">
        <v>54</v>
      </c>
      <c r="L25" t="s">
        <v>590</v>
      </c>
      <c r="M25" t="s">
        <v>156</v>
      </c>
      <c r="N25" t="s">
        <v>156</v>
      </c>
      <c r="O25" t="s">
        <v>156</v>
      </c>
      <c r="P25" t="s">
        <v>342</v>
      </c>
      <c r="Q25" t="s">
        <v>156</v>
      </c>
      <c r="R25" t="s">
        <v>342</v>
      </c>
      <c r="S25" t="s">
        <v>167</v>
      </c>
      <c r="T25" t="s">
        <v>167</v>
      </c>
      <c r="U25" t="s">
        <v>125</v>
      </c>
      <c r="V25" t="s">
        <v>125</v>
      </c>
      <c r="W25" t="s">
        <v>54</v>
      </c>
      <c r="X25" t="s">
        <v>54</v>
      </c>
      <c r="Y25" t="s">
        <v>345</v>
      </c>
      <c r="Z25" t="s">
        <v>345</v>
      </c>
    </row>
    <row r="26" spans="1:26" x14ac:dyDescent="0.35">
      <c r="A26" s="1" t="s">
        <v>746</v>
      </c>
      <c r="B26" t="s">
        <v>395</v>
      </c>
      <c r="C26" t="s">
        <v>409</v>
      </c>
      <c r="D26" t="s">
        <v>344</v>
      </c>
      <c r="E26" t="s">
        <v>131</v>
      </c>
      <c r="F26" t="s">
        <v>438</v>
      </c>
      <c r="G26" t="s">
        <v>162</v>
      </c>
      <c r="H26" t="s">
        <v>341</v>
      </c>
      <c r="I26" t="s">
        <v>339</v>
      </c>
      <c r="J26" t="s">
        <v>344</v>
      </c>
      <c r="K26" t="s">
        <v>54</v>
      </c>
      <c r="L26" t="s">
        <v>747</v>
      </c>
      <c r="M26" t="s">
        <v>400</v>
      </c>
      <c r="N26" t="s">
        <v>378</v>
      </c>
      <c r="O26" t="s">
        <v>748</v>
      </c>
      <c r="P26" t="s">
        <v>475</v>
      </c>
      <c r="Q26" t="s">
        <v>472</v>
      </c>
      <c r="R26" t="s">
        <v>400</v>
      </c>
      <c r="S26" t="s">
        <v>341</v>
      </c>
      <c r="T26" t="s">
        <v>179</v>
      </c>
      <c r="U26" t="s">
        <v>164</v>
      </c>
      <c r="V26" t="s">
        <v>438</v>
      </c>
      <c r="W26" t="s">
        <v>134</v>
      </c>
      <c r="X26" t="s">
        <v>473</v>
      </c>
      <c r="Y26" t="s">
        <v>133</v>
      </c>
      <c r="Z26" t="s">
        <v>376</v>
      </c>
    </row>
    <row r="27" spans="1:26" x14ac:dyDescent="0.35">
      <c r="A27" s="1" t="s">
        <v>749</v>
      </c>
      <c r="B27" t="s">
        <v>134</v>
      </c>
      <c r="C27" t="s">
        <v>164</v>
      </c>
      <c r="D27" t="s">
        <v>125</v>
      </c>
      <c r="E27" t="s">
        <v>135</v>
      </c>
      <c r="F27" t="s">
        <v>161</v>
      </c>
      <c r="G27" t="s">
        <v>165</v>
      </c>
      <c r="H27" t="s">
        <v>162</v>
      </c>
      <c r="I27" t="s">
        <v>135</v>
      </c>
      <c r="J27" t="s">
        <v>164</v>
      </c>
      <c r="K27" t="s">
        <v>54</v>
      </c>
      <c r="L27" t="s">
        <v>379</v>
      </c>
      <c r="M27" t="s">
        <v>334</v>
      </c>
      <c r="N27" t="s">
        <v>379</v>
      </c>
      <c r="O27" t="s">
        <v>546</v>
      </c>
      <c r="P27" t="s">
        <v>547</v>
      </c>
      <c r="Q27" t="s">
        <v>393</v>
      </c>
      <c r="R27" t="s">
        <v>377</v>
      </c>
      <c r="S27" t="s">
        <v>160</v>
      </c>
      <c r="T27" t="s">
        <v>163</v>
      </c>
      <c r="U27" t="s">
        <v>135</v>
      </c>
      <c r="V27" t="s">
        <v>334</v>
      </c>
      <c r="W27" t="s">
        <v>378</v>
      </c>
      <c r="X27" t="s">
        <v>164</v>
      </c>
      <c r="Y27" t="s">
        <v>379</v>
      </c>
      <c r="Z27" t="s">
        <v>548</v>
      </c>
    </row>
    <row r="28" spans="1:26" x14ac:dyDescent="0.35">
      <c r="A28" s="1" t="s">
        <v>750</v>
      </c>
      <c r="B28" t="s">
        <v>54</v>
      </c>
      <c r="C28" t="s">
        <v>134</v>
      </c>
      <c r="D28" t="s">
        <v>164</v>
      </c>
      <c r="E28" t="s">
        <v>125</v>
      </c>
      <c r="F28" t="s">
        <v>135</v>
      </c>
      <c r="G28" t="s">
        <v>161</v>
      </c>
      <c r="H28" t="s">
        <v>165</v>
      </c>
      <c r="I28" t="s">
        <v>162</v>
      </c>
      <c r="J28" t="s">
        <v>135</v>
      </c>
      <c r="K28" t="s">
        <v>54</v>
      </c>
      <c r="L28" t="s">
        <v>563</v>
      </c>
      <c r="M28" t="s">
        <v>379</v>
      </c>
      <c r="N28" t="s">
        <v>334</v>
      </c>
      <c r="O28" t="s">
        <v>379</v>
      </c>
      <c r="P28" t="s">
        <v>546</v>
      </c>
      <c r="Q28" t="s">
        <v>547</v>
      </c>
      <c r="R28" t="s">
        <v>393</v>
      </c>
      <c r="S28" t="s">
        <v>377</v>
      </c>
      <c r="T28" t="s">
        <v>160</v>
      </c>
      <c r="U28" t="s">
        <v>163</v>
      </c>
      <c r="V28" t="s">
        <v>135</v>
      </c>
      <c r="W28" t="s">
        <v>334</v>
      </c>
      <c r="X28" t="s">
        <v>383</v>
      </c>
      <c r="Y28" t="s">
        <v>164</v>
      </c>
      <c r="Z28" t="s">
        <v>379</v>
      </c>
    </row>
    <row r="29" spans="1:26" x14ac:dyDescent="0.35">
      <c r="A29" s="1" t="s">
        <v>751</v>
      </c>
      <c r="B29" t="s">
        <v>436</v>
      </c>
      <c r="C29" t="s">
        <v>473</v>
      </c>
      <c r="D29" t="s">
        <v>179</v>
      </c>
      <c r="E29" t="s">
        <v>163</v>
      </c>
      <c r="F29" t="s">
        <v>167</v>
      </c>
      <c r="G29" t="s">
        <v>161</v>
      </c>
      <c r="H29" t="s">
        <v>344</v>
      </c>
      <c r="I29" t="s">
        <v>344</v>
      </c>
      <c r="J29" t="s">
        <v>472</v>
      </c>
      <c r="K29" t="s">
        <v>54</v>
      </c>
      <c r="L29" t="s">
        <v>752</v>
      </c>
      <c r="M29" t="s">
        <v>753</v>
      </c>
      <c r="N29" t="s">
        <v>169</v>
      </c>
      <c r="O29" t="s">
        <v>339</v>
      </c>
      <c r="P29" t="s">
        <v>475</v>
      </c>
      <c r="Q29" t="s">
        <v>442</v>
      </c>
      <c r="R29" t="s">
        <v>709</v>
      </c>
      <c r="S29" t="s">
        <v>722</v>
      </c>
      <c r="T29" t="s">
        <v>442</v>
      </c>
      <c r="U29" t="s">
        <v>438</v>
      </c>
      <c r="V29" t="s">
        <v>135</v>
      </c>
      <c r="W29" t="s">
        <v>177</v>
      </c>
      <c r="X29" t="s">
        <v>472</v>
      </c>
      <c r="Y29" t="s">
        <v>408</v>
      </c>
      <c r="Z29" t="s">
        <v>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2023-02-17T01:01:18Z</dcterms:created>
  <dcterms:modified xsi:type="dcterms:W3CDTF">2023-02-17T11:15:37Z</dcterms:modified>
</cp:coreProperties>
</file>