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534a1defcf7f9d1a/Company Models CloudSave/MAXR/"/>
    </mc:Choice>
  </mc:AlternateContent>
  <xr:revisionPtr revIDLastSave="414" documentId="11_E0C990FFB8B2E85B6C59883A2575B2AFB5F0D2D4" xr6:coauthVersionLast="47" xr6:coauthVersionMax="47" xr10:uidLastSave="{3A4F393C-C396-4568-B4DD-087BB2E23A16}"/>
  <bookViews>
    <workbookView xWindow="-110" yWindow="-110" windowWidth="38620" windowHeight="21220" activeTab="3" xr2:uid="{00000000-000D-0000-FFFF-FFFF00000000}"/>
  </bookViews>
  <sheets>
    <sheet name="Main" sheetId="2" r:id="rId1"/>
    <sheet name="Info" sheetId="1" r:id="rId2"/>
    <sheet name="Model" sheetId="7" r:id="rId3"/>
    <sheet name="Notes" sheetId="8" r:id="rId4"/>
    <sheet name="Summary" sheetId="3" r:id="rId5"/>
    <sheet name="Income Statement" sheetId="4" r:id="rId6"/>
    <sheet name="Balance Sheet" sheetId="5" r:id="rId7"/>
    <sheet name="Cash Flow" sheetId="6"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6" i="2" l="1"/>
  <c r="B5" i="2"/>
  <c r="L9" i="7"/>
  <c r="M9" i="7"/>
  <c r="N9" i="7"/>
  <c r="M45" i="7"/>
  <c r="L45" i="7"/>
  <c r="M42" i="7"/>
  <c r="N42" i="7"/>
  <c r="L42" i="7"/>
  <c r="N32" i="7"/>
  <c r="N35" i="7" s="1"/>
  <c r="N38" i="7" s="1"/>
  <c r="N43" i="7" s="1"/>
  <c r="L22" i="7"/>
  <c r="L32" i="7" s="1"/>
  <c r="L35" i="7" s="1"/>
  <c r="L38" i="7" s="1"/>
  <c r="L43" i="7" s="1"/>
  <c r="M22" i="7"/>
  <c r="M32" i="7" s="1"/>
  <c r="M35" i="7" s="1"/>
  <c r="M38" i="7" s="1"/>
  <c r="M43" i="7" s="1"/>
  <c r="N22" i="7"/>
  <c r="L85" i="7"/>
  <c r="L87" i="7" s="1"/>
  <c r="L88" i="7" s="1"/>
  <c r="M85" i="7"/>
  <c r="M87" i="7" s="1"/>
  <c r="M88" i="7" s="1"/>
  <c r="N85" i="7"/>
  <c r="N87" i="7" s="1"/>
  <c r="N88" i="7" s="1"/>
  <c r="L73" i="7"/>
  <c r="L79" i="7" s="1"/>
  <c r="M73" i="7"/>
  <c r="M79" i="7" s="1"/>
  <c r="N73" i="7"/>
  <c r="N79" i="7" s="1"/>
  <c r="L56" i="7"/>
  <c r="L64" i="7" s="1"/>
  <c r="M56" i="7"/>
  <c r="M64" i="7" s="1"/>
  <c r="N56" i="7"/>
  <c r="N64" i="7" s="1"/>
  <c r="M93" i="7"/>
  <c r="N93" i="7"/>
  <c r="L93" i="7"/>
  <c r="B3" i="2" a="1"/>
  <c r="B3" i="2" s="1"/>
  <c r="B2" i="2" a="1"/>
  <c r="B2" i="2" s="1"/>
  <c r="B4" i="2" l="1"/>
  <c r="B7"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<sst xmlns="http://schemas.openxmlformats.org/spreadsheetml/2006/main" count="2993" uniqueCount="1265">
  <si>
    <t>Company Name</t>
  </si>
  <si>
    <t>Ticker</t>
  </si>
  <si>
    <t>MAXAR TECHNOLOGIES INC.</t>
  </si>
  <si>
    <t>MAXR</t>
  </si>
  <si>
    <t>Price</t>
  </si>
  <si>
    <t>Shares</t>
  </si>
  <si>
    <t>MC</t>
  </si>
  <si>
    <t>Cash</t>
  </si>
  <si>
    <t>Debt</t>
  </si>
  <si>
    <t>EV</t>
  </si>
  <si>
    <t>2006</t>
  </si>
  <si>
    <t>2007</t>
  </si>
  <si>
    <t>2008</t>
  </si>
  <si>
    <t>2009</t>
  </si>
  <si>
    <t>2010</t>
  </si>
  <si>
    <t>2011</t>
  </si>
  <si>
    <t>2012</t>
  </si>
  <si>
    <t>2013</t>
  </si>
  <si>
    <t>2014</t>
  </si>
  <si>
    <t>2015</t>
  </si>
  <si>
    <t>2016</t>
  </si>
  <si>
    <t>2017</t>
  </si>
  <si>
    <t>2018</t>
  </si>
  <si>
    <t>2019</t>
  </si>
  <si>
    <t>2020</t>
  </si>
  <si>
    <t>2021</t>
  </si>
  <si>
    <t>TTM</t>
  </si>
  <si>
    <t>Revenue per share</t>
  </si>
  <si>
    <t>22.04</t>
  </si>
  <si>
    <t>29.45</t>
  </si>
  <si>
    <t>23.83</t>
  </si>
  <si>
    <t>23.62</t>
  </si>
  <si>
    <t>16.89</t>
  </si>
  <si>
    <t>19.06</t>
  </si>
  <si>
    <t>27.78</t>
  </si>
  <si>
    <t>48.72</t>
  </si>
  <si>
    <t>50.10</t>
  </si>
  <si>
    <t>42.12</t>
  </si>
  <si>
    <t>42.21</t>
  </si>
  <si>
    <t>39.58</t>
  </si>
  <si>
    <t>36.85</t>
  </si>
  <si>
    <t>27.95</t>
  </si>
  <si>
    <t>28.39</t>
  </si>
  <si>
    <t>25.07</t>
  </si>
  <si>
    <t>27.63</t>
  </si>
  <si>
    <t>Earnings per share</t>
  </si>
  <si>
    <t>1.75</t>
  </si>
  <si>
    <t>2.32</t>
  </si>
  <si>
    <t>0.99</t>
  </si>
  <si>
    <t>2.56</t>
  </si>
  <si>
    <t>1.00</t>
  </si>
  <si>
    <t>4.00</t>
  </si>
  <si>
    <t>2.72</t>
  </si>
  <si>
    <t>2.81</t>
  </si>
  <si>
    <t>1.12</t>
  </si>
  <si>
    <t>2.84</t>
  </si>
  <si>
    <t>2.86</t>
  </si>
  <si>
    <t>2.44</t>
  </si>
  <si>
    <t>(21.76)</t>
  </si>
  <si>
    <t>1.83</t>
  </si>
  <si>
    <t>4.99</t>
  </si>
  <si>
    <t>0.65</t>
  </si>
  <si>
    <t>1.70</t>
  </si>
  <si>
    <t>FCF per share</t>
  </si>
  <si>
    <t>1.55</t>
  </si>
  <si>
    <t>0.64</t>
  </si>
  <si>
    <t>2.34</t>
  </si>
  <si>
    <t>3.26</t>
  </si>
  <si>
    <t>9.42</t>
  </si>
  <si>
    <t>(1.89)</t>
  </si>
  <si>
    <t>3.86</t>
  </si>
  <si>
    <t>2.39</t>
  </si>
  <si>
    <t>(0.35)</t>
  </si>
  <si>
    <t>1.09</t>
  </si>
  <si>
    <t>0.81</t>
  </si>
  <si>
    <t>1.92</t>
  </si>
  <si>
    <t>(1.36)</t>
  </si>
  <si>
    <t>0.05</t>
  </si>
  <si>
    <t>(1.96)</t>
  </si>
  <si>
    <t>0.67</t>
  </si>
  <si>
    <t>(0.27)</t>
  </si>
  <si>
    <t>Dividends per share</t>
  </si>
  <si>
    <t>- -</t>
  </si>
  <si>
    <t>1.03</t>
  </si>
  <si>
    <t>1.31</t>
  </si>
  <si>
    <t>1.18</t>
  </si>
  <si>
    <t>1.07</t>
  </si>
  <si>
    <t>1.10</t>
  </si>
  <si>
    <t>1.15</t>
  </si>
  <si>
    <t>0.03</t>
  </si>
  <si>
    <t>CAPEX per share</t>
  </si>
  <si>
    <t>0.54</t>
  </si>
  <si>
    <t>0.72</t>
  </si>
  <si>
    <t>0.19</t>
  </si>
  <si>
    <t>0.71</t>
  </si>
  <si>
    <t>0.79</t>
  </si>
  <si>
    <t>2.21</t>
  </si>
  <si>
    <t>1.60</t>
  </si>
  <si>
    <t>2.73</t>
  </si>
  <si>
    <t>3.07</t>
  </si>
  <si>
    <t>3.75</t>
  </si>
  <si>
    <t>5.27</t>
  </si>
  <si>
    <t>5.07</t>
  </si>
  <si>
    <t>3.31</t>
  </si>
  <si>
    <t>4.81</t>
  </si>
  <si>
    <t>Book Value per sh.</t>
  </si>
  <si>
    <t>9.81</t>
  </si>
  <si>
    <t>10.34</t>
  </si>
  <si>
    <t>10.80</t>
  </si>
  <si>
    <t>12.59</t>
  </si>
  <si>
    <t>13.20</t>
  </si>
  <si>
    <t>5.94</t>
  </si>
  <si>
    <t>8.40</t>
  </si>
  <si>
    <t>21.32</t>
  </si>
  <si>
    <t>19.19</t>
  </si>
  <si>
    <t>23.70</t>
  </si>
  <si>
    <t>48.86</t>
  </si>
  <si>
    <t>11.07</t>
  </si>
  <si>
    <t>12.77</t>
  </si>
  <si>
    <t>15.40</t>
  </si>
  <si>
    <t>20.71</t>
  </si>
  <si>
    <t>23.10</t>
  </si>
  <si>
    <t>Comm.Shares outs.</t>
  </si>
  <si>
    <t>41</t>
  </si>
  <si>
    <t>40</t>
  </si>
  <si>
    <t>39</t>
  </si>
  <si>
    <t>32</t>
  </si>
  <si>
    <t>35</t>
  </si>
  <si>
    <t>36</t>
  </si>
  <si>
    <t>58</t>
  </si>
  <si>
    <t>60</t>
  </si>
  <si>
    <t>61</t>
  </si>
  <si>
    <t>71</t>
  </si>
  <si>
    <t>63</t>
  </si>
  <si>
    <t>Avg. annual P/E ratio</t>
  </si>
  <si>
    <t>10.8</t>
  </si>
  <si>
    <t>43.8</t>
  </si>
  <si>
    <t>12.9</t>
  </si>
  <si>
    <t>18.0</t>
  </si>
  <si>
    <t>25.4</t>
  </si>
  <si>
    <t>68.1</t>
  </si>
  <si>
    <t>24.2</t>
  </si>
  <si>
    <t>21.8</t>
  </si>
  <si>
    <t>22.5</t>
  </si>
  <si>
    <t>(1.9)</t>
  </si>
  <si>
    <t>4.3</t>
  </si>
  <si>
    <t>4.0</t>
  </si>
  <si>
    <t>55.1</t>
  </si>
  <si>
    <t>120.4</t>
  </si>
  <si>
    <t>P/E to S&amp;P500</t>
  </si>
  <si>
    <t>0.2</t>
  </si>
  <si>
    <t>2.1</t>
  </si>
  <si>
    <t>0.8</t>
  </si>
  <si>
    <t>1.2</t>
  </si>
  <si>
    <t>1.5</t>
  </si>
  <si>
    <t>3.7</t>
  </si>
  <si>
    <t>1.0</t>
  </si>
  <si>
    <t>(0.1)</t>
  </si>
  <si>
    <t>0.1</t>
  </si>
  <si>
    <t>1.8</t>
  </si>
  <si>
    <t>5.5</t>
  </si>
  <si>
    <t>Avg. annual div. yield</t>
  </si>
  <si>
    <t>2.0%</t>
  </si>
  <si>
    <t>2.7%</t>
  </si>
  <si>
    <t>1.7%</t>
  </si>
  <si>
    <t>1.5%</t>
  </si>
  <si>
    <t>1.8%</t>
  </si>
  <si>
    <t>2.1%</t>
  </si>
  <si>
    <t>2.8%</t>
  </si>
  <si>
    <t>0.4%</t>
  </si>
  <si>
    <t>Revenue (m)</t>
  </si>
  <si>
    <t>903</t>
  </si>
  <si>
    <t>1,216</t>
  </si>
  <si>
    <t>960</t>
  </si>
  <si>
    <t>956</t>
  </si>
  <si>
    <t>689</t>
  </si>
  <si>
    <t>745</t>
  </si>
  <si>
    <t>885</t>
  </si>
  <si>
    <t>1,708</t>
  </si>
  <si>
    <t>1,808</t>
  </si>
  <si>
    <t>1,526</t>
  </si>
  <si>
    <t>1,535</t>
  </si>
  <si>
    <t>1,631</t>
  </si>
  <si>
    <t>2,141</t>
  </si>
  <si>
    <t>1,666</t>
  </si>
  <si>
    <t>1,723</t>
  </si>
  <si>
    <t>1,770</t>
  </si>
  <si>
    <t>1,747</t>
  </si>
  <si>
    <t>Operating margin</t>
  </si>
  <si>
    <t>13.2%</t>
  </si>
  <si>
    <t>12.6%</t>
  </si>
  <si>
    <t>19.4%</t>
  </si>
  <si>
    <t>22.3%</t>
  </si>
  <si>
    <t>16.8%</t>
  </si>
  <si>
    <t>10.8%</t>
  </si>
  <si>
    <t>10.5%</t>
  </si>
  <si>
    <t>11.8%</t>
  </si>
  <si>
    <t>11.2%</t>
  </si>
  <si>
    <t>9.3%</t>
  </si>
  <si>
    <t>(52.5)%</t>
  </si>
  <si>
    <t>17.7%</t>
  </si>
  <si>
    <t>0.1%</t>
  </si>
  <si>
    <t>9.9%</t>
  </si>
  <si>
    <t>10.6%</t>
  </si>
  <si>
    <t>Depreciation (m)</t>
  </si>
  <si>
    <t>28</t>
  </si>
  <si>
    <t>31</t>
  </si>
  <si>
    <t>38</t>
  </si>
  <si>
    <t>11</t>
  </si>
  <si>
    <t>24</t>
  </si>
  <si>
    <t>72</t>
  </si>
  <si>
    <t>76</t>
  </si>
  <si>
    <t>167</t>
  </si>
  <si>
    <t>449</t>
  </si>
  <si>
    <t>376</t>
  </si>
  <si>
    <t>348</t>
  </si>
  <si>
    <t>290</t>
  </si>
  <si>
    <t>268</t>
  </si>
  <si>
    <t>Net profit (m)</t>
  </si>
  <si>
    <t>96</t>
  </si>
  <si>
    <t>104</t>
  </si>
  <si>
    <t>156</t>
  </si>
  <si>
    <t>87</t>
  </si>
  <si>
    <t>99</t>
  </si>
  <si>
    <t>103</t>
  </si>
  <si>
    <t>100</t>
  </si>
  <si>
    <t>(1,264)</t>
  </si>
  <si>
    <t>109</t>
  </si>
  <si>
    <t>303</t>
  </si>
  <si>
    <t>46</t>
  </si>
  <si>
    <t>30</t>
  </si>
  <si>
    <t>Income tax rate</t>
  </si>
  <si>
    <t>28.7%</t>
  </si>
  <si>
    <t>26.7%</t>
  </si>
  <si>
    <t>23.8%</t>
  </si>
  <si>
    <t>25.2%</t>
  </si>
  <si>
    <t>42.8%</t>
  </si>
  <si>
    <t>27.8%</t>
  </si>
  <si>
    <t>35.2%</t>
  </si>
  <si>
    <t>18.3%</t>
  </si>
  <si>
    <t>44.3%</t>
  </si>
  <si>
    <t>23.4%</t>
  </si>
  <si>
    <t>18.6%</t>
  </si>
  <si>
    <t>385.0%</t>
  </si>
  <si>
    <t>4.7%</t>
  </si>
  <si>
    <t>6.5%</t>
  </si>
  <si>
    <t>31.9%</t>
  </si>
  <si>
    <t>(39.4)%</t>
  </si>
  <si>
    <t>123.0%</t>
  </si>
  <si>
    <t>Net profit margin</t>
  </si>
  <si>
    <t>7.9%</t>
  </si>
  <si>
    <t>4.1%</t>
  </si>
  <si>
    <t>5.9%</t>
  </si>
  <si>
    <t>21.0%</t>
  </si>
  <si>
    <t>9.8%</t>
  </si>
  <si>
    <t>5.8%</t>
  </si>
  <si>
    <t>2.2%</t>
  </si>
  <si>
    <t>6.7%</t>
  </si>
  <si>
    <t>6.8%</t>
  </si>
  <si>
    <t>6.2%</t>
  </si>
  <si>
    <t>(59.0)%</t>
  </si>
  <si>
    <t>17.6%</t>
  </si>
  <si>
    <t>2.6%</t>
  </si>
  <si>
    <t>1.4%</t>
  </si>
  <si>
    <t>Working capital (m)</t>
  </si>
  <si>
    <t>(36)</t>
  </si>
  <si>
    <t>12</t>
  </si>
  <si>
    <t>9</t>
  </si>
  <si>
    <t>4</t>
  </si>
  <si>
    <t>648</t>
  </si>
  <si>
    <t>160</t>
  </si>
  <si>
    <t>(221)</t>
  </si>
  <si>
    <t>(282)</t>
  </si>
  <si>
    <t>(197)</t>
  </si>
  <si>
    <t>(19)</t>
  </si>
  <si>
    <t>(108)</t>
  </si>
  <si>
    <t>(134)</t>
  </si>
  <si>
    <t>(212)</t>
  </si>
  <si>
    <t>265</t>
  </si>
  <si>
    <t>(195)</t>
  </si>
  <si>
    <t>(93)</t>
  </si>
  <si>
    <t>(10)</t>
  </si>
  <si>
    <t>Long-term debt (m)</t>
  </si>
  <si>
    <t>318</t>
  </si>
  <si>
    <t>420</t>
  </si>
  <si>
    <t>397</t>
  </si>
  <si>
    <t>326</t>
  </si>
  <si>
    <t>200</t>
  </si>
  <si>
    <t>102</t>
  </si>
  <si>
    <t>804</t>
  </si>
  <si>
    <t>491</t>
  </si>
  <si>
    <t>614</t>
  </si>
  <si>
    <t>709</t>
  </si>
  <si>
    <t>498</t>
  </si>
  <si>
    <t>2,943</t>
  </si>
  <si>
    <t>3,030</t>
  </si>
  <si>
    <t>3,088</t>
  </si>
  <si>
    <t>2,572</t>
  </si>
  <si>
    <t>2,200</t>
  </si>
  <si>
    <t>2,308</t>
  </si>
  <si>
    <t>Equity (m)</t>
  </si>
  <si>
    <t>402</t>
  </si>
  <si>
    <t>427</t>
  </si>
  <si>
    <t>435</t>
  </si>
  <si>
    <t>510</t>
  </si>
  <si>
    <t>539</t>
  </si>
  <si>
    <t>233</t>
  </si>
  <si>
    <t>267</t>
  </si>
  <si>
    <t>748</t>
  </si>
  <si>
    <t>693</t>
  </si>
  <si>
    <t>798</t>
  </si>
  <si>
    <t>862</t>
  </si>
  <si>
    <t>2,014</t>
  </si>
  <si>
    <t>643</t>
  </si>
  <si>
    <t>761</t>
  </si>
  <si>
    <t>935</t>
  </si>
  <si>
    <t>1,462</t>
  </si>
  <si>
    <t>1,461</t>
  </si>
  <si>
    <t>ROIC</t>
  </si>
  <si>
    <t>8.9%</t>
  </si>
  <si>
    <t>10.1%</t>
  </si>
  <si>
    <t>11.9%</t>
  </si>
  <si>
    <t>37.8%</t>
  </si>
  <si>
    <t>6.4%</t>
  </si>
  <si>
    <t>9.4%</t>
  </si>
  <si>
    <t>3.5%</t>
  </si>
  <si>
    <t>7.1%</t>
  </si>
  <si>
    <t>7.5%</t>
  </si>
  <si>
    <t>(2.3)%</t>
  </si>
  <si>
    <t>(25.8)%</t>
  </si>
  <si>
    <t>7.0%</t>
  </si>
  <si>
    <t>8.0%</t>
  </si>
  <si>
    <t>5.1%</t>
  </si>
  <si>
    <t>(0.8)%</t>
  </si>
  <si>
    <t>Return on capital</t>
  </si>
  <si>
    <t>4.4%</t>
  </si>
  <si>
    <t>12.4%</t>
  </si>
  <si>
    <t>28.2%</t>
  </si>
  <si>
    <t>6.9%</t>
  </si>
  <si>
    <t>4.0%</t>
  </si>
  <si>
    <t>0.7%</t>
  </si>
  <si>
    <t>(22.5)%</t>
  </si>
  <si>
    <t>6.0%</t>
  </si>
  <si>
    <t>10.0%</t>
  </si>
  <si>
    <t>3.2%</t>
  </si>
  <si>
    <t>2.9%</t>
  </si>
  <si>
    <t>Return on equity</t>
  </si>
  <si>
    <t>17.8%</t>
  </si>
  <si>
    <t>22.5%</t>
  </si>
  <si>
    <t>9.2%</t>
  </si>
  <si>
    <t>20.3%</t>
  </si>
  <si>
    <t>7.6%</t>
  </si>
  <si>
    <t>67.3%</t>
  </si>
  <si>
    <t>32.4%</t>
  </si>
  <si>
    <t>12.9%</t>
  </si>
  <si>
    <t>12.0%</t>
  </si>
  <si>
    <t>5.0%</t>
  </si>
  <si>
    <t>(196.6)%</t>
  </si>
  <si>
    <t>14.3%</t>
  </si>
  <si>
    <t>3.1%</t>
  </si>
  <si>
    <t>Plowback ratio</t>
  </si>
  <si>
    <t>100.0%</t>
  </si>
  <si>
    <t>77.1%</t>
  </si>
  <si>
    <t>68.9%</t>
  </si>
  <si>
    <t>58.0%</t>
  </si>
  <si>
    <t>62.5%</t>
  </si>
  <si>
    <t>61.5%</t>
  </si>
  <si>
    <t>52.8%</t>
  </si>
  <si>
    <t>105.1%</t>
  </si>
  <si>
    <t>97.6%</t>
  </si>
  <si>
    <t>Div.&amp;Repurch./FCF</t>
  </si>
  <si>
    <t>2.3%</t>
  </si>
  <si>
    <t>103.2%</t>
  </si>
  <si>
    <t>66.5%</t>
  </si>
  <si>
    <t>(2.7)%</t>
  </si>
  <si>
    <t>(711.2)%</t>
  </si>
  <si>
    <t>35.3%</t>
  </si>
  <si>
    <t>(276.9)%</t>
  </si>
  <si>
    <t>(294.4)%</t>
  </si>
  <si>
    <t>89.2%</t>
  </si>
  <si>
    <t>124.6%</t>
  </si>
  <si>
    <t>55.0%</t>
  </si>
  <si>
    <t>66.7%</t>
  </si>
  <si>
    <t>(808.5)%</t>
  </si>
  <si>
    <t>1998</t>
  </si>
  <si>
    <t>1999</t>
  </si>
  <si>
    <t>2000</t>
  </si>
  <si>
    <t>2001</t>
  </si>
  <si>
    <t>2002</t>
  </si>
  <si>
    <t>2003</t>
  </si>
  <si>
    <t>2004</t>
  </si>
  <si>
    <t>2005</t>
  </si>
  <si>
    <t>Revenue</t>
  </si>
  <si>
    <t>93</t>
  </si>
  <si>
    <t>206</t>
  </si>
  <si>
    <t>302</t>
  </si>
  <si>
    <t>362</t>
  </si>
  <si>
    <t>483</t>
  </si>
  <si>
    <t>625</t>
  </si>
  <si>
    <t>717</t>
  </si>
  <si>
    <t>COGS</t>
  </si>
  <si>
    <t>151</t>
  </si>
  <si>
    <t>199</t>
  </si>
  <si>
    <t>221</t>
  </si>
  <si>
    <t>353</t>
  </si>
  <si>
    <t>527</t>
  </si>
  <si>
    <t>601</t>
  </si>
  <si>
    <t>757</t>
  </si>
  <si>
    <t>1,032</t>
  </si>
  <si>
    <t>796</t>
  </si>
  <si>
    <t>544</t>
  </si>
  <si>
    <t>568</t>
  </si>
  <si>
    <t>388</t>
  </si>
  <si>
    <t>927</t>
  </si>
  <si>
    <t>738</t>
  </si>
  <si>
    <t>715</t>
  </si>
  <si>
    <t>662</t>
  </si>
  <si>
    <t>1,280</t>
  </si>
  <si>
    <t>975</t>
  </si>
  <si>
    <t>993</t>
  </si>
  <si>
    <t>984</t>
  </si>
  <si>
    <t>Gross Profit</t>
  </si>
  <si>
    <t>55</t>
  </si>
  <si>
    <t>68</t>
  </si>
  <si>
    <t>82</t>
  </si>
  <si>
    <t>97</t>
  </si>
  <si>
    <t>130</t>
  </si>
  <si>
    <t>98</t>
  </si>
  <si>
    <t>116</t>
  </si>
  <si>
    <t>146</t>
  </si>
  <si>
    <t>184</t>
  </si>
  <si>
    <t>145</t>
  </si>
  <si>
    <t>177</t>
  </si>
  <si>
    <t>496</t>
  </si>
  <si>
    <t>905</t>
  </si>
  <si>
    <t>881</t>
  </si>
  <si>
    <t>788</t>
  </si>
  <si>
    <t>821</t>
  </si>
  <si>
    <t>970</t>
  </si>
  <si>
    <t>861</t>
  </si>
  <si>
    <t>691</t>
  </si>
  <si>
    <t>730</t>
  </si>
  <si>
    <t>786</t>
  </si>
  <si>
    <t>Gross Profit Ratio</t>
  </si>
  <si>
    <t>26.54%</t>
  </si>
  <si>
    <t>25.56%</t>
  </si>
  <si>
    <t>27.03%</t>
  </si>
  <si>
    <t>26.75%</t>
  </si>
  <si>
    <t>26.92%</t>
  </si>
  <si>
    <t>15.74%</t>
  </si>
  <si>
    <t>16.17%</t>
  </si>
  <si>
    <t>16.22%</t>
  </si>
  <si>
    <t>15.16%</t>
  </si>
  <si>
    <t>16.28%</t>
  </si>
  <si>
    <t>16.72%</t>
  </si>
  <si>
    <t>21.00%</t>
  </si>
  <si>
    <t>23.81%</t>
  </si>
  <si>
    <t>56.08%</t>
  </si>
  <si>
    <t>52.95%</t>
  </si>
  <si>
    <t>48.75%</t>
  </si>
  <si>
    <t>51.63%</t>
  </si>
  <si>
    <t>53.45%</t>
  </si>
  <si>
    <t>59.43%</t>
  </si>
  <si>
    <t>40.21%</t>
  </si>
  <si>
    <t>41.48%</t>
  </si>
  <si>
    <t>42.37%</t>
  </si>
  <si>
    <t>44.41%</t>
  </si>
  <si>
    <t>Operating Expenses</t>
  </si>
  <si>
    <t>44</t>
  </si>
  <si>
    <t>54</t>
  </si>
  <si>
    <t>70</t>
  </si>
  <si>
    <t>22</t>
  </si>
  <si>
    <t>347</t>
  </si>
  <si>
    <t>720</t>
  </si>
  <si>
    <t>608</t>
  </si>
  <si>
    <t>649</t>
  </si>
  <si>
    <t>818</t>
  </si>
  <si>
    <t>701</t>
  </si>
  <si>
    <t>680</t>
  </si>
  <si>
    <t>659</t>
  </si>
  <si>
    <t>R&amp;D Expenses</t>
  </si>
  <si>
    <t>2</t>
  </si>
  <si>
    <t>Selling, G&amp;A Exp.</t>
  </si>
  <si>
    <t>23</t>
  </si>
  <si>
    <t>25</t>
  </si>
  <si>
    <t>53</t>
  </si>
  <si>
    <t>324</t>
  </si>
  <si>
    <t>620</t>
  </si>
  <si>
    <t>536</t>
  </si>
  <si>
    <t>573</t>
  </si>
  <si>
    <t>651</t>
  </si>
  <si>
    <t>507</t>
  </si>
  <si>
    <t>325</t>
  </si>
  <si>
    <t>332</t>
  </si>
  <si>
    <t>369</t>
  </si>
  <si>
    <t>General and Admin. Exp.</t>
  </si>
  <si>
    <t>Selling and Marketing Exp.</t>
  </si>
  <si>
    <t>Other Expenses</t>
  </si>
  <si>
    <t>10</t>
  </si>
  <si>
    <t>15</t>
  </si>
  <si>
    <t>17</t>
  </si>
  <si>
    <t>COGS and Expenses</t>
  </si>
  <si>
    <t>186</t>
  </si>
  <si>
    <t>244</t>
  </si>
  <si>
    <t>319</t>
  </si>
  <si>
    <t>423</t>
  </si>
  <si>
    <t>548</t>
  </si>
  <si>
    <t>624</t>
  </si>
  <si>
    <t>784</t>
  </si>
  <si>
    <t>1,063</t>
  </si>
  <si>
    <t>834</t>
  </si>
  <si>
    <t>836</t>
  </si>
  <si>
    <t>555</t>
  </si>
  <si>
    <t>579</t>
  </si>
  <si>
    <t>736</t>
  </si>
  <si>
    <t>1,524</t>
  </si>
  <si>
    <t>1,617</t>
  </si>
  <si>
    <t>1,346</t>
  </si>
  <si>
    <t>1,364</t>
  </si>
  <si>
    <t>1,480</t>
  </si>
  <si>
    <t>2,236</t>
  </si>
  <si>
    <t>1,676</t>
  </si>
  <si>
    <t>1,673</t>
  </si>
  <si>
    <t>1,643</t>
  </si>
  <si>
    <t>Interest Income</t>
  </si>
  <si>
    <t>1</t>
  </si>
  <si>
    <t>0</t>
  </si>
  <si>
    <t>Interest Expense</t>
  </si>
  <si>
    <t>14</t>
  </si>
  <si>
    <t>6</t>
  </si>
  <si>
    <t>47</t>
  </si>
  <si>
    <t>34</t>
  </si>
  <si>
    <t>37</t>
  </si>
  <si>
    <t>83</t>
  </si>
  <si>
    <t>202</t>
  </si>
  <si>
    <t>197</t>
  </si>
  <si>
    <t>168</t>
  </si>
  <si>
    <t>110</t>
  </si>
  <si>
    <t>Depreciation and Amortization</t>
  </si>
  <si>
    <t>19</t>
  </si>
  <si>
    <t>EBITDA</t>
  </si>
  <si>
    <t>5</t>
  </si>
  <si>
    <t>43</t>
  </si>
  <si>
    <t>52</t>
  </si>
  <si>
    <t>101</t>
  </si>
  <si>
    <t>128</t>
  </si>
  <si>
    <t>162</t>
  </si>
  <si>
    <t>91</t>
  </si>
  <si>
    <t>193</t>
  </si>
  <si>
    <t>223</t>
  </si>
  <si>
    <t>169</t>
  </si>
  <si>
    <t>240</t>
  </si>
  <si>
    <t>174</t>
  </si>
  <si>
    <t>241</t>
  </si>
  <si>
    <t>214</t>
  </si>
  <si>
    <t>(675)</t>
  </si>
  <si>
    <t>687</t>
  </si>
  <si>
    <t>797</t>
  </si>
  <si>
    <t>433</t>
  </si>
  <si>
    <t>EBITDA ratio</t>
  </si>
  <si>
    <t>4.96%</t>
  </si>
  <si>
    <t>13.52%</t>
  </si>
  <si>
    <t>11.75%</t>
  </si>
  <si>
    <t>14.07%</t>
  </si>
  <si>
    <t>14.24%</t>
  </si>
  <si>
    <t>14.80%</t>
  </si>
  <si>
    <t>13.89%</t>
  </si>
  <si>
    <t>14.11%</t>
  </si>
  <si>
    <t>14.20%</t>
  </si>
  <si>
    <t>13.30%</t>
  </si>
  <si>
    <t>9.43%</t>
  </si>
  <si>
    <t>20.20%</t>
  </si>
  <si>
    <t>14.98%</t>
  </si>
  <si>
    <t>29.85%</t>
  </si>
  <si>
    <t>19.08%</t>
  </si>
  <si>
    <t>14.05%</t>
  </si>
  <si>
    <t>9.60%</t>
  </si>
  <si>
    <t>15.71%</t>
  </si>
  <si>
    <t>15.69%</t>
  </si>
  <si>
    <t>13.10%</t>
  </si>
  <si>
    <t>(31.53)%</t>
  </si>
  <si>
    <t>41.24%</t>
  </si>
  <si>
    <t>46.26%</t>
  </si>
  <si>
    <t>24.46%</t>
  </si>
  <si>
    <t>Operating Income</t>
  </si>
  <si>
    <t>20</t>
  </si>
  <si>
    <t>77</t>
  </si>
  <si>
    <t>94</t>
  </si>
  <si>
    <t>119</t>
  </si>
  <si>
    <t>153</t>
  </si>
  <si>
    <t>126</t>
  </si>
  <si>
    <t>120</t>
  </si>
  <si>
    <t>134</t>
  </si>
  <si>
    <t>166</t>
  </si>
  <si>
    <t>149</t>
  </si>
  <si>
    <t>185</t>
  </si>
  <si>
    <t>191</t>
  </si>
  <si>
    <t>180</t>
  </si>
  <si>
    <t>171</t>
  </si>
  <si>
    <t>152</t>
  </si>
  <si>
    <t>(1,125)</t>
  </si>
  <si>
    <t>295</t>
  </si>
  <si>
    <t>176</t>
  </si>
  <si>
    <t>Operating Income ratio</t>
  </si>
  <si>
    <t>100.00%</t>
  </si>
  <si>
    <t>9.56%</t>
  </si>
  <si>
    <t>8.94%</t>
  </si>
  <si>
    <t>12.31%</t>
  </si>
  <si>
    <t>11.98%</t>
  </si>
  <si>
    <t>12.35%</t>
  </si>
  <si>
    <t>12.27%</t>
  </si>
  <si>
    <t>13.06%</t>
  </si>
  <si>
    <t>13.16%</t>
  </si>
  <si>
    <t>12.62%</t>
  </si>
  <si>
    <t>13.17%</t>
  </si>
  <si>
    <t>12.58%</t>
  </si>
  <si>
    <t>19.38%</t>
  </si>
  <si>
    <t>22.33%</t>
  </si>
  <si>
    <t>16.79%</t>
  </si>
  <si>
    <t>10.81%</t>
  </si>
  <si>
    <t>10.54%</t>
  </si>
  <si>
    <t>11.78%</t>
  </si>
  <si>
    <t>11.16%</t>
  </si>
  <si>
    <t>9.30%</t>
  </si>
  <si>
    <t>(52.55)%</t>
  </si>
  <si>
    <t>17.71%</t>
  </si>
  <si>
    <t>0.12%</t>
  </si>
  <si>
    <t>9.94%</t>
  </si>
  <si>
    <t>Total Other Income Exp.(Gains)</t>
  </si>
  <si>
    <t>(2)</t>
  </si>
  <si>
    <t>(7)</t>
  </si>
  <si>
    <t>(14)</t>
  </si>
  <si>
    <t>(4)</t>
  </si>
  <si>
    <t>(5)</t>
  </si>
  <si>
    <t>(12)</t>
  </si>
  <si>
    <t>(15)</t>
  </si>
  <si>
    <t>(18)</t>
  </si>
  <si>
    <t>(23)</t>
  </si>
  <si>
    <t>(74)</t>
  </si>
  <si>
    <t>18</t>
  </si>
  <si>
    <t>(64)</t>
  </si>
  <si>
    <t>(118)</t>
  </si>
  <si>
    <t>(45)</t>
  </si>
  <si>
    <t>(44)</t>
  </si>
  <si>
    <t>(187)</t>
  </si>
  <si>
    <t>(203)</t>
  </si>
  <si>
    <t>(218)</t>
  </si>
  <si>
    <t>(71)</t>
  </si>
  <si>
    <t>(143)</t>
  </si>
  <si>
    <t>Income Before Tax</t>
  </si>
  <si>
    <t>65</t>
  </si>
  <si>
    <t>79</t>
  </si>
  <si>
    <t>131</t>
  </si>
  <si>
    <t>138</t>
  </si>
  <si>
    <t>121</t>
  </si>
  <si>
    <t>73</t>
  </si>
  <si>
    <t>(35)</t>
  </si>
  <si>
    <t>(1,328)</t>
  </si>
  <si>
    <t>(69)</t>
  </si>
  <si>
    <t>33</t>
  </si>
  <si>
    <t>Income Before Tax ratio</t>
  </si>
  <si>
    <t>8.76%</t>
  </si>
  <si>
    <t>6.24%</t>
  </si>
  <si>
    <t>7.63%</t>
  </si>
  <si>
    <t>10.88%</t>
  </si>
  <si>
    <t>11.29%</t>
  </si>
  <si>
    <t>10.43%</t>
  </si>
  <si>
    <t>11.00%</t>
  </si>
  <si>
    <t>11.14%</t>
  </si>
  <si>
    <t>10.76%</t>
  </si>
  <si>
    <t>5.45%</t>
  </si>
  <si>
    <t>14.48%</t>
  </si>
  <si>
    <t>15.98%</t>
  </si>
  <si>
    <t>23.60%</t>
  </si>
  <si>
    <t>15.14%</t>
  </si>
  <si>
    <t>7.07%</t>
  </si>
  <si>
    <t>4.03%</t>
  </si>
  <si>
    <t>8.81%</t>
  </si>
  <si>
    <t>8.31%</t>
  </si>
  <si>
    <t>(2.17)%</t>
  </si>
  <si>
    <t>(62.03)%</t>
  </si>
  <si>
    <t>4.62%</t>
  </si>
  <si>
    <t>(4.00)%</t>
  </si>
  <si>
    <t>1.86%</t>
  </si>
  <si>
    <t>Income Tax Expense (Gain)</t>
  </si>
  <si>
    <t>8</t>
  </si>
  <si>
    <t>16</t>
  </si>
  <si>
    <t>21</t>
  </si>
  <si>
    <t>29</t>
  </si>
  <si>
    <t>49</t>
  </si>
  <si>
    <t>(136)</t>
  </si>
  <si>
    <t>(62)</t>
  </si>
  <si>
    <t>(22)</t>
  </si>
  <si>
    <t>(13)</t>
  </si>
  <si>
    <t>Net Income</t>
  </si>
  <si>
    <t>59</t>
  </si>
  <si>
    <t>Net Income Ratio</t>
  </si>
  <si>
    <t>4.33%</t>
  </si>
  <si>
    <t>3.29%</t>
  </si>
  <si>
    <t>3.88%</t>
  </si>
  <si>
    <t>6.49%</t>
  </si>
  <si>
    <t>6.97%</t>
  </si>
  <si>
    <t>6.99%</t>
  </si>
  <si>
    <t>8.18%</t>
  </si>
  <si>
    <t>7.94%</t>
  </si>
  <si>
    <t>7.89%</t>
  </si>
  <si>
    <t>4.15%</t>
  </si>
  <si>
    <t>10.83%</t>
  </si>
  <si>
    <t>5.91%</t>
  </si>
  <si>
    <t>20.99%</t>
  </si>
  <si>
    <t>9.81%</t>
  </si>
  <si>
    <t>5.77%</t>
  </si>
  <si>
    <t>2.24%</t>
  </si>
  <si>
    <t>6.75%</t>
  </si>
  <si>
    <t>6.77%</t>
  </si>
  <si>
    <t>6.15%</t>
  </si>
  <si>
    <t>(59.04)%</t>
  </si>
  <si>
    <t>6.54%</t>
  </si>
  <si>
    <t>17.59%</t>
  </si>
  <si>
    <t>2.60%</t>
  </si>
  <si>
    <t>EPS</t>
  </si>
  <si>
    <t>0.11</t>
  </si>
  <si>
    <t>0.30</t>
  </si>
  <si>
    <t>0.27</t>
  </si>
  <si>
    <t>0.33</t>
  </si>
  <si>
    <t>0.89</t>
  </si>
  <si>
    <t>1.48</t>
  </si>
  <si>
    <t>2.82</t>
  </si>
  <si>
    <t>1.13</t>
  </si>
  <si>
    <t>EPS Diluted</t>
  </si>
  <si>
    <t>0.31</t>
  </si>
  <si>
    <t>0.62</t>
  </si>
  <si>
    <t>0.87</t>
  </si>
  <si>
    <t>1.11</t>
  </si>
  <si>
    <t>1.45</t>
  </si>
  <si>
    <t>1.67</t>
  </si>
  <si>
    <t>2.20</t>
  </si>
  <si>
    <t>0.98</t>
  </si>
  <si>
    <t>2.55</t>
  </si>
  <si>
    <t>2.77</t>
  </si>
  <si>
    <t>2.78</t>
  </si>
  <si>
    <t>2.43</t>
  </si>
  <si>
    <t>1.81</t>
  </si>
  <si>
    <t>0.63</t>
  </si>
  <si>
    <t>Weighted Avg. Shares Outs.</t>
  </si>
  <si>
    <t>Weighted Avg. Shares Outs. Dil.</t>
  </si>
  <si>
    <t>Cash and Cash Equivalents</t>
  </si>
  <si>
    <t>26</t>
  </si>
  <si>
    <t>27</t>
  </si>
  <si>
    <t>189</t>
  </si>
  <si>
    <t>250</t>
  </si>
  <si>
    <t>Short-Term Investments</t>
  </si>
  <si>
    <t>3</t>
  </si>
  <si>
    <t>51</t>
  </si>
  <si>
    <t>Cash &amp; Short-Term Investments</t>
  </si>
  <si>
    <t>48</t>
  </si>
  <si>
    <t>217</t>
  </si>
  <si>
    <t>Net Receivables</t>
  </si>
  <si>
    <t>187</t>
  </si>
  <si>
    <t>219</t>
  </si>
  <si>
    <t>394</t>
  </si>
  <si>
    <t>389</t>
  </si>
  <si>
    <t>473</t>
  </si>
  <si>
    <t>466</t>
  </si>
  <si>
    <t>404</t>
  </si>
  <si>
    <t>478</t>
  </si>
  <si>
    <t>357</t>
  </si>
  <si>
    <t>327</t>
  </si>
  <si>
    <t>355</t>
  </si>
  <si>
    <t>Inventory</t>
  </si>
  <si>
    <t>108</t>
  </si>
  <si>
    <t>Other Current Assets</t>
  </si>
  <si>
    <t>755</t>
  </si>
  <si>
    <t>157</t>
  </si>
  <si>
    <t>95</t>
  </si>
  <si>
    <t>159</t>
  </si>
  <si>
    <t>161</t>
  </si>
  <si>
    <t>144</t>
  </si>
  <si>
    <t>141</t>
  </si>
  <si>
    <t>825</t>
  </si>
  <si>
    <t>88</t>
  </si>
  <si>
    <t>Total Current Assets</t>
  </si>
  <si>
    <t>81</t>
  </si>
  <si>
    <t>112</t>
  </si>
  <si>
    <t>115</t>
  </si>
  <si>
    <t>195</t>
  </si>
  <si>
    <t>271</t>
  </si>
  <si>
    <t>239</t>
  </si>
  <si>
    <t>273</t>
  </si>
  <si>
    <t>1,123</t>
  </si>
  <si>
    <t>505</t>
  </si>
  <si>
    <t>739</t>
  </si>
  <si>
    <t>767</t>
  </si>
  <si>
    <t>671</t>
  </si>
  <si>
    <t>805</t>
  </si>
  <si>
    <t>637</t>
  </si>
  <si>
    <t>1,261</t>
  </si>
  <si>
    <t>468</t>
  </si>
  <si>
    <t>529</t>
  </si>
  <si>
    <t>PP&amp;E</t>
  </si>
  <si>
    <t>67</t>
  </si>
  <si>
    <t>78</t>
  </si>
  <si>
    <t>338</t>
  </si>
  <si>
    <t>343</t>
  </si>
  <si>
    <t>366</t>
  </si>
  <si>
    <t>351</t>
  </si>
  <si>
    <t>360</t>
  </si>
  <si>
    <t>1,055</t>
  </si>
  <si>
    <t>747</t>
  </si>
  <si>
    <t>934</t>
  </si>
  <si>
    <t>1,046</t>
  </si>
  <si>
    <t>1,085</t>
  </si>
  <si>
    <t>Goodwill</t>
  </si>
  <si>
    <t>524</t>
  </si>
  <si>
    <t>591</t>
  </si>
  <si>
    <t>655</t>
  </si>
  <si>
    <t>695</t>
  </si>
  <si>
    <t>179</t>
  </si>
  <si>
    <t>175</t>
  </si>
  <si>
    <t>697</t>
  </si>
  <si>
    <t>707</t>
  </si>
  <si>
    <t>699</t>
  </si>
  <si>
    <t>2,374</t>
  </si>
  <si>
    <t>1,751</t>
  </si>
  <si>
    <t>1,455</t>
  </si>
  <si>
    <t>1,627</t>
  </si>
  <si>
    <t>Intangible Assets</t>
  </si>
  <si>
    <t>135</t>
  </si>
  <si>
    <t>236</t>
  </si>
  <si>
    <t>547</t>
  </si>
  <si>
    <t>133</t>
  </si>
  <si>
    <t>13</t>
  </si>
  <si>
    <t>331</t>
  </si>
  <si>
    <t>313</t>
  </si>
  <si>
    <t>1,753</t>
  </si>
  <si>
    <t>1,232</t>
  </si>
  <si>
    <t>991</t>
  </si>
  <si>
    <t>895</t>
  </si>
  <si>
    <t>787</t>
  </si>
  <si>
    <t>Goodwill and Intangible Assets</t>
  </si>
  <si>
    <t>658</t>
  </si>
  <si>
    <t>751</t>
  </si>
  <si>
    <t>839</t>
  </si>
  <si>
    <t>893</t>
  </si>
  <si>
    <t>196</t>
  </si>
  <si>
    <t>188</t>
  </si>
  <si>
    <t>979</t>
  </si>
  <si>
    <t>1,011</t>
  </si>
  <si>
    <t>1,025</t>
  </si>
  <si>
    <t>1,008</t>
  </si>
  <si>
    <t>1,030</t>
  </si>
  <si>
    <t>4,128</t>
  </si>
  <si>
    <t>2,983</t>
  </si>
  <si>
    <t>2,446</t>
  </si>
  <si>
    <t>2,522</t>
  </si>
  <si>
    <t>2,414</t>
  </si>
  <si>
    <t>Investments</t>
  </si>
  <si>
    <t>Tax Assets</t>
  </si>
  <si>
    <t>Other Non-Current Assets</t>
  </si>
  <si>
    <t>342</t>
  </si>
  <si>
    <t>368</t>
  </si>
  <si>
    <t>418</t>
  </si>
  <si>
    <t>443</t>
  </si>
  <si>
    <t>459</t>
  </si>
  <si>
    <t>534</t>
  </si>
  <si>
    <t>531</t>
  </si>
  <si>
    <t>516</t>
  </si>
  <si>
    <t>447</t>
  </si>
  <si>
    <t>470</t>
  </si>
  <si>
    <t>Total Non-Current Assets</t>
  </si>
  <si>
    <t>283</t>
  </si>
  <si>
    <t>603</t>
  </si>
  <si>
    <t>846</t>
  </si>
  <si>
    <t>940</t>
  </si>
  <si>
    <t>958</t>
  </si>
  <si>
    <t>249</t>
  </si>
  <si>
    <t>1,678</t>
  </si>
  <si>
    <t>1,829</t>
  </si>
  <si>
    <t>1,835</t>
  </si>
  <si>
    <t>1,888</t>
  </si>
  <si>
    <t>5,852</t>
  </si>
  <si>
    <t>4,364</t>
  </si>
  <si>
    <t>3,896</t>
  </si>
  <si>
    <t>4,015</t>
  </si>
  <si>
    <t>3,969</t>
  </si>
  <si>
    <t>Other Assets</t>
  </si>
  <si>
    <t>Total Assets</t>
  </si>
  <si>
    <t>220</t>
  </si>
  <si>
    <t>276</t>
  </si>
  <si>
    <t>269</t>
  </si>
  <si>
    <t>345</t>
  </si>
  <si>
    <t>398</t>
  </si>
  <si>
    <t>777</t>
  </si>
  <si>
    <t>1,067</t>
  </si>
  <si>
    <t>1,211</t>
  </si>
  <si>
    <t>1,197</t>
  </si>
  <si>
    <t>1,228</t>
  </si>
  <si>
    <t>1,372</t>
  </si>
  <si>
    <t>749</t>
  </si>
  <si>
    <t>2,327</t>
  </si>
  <si>
    <t>2,427</t>
  </si>
  <si>
    <t>2,568</t>
  </si>
  <si>
    <t>2,602</t>
  </si>
  <si>
    <t>2,559</t>
  </si>
  <si>
    <t>6,657</t>
  </si>
  <si>
    <t>5,001</t>
  </si>
  <si>
    <t>5,157</t>
  </si>
  <si>
    <t>4,483</t>
  </si>
  <si>
    <t>4,498</t>
  </si>
  <si>
    <t>Accounts Payable</t>
  </si>
  <si>
    <t>42</t>
  </si>
  <si>
    <t>89</t>
  </si>
  <si>
    <t>148</t>
  </si>
  <si>
    <t>85</t>
  </si>
  <si>
    <t>215</t>
  </si>
  <si>
    <t>237</t>
  </si>
  <si>
    <t>248</t>
  </si>
  <si>
    <t>75</t>
  </si>
  <si>
    <t>Short-Term Debt</t>
  </si>
  <si>
    <t>69</t>
  </si>
  <si>
    <t>66</t>
  </si>
  <si>
    <t>Tax Payable</t>
  </si>
  <si>
    <t>50</t>
  </si>
  <si>
    <t>Deferred Revenue</t>
  </si>
  <si>
    <t>Other Current Liabilities</t>
  </si>
  <si>
    <t>(0)</t>
  </si>
  <si>
    <t>90</t>
  </si>
  <si>
    <t>314</t>
  </si>
  <si>
    <t>259</t>
  </si>
  <si>
    <t>571</t>
  </si>
  <si>
    <t>654</t>
  </si>
  <si>
    <t>633</t>
  </si>
  <si>
    <t>432</t>
  </si>
  <si>
    <t>635</t>
  </si>
  <si>
    <t>502</t>
  </si>
  <si>
    <t>192</t>
  </si>
  <si>
    <t>Total Current Liabilities</t>
  </si>
  <si>
    <t>86</t>
  </si>
  <si>
    <t>106</t>
  </si>
  <si>
    <t>320</t>
  </si>
  <si>
    <t>257</t>
  </si>
  <si>
    <t>260</t>
  </si>
  <si>
    <t>230</t>
  </si>
  <si>
    <t>475</t>
  </si>
  <si>
    <t>346</t>
  </si>
  <si>
    <t>869</t>
  </si>
  <si>
    <t>962</t>
  </si>
  <si>
    <t>936</t>
  </si>
  <si>
    <t>778</t>
  </si>
  <si>
    <t>939</t>
  </si>
  <si>
    <t>849</t>
  </si>
  <si>
    <t>996</t>
  </si>
  <si>
    <t>663</t>
  </si>
  <si>
    <t>622</t>
  </si>
  <si>
    <t>Long-Term Debt</t>
  </si>
  <si>
    <t>57</t>
  </si>
  <si>
    <t>317</t>
  </si>
  <si>
    <t>Deferred Tax Liabilities</t>
  </si>
  <si>
    <t>7</t>
  </si>
  <si>
    <t>Other Non-Current Liabilities</t>
  </si>
  <si>
    <t>62</t>
  </si>
  <si>
    <t>379</t>
  </si>
  <si>
    <t>316</t>
  </si>
  <si>
    <t>300</t>
  </si>
  <si>
    <t>408</t>
  </si>
  <si>
    <t>307</t>
  </si>
  <si>
    <t>311</t>
  </si>
  <si>
    <t>213</t>
  </si>
  <si>
    <t>Total Non-Current Liabilities</t>
  </si>
  <si>
    <t>80</t>
  </si>
  <si>
    <t>117</t>
  </si>
  <si>
    <t>450</t>
  </si>
  <si>
    <t>358</t>
  </si>
  <si>
    <t>1,190</t>
  </si>
  <si>
    <t>1,018</t>
  </si>
  <si>
    <t>918</t>
  </si>
  <si>
    <t>3,704</t>
  </si>
  <si>
    <t>3,508</t>
  </si>
  <si>
    <t>3,399</t>
  </si>
  <si>
    <t>2,884</t>
  </si>
  <si>
    <t>2,413</t>
  </si>
  <si>
    <t>Other Liabilities</t>
  </si>
  <si>
    <t>Capital Lease Obligations</t>
  </si>
  <si>
    <t>Total Liabilities</t>
  </si>
  <si>
    <t>182</t>
  </si>
  <si>
    <t>208</t>
  </si>
  <si>
    <t>641</t>
  </si>
  <si>
    <t>665</t>
  </si>
  <si>
    <t>762</t>
  </si>
  <si>
    <t>719</t>
  </si>
  <si>
    <t>833</t>
  </si>
  <si>
    <t>517</t>
  </si>
  <si>
    <t>2,059</t>
  </si>
  <si>
    <t>1,679</t>
  </si>
  <si>
    <t>1,876</t>
  </si>
  <si>
    <t>1,804</t>
  </si>
  <si>
    <t>1,696</t>
  </si>
  <si>
    <t>4,644</t>
  </si>
  <si>
    <t>4,357</t>
  </si>
  <si>
    <t>4,395</t>
  </si>
  <si>
    <t>3,547</t>
  </si>
  <si>
    <t>3,035</t>
  </si>
  <si>
    <t>Preferred Stock</t>
  </si>
  <si>
    <t>Common Stock</t>
  </si>
  <si>
    <t>1,713</t>
  </si>
  <si>
    <t>Retained Earnings</t>
  </si>
  <si>
    <t>(46)</t>
  </si>
  <si>
    <t>136</t>
  </si>
  <si>
    <t>270</t>
  </si>
  <si>
    <t>381</t>
  </si>
  <si>
    <t>440</t>
  </si>
  <si>
    <t>493</t>
  </si>
  <si>
    <t>127</t>
  </si>
  <si>
    <t>231</t>
  </si>
  <si>
    <t>262</t>
  </si>
  <si>
    <t>(1,211)</t>
  </si>
  <si>
    <t>(1,082)</t>
  </si>
  <si>
    <t>(763)</t>
  </si>
  <si>
    <t>(720)</t>
  </si>
  <si>
    <t>Other Compreh. Income(Loss)</t>
  </si>
  <si>
    <t>(56)</t>
  </si>
  <si>
    <t>(33)</t>
  </si>
  <si>
    <t>(49)</t>
  </si>
  <si>
    <t>(90)</t>
  </si>
  <si>
    <t>(80)</t>
  </si>
  <si>
    <t>(73)</t>
  </si>
  <si>
    <t>(189)</t>
  </si>
  <si>
    <t>(231)</t>
  </si>
  <si>
    <t>(27)</t>
  </si>
  <si>
    <t>143</t>
  </si>
  <si>
    <t>212</t>
  </si>
  <si>
    <t>(120)</t>
  </si>
  <si>
    <t>(53)</t>
  </si>
  <si>
    <t>Other Total Stockhold. Equity</t>
  </si>
  <si>
    <t>139</t>
  </si>
  <si>
    <t>147</t>
  </si>
  <si>
    <t>266</t>
  </si>
  <si>
    <t>218</t>
  </si>
  <si>
    <t>258</t>
  </si>
  <si>
    <t>211</t>
  </si>
  <si>
    <t>395</t>
  </si>
  <si>
    <t>419</t>
  </si>
  <si>
    <t>1,601</t>
  </si>
  <si>
    <t>1,784</t>
  </si>
  <si>
    <t>1,818</t>
  </si>
  <si>
    <t>2,235</t>
  </si>
  <si>
    <t>Total Stockholders Equity</t>
  </si>
  <si>
    <t>137</t>
  </si>
  <si>
    <t>293</t>
  </si>
  <si>
    <t>Total Liab.&amp;Stockhold. Equity</t>
  </si>
  <si>
    <t>5,000</t>
  </si>
  <si>
    <t>5,156</t>
  </si>
  <si>
    <t>4,482</t>
  </si>
  <si>
    <t>4,497</t>
  </si>
  <si>
    <t>Minority Interest</t>
  </si>
  <si>
    <t>Total Liabilities &amp; Equity</t>
  </si>
  <si>
    <t>Deferred Income Tax</t>
  </si>
  <si>
    <t>(9)</t>
  </si>
  <si>
    <t>(3)</t>
  </si>
  <si>
    <t>(17)</t>
  </si>
  <si>
    <t>Stock Based Compensation</t>
  </si>
  <si>
    <t>45</t>
  </si>
  <si>
    <t>Change in Working Capital</t>
  </si>
  <si>
    <t>(16)</t>
  </si>
  <si>
    <t>(30)</t>
  </si>
  <si>
    <t>(114)</t>
  </si>
  <si>
    <t>(11)</t>
  </si>
  <si>
    <t>(179)</t>
  </si>
  <si>
    <t>(28)</t>
  </si>
  <si>
    <t>(137)</t>
  </si>
  <si>
    <t>(119)</t>
  </si>
  <si>
    <t>(43)</t>
  </si>
  <si>
    <t>(127)</t>
  </si>
  <si>
    <t>(131)</t>
  </si>
  <si>
    <t>(72)</t>
  </si>
  <si>
    <t>(139)</t>
  </si>
  <si>
    <t>Accounts Receivable</t>
  </si>
  <si>
    <t>64</t>
  </si>
  <si>
    <t>(20)</t>
  </si>
  <si>
    <t>(25)</t>
  </si>
  <si>
    <t>(95)</t>
  </si>
  <si>
    <t>Other Working Capital</t>
  </si>
  <si>
    <t>(60)</t>
  </si>
  <si>
    <t>(52)</t>
  </si>
  <si>
    <t>(125)</t>
  </si>
  <si>
    <t>(21)</t>
  </si>
  <si>
    <t>(6)</t>
  </si>
  <si>
    <t>Other Non-Cash Items</t>
  </si>
  <si>
    <t>(50)</t>
  </si>
  <si>
    <t>84</t>
  </si>
  <si>
    <t>1,125</t>
  </si>
  <si>
    <t>(31)</t>
  </si>
  <si>
    <t>(67)</t>
  </si>
  <si>
    <t>Cash Provided by Operating Activities</t>
  </si>
  <si>
    <t>123</t>
  </si>
  <si>
    <t>158</t>
  </si>
  <si>
    <t>392</t>
  </si>
  <si>
    <t>129</t>
  </si>
  <si>
    <t>281</t>
  </si>
  <si>
    <t>CAPEX</t>
  </si>
  <si>
    <t>(65)</t>
  </si>
  <si>
    <t>(29)</t>
  </si>
  <si>
    <t>(26)</t>
  </si>
  <si>
    <t>(8)</t>
  </si>
  <si>
    <t>(59)</t>
  </si>
  <si>
    <t>(58)</t>
  </si>
  <si>
    <t>(99)</t>
  </si>
  <si>
    <t>(314)</t>
  </si>
  <si>
    <t>(308)</t>
  </si>
  <si>
    <t>(234)</t>
  </si>
  <si>
    <t>Acquisitions Net</t>
  </si>
  <si>
    <t>(91)</t>
  </si>
  <si>
    <t>(287)</t>
  </si>
  <si>
    <t>(145)</t>
  </si>
  <si>
    <t>(38)</t>
  </si>
  <si>
    <t>(70)</t>
  </si>
  <si>
    <t>(998)</t>
  </si>
  <si>
    <t>(2,273)</t>
  </si>
  <si>
    <t>Purchases of Investments</t>
  </si>
  <si>
    <t>(24)</t>
  </si>
  <si>
    <t>Sales/Maturities of Investments</t>
  </si>
  <si>
    <t>Other Investing Activities</t>
  </si>
  <si>
    <t>732</t>
  </si>
  <si>
    <t>301</t>
  </si>
  <si>
    <t>Cash Used for Investing Activities</t>
  </si>
  <si>
    <t>(102)</t>
  </si>
  <si>
    <t>(306)</t>
  </si>
  <si>
    <t>(164)</t>
  </si>
  <si>
    <t>711</t>
  </si>
  <si>
    <t>(930)</t>
  </si>
  <si>
    <t>(117)</t>
  </si>
  <si>
    <t>(76)</t>
  </si>
  <si>
    <t>(98)</t>
  </si>
  <si>
    <t>(2,388)</t>
  </si>
  <si>
    <t>(150)</t>
  </si>
  <si>
    <t>Debt Repayment</t>
  </si>
  <si>
    <t>(242)</t>
  </si>
  <si>
    <t>(107)</t>
  </si>
  <si>
    <t>(283)</t>
  </si>
  <si>
    <t>(113)</t>
  </si>
  <si>
    <t>(782)</t>
  </si>
  <si>
    <t>(1,115)</t>
  </si>
  <si>
    <t>(694)</t>
  </si>
  <si>
    <t>(394)</t>
  </si>
  <si>
    <t>Common Stock Issued</t>
  </si>
  <si>
    <t>380</t>
  </si>
  <si>
    <t>Common Stock Repurchased</t>
  </si>
  <si>
    <t>(37)</t>
  </si>
  <si>
    <t>(75)</t>
  </si>
  <si>
    <t>(491)</t>
  </si>
  <si>
    <t>Dividends Paid</t>
  </si>
  <si>
    <t>(40)</t>
  </si>
  <si>
    <t>(42)</t>
  </si>
  <si>
    <t>(41)</t>
  </si>
  <si>
    <t>(39)</t>
  </si>
  <si>
    <t>(47)</t>
  </si>
  <si>
    <t>Other Financing Activities</t>
  </si>
  <si>
    <t>(97)</t>
  </si>
  <si>
    <t>92</t>
  </si>
  <si>
    <t>847</t>
  </si>
  <si>
    <t>3,031</t>
  </si>
  <si>
    <t>105</t>
  </si>
  <si>
    <t>879</t>
  </si>
  <si>
    <t>Cash Used/Provided by Financing Activities</t>
  </si>
  <si>
    <t>(84)</t>
  </si>
  <si>
    <t>(121)</t>
  </si>
  <si>
    <t>(140)</t>
  </si>
  <si>
    <t>(645)</t>
  </si>
  <si>
    <t>586</t>
  </si>
  <si>
    <t>(89)</t>
  </si>
  <si>
    <t>(63)</t>
  </si>
  <si>
    <t>2,205</t>
  </si>
  <si>
    <t>(238)</t>
  </si>
  <si>
    <t>(579)</t>
  </si>
  <si>
    <t>Effect of Forex Changes on Cash</t>
  </si>
  <si>
    <t>(1)</t>
  </si>
  <si>
    <t>Net Change In Cash</t>
  </si>
  <si>
    <t>(78)</t>
  </si>
  <si>
    <t>Cash at the End of Period</t>
  </si>
  <si>
    <t>229</t>
  </si>
  <si>
    <t>Cash at the Beginning of Period</t>
  </si>
  <si>
    <t>225</t>
  </si>
  <si>
    <t>256</t>
  </si>
  <si>
    <t>Free Cash Flow</t>
  </si>
  <si>
    <t>132</t>
  </si>
  <si>
    <t>384</t>
  </si>
  <si>
    <t>(79)</t>
  </si>
  <si>
    <t>Country</t>
  </si>
  <si>
    <t>USA</t>
  </si>
  <si>
    <t>Sector</t>
  </si>
  <si>
    <t>Industry</t>
  </si>
  <si>
    <t>Information Technology</t>
  </si>
  <si>
    <t>Communication Equipment</t>
  </si>
  <si>
    <t>Quarter</t>
  </si>
  <si>
    <t>Period of Report</t>
  </si>
  <si>
    <t>Cash Flow</t>
  </si>
  <si>
    <t>Balance Sheet</t>
  </si>
  <si>
    <t>Income Statement</t>
  </si>
  <si>
    <t>Revenues</t>
  </si>
  <si>
    <t>Product</t>
  </si>
  <si>
    <t>Services</t>
  </si>
  <si>
    <t>Total Revenues</t>
  </si>
  <si>
    <t>Cost &amp; Expenses</t>
  </si>
  <si>
    <t>Product Costs, excluding dep &amp; amort</t>
  </si>
  <si>
    <t>Service costs, excluding dep &amp; amort</t>
  </si>
  <si>
    <t>SG&amp;A</t>
  </si>
  <si>
    <t>Depreciation &amp; Amortization</t>
  </si>
  <si>
    <t>(Gain) Loss on orbital receivables allowance</t>
  </si>
  <si>
    <t>Impairment loss</t>
  </si>
  <si>
    <t>Satellite insurance recovery</t>
  </si>
  <si>
    <t>Loss (gain) on sale of assets</t>
  </si>
  <si>
    <t>Other income, net</t>
  </si>
  <si>
    <t>Income before taxes</t>
  </si>
  <si>
    <t>Income tax (benefit)</t>
  </si>
  <si>
    <t>Equity in income from joint ventures</t>
  </si>
  <si>
    <t>Income from continuing  operations</t>
  </si>
  <si>
    <t>Discontinued operations</t>
  </si>
  <si>
    <t>Income from operation of discontinued operations</t>
  </si>
  <si>
    <t>Gain on disposal of discontinued operations</t>
  </si>
  <si>
    <t>Income from discountinued operations</t>
  </si>
  <si>
    <t>Current Assets</t>
  </si>
  <si>
    <t>Cash &amp; cash equivalents</t>
  </si>
  <si>
    <t>Trade and other recievables</t>
  </si>
  <si>
    <t>Advances to suppliers</t>
  </si>
  <si>
    <t>Prepaid assets</t>
  </si>
  <si>
    <t>Other current assets</t>
  </si>
  <si>
    <t>Total current assets</t>
  </si>
  <si>
    <t>Non-current assets</t>
  </si>
  <si>
    <t>Orbital recievables</t>
  </si>
  <si>
    <t>Intangible assets</t>
  </si>
  <si>
    <t>Non-current operating lease assets</t>
  </si>
  <si>
    <t xml:space="preserve">Goodwill </t>
  </si>
  <si>
    <t>Other non-current assets</t>
  </si>
  <si>
    <t>Current Liabilities</t>
  </si>
  <si>
    <t>AP</t>
  </si>
  <si>
    <t>Accrued liabilities</t>
  </si>
  <si>
    <t>Accrued compensation and benefits</t>
  </si>
  <si>
    <t>Contract liabilities</t>
  </si>
  <si>
    <t>Current portion of long-term debt</t>
  </si>
  <si>
    <t>Current operating lease liabilities</t>
  </si>
  <si>
    <t>Other current liabilities</t>
  </si>
  <si>
    <t>Non-current Liabilities</t>
  </si>
  <si>
    <t>Pension and other post-retirement benefits</t>
  </si>
  <si>
    <t>Operating lease liabilities</t>
  </si>
  <si>
    <t>Long-term debt</t>
  </si>
  <si>
    <t>Other non-current liabilities</t>
  </si>
  <si>
    <t>Stockholders Equity</t>
  </si>
  <si>
    <t>Common stock</t>
  </si>
  <si>
    <t>Additional paid-in capital</t>
  </si>
  <si>
    <t>Accumulated deficit</t>
  </si>
  <si>
    <t>Total Maxar stockholders' equity</t>
  </si>
  <si>
    <t>Noncontrolling interests</t>
  </si>
  <si>
    <t>Total stockholders' equity</t>
  </si>
  <si>
    <t>Total liabilities &amp; stockholders equity</t>
  </si>
  <si>
    <t>CFFO</t>
  </si>
  <si>
    <t>CapEx</t>
  </si>
  <si>
    <t>FCF</t>
  </si>
  <si>
    <t>Accumulated other comprehensive loss</t>
  </si>
  <si>
    <t>EPS - Diluted</t>
  </si>
  <si>
    <t>Shares - Diluted</t>
  </si>
  <si>
    <t>Revenue Breakdown</t>
  </si>
  <si>
    <t>Earth Intelligence</t>
  </si>
  <si>
    <t>Space Infrastructure</t>
  </si>
  <si>
    <t>Intersegment eliminations</t>
  </si>
  <si>
    <t>Currently overvalued. Was bought by "Advent" for $6 billion (including debt). Currently sitting at $3.8 billion in market cap.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</si>
</sst>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6" x14ac:knownFonts="1">
    <font>
      <sz val="11"/>
      <color theme="1"/>
      <name val="Calibri"/>
      <family val="2"/>
      <scheme val="minor"/>
    </font>
    <font>
      <b/>
      <sz val="11"/>
      <name val="Calibri"/>
    </font>
    <font>
      <b/>
      <sz val="11"/>
      <color theme="0"/>
      <name val="Calibri"/>
      <family val="2"/>
      <scheme val="minor"/>
    </font>
    <font>
      <b/>
      <sz val="11"/>
      <color theme="1"/>
      <name val="Calibri"/>
      <family val="2"/>
      <scheme val="minor"/>
    </font>
    <font>
      <sz val="11"/>
      <color theme="0"/>
      <name val="Calibri"/>
      <family val="2"/>
      <scheme val="minor"/>
    </font>
    <font>
      <i/>
      <u/>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4">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5">
    <xf numFmtId="0" fontId="0" fillId="0" borderId="0" xfId="0"/>
    <xf numFmtId="0" fontId="1" fillId="0" borderId="1" xfId="0" applyFont="1" applyBorder="1" applyAlignment="1">
      <alignment horizontal="center" vertical="top"/>
    </xf>
    <xf numFmtId="164" fontId="0" fillId="0" borderId="0" xfId="0" applyNumberFormat="1"/>
    <xf numFmtId="3" fontId="0" fillId="0" borderId="0" xfId="0" applyNumberFormat="1"/>
    <xf numFmtId="0" fontId="0" fillId="0" borderId="0" xfId="0" applyBorder="1"/>
    <xf numFmtId="0" fontId="0" fillId="0" borderId="2" xfId="0" applyBorder="1"/>
    <xf numFmtId="0" fontId="1" fillId="0" borderId="0" xfId="0" applyFont="1" applyBorder="1" applyAlignment="1">
      <alignment horizontal="center" vertical="top"/>
    </xf>
    <xf numFmtId="0" fontId="4" fillId="2" borderId="0" xfId="0" applyFont="1" applyFill="1"/>
    <xf numFmtId="0" fontId="2" fillId="2" borderId="0" xfId="0" applyFont="1" applyFill="1"/>
    <xf numFmtId="0" fontId="0" fillId="3" borderId="0" xfId="0" applyFill="1"/>
    <xf numFmtId="0" fontId="5" fillId="3" borderId="0" xfId="0" applyFont="1" applyFill="1"/>
    <xf numFmtId="0" fontId="3" fillId="0" borderId="0" xfId="0" applyFont="1"/>
    <xf numFmtId="0" fontId="0" fillId="0" borderId="0" xfId="0" applyFill="1" applyBorder="1"/>
    <xf numFmtId="0" fontId="3" fillId="0" borderId="0" xfId="0" applyFont="1" applyFill="1" applyBorder="1"/>
    <xf numFmtId="0" fontId="0" fillId="0" borderId="0" xfId="0" applyFont="1" applyFill="1" applyBorder="1"/>
    <xf numFmtId="0" fontId="0" fillId="0" borderId="0" xfId="0" applyFont="1"/>
    <xf numFmtId="0" fontId="0" fillId="0" borderId="2" xfId="0" applyFont="1" applyFill="1" applyBorder="1"/>
    <xf numFmtId="0" fontId="0" fillId="0" borderId="2" xfId="0" applyFont="1" applyBorder="1"/>
    <xf numFmtId="0" fontId="5" fillId="3" borderId="0" xfId="0" applyFont="1" applyFill="1" applyBorder="1"/>
    <xf numFmtId="0" fontId="0" fillId="0" borderId="3" xfId="0" applyFill="1" applyBorder="1"/>
    <xf numFmtId="0" fontId="0" fillId="0" borderId="3" xfId="0" applyBorder="1"/>
    <xf numFmtId="0" fontId="0" fillId="0" borderId="2" xfId="0" applyFill="1" applyBorder="1"/>
    <xf numFmtId="0" fontId="3" fillId="3" borderId="0" xfId="0" applyFont="1" applyFill="1"/>
    <xf numFmtId="0" fontId="0" fillId="0" borderId="0" xfId="0" applyFont="1" applyBorder="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https://www.bing.com/financeapi/forcetrigger?t=a1xbcw&amp;q=XNYS%3aMAXR&amp;form=skydnc</v>
    <v>Learn more on Bing</v>
  </rv>
  <rv s="1">
    <v>en-US</v>
    <v>a1xbcw</v>
    <v>268435456</v>
    <v>1</v>
    <v>Powered by Refinitiv</v>
    <v>0</v>
    <v>MAXAR TECHNOLOGIES INC. (XNYS:MAXR)</v>
    <v>2</v>
    <v>3</v>
    <v>Finance</v>
    <v>4</v>
    <v>51.93</v>
    <v>17.510000000000002</v>
    <v>0.87990000000000002</v>
    <v>0.09</v>
    <v>-3.8560000000000001E-3</v>
    <v>1.7380000000000002E-3</v>
    <v>-0.2</v>
    <v>USD</v>
    <v>Maxar Technologies, Inc. is a space technology and intelligence company. The Company’s segments include Earth Intelligence and Space Infrastructure. The Earth Intelligence segment is engaged in the supply of high-resolution earth imagery and other geospatial data sourced from the Company’s advanced satellite constellation and third-party providers, as well as provides advanced geospatial information applications and analytic services for national security and commercial solutions. The Space Infrastructure segment is engaged in the supply of space-based infrastructure, robotics, subsystems and information solutions to satellite operators and government agencies. The Company offers its solutions to various industries such as consumer mapping, environmental, mining, mobility and logistics, satellite communications, telecommunications, United States (U.S.) Civil Government, U.S. Defense, U.S. Intelligence, International Civil Government and International Defense and Intelligence.</v>
    <v>4400</v>
    <v>New York Stock Exchange</v>
    <v>XNYS</v>
    <v>XNYS</v>
    <v>1300 W 120th Ave, WESTMINSTER, CO, 80234-2726 US</v>
    <v>51.9</v>
    <v>Aerospace &amp; Defense</v>
    <v>Stock</v>
    <v>44972.015277603903</v>
    <v>0</v>
    <v>51.66</v>
    <v>3873671829</v>
    <v>MAXAR TECHNOLOGIES INC.</v>
    <v>MAXAR TECHNOLOGIES INC.</v>
    <v>51.66</v>
    <v>172.88239999999999</v>
    <v>51.78</v>
    <v>51.87</v>
    <v>51.67</v>
    <v>74680390</v>
    <v>MAXR</v>
    <v>MAXAR TECHNOLOGIES INC. (XNYS:MAXR)</v>
    <v>834689</v>
    <v>1217752</v>
    <v>2018</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7"/>
  <sheetViews>
    <sheetView workbookViewId="0">
      <selection activeCell="C8" sqref="C8"/>
    </sheetView>
  </sheetViews>
  <sheetFormatPr defaultRowHeight="14.5" x14ac:dyDescent="0.35"/>
  <cols>
    <col min="2" max="2" width="10.08984375" bestFit="1" customWidth="1"/>
  </cols>
  <sheetData>
    <row r="1" spans="1:2" x14ac:dyDescent="0.35">
      <c r="A1" t="e" vm="1">
        <v>#VALUE!</v>
      </c>
    </row>
    <row r="2" spans="1:2" x14ac:dyDescent="0.35">
      <c r="A2" s="1" t="s">
        <v>4</v>
      </c>
      <c r="B2" s="2" cm="1">
        <f t="array" ref="B2">_FV(A1,"Price")</f>
        <v>51.87</v>
      </c>
    </row>
    <row r="3" spans="1:2" x14ac:dyDescent="0.35">
      <c r="A3" s="1" t="s">
        <v>5</v>
      </c>
      <c r="B3" s="3" cm="1">
        <f t="array" ref="B3">_FV(A1,"Shares outstanding",TRUE)/1000000</f>
        <v>74.680390000000003</v>
      </c>
    </row>
    <row r="4" spans="1:2" x14ac:dyDescent="0.35">
      <c r="A4" s="1" t="s">
        <v>6</v>
      </c>
      <c r="B4" s="2">
        <f>B2*B3</f>
        <v>3873.6718292999999</v>
      </c>
    </row>
    <row r="5" spans="1:2" x14ac:dyDescent="0.35">
      <c r="A5" s="1" t="s">
        <v>7</v>
      </c>
      <c r="B5">
        <f>Model!N50</f>
        <v>47</v>
      </c>
    </row>
    <row r="6" spans="1:2" x14ac:dyDescent="0.35">
      <c r="A6" s="1" t="s">
        <v>8</v>
      </c>
      <c r="B6">
        <f>Model!N77</f>
        <v>2062</v>
      </c>
    </row>
    <row r="7" spans="1:2" x14ac:dyDescent="0.35">
      <c r="A7" s="1" t="s">
        <v>9</v>
      </c>
      <c r="B7" s="2">
        <f>B4-B5+B6</f>
        <v>5888.6718292999994</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workbookViewId="0">
      <selection activeCell="G7" sqref="G7"/>
    </sheetView>
  </sheetViews>
  <sheetFormatPr defaultRowHeight="14.5" x14ac:dyDescent="0.35"/>
  <sheetData>
    <row r="1" spans="1:9" x14ac:dyDescent="0.35">
      <c r="A1" s="4"/>
      <c r="B1" s="6"/>
      <c r="C1" s="6"/>
      <c r="D1" s="6"/>
      <c r="E1" s="4"/>
      <c r="F1" s="4"/>
      <c r="G1" s="4"/>
      <c r="H1" s="4"/>
      <c r="I1" s="4"/>
    </row>
    <row r="2" spans="1:9" x14ac:dyDescent="0.35">
      <c r="A2" s="6"/>
      <c r="B2" s="4"/>
      <c r="C2" s="4"/>
      <c r="D2" s="4"/>
      <c r="E2" s="4"/>
      <c r="F2" s="4"/>
      <c r="G2" s="4"/>
      <c r="H2" s="4"/>
      <c r="I2" s="4"/>
    </row>
    <row r="4" spans="1:9" x14ac:dyDescent="0.35">
      <c r="A4" t="s">
        <v>0</v>
      </c>
      <c r="B4" t="s">
        <v>2</v>
      </c>
    </row>
    <row r="5" spans="1:9" x14ac:dyDescent="0.35">
      <c r="A5" t="s">
        <v>1</v>
      </c>
      <c r="B5" t="s">
        <v>3</v>
      </c>
    </row>
    <row r="6" spans="1:9" x14ac:dyDescent="0.35">
      <c r="A6" t="s">
        <v>1187</v>
      </c>
      <c r="B6" t="s">
        <v>1188</v>
      </c>
    </row>
    <row r="7" spans="1:9" x14ac:dyDescent="0.35">
      <c r="A7" t="s">
        <v>1189</v>
      </c>
      <c r="B7" t="s">
        <v>1191</v>
      </c>
    </row>
    <row r="8" spans="1:9" x14ac:dyDescent="0.35">
      <c r="A8" t="s">
        <v>1190</v>
      </c>
      <c r="B8" t="s">
        <v>1192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85A344-642B-428C-A8DD-522598E16C31}">
  <dimension ref="B1:N93"/>
  <sheetViews>
    <sheetView workbookViewId="0">
      <pane xSplit="2" ySplit="2" topLeftCell="C15" activePane="bottomRight" state="frozen"/>
      <selection pane="topRight" activeCell="C1" sqref="C1"/>
      <selection pane="bottomLeft" activeCell="A3" sqref="A3"/>
      <selection pane="bottomRight" activeCell="B4" sqref="B4"/>
    </sheetView>
  </sheetViews>
  <sheetFormatPr defaultRowHeight="14.5" x14ac:dyDescent="0.35"/>
  <cols>
    <col min="2" max="2" width="16.453125" customWidth="1"/>
  </cols>
  <sheetData>
    <row r="1" spans="2:14" x14ac:dyDescent="0.35">
      <c r="B1" t="s">
        <v>1193</v>
      </c>
    </row>
    <row r="2" spans="2:14" x14ac:dyDescent="0.35">
      <c r="B2" t="s">
        <v>1194</v>
      </c>
      <c r="L2">
        <v>2019</v>
      </c>
      <c r="M2">
        <v>2020</v>
      </c>
      <c r="N2">
        <v>2021</v>
      </c>
    </row>
    <row r="5" spans="2:14" s="8" customFormat="1" x14ac:dyDescent="0.35">
      <c r="B5" s="8" t="s">
        <v>1260</v>
      </c>
    </row>
    <row r="6" spans="2:14" x14ac:dyDescent="0.35">
      <c r="B6" t="s">
        <v>1261</v>
      </c>
      <c r="L6">
        <v>1085</v>
      </c>
      <c r="M6">
        <v>1081</v>
      </c>
      <c r="N6">
        <v>1093</v>
      </c>
    </row>
    <row r="7" spans="2:14" x14ac:dyDescent="0.35">
      <c r="B7" t="s">
        <v>1262</v>
      </c>
      <c r="L7">
        <v>706</v>
      </c>
      <c r="M7">
        <v>721</v>
      </c>
      <c r="N7">
        <v>740</v>
      </c>
    </row>
    <row r="8" spans="2:14" s="5" customFormat="1" x14ac:dyDescent="0.35">
      <c r="B8" s="5" t="s">
        <v>1263</v>
      </c>
      <c r="L8" s="5">
        <v>-125</v>
      </c>
      <c r="M8" s="5">
        <v>-79</v>
      </c>
      <c r="N8" s="5">
        <v>-63</v>
      </c>
    </row>
    <row r="9" spans="2:14" s="11" customFormat="1" x14ac:dyDescent="0.35">
      <c r="B9" s="11" t="s">
        <v>1201</v>
      </c>
      <c r="L9" s="11">
        <f t="shared" ref="L9:M9" si="0">SUM(L6:L8)</f>
        <v>1666</v>
      </c>
      <c r="M9" s="11">
        <f t="shared" si="0"/>
        <v>1723</v>
      </c>
      <c r="N9" s="11">
        <f>SUM(N6:N8)</f>
        <v>1770</v>
      </c>
    </row>
    <row r="18" spans="2:14" s="7" customFormat="1" x14ac:dyDescent="0.35">
      <c r="B18" s="8" t="s">
        <v>1197</v>
      </c>
    </row>
    <row r="19" spans="2:14" s="9" customFormat="1" x14ac:dyDescent="0.35">
      <c r="B19" s="10" t="s">
        <v>1198</v>
      </c>
    </row>
    <row r="20" spans="2:14" x14ac:dyDescent="0.35">
      <c r="B20" t="s">
        <v>1199</v>
      </c>
      <c r="L20">
        <v>560</v>
      </c>
      <c r="M20">
        <v>633</v>
      </c>
      <c r="N20">
        <v>678</v>
      </c>
    </row>
    <row r="21" spans="2:14" s="5" customFormat="1" x14ac:dyDescent="0.35">
      <c r="B21" s="5" t="s">
        <v>1200</v>
      </c>
      <c r="L21" s="5">
        <v>1106</v>
      </c>
      <c r="M21" s="5">
        <v>1090</v>
      </c>
      <c r="N21" s="5">
        <v>1092</v>
      </c>
    </row>
    <row r="22" spans="2:14" s="11" customFormat="1" x14ac:dyDescent="0.35">
      <c r="B22" s="11" t="s">
        <v>1201</v>
      </c>
      <c r="L22" s="11">
        <f t="shared" ref="L22:M22" si="1">SUM(L20:L21)</f>
        <v>1666</v>
      </c>
      <c r="M22" s="11">
        <f t="shared" si="1"/>
        <v>1723</v>
      </c>
      <c r="N22" s="11">
        <f>SUM(N20:N21)</f>
        <v>1770</v>
      </c>
    </row>
    <row r="23" spans="2:14" s="9" customFormat="1" x14ac:dyDescent="0.35">
      <c r="B23" s="10" t="s">
        <v>1202</v>
      </c>
    </row>
    <row r="24" spans="2:14" x14ac:dyDescent="0.35">
      <c r="B24" t="s">
        <v>1203</v>
      </c>
      <c r="L24">
        <v>593</v>
      </c>
      <c r="M24">
        <v>615</v>
      </c>
      <c r="N24">
        <v>601</v>
      </c>
    </row>
    <row r="25" spans="2:14" x14ac:dyDescent="0.35">
      <c r="B25" t="s">
        <v>1204</v>
      </c>
      <c r="L25">
        <v>382</v>
      </c>
      <c r="M25">
        <v>378</v>
      </c>
      <c r="N25">
        <v>383</v>
      </c>
    </row>
    <row r="26" spans="2:14" x14ac:dyDescent="0.35">
      <c r="B26" t="s">
        <v>1205</v>
      </c>
      <c r="L26">
        <v>325</v>
      </c>
      <c r="M26">
        <v>332</v>
      </c>
      <c r="N26">
        <v>369</v>
      </c>
    </row>
    <row r="27" spans="2:14" x14ac:dyDescent="0.35">
      <c r="B27" t="s">
        <v>1206</v>
      </c>
      <c r="L27">
        <v>376</v>
      </c>
      <c r="M27">
        <v>348</v>
      </c>
      <c r="N27">
        <v>290</v>
      </c>
    </row>
    <row r="28" spans="2:14" x14ac:dyDescent="0.35">
      <c r="B28" t="s">
        <v>1207</v>
      </c>
      <c r="L28">
        <v>14</v>
      </c>
      <c r="M28">
        <v>14</v>
      </c>
      <c r="N28">
        <v>-49</v>
      </c>
    </row>
    <row r="29" spans="2:14" x14ac:dyDescent="0.35">
      <c r="B29" t="s">
        <v>1208</v>
      </c>
      <c r="L29">
        <v>0</v>
      </c>
      <c r="M29">
        <v>33</v>
      </c>
      <c r="N29">
        <v>0</v>
      </c>
    </row>
    <row r="30" spans="2:14" x14ac:dyDescent="0.35">
      <c r="B30" t="s">
        <v>1209</v>
      </c>
      <c r="L30">
        <v>-183</v>
      </c>
      <c r="M30">
        <v>0</v>
      </c>
      <c r="N30">
        <v>0</v>
      </c>
    </row>
    <row r="31" spans="2:14" s="5" customFormat="1" x14ac:dyDescent="0.35">
      <c r="B31" s="5" t="s">
        <v>1210</v>
      </c>
      <c r="L31" s="5">
        <v>-136</v>
      </c>
      <c r="M31" s="5">
        <v>1</v>
      </c>
      <c r="N31" s="5">
        <v>0</v>
      </c>
    </row>
    <row r="32" spans="2:14" s="11" customFormat="1" x14ac:dyDescent="0.35">
      <c r="B32" s="11" t="s">
        <v>584</v>
      </c>
      <c r="L32" s="11">
        <f t="shared" ref="L32:M32" si="2">L22-SUM(L24:L31)</f>
        <v>295</v>
      </c>
      <c r="M32" s="11">
        <f t="shared" si="2"/>
        <v>2</v>
      </c>
      <c r="N32" s="11">
        <f>N22-SUM(N24:N31)</f>
        <v>176</v>
      </c>
    </row>
    <row r="33" spans="2:14" x14ac:dyDescent="0.35">
      <c r="B33" s="12" t="s">
        <v>527</v>
      </c>
      <c r="L33" s="12">
        <v>219</v>
      </c>
      <c r="M33" s="12">
        <v>175</v>
      </c>
      <c r="N33" s="12">
        <v>151</v>
      </c>
    </row>
    <row r="34" spans="2:14" s="17" customFormat="1" x14ac:dyDescent="0.35">
      <c r="B34" s="16" t="s">
        <v>1211</v>
      </c>
      <c r="L34" s="17">
        <v>-1</v>
      </c>
      <c r="M34" s="17">
        <v>-104</v>
      </c>
      <c r="N34" s="17">
        <v>-8</v>
      </c>
    </row>
    <row r="35" spans="2:14" s="11" customFormat="1" x14ac:dyDescent="0.35">
      <c r="B35" s="13" t="s">
        <v>1212</v>
      </c>
      <c r="L35" s="11">
        <f>L32-L33-L34</f>
        <v>77</v>
      </c>
      <c r="M35" s="11">
        <f t="shared" ref="M35:N35" si="3">M32-M33-M34</f>
        <v>-69</v>
      </c>
      <c r="N35" s="11">
        <f t="shared" si="3"/>
        <v>33</v>
      </c>
    </row>
    <row r="36" spans="2:14" x14ac:dyDescent="0.35">
      <c r="B36" s="14" t="s">
        <v>1213</v>
      </c>
      <c r="L36" s="14">
        <v>5</v>
      </c>
      <c r="M36" s="14">
        <v>-22</v>
      </c>
      <c r="N36" s="14">
        <v>-13</v>
      </c>
    </row>
    <row r="37" spans="2:14" s="5" customFormat="1" x14ac:dyDescent="0.35">
      <c r="B37" s="16" t="s">
        <v>1214</v>
      </c>
      <c r="L37" s="5">
        <v>-11</v>
      </c>
      <c r="M37" s="5">
        <v>-1</v>
      </c>
      <c r="N37" s="5">
        <v>0</v>
      </c>
    </row>
    <row r="38" spans="2:14" s="11" customFormat="1" x14ac:dyDescent="0.35">
      <c r="B38" s="13" t="s">
        <v>1215</v>
      </c>
      <c r="L38" s="11">
        <f t="shared" ref="L38:M38" si="4">L35-L36-L37</f>
        <v>83</v>
      </c>
      <c r="M38" s="11">
        <f t="shared" si="4"/>
        <v>-46</v>
      </c>
      <c r="N38" s="11">
        <f>N35-N36-N37</f>
        <v>46</v>
      </c>
    </row>
    <row r="39" spans="2:14" s="9" customFormat="1" x14ac:dyDescent="0.35">
      <c r="B39" s="18" t="s">
        <v>1216</v>
      </c>
    </row>
    <row r="40" spans="2:14" x14ac:dyDescent="0.35">
      <c r="B40" t="s">
        <v>1217</v>
      </c>
      <c r="L40">
        <v>26</v>
      </c>
      <c r="M40">
        <v>32</v>
      </c>
      <c r="N40">
        <v>0</v>
      </c>
    </row>
    <row r="41" spans="2:14" s="5" customFormat="1" x14ac:dyDescent="0.35">
      <c r="B41" s="5" t="s">
        <v>1218</v>
      </c>
      <c r="L41" s="5">
        <v>0</v>
      </c>
      <c r="M41" s="5">
        <v>317</v>
      </c>
      <c r="N41" s="5">
        <v>0</v>
      </c>
    </row>
    <row r="42" spans="2:14" s="20" customFormat="1" x14ac:dyDescent="0.35">
      <c r="B42" s="19" t="s">
        <v>1219</v>
      </c>
      <c r="L42" s="20">
        <f>SUM(L40:L41)</f>
        <v>26</v>
      </c>
      <c r="M42" s="20">
        <f t="shared" ref="M42:N42" si="5">SUM(M40:M41)</f>
        <v>349</v>
      </c>
      <c r="N42" s="20">
        <f t="shared" si="5"/>
        <v>0</v>
      </c>
    </row>
    <row r="43" spans="2:14" s="11" customFormat="1" x14ac:dyDescent="0.35">
      <c r="B43" s="13" t="s">
        <v>694</v>
      </c>
      <c r="L43" s="11">
        <f>L38+L42</f>
        <v>109</v>
      </c>
      <c r="M43" s="11">
        <f t="shared" ref="M43:N43" si="6">M38+M42</f>
        <v>303</v>
      </c>
      <c r="N43" s="11">
        <f t="shared" si="6"/>
        <v>46</v>
      </c>
    </row>
    <row r="44" spans="2:14" s="15" customFormat="1" x14ac:dyDescent="0.35">
      <c r="B44" s="14" t="s">
        <v>1258</v>
      </c>
      <c r="L44" s="15">
        <v>1.81</v>
      </c>
      <c r="M44" s="15">
        <v>4.99</v>
      </c>
      <c r="N44" s="15">
        <v>0.63</v>
      </c>
    </row>
    <row r="45" spans="2:14" s="15" customFormat="1" x14ac:dyDescent="0.35">
      <c r="B45" s="14" t="s">
        <v>1259</v>
      </c>
      <c r="L45" s="15">
        <f>L43*L44</f>
        <v>197.29</v>
      </c>
      <c r="M45" s="15">
        <f t="shared" ref="M45:N45" si="7">M43*M44</f>
        <v>1511.97</v>
      </c>
    </row>
    <row r="48" spans="2:14" s="7" customFormat="1" x14ac:dyDescent="0.35">
      <c r="B48" s="8" t="s">
        <v>1196</v>
      </c>
    </row>
    <row r="49" spans="2:14" s="9" customFormat="1" x14ac:dyDescent="0.35">
      <c r="B49" s="10" t="s">
        <v>1220</v>
      </c>
    </row>
    <row r="50" spans="2:14" x14ac:dyDescent="0.35">
      <c r="B50" t="s">
        <v>1221</v>
      </c>
      <c r="M50">
        <v>27</v>
      </c>
      <c r="N50">
        <v>47</v>
      </c>
    </row>
    <row r="51" spans="2:14" x14ac:dyDescent="0.35">
      <c r="B51" t="s">
        <v>1222</v>
      </c>
      <c r="M51">
        <v>327</v>
      </c>
      <c r="N51">
        <v>355</v>
      </c>
    </row>
    <row r="52" spans="2:14" x14ac:dyDescent="0.35">
      <c r="B52" t="s">
        <v>769</v>
      </c>
      <c r="M52">
        <v>31</v>
      </c>
      <c r="N52">
        <v>39</v>
      </c>
    </row>
    <row r="53" spans="2:14" x14ac:dyDescent="0.35">
      <c r="B53" t="s">
        <v>1223</v>
      </c>
      <c r="M53">
        <v>24</v>
      </c>
      <c r="N53">
        <v>31</v>
      </c>
    </row>
    <row r="54" spans="2:14" x14ac:dyDescent="0.35">
      <c r="B54" t="s">
        <v>1224</v>
      </c>
      <c r="M54">
        <v>38</v>
      </c>
      <c r="N54">
        <v>35</v>
      </c>
    </row>
    <row r="55" spans="2:14" s="5" customFormat="1" x14ac:dyDescent="0.35">
      <c r="B55" s="5" t="s">
        <v>1225</v>
      </c>
      <c r="M55" s="5">
        <v>21</v>
      </c>
      <c r="N55" s="5">
        <v>22</v>
      </c>
    </row>
    <row r="56" spans="2:14" s="11" customFormat="1" x14ac:dyDescent="0.35">
      <c r="B56" s="11" t="s">
        <v>1226</v>
      </c>
      <c r="L56" s="11">
        <f t="shared" ref="L56:M56" si="8">SUM(L50:L55)</f>
        <v>0</v>
      </c>
      <c r="M56" s="11">
        <f t="shared" si="8"/>
        <v>468</v>
      </c>
      <c r="N56" s="11">
        <f>SUM(N50:N55)</f>
        <v>529</v>
      </c>
    </row>
    <row r="57" spans="2:14" s="9" customFormat="1" x14ac:dyDescent="0.35">
      <c r="B57" s="10" t="s">
        <v>1227</v>
      </c>
    </row>
    <row r="58" spans="2:14" x14ac:dyDescent="0.35">
      <c r="B58" s="12" t="s">
        <v>1228</v>
      </c>
      <c r="M58" s="12">
        <v>361</v>
      </c>
      <c r="N58" s="12">
        <v>368</v>
      </c>
    </row>
    <row r="59" spans="2:14" x14ac:dyDescent="0.35">
      <c r="B59" s="12" t="s">
        <v>799</v>
      </c>
      <c r="M59" s="12">
        <v>883</v>
      </c>
      <c r="N59" s="12">
        <v>940</v>
      </c>
    </row>
    <row r="60" spans="2:14" x14ac:dyDescent="0.35">
      <c r="B60" s="12" t="s">
        <v>1229</v>
      </c>
      <c r="M60" s="12">
        <v>895</v>
      </c>
      <c r="N60" s="12">
        <v>787</v>
      </c>
    </row>
    <row r="61" spans="2:14" x14ac:dyDescent="0.35">
      <c r="B61" s="12" t="s">
        <v>1230</v>
      </c>
      <c r="M61" s="12">
        <v>163</v>
      </c>
      <c r="N61" s="12">
        <v>145</v>
      </c>
    </row>
    <row r="62" spans="2:14" x14ac:dyDescent="0.35">
      <c r="B62" s="12" t="s">
        <v>1231</v>
      </c>
      <c r="M62" s="12">
        <v>1627</v>
      </c>
      <c r="N62" s="12">
        <v>1627</v>
      </c>
    </row>
    <row r="63" spans="2:14" s="5" customFormat="1" x14ac:dyDescent="0.35">
      <c r="B63" s="21" t="s">
        <v>1232</v>
      </c>
      <c r="M63" s="5">
        <v>86</v>
      </c>
      <c r="N63" s="5">
        <v>102</v>
      </c>
    </row>
    <row r="64" spans="2:14" s="11" customFormat="1" x14ac:dyDescent="0.35">
      <c r="B64" s="13" t="s">
        <v>886</v>
      </c>
      <c r="L64" s="11">
        <f t="shared" ref="L64:M64" si="9">SUM(L58:L63)+L56</f>
        <v>0</v>
      </c>
      <c r="M64" s="11">
        <f t="shared" si="9"/>
        <v>4483</v>
      </c>
      <c r="N64" s="11">
        <f>SUM(N58:N63)+N56</f>
        <v>4498</v>
      </c>
    </row>
    <row r="65" spans="2:14" s="9" customFormat="1" x14ac:dyDescent="0.35">
      <c r="B65" s="10" t="s">
        <v>1233</v>
      </c>
    </row>
    <row r="66" spans="2:14" x14ac:dyDescent="0.35">
      <c r="B66" s="12" t="s">
        <v>1234</v>
      </c>
      <c r="M66" s="12">
        <v>115</v>
      </c>
      <c r="N66" s="12">
        <v>75</v>
      </c>
    </row>
    <row r="67" spans="2:14" x14ac:dyDescent="0.35">
      <c r="B67" s="12" t="s">
        <v>1235</v>
      </c>
      <c r="M67" s="12">
        <v>65</v>
      </c>
      <c r="N67" s="12">
        <v>43</v>
      </c>
    </row>
    <row r="68" spans="2:14" x14ac:dyDescent="0.35">
      <c r="B68" s="12" t="s">
        <v>1236</v>
      </c>
      <c r="M68" s="12">
        <v>105</v>
      </c>
      <c r="N68" s="12">
        <v>111</v>
      </c>
    </row>
    <row r="69" spans="2:14" x14ac:dyDescent="0.35">
      <c r="B69" s="12" t="s">
        <v>1237</v>
      </c>
      <c r="M69" s="12">
        <v>278</v>
      </c>
      <c r="N69" s="12">
        <v>289</v>
      </c>
    </row>
    <row r="70" spans="2:14" x14ac:dyDescent="0.35">
      <c r="B70" s="12" t="s">
        <v>1238</v>
      </c>
      <c r="M70" s="12">
        <v>8</v>
      </c>
      <c r="N70" s="12">
        <v>24</v>
      </c>
    </row>
    <row r="71" spans="2:14" x14ac:dyDescent="0.35">
      <c r="B71" s="12" t="s">
        <v>1239</v>
      </c>
      <c r="M71" s="12">
        <v>41</v>
      </c>
      <c r="N71" s="12">
        <v>42</v>
      </c>
    </row>
    <row r="72" spans="2:14" s="5" customFormat="1" x14ac:dyDescent="0.35">
      <c r="B72" s="21" t="s">
        <v>1240</v>
      </c>
      <c r="M72" s="5">
        <v>51</v>
      </c>
      <c r="N72" s="5">
        <v>38</v>
      </c>
    </row>
    <row r="73" spans="2:14" s="11" customFormat="1" x14ac:dyDescent="0.35">
      <c r="B73" s="13" t="s">
        <v>936</v>
      </c>
      <c r="L73" s="11">
        <f t="shared" ref="L73:M73" si="10">SUM(L66:L72)</f>
        <v>0</v>
      </c>
      <c r="M73" s="11">
        <f t="shared" si="10"/>
        <v>663</v>
      </c>
      <c r="N73" s="11">
        <f>SUM(N66:N72)</f>
        <v>622</v>
      </c>
    </row>
    <row r="74" spans="2:14" s="9" customFormat="1" x14ac:dyDescent="0.35">
      <c r="B74" s="18" t="s">
        <v>1241</v>
      </c>
    </row>
    <row r="75" spans="2:14" x14ac:dyDescent="0.35">
      <c r="B75" s="12" t="s">
        <v>1242</v>
      </c>
      <c r="M75" s="12">
        <v>192</v>
      </c>
      <c r="N75" s="12">
        <v>134</v>
      </c>
    </row>
    <row r="76" spans="2:14" x14ac:dyDescent="0.35">
      <c r="B76" s="12" t="s">
        <v>1243</v>
      </c>
      <c r="M76" s="12">
        <v>158</v>
      </c>
      <c r="N76" s="12">
        <v>138</v>
      </c>
    </row>
    <row r="77" spans="2:14" x14ac:dyDescent="0.35">
      <c r="B77" s="12" t="s">
        <v>1244</v>
      </c>
      <c r="M77" s="12">
        <v>2414</v>
      </c>
      <c r="N77" s="12">
        <v>2062</v>
      </c>
    </row>
    <row r="78" spans="2:14" s="5" customFormat="1" x14ac:dyDescent="0.35">
      <c r="B78" s="21" t="s">
        <v>1245</v>
      </c>
      <c r="M78" s="5">
        <v>120</v>
      </c>
      <c r="N78" s="5">
        <v>79</v>
      </c>
    </row>
    <row r="79" spans="2:14" s="11" customFormat="1" x14ac:dyDescent="0.35">
      <c r="B79" s="13" t="s">
        <v>983</v>
      </c>
      <c r="L79" s="11">
        <f t="shared" ref="L79:M79" si="11">SUM(L75:L78)+L73</f>
        <v>0</v>
      </c>
      <c r="M79" s="11">
        <f t="shared" si="11"/>
        <v>3547</v>
      </c>
      <c r="N79" s="11">
        <f>SUM(N75:N78)+N73</f>
        <v>3035</v>
      </c>
    </row>
    <row r="80" spans="2:14" s="22" customFormat="1" x14ac:dyDescent="0.35">
      <c r="B80" s="18" t="s">
        <v>1246</v>
      </c>
    </row>
    <row r="81" spans="2:14" s="15" customFormat="1" x14ac:dyDescent="0.35">
      <c r="B81" s="14" t="s">
        <v>1247</v>
      </c>
      <c r="M81" s="14">
        <v>0</v>
      </c>
      <c r="N81" s="15">
        <v>0</v>
      </c>
    </row>
    <row r="82" spans="2:14" s="15" customFormat="1" x14ac:dyDescent="0.35">
      <c r="B82" s="14" t="s">
        <v>1248</v>
      </c>
      <c r="M82" s="14">
        <v>1818</v>
      </c>
      <c r="N82" s="15">
        <v>2235</v>
      </c>
    </row>
    <row r="83" spans="2:14" s="23" customFormat="1" x14ac:dyDescent="0.35">
      <c r="B83" s="14" t="s">
        <v>1249</v>
      </c>
      <c r="M83" s="14">
        <v>-763</v>
      </c>
      <c r="N83" s="23">
        <v>-720</v>
      </c>
    </row>
    <row r="84" spans="2:14" s="17" customFormat="1" x14ac:dyDescent="0.35">
      <c r="B84" s="16" t="s">
        <v>1257</v>
      </c>
      <c r="M84" s="17">
        <v>-120</v>
      </c>
      <c r="N84" s="17">
        <v>-53</v>
      </c>
    </row>
    <row r="85" spans="2:14" s="11" customFormat="1" x14ac:dyDescent="0.35">
      <c r="B85" s="13" t="s">
        <v>1250</v>
      </c>
      <c r="L85" s="11">
        <f t="shared" ref="L85:M85" si="12">SUM(L81:L84)</f>
        <v>0</v>
      </c>
      <c r="M85" s="11">
        <f t="shared" si="12"/>
        <v>935</v>
      </c>
      <c r="N85" s="11">
        <f>SUM(N81:N84)</f>
        <v>1462</v>
      </c>
    </row>
    <row r="86" spans="2:14" s="5" customFormat="1" x14ac:dyDescent="0.35">
      <c r="B86" s="16" t="s">
        <v>1251</v>
      </c>
      <c r="M86" s="5">
        <v>1</v>
      </c>
      <c r="N86" s="5">
        <v>1</v>
      </c>
    </row>
    <row r="87" spans="2:14" s="11" customFormat="1" x14ac:dyDescent="0.35">
      <c r="B87" s="13" t="s">
        <v>1252</v>
      </c>
      <c r="L87" s="11">
        <f t="shared" ref="L87:M87" si="13">SUM(L85:L86)</f>
        <v>0</v>
      </c>
      <c r="M87" s="11">
        <f t="shared" si="13"/>
        <v>936</v>
      </c>
      <c r="N87" s="11">
        <f>SUM(N85:N86)</f>
        <v>1463</v>
      </c>
    </row>
    <row r="88" spans="2:14" s="11" customFormat="1" x14ac:dyDescent="0.35">
      <c r="B88" s="13" t="s">
        <v>1253</v>
      </c>
      <c r="L88" s="11">
        <f t="shared" ref="L88:M88" si="14">L87+L79</f>
        <v>0</v>
      </c>
      <c r="M88" s="11">
        <f t="shared" si="14"/>
        <v>4483</v>
      </c>
      <c r="N88" s="11">
        <f>N87+N79</f>
        <v>4498</v>
      </c>
    </row>
    <row r="90" spans="2:14" s="8" customFormat="1" x14ac:dyDescent="0.35">
      <c r="B90" s="8" t="s">
        <v>1195</v>
      </c>
    </row>
    <row r="91" spans="2:14" x14ac:dyDescent="0.35">
      <c r="B91" t="s">
        <v>1254</v>
      </c>
      <c r="L91">
        <v>317</v>
      </c>
      <c r="M91">
        <v>189</v>
      </c>
      <c r="N91">
        <v>281</v>
      </c>
    </row>
    <row r="92" spans="2:14" s="5" customFormat="1" x14ac:dyDescent="0.35">
      <c r="B92" s="5" t="s">
        <v>1255</v>
      </c>
      <c r="L92" s="5">
        <v>-314</v>
      </c>
      <c r="M92" s="5">
        <v>-308</v>
      </c>
      <c r="N92" s="5">
        <v>-234</v>
      </c>
    </row>
    <row r="93" spans="2:14" x14ac:dyDescent="0.35">
      <c r="B93" s="12" t="s">
        <v>1256</v>
      </c>
      <c r="L93">
        <f>L91+L92</f>
        <v>3</v>
      </c>
      <c r="M93">
        <f t="shared" ref="M93:N93" si="15">M91+M92</f>
        <v>-119</v>
      </c>
      <c r="N93">
        <f t="shared" si="15"/>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F02C5-3353-4010-A084-CD429A2CEE4F}">
  <dimension ref="B2:C2"/>
  <sheetViews>
    <sheetView tabSelected="1" workbookViewId="0">
      <selection activeCell="C3" sqref="C3"/>
    </sheetView>
  </sheetViews>
  <sheetFormatPr defaultRowHeight="14.5" x14ac:dyDescent="0.35"/>
  <cols>
    <col min="2" max="2" width="9.453125" bestFit="1" customWidth="1"/>
  </cols>
  <sheetData>
    <row r="2" spans="2:3" x14ac:dyDescent="0.35">
      <c r="B2" s="24">
        <v>44971</v>
      </c>
      <c r="C2" t="s">
        <v>1264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R25"/>
  <sheetViews>
    <sheetView workbookViewId="0"/>
  </sheetViews>
  <sheetFormatPr defaultRowHeight="14.5" x14ac:dyDescent="0.35"/>
  <sheetData>
    <row r="1" spans="1:18" x14ac:dyDescent="0.35">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row>
    <row r="2" spans="1:18" x14ac:dyDescent="0.35">
      <c r="A2" s="1" t="s">
        <v>27</v>
      </c>
      <c r="B2" t="s">
        <v>28</v>
      </c>
      <c r="C2" t="s">
        <v>29</v>
      </c>
      <c r="D2" t="s">
        <v>30</v>
      </c>
      <c r="E2" t="s">
        <v>31</v>
      </c>
      <c r="F2" t="s">
        <v>32</v>
      </c>
      <c r="G2" t="s">
        <v>33</v>
      </c>
      <c r="H2" t="s">
        <v>34</v>
      </c>
      <c r="I2" t="s">
        <v>35</v>
      </c>
      <c r="J2" t="s">
        <v>36</v>
      </c>
      <c r="K2" t="s">
        <v>37</v>
      </c>
      <c r="L2" t="s">
        <v>38</v>
      </c>
      <c r="M2" t="s">
        <v>39</v>
      </c>
      <c r="N2" t="s">
        <v>40</v>
      </c>
      <c r="O2" t="s">
        <v>41</v>
      </c>
      <c r="P2" t="s">
        <v>42</v>
      </c>
      <c r="Q2" t="s">
        <v>43</v>
      </c>
      <c r="R2" t="s">
        <v>44</v>
      </c>
    </row>
    <row r="3" spans="1:18" x14ac:dyDescent="0.35">
      <c r="A3" s="1" t="s">
        <v>45</v>
      </c>
      <c r="B3" t="s">
        <v>46</v>
      </c>
      <c r="C3" t="s">
        <v>47</v>
      </c>
      <c r="D3" t="s">
        <v>48</v>
      </c>
      <c r="E3" t="s">
        <v>49</v>
      </c>
      <c r="F3" t="s">
        <v>50</v>
      </c>
      <c r="G3" t="s">
        <v>51</v>
      </c>
      <c r="H3" t="s">
        <v>52</v>
      </c>
      <c r="I3" t="s">
        <v>53</v>
      </c>
      <c r="J3" t="s">
        <v>54</v>
      </c>
      <c r="K3" t="s">
        <v>55</v>
      </c>
      <c r="L3" t="s">
        <v>56</v>
      </c>
      <c r="M3" t="s">
        <v>57</v>
      </c>
      <c r="N3" t="s">
        <v>58</v>
      </c>
      <c r="O3" t="s">
        <v>59</v>
      </c>
      <c r="P3" t="s">
        <v>60</v>
      </c>
      <c r="Q3" t="s">
        <v>61</v>
      </c>
      <c r="R3" t="s">
        <v>62</v>
      </c>
    </row>
    <row r="4" spans="1:18" x14ac:dyDescent="0.35">
      <c r="A4" s="1" t="s">
        <v>63</v>
      </c>
      <c r="B4" t="s">
        <v>64</v>
      </c>
      <c r="C4" t="s">
        <v>65</v>
      </c>
      <c r="D4" t="s">
        <v>66</v>
      </c>
      <c r="E4" t="s">
        <v>67</v>
      </c>
      <c r="F4" t="s">
        <v>68</v>
      </c>
      <c r="G4" t="s">
        <v>69</v>
      </c>
      <c r="H4" t="s">
        <v>70</v>
      </c>
      <c r="I4" t="s">
        <v>71</v>
      </c>
      <c r="J4" t="s">
        <v>72</v>
      </c>
      <c r="K4" t="s">
        <v>73</v>
      </c>
      <c r="L4" t="s">
        <v>74</v>
      </c>
      <c r="M4" t="s">
        <v>75</v>
      </c>
      <c r="N4" t="s">
        <v>76</v>
      </c>
      <c r="O4" t="s">
        <v>77</v>
      </c>
      <c r="P4" t="s">
        <v>78</v>
      </c>
      <c r="Q4" t="s">
        <v>79</v>
      </c>
      <c r="R4" t="s">
        <v>80</v>
      </c>
    </row>
    <row r="5" spans="1:18" x14ac:dyDescent="0.35">
      <c r="A5" s="1" t="s">
        <v>81</v>
      </c>
      <c r="B5" t="s">
        <v>82</v>
      </c>
      <c r="C5" t="s">
        <v>82</v>
      </c>
      <c r="D5" t="s">
        <v>82</v>
      </c>
      <c r="E5" t="s">
        <v>82</v>
      </c>
      <c r="F5" t="s">
        <v>82</v>
      </c>
      <c r="G5" t="s">
        <v>83</v>
      </c>
      <c r="H5" t="s">
        <v>84</v>
      </c>
      <c r="I5" t="s">
        <v>85</v>
      </c>
      <c r="J5" t="s">
        <v>54</v>
      </c>
      <c r="K5" t="s">
        <v>86</v>
      </c>
      <c r="L5" t="s">
        <v>87</v>
      </c>
      <c r="M5" t="s">
        <v>88</v>
      </c>
      <c r="N5" t="s">
        <v>54</v>
      </c>
      <c r="O5" t="s">
        <v>89</v>
      </c>
      <c r="P5" t="s">
        <v>82</v>
      </c>
      <c r="Q5" t="s">
        <v>82</v>
      </c>
      <c r="R5" t="s">
        <v>82</v>
      </c>
    </row>
    <row r="6" spans="1:18" x14ac:dyDescent="0.35">
      <c r="A6" s="1" t="s">
        <v>90</v>
      </c>
      <c r="B6" t="s">
        <v>91</v>
      </c>
      <c r="C6" t="s">
        <v>65</v>
      </c>
      <c r="D6" t="s">
        <v>92</v>
      </c>
      <c r="E6" t="s">
        <v>65</v>
      </c>
      <c r="F6" t="s">
        <v>93</v>
      </c>
      <c r="G6" t="s">
        <v>94</v>
      </c>
      <c r="H6" t="s">
        <v>95</v>
      </c>
      <c r="I6" t="s">
        <v>62</v>
      </c>
      <c r="J6" t="s">
        <v>96</v>
      </c>
      <c r="K6" t="s">
        <v>97</v>
      </c>
      <c r="L6" t="s">
        <v>98</v>
      </c>
      <c r="M6" t="s">
        <v>99</v>
      </c>
      <c r="N6" t="s">
        <v>100</v>
      </c>
      <c r="O6" t="s">
        <v>101</v>
      </c>
      <c r="P6" t="s">
        <v>102</v>
      </c>
      <c r="Q6" t="s">
        <v>103</v>
      </c>
      <c r="R6" t="s">
        <v>104</v>
      </c>
    </row>
    <row r="7" spans="1:18" x14ac:dyDescent="0.35">
      <c r="A7" s="1" t="s">
        <v>105</v>
      </c>
      <c r="B7" t="s">
        <v>106</v>
      </c>
      <c r="C7" t="s">
        <v>107</v>
      </c>
      <c r="D7" t="s">
        <v>108</v>
      </c>
      <c r="E7" t="s">
        <v>109</v>
      </c>
      <c r="F7" t="s">
        <v>110</v>
      </c>
      <c r="G7" t="s">
        <v>111</v>
      </c>
      <c r="H7" t="s">
        <v>112</v>
      </c>
      <c r="I7" t="s">
        <v>113</v>
      </c>
      <c r="J7" t="s">
        <v>114</v>
      </c>
      <c r="K7" t="s">
        <v>28</v>
      </c>
      <c r="L7" t="s">
        <v>115</v>
      </c>
      <c r="M7" t="s">
        <v>116</v>
      </c>
      <c r="N7" t="s">
        <v>117</v>
      </c>
      <c r="O7" t="s">
        <v>118</v>
      </c>
      <c r="P7" t="s">
        <v>119</v>
      </c>
      <c r="Q7" t="s">
        <v>120</v>
      </c>
      <c r="R7" t="s">
        <v>121</v>
      </c>
    </row>
    <row r="8" spans="1:18" x14ac:dyDescent="0.35">
      <c r="A8" s="1" t="s">
        <v>122</v>
      </c>
      <c r="B8" t="s">
        <v>123</v>
      </c>
      <c r="C8" t="s">
        <v>123</v>
      </c>
      <c r="D8" t="s">
        <v>124</v>
      </c>
      <c r="E8" t="s">
        <v>124</v>
      </c>
      <c r="F8" t="s">
        <v>123</v>
      </c>
      <c r="G8" t="s">
        <v>125</v>
      </c>
      <c r="H8" t="s">
        <v>126</v>
      </c>
      <c r="I8" t="s">
        <v>127</v>
      </c>
      <c r="J8" t="s">
        <v>128</v>
      </c>
      <c r="K8" t="s">
        <v>128</v>
      </c>
      <c r="L8" t="s">
        <v>128</v>
      </c>
      <c r="M8" t="s">
        <v>123</v>
      </c>
      <c r="N8" t="s">
        <v>129</v>
      </c>
      <c r="O8" t="s">
        <v>130</v>
      </c>
      <c r="P8" t="s">
        <v>131</v>
      </c>
      <c r="Q8" t="s">
        <v>132</v>
      </c>
      <c r="R8" t="s">
        <v>133</v>
      </c>
    </row>
    <row r="9" spans="1:18" x14ac:dyDescent="0.35">
      <c r="A9" s="1" t="s">
        <v>134</v>
      </c>
      <c r="B9" t="s">
        <v>82</v>
      </c>
      <c r="C9" t="s">
        <v>82</v>
      </c>
      <c r="D9" t="s">
        <v>82</v>
      </c>
      <c r="E9" t="s">
        <v>135</v>
      </c>
      <c r="F9" t="s">
        <v>136</v>
      </c>
      <c r="G9" t="s">
        <v>137</v>
      </c>
      <c r="H9" t="s">
        <v>138</v>
      </c>
      <c r="I9" t="s">
        <v>139</v>
      </c>
      <c r="J9" t="s">
        <v>140</v>
      </c>
      <c r="K9" t="s">
        <v>141</v>
      </c>
      <c r="L9" t="s">
        <v>142</v>
      </c>
      <c r="M9" t="s">
        <v>143</v>
      </c>
      <c r="N9" t="s">
        <v>144</v>
      </c>
      <c r="O9" t="s">
        <v>145</v>
      </c>
      <c r="P9" t="s">
        <v>146</v>
      </c>
      <c r="Q9" t="s">
        <v>147</v>
      </c>
      <c r="R9" t="s">
        <v>148</v>
      </c>
    </row>
    <row r="10" spans="1:18" x14ac:dyDescent="0.35">
      <c r="A10" s="1" t="s">
        <v>149</v>
      </c>
      <c r="B10" t="s">
        <v>82</v>
      </c>
      <c r="C10" t="s">
        <v>82</v>
      </c>
      <c r="D10" t="s">
        <v>82</v>
      </c>
      <c r="E10" t="s">
        <v>150</v>
      </c>
      <c r="F10" t="s">
        <v>151</v>
      </c>
      <c r="G10" t="s">
        <v>152</v>
      </c>
      <c r="H10" t="s">
        <v>153</v>
      </c>
      <c r="I10" t="s">
        <v>154</v>
      </c>
      <c r="J10" t="s">
        <v>155</v>
      </c>
      <c r="K10" t="s">
        <v>153</v>
      </c>
      <c r="L10" t="s">
        <v>156</v>
      </c>
      <c r="M10" t="s">
        <v>156</v>
      </c>
      <c r="N10" t="s">
        <v>157</v>
      </c>
      <c r="O10" t="s">
        <v>150</v>
      </c>
      <c r="P10" t="s">
        <v>158</v>
      </c>
      <c r="Q10" t="s">
        <v>159</v>
      </c>
      <c r="R10" t="s">
        <v>160</v>
      </c>
    </row>
    <row r="11" spans="1:18" x14ac:dyDescent="0.35">
      <c r="A11" s="1" t="s">
        <v>161</v>
      </c>
      <c r="B11" t="s">
        <v>82</v>
      </c>
      <c r="C11" t="s">
        <v>82</v>
      </c>
      <c r="D11" t="s">
        <v>82</v>
      </c>
      <c r="E11" t="s">
        <v>82</v>
      </c>
      <c r="F11" t="s">
        <v>82</v>
      </c>
      <c r="G11" t="s">
        <v>162</v>
      </c>
      <c r="H11" t="s">
        <v>163</v>
      </c>
      <c r="I11" t="s">
        <v>164</v>
      </c>
      <c r="J11" t="s">
        <v>165</v>
      </c>
      <c r="K11" t="s">
        <v>165</v>
      </c>
      <c r="L11" t="s">
        <v>166</v>
      </c>
      <c r="M11" t="s">
        <v>167</v>
      </c>
      <c r="N11" t="s">
        <v>168</v>
      </c>
      <c r="O11" t="s">
        <v>169</v>
      </c>
      <c r="P11" t="s">
        <v>82</v>
      </c>
      <c r="Q11" t="s">
        <v>82</v>
      </c>
      <c r="R11" t="s">
        <v>82</v>
      </c>
    </row>
    <row r="12" spans="1:18" x14ac:dyDescent="0.35">
      <c r="A12" s="1" t="s">
        <v>170</v>
      </c>
      <c r="B12" t="s">
        <v>171</v>
      </c>
      <c r="C12" t="s">
        <v>172</v>
      </c>
      <c r="D12" t="s">
        <v>173</v>
      </c>
      <c r="E12" t="s">
        <v>174</v>
      </c>
      <c r="F12" t="s">
        <v>175</v>
      </c>
      <c r="G12" t="s">
        <v>176</v>
      </c>
      <c r="H12" t="s">
        <v>177</v>
      </c>
      <c r="I12" t="s">
        <v>178</v>
      </c>
      <c r="J12" t="s">
        <v>179</v>
      </c>
      <c r="K12" t="s">
        <v>180</v>
      </c>
      <c r="L12" t="s">
        <v>181</v>
      </c>
      <c r="M12" t="s">
        <v>182</v>
      </c>
      <c r="N12" t="s">
        <v>183</v>
      </c>
      <c r="O12" t="s">
        <v>184</v>
      </c>
      <c r="P12" t="s">
        <v>185</v>
      </c>
      <c r="Q12" t="s">
        <v>186</v>
      </c>
      <c r="R12" t="s">
        <v>187</v>
      </c>
    </row>
    <row r="13" spans="1:18" x14ac:dyDescent="0.35">
      <c r="A13" s="1" t="s">
        <v>188</v>
      </c>
      <c r="B13" t="s">
        <v>189</v>
      </c>
      <c r="C13" t="s">
        <v>190</v>
      </c>
      <c r="D13" t="s">
        <v>189</v>
      </c>
      <c r="E13" t="s">
        <v>190</v>
      </c>
      <c r="F13" t="s">
        <v>191</v>
      </c>
      <c r="G13" t="s">
        <v>192</v>
      </c>
      <c r="H13" t="s">
        <v>193</v>
      </c>
      <c r="I13" t="s">
        <v>194</v>
      </c>
      <c r="J13" t="s">
        <v>195</v>
      </c>
      <c r="K13" t="s">
        <v>196</v>
      </c>
      <c r="L13" t="s">
        <v>197</v>
      </c>
      <c r="M13" t="s">
        <v>198</v>
      </c>
      <c r="N13" t="s">
        <v>199</v>
      </c>
      <c r="O13" t="s">
        <v>200</v>
      </c>
      <c r="P13" t="s">
        <v>201</v>
      </c>
      <c r="Q13" t="s">
        <v>202</v>
      </c>
      <c r="R13" t="s">
        <v>203</v>
      </c>
    </row>
    <row r="14" spans="1:18" x14ac:dyDescent="0.35">
      <c r="A14" s="1" t="s">
        <v>204</v>
      </c>
      <c r="B14" t="s">
        <v>205</v>
      </c>
      <c r="C14" t="s">
        <v>206</v>
      </c>
      <c r="D14" t="s">
        <v>207</v>
      </c>
      <c r="E14" t="s">
        <v>123</v>
      </c>
      <c r="F14" t="s">
        <v>208</v>
      </c>
      <c r="G14" t="s">
        <v>208</v>
      </c>
      <c r="H14" t="s">
        <v>209</v>
      </c>
      <c r="I14" t="s">
        <v>210</v>
      </c>
      <c r="J14" t="s">
        <v>132</v>
      </c>
      <c r="K14" t="s">
        <v>210</v>
      </c>
      <c r="L14" t="s">
        <v>211</v>
      </c>
      <c r="M14" t="s">
        <v>212</v>
      </c>
      <c r="N14" t="s">
        <v>213</v>
      </c>
      <c r="O14" t="s">
        <v>214</v>
      </c>
      <c r="P14" t="s">
        <v>215</v>
      </c>
      <c r="Q14" t="s">
        <v>216</v>
      </c>
      <c r="R14" t="s">
        <v>217</v>
      </c>
    </row>
    <row r="15" spans="1:18" x14ac:dyDescent="0.35">
      <c r="A15" s="1" t="s">
        <v>218</v>
      </c>
      <c r="B15" t="s">
        <v>210</v>
      </c>
      <c r="C15" t="s">
        <v>219</v>
      </c>
      <c r="D15" t="s">
        <v>124</v>
      </c>
      <c r="E15" t="s">
        <v>220</v>
      </c>
      <c r="F15" t="s">
        <v>123</v>
      </c>
      <c r="G15" t="s">
        <v>221</v>
      </c>
      <c r="H15" t="s">
        <v>222</v>
      </c>
      <c r="I15" t="s">
        <v>223</v>
      </c>
      <c r="J15" t="s">
        <v>123</v>
      </c>
      <c r="K15" t="s">
        <v>224</v>
      </c>
      <c r="L15" t="s">
        <v>220</v>
      </c>
      <c r="M15" t="s">
        <v>225</v>
      </c>
      <c r="N15" t="s">
        <v>226</v>
      </c>
      <c r="O15" t="s">
        <v>227</v>
      </c>
      <c r="P15" t="s">
        <v>228</v>
      </c>
      <c r="Q15" t="s">
        <v>229</v>
      </c>
      <c r="R15" t="s">
        <v>230</v>
      </c>
    </row>
    <row r="16" spans="1:18" x14ac:dyDescent="0.35">
      <c r="A16" s="1" t="s">
        <v>231</v>
      </c>
      <c r="B16" t="s">
        <v>232</v>
      </c>
      <c r="C16" t="s">
        <v>233</v>
      </c>
      <c r="D16" t="s">
        <v>234</v>
      </c>
      <c r="E16" t="s">
        <v>235</v>
      </c>
      <c r="F16" t="s">
        <v>236</v>
      </c>
      <c r="G16" t="s">
        <v>237</v>
      </c>
      <c r="H16" t="s">
        <v>238</v>
      </c>
      <c r="I16" t="s">
        <v>239</v>
      </c>
      <c r="J16" t="s">
        <v>240</v>
      </c>
      <c r="K16" t="s">
        <v>241</v>
      </c>
      <c r="L16" t="s">
        <v>242</v>
      </c>
      <c r="M16" t="s">
        <v>243</v>
      </c>
      <c r="N16" t="s">
        <v>244</v>
      </c>
      <c r="O16" t="s">
        <v>245</v>
      </c>
      <c r="P16" t="s">
        <v>246</v>
      </c>
      <c r="Q16" t="s">
        <v>247</v>
      </c>
      <c r="R16" t="s">
        <v>248</v>
      </c>
    </row>
    <row r="17" spans="1:18" x14ac:dyDescent="0.35">
      <c r="A17" s="1" t="s">
        <v>249</v>
      </c>
      <c r="B17" t="s">
        <v>250</v>
      </c>
      <c r="C17" t="s">
        <v>250</v>
      </c>
      <c r="D17" t="s">
        <v>251</v>
      </c>
      <c r="E17" t="s">
        <v>194</v>
      </c>
      <c r="F17" t="s">
        <v>252</v>
      </c>
      <c r="G17" t="s">
        <v>253</v>
      </c>
      <c r="H17" t="s">
        <v>254</v>
      </c>
      <c r="I17" t="s">
        <v>255</v>
      </c>
      <c r="J17" t="s">
        <v>256</v>
      </c>
      <c r="K17" t="s">
        <v>257</v>
      </c>
      <c r="L17" t="s">
        <v>258</v>
      </c>
      <c r="M17" t="s">
        <v>259</v>
      </c>
      <c r="N17" t="s">
        <v>260</v>
      </c>
      <c r="O17" t="s">
        <v>245</v>
      </c>
      <c r="P17" t="s">
        <v>261</v>
      </c>
      <c r="Q17" t="s">
        <v>262</v>
      </c>
      <c r="R17" t="s">
        <v>263</v>
      </c>
    </row>
    <row r="18" spans="1:18" x14ac:dyDescent="0.35">
      <c r="A18" s="1" t="s">
        <v>264</v>
      </c>
      <c r="B18" t="s">
        <v>265</v>
      </c>
      <c r="C18" t="s">
        <v>266</v>
      </c>
      <c r="D18" t="s">
        <v>267</v>
      </c>
      <c r="E18" t="s">
        <v>268</v>
      </c>
      <c r="F18" t="s">
        <v>269</v>
      </c>
      <c r="G18" t="s">
        <v>270</v>
      </c>
      <c r="H18" t="s">
        <v>271</v>
      </c>
      <c r="I18" t="s">
        <v>272</v>
      </c>
      <c r="J18" t="s">
        <v>273</v>
      </c>
      <c r="K18" t="s">
        <v>274</v>
      </c>
      <c r="L18" t="s">
        <v>275</v>
      </c>
      <c r="M18" t="s">
        <v>276</v>
      </c>
      <c r="N18" t="s">
        <v>277</v>
      </c>
      <c r="O18" t="s">
        <v>278</v>
      </c>
      <c r="P18" t="s">
        <v>279</v>
      </c>
      <c r="Q18" t="s">
        <v>280</v>
      </c>
      <c r="R18" t="s">
        <v>281</v>
      </c>
    </row>
    <row r="19" spans="1:18" x14ac:dyDescent="0.35">
      <c r="A19" s="1" t="s">
        <v>282</v>
      </c>
      <c r="B19" t="s">
        <v>283</v>
      </c>
      <c r="C19" t="s">
        <v>284</v>
      </c>
      <c r="D19" t="s">
        <v>285</v>
      </c>
      <c r="E19" t="s">
        <v>286</v>
      </c>
      <c r="F19" t="s">
        <v>287</v>
      </c>
      <c r="G19" t="s">
        <v>288</v>
      </c>
      <c r="H19" t="s">
        <v>289</v>
      </c>
      <c r="I19" t="s">
        <v>290</v>
      </c>
      <c r="J19" t="s">
        <v>291</v>
      </c>
      <c r="K19" t="s">
        <v>292</v>
      </c>
      <c r="L19" t="s">
        <v>293</v>
      </c>
      <c r="M19" t="s">
        <v>294</v>
      </c>
      <c r="N19" t="s">
        <v>295</v>
      </c>
      <c r="O19" t="s">
        <v>296</v>
      </c>
      <c r="P19" t="s">
        <v>297</v>
      </c>
      <c r="Q19" t="s">
        <v>298</v>
      </c>
      <c r="R19" t="s">
        <v>299</v>
      </c>
    </row>
    <row r="20" spans="1:18" x14ac:dyDescent="0.35">
      <c r="A20" s="1" t="s">
        <v>300</v>
      </c>
      <c r="B20" t="s">
        <v>301</v>
      </c>
      <c r="C20" t="s">
        <v>302</v>
      </c>
      <c r="D20" t="s">
        <v>303</v>
      </c>
      <c r="E20" t="s">
        <v>304</v>
      </c>
      <c r="F20" t="s">
        <v>305</v>
      </c>
      <c r="G20" t="s">
        <v>306</v>
      </c>
      <c r="H20" t="s">
        <v>307</v>
      </c>
      <c r="I20" t="s">
        <v>308</v>
      </c>
      <c r="J20" t="s">
        <v>309</v>
      </c>
      <c r="K20" t="s">
        <v>310</v>
      </c>
      <c r="L20" t="s">
        <v>311</v>
      </c>
      <c r="M20" t="s">
        <v>312</v>
      </c>
      <c r="N20" t="s">
        <v>313</v>
      </c>
      <c r="O20" t="s">
        <v>314</v>
      </c>
      <c r="P20" t="s">
        <v>315</v>
      </c>
      <c r="Q20" t="s">
        <v>316</v>
      </c>
      <c r="R20" t="s">
        <v>317</v>
      </c>
    </row>
    <row r="21" spans="1:18" x14ac:dyDescent="0.35">
      <c r="A21" s="1" t="s">
        <v>318</v>
      </c>
      <c r="B21" t="s">
        <v>319</v>
      </c>
      <c r="C21" t="s">
        <v>320</v>
      </c>
      <c r="D21" t="s">
        <v>251</v>
      </c>
      <c r="E21" t="s">
        <v>321</v>
      </c>
      <c r="F21" t="s">
        <v>252</v>
      </c>
      <c r="G21" t="s">
        <v>322</v>
      </c>
      <c r="H21" t="s">
        <v>323</v>
      </c>
      <c r="I21" t="s">
        <v>324</v>
      </c>
      <c r="J21" t="s">
        <v>325</v>
      </c>
      <c r="K21" t="s">
        <v>326</v>
      </c>
      <c r="L21" t="s">
        <v>327</v>
      </c>
      <c r="M21" t="s">
        <v>328</v>
      </c>
      <c r="N21" t="s">
        <v>329</v>
      </c>
      <c r="O21" t="s">
        <v>330</v>
      </c>
      <c r="P21" t="s">
        <v>331</v>
      </c>
      <c r="Q21" t="s">
        <v>332</v>
      </c>
      <c r="R21" t="s">
        <v>333</v>
      </c>
    </row>
    <row r="22" spans="1:18" x14ac:dyDescent="0.35">
      <c r="A22" s="1" t="s">
        <v>334</v>
      </c>
      <c r="B22" t="s">
        <v>324</v>
      </c>
      <c r="C22" t="s">
        <v>194</v>
      </c>
      <c r="D22" t="s">
        <v>335</v>
      </c>
      <c r="E22" t="s">
        <v>336</v>
      </c>
      <c r="F22" t="s">
        <v>257</v>
      </c>
      <c r="G22" t="s">
        <v>337</v>
      </c>
      <c r="H22" t="s">
        <v>259</v>
      </c>
      <c r="I22" t="s">
        <v>338</v>
      </c>
      <c r="J22" t="s">
        <v>339</v>
      </c>
      <c r="K22" t="s">
        <v>245</v>
      </c>
      <c r="L22" t="s">
        <v>323</v>
      </c>
      <c r="M22" t="s">
        <v>340</v>
      </c>
      <c r="N22" t="s">
        <v>341</v>
      </c>
      <c r="O22" t="s">
        <v>342</v>
      </c>
      <c r="P22" t="s">
        <v>343</v>
      </c>
      <c r="Q22" t="s">
        <v>344</v>
      </c>
      <c r="R22" t="s">
        <v>345</v>
      </c>
    </row>
    <row r="23" spans="1:18" x14ac:dyDescent="0.35">
      <c r="A23" s="1" t="s">
        <v>346</v>
      </c>
      <c r="B23" t="s">
        <v>347</v>
      </c>
      <c r="C23" t="s">
        <v>348</v>
      </c>
      <c r="D23" t="s">
        <v>349</v>
      </c>
      <c r="E23" t="s">
        <v>350</v>
      </c>
      <c r="F23" t="s">
        <v>351</v>
      </c>
      <c r="G23" t="s">
        <v>352</v>
      </c>
      <c r="H23" t="s">
        <v>353</v>
      </c>
      <c r="I23" t="s">
        <v>189</v>
      </c>
      <c r="J23" t="s">
        <v>252</v>
      </c>
      <c r="K23" t="s">
        <v>354</v>
      </c>
      <c r="L23" t="s">
        <v>355</v>
      </c>
      <c r="M23" t="s">
        <v>356</v>
      </c>
      <c r="N23" t="s">
        <v>357</v>
      </c>
      <c r="O23" t="s">
        <v>358</v>
      </c>
      <c r="P23" t="s">
        <v>353</v>
      </c>
      <c r="Q23" t="s">
        <v>359</v>
      </c>
      <c r="R23" t="s">
        <v>167</v>
      </c>
    </row>
    <row r="24" spans="1:18" x14ac:dyDescent="0.35">
      <c r="A24" s="1" t="s">
        <v>360</v>
      </c>
      <c r="B24" t="s">
        <v>361</v>
      </c>
      <c r="C24" t="s">
        <v>361</v>
      </c>
      <c r="D24" t="s">
        <v>361</v>
      </c>
      <c r="E24" t="s">
        <v>361</v>
      </c>
      <c r="F24" t="s">
        <v>361</v>
      </c>
      <c r="G24" t="s">
        <v>362</v>
      </c>
      <c r="H24" t="s">
        <v>363</v>
      </c>
      <c r="I24" t="s">
        <v>364</v>
      </c>
      <c r="J24" t="s">
        <v>169</v>
      </c>
      <c r="K24" t="s">
        <v>365</v>
      </c>
      <c r="L24" t="s">
        <v>366</v>
      </c>
      <c r="M24" t="s">
        <v>367</v>
      </c>
      <c r="N24" t="s">
        <v>368</v>
      </c>
      <c r="O24" t="s">
        <v>369</v>
      </c>
      <c r="P24" t="s">
        <v>361</v>
      </c>
      <c r="Q24" t="s">
        <v>361</v>
      </c>
      <c r="R24" t="s">
        <v>361</v>
      </c>
    </row>
    <row r="25" spans="1:18" x14ac:dyDescent="0.35">
      <c r="A25" s="1" t="s">
        <v>370</v>
      </c>
      <c r="B25" t="s">
        <v>371</v>
      </c>
      <c r="C25" t="s">
        <v>372</v>
      </c>
      <c r="D25" t="s">
        <v>373</v>
      </c>
      <c r="E25" t="s">
        <v>374</v>
      </c>
      <c r="F25" t="s">
        <v>374</v>
      </c>
      <c r="G25" t="s">
        <v>375</v>
      </c>
      <c r="H25" t="s">
        <v>376</v>
      </c>
      <c r="I25" t="s">
        <v>377</v>
      </c>
      <c r="J25" t="s">
        <v>378</v>
      </c>
      <c r="K25" t="s">
        <v>379</v>
      </c>
      <c r="L25" t="s">
        <v>380</v>
      </c>
      <c r="M25" t="s">
        <v>381</v>
      </c>
      <c r="N25" t="s">
        <v>82</v>
      </c>
      <c r="O25" t="s">
        <v>382</v>
      </c>
      <c r="P25" t="s">
        <v>82</v>
      </c>
      <c r="Q25" t="s">
        <v>383</v>
      </c>
      <c r="R25" t="s">
        <v>82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29"/>
  <sheetViews>
    <sheetView workbookViewId="0"/>
  </sheetViews>
  <sheetFormatPr defaultRowHeight="14.5" x14ac:dyDescent="0.35"/>
  <sheetData>
    <row r="1" spans="1:25" x14ac:dyDescent="0.35">
      <c r="B1" s="1" t="s">
        <v>384</v>
      </c>
      <c r="C1" s="1" t="s">
        <v>385</v>
      </c>
      <c r="D1" s="1" t="s">
        <v>386</v>
      </c>
      <c r="E1" s="1" t="s">
        <v>387</v>
      </c>
      <c r="F1" s="1" t="s">
        <v>388</v>
      </c>
      <c r="G1" s="1" t="s">
        <v>389</v>
      </c>
      <c r="H1" s="1" t="s">
        <v>390</v>
      </c>
      <c r="I1" s="1" t="s">
        <v>391</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row>
    <row r="2" spans="1:25" x14ac:dyDescent="0.35">
      <c r="A2" s="1" t="s">
        <v>392</v>
      </c>
      <c r="B2" t="s">
        <v>393</v>
      </c>
      <c r="C2" t="s">
        <v>394</v>
      </c>
      <c r="D2" t="s">
        <v>217</v>
      </c>
      <c r="E2" t="s">
        <v>395</v>
      </c>
      <c r="F2" t="s">
        <v>396</v>
      </c>
      <c r="G2" t="s">
        <v>397</v>
      </c>
      <c r="H2" t="s">
        <v>398</v>
      </c>
      <c r="I2" t="s">
        <v>399</v>
      </c>
      <c r="J2" t="s">
        <v>171</v>
      </c>
      <c r="K2" t="s">
        <v>172</v>
      </c>
      <c r="L2" t="s">
        <v>173</v>
      </c>
      <c r="M2" t="s">
        <v>174</v>
      </c>
      <c r="N2" t="s">
        <v>175</v>
      </c>
      <c r="O2" t="s">
        <v>176</v>
      </c>
      <c r="P2" t="s">
        <v>177</v>
      </c>
      <c r="Q2" t="s">
        <v>178</v>
      </c>
      <c r="R2" t="s">
        <v>179</v>
      </c>
      <c r="S2" t="s">
        <v>180</v>
      </c>
      <c r="T2" t="s">
        <v>181</v>
      </c>
      <c r="U2" t="s">
        <v>182</v>
      </c>
      <c r="V2" t="s">
        <v>183</v>
      </c>
      <c r="W2" t="s">
        <v>184</v>
      </c>
      <c r="X2" t="s">
        <v>185</v>
      </c>
      <c r="Y2" t="s">
        <v>186</v>
      </c>
    </row>
    <row r="3" spans="1:25" x14ac:dyDescent="0.35">
      <c r="A3" s="1" t="s">
        <v>400</v>
      </c>
      <c r="B3" t="s">
        <v>82</v>
      </c>
      <c r="C3" t="s">
        <v>401</v>
      </c>
      <c r="D3" t="s">
        <v>402</v>
      </c>
      <c r="E3" t="s">
        <v>403</v>
      </c>
      <c r="F3" t="s">
        <v>278</v>
      </c>
      <c r="G3" t="s">
        <v>404</v>
      </c>
      <c r="H3" t="s">
        <v>405</v>
      </c>
      <c r="I3" t="s">
        <v>406</v>
      </c>
      <c r="J3" t="s">
        <v>407</v>
      </c>
      <c r="K3" t="s">
        <v>408</v>
      </c>
      <c r="L3" t="s">
        <v>289</v>
      </c>
      <c r="M3" t="s">
        <v>409</v>
      </c>
      <c r="N3" t="s">
        <v>410</v>
      </c>
      <c r="O3" t="s">
        <v>411</v>
      </c>
      <c r="P3" t="s">
        <v>412</v>
      </c>
      <c r="Q3" t="s">
        <v>289</v>
      </c>
      <c r="R3" t="s">
        <v>413</v>
      </c>
      <c r="S3" t="s">
        <v>414</v>
      </c>
      <c r="T3" t="s">
        <v>415</v>
      </c>
      <c r="U3" t="s">
        <v>416</v>
      </c>
      <c r="V3" t="s">
        <v>417</v>
      </c>
      <c r="W3" t="s">
        <v>418</v>
      </c>
      <c r="X3" t="s">
        <v>419</v>
      </c>
      <c r="Y3" t="s">
        <v>420</v>
      </c>
    </row>
    <row r="4" spans="1:25" x14ac:dyDescent="0.35">
      <c r="A4" s="1" t="s">
        <v>421</v>
      </c>
      <c r="B4" t="s">
        <v>82</v>
      </c>
      <c r="C4" t="s">
        <v>422</v>
      </c>
      <c r="D4" t="s">
        <v>423</v>
      </c>
      <c r="E4" t="s">
        <v>424</v>
      </c>
      <c r="F4" t="s">
        <v>425</v>
      </c>
      <c r="G4" t="s">
        <v>426</v>
      </c>
      <c r="H4" t="s">
        <v>427</v>
      </c>
      <c r="I4" t="s">
        <v>428</v>
      </c>
      <c r="J4" t="s">
        <v>429</v>
      </c>
      <c r="K4" t="s">
        <v>430</v>
      </c>
      <c r="L4" t="s">
        <v>221</v>
      </c>
      <c r="M4" t="s">
        <v>270</v>
      </c>
      <c r="N4" t="s">
        <v>431</v>
      </c>
      <c r="O4" t="s">
        <v>432</v>
      </c>
      <c r="P4" t="s">
        <v>433</v>
      </c>
      <c r="Q4" t="s">
        <v>434</v>
      </c>
      <c r="R4" t="s">
        <v>435</v>
      </c>
      <c r="S4" t="s">
        <v>436</v>
      </c>
      <c r="T4" t="s">
        <v>437</v>
      </c>
      <c r="U4" t="s">
        <v>438</v>
      </c>
      <c r="V4" t="s">
        <v>439</v>
      </c>
      <c r="W4" t="s">
        <v>440</v>
      </c>
      <c r="X4" t="s">
        <v>441</v>
      </c>
      <c r="Y4" t="s">
        <v>442</v>
      </c>
    </row>
    <row r="5" spans="1:25" x14ac:dyDescent="0.35">
      <c r="A5" s="1" t="s">
        <v>443</v>
      </c>
      <c r="B5" t="s">
        <v>82</v>
      </c>
      <c r="C5" t="s">
        <v>444</v>
      </c>
      <c r="D5" t="s">
        <v>445</v>
      </c>
      <c r="E5" t="s">
        <v>446</v>
      </c>
      <c r="F5" t="s">
        <v>447</v>
      </c>
      <c r="G5" t="s">
        <v>448</v>
      </c>
      <c r="H5" t="s">
        <v>449</v>
      </c>
      <c r="I5" t="s">
        <v>450</v>
      </c>
      <c r="J5" t="s">
        <v>451</v>
      </c>
      <c r="K5" t="s">
        <v>452</v>
      </c>
      <c r="L5" t="s">
        <v>453</v>
      </c>
      <c r="M5" t="s">
        <v>454</v>
      </c>
      <c r="N5" t="s">
        <v>455</v>
      </c>
      <c r="O5" t="s">
        <v>456</v>
      </c>
      <c r="P5" t="s">
        <v>457</v>
      </c>
      <c r="Q5" t="s">
        <v>458</v>
      </c>
      <c r="R5" t="s">
        <v>459</v>
      </c>
      <c r="S5" t="s">
        <v>460</v>
      </c>
      <c r="T5" t="s">
        <v>461</v>
      </c>
      <c r="U5" t="s">
        <v>462</v>
      </c>
      <c r="V5" t="s">
        <v>463</v>
      </c>
      <c r="W5" t="s">
        <v>464</v>
      </c>
      <c r="X5" t="s">
        <v>465</v>
      </c>
      <c r="Y5" t="s">
        <v>466</v>
      </c>
    </row>
    <row r="6" spans="1:25" x14ac:dyDescent="0.35">
      <c r="A6" s="1" t="s">
        <v>467</v>
      </c>
      <c r="B6" t="s">
        <v>82</v>
      </c>
      <c r="C6" t="s">
        <v>127</v>
      </c>
      <c r="D6" t="s">
        <v>468</v>
      </c>
      <c r="E6" t="s">
        <v>468</v>
      </c>
      <c r="F6" t="s">
        <v>469</v>
      </c>
      <c r="G6" t="s">
        <v>470</v>
      </c>
      <c r="H6" t="s">
        <v>471</v>
      </c>
      <c r="I6" t="s">
        <v>471</v>
      </c>
      <c r="J6" t="s">
        <v>205</v>
      </c>
      <c r="K6" t="s">
        <v>206</v>
      </c>
      <c r="L6" t="s">
        <v>230</v>
      </c>
      <c r="M6" t="s">
        <v>124</v>
      </c>
      <c r="N6" t="s">
        <v>208</v>
      </c>
      <c r="O6" t="s">
        <v>208</v>
      </c>
      <c r="P6" t="s">
        <v>472</v>
      </c>
      <c r="Q6" t="s">
        <v>473</v>
      </c>
      <c r="R6" t="s">
        <v>440</v>
      </c>
      <c r="S6" t="s">
        <v>474</v>
      </c>
      <c r="T6" t="s">
        <v>475</v>
      </c>
      <c r="U6" t="s">
        <v>476</v>
      </c>
      <c r="V6" t="s">
        <v>174</v>
      </c>
      <c r="W6" t="s">
        <v>477</v>
      </c>
      <c r="X6" t="s">
        <v>478</v>
      </c>
      <c r="Y6" t="s">
        <v>479</v>
      </c>
    </row>
    <row r="7" spans="1:25" x14ac:dyDescent="0.35">
      <c r="A7" s="1" t="s">
        <v>480</v>
      </c>
      <c r="B7" t="s">
        <v>82</v>
      </c>
      <c r="C7" t="s">
        <v>481</v>
      </c>
      <c r="D7" t="s">
        <v>268</v>
      </c>
      <c r="E7" t="s">
        <v>268</v>
      </c>
      <c r="F7" t="s">
        <v>268</v>
      </c>
      <c r="G7" t="s">
        <v>82</v>
      </c>
      <c r="H7" t="s">
        <v>82</v>
      </c>
      <c r="I7" t="s">
        <v>82</v>
      </c>
      <c r="J7" t="s">
        <v>82</v>
      </c>
      <c r="K7" t="s">
        <v>82</v>
      </c>
      <c r="L7" t="s">
        <v>82</v>
      </c>
      <c r="M7" t="s">
        <v>82</v>
      </c>
      <c r="N7" t="s">
        <v>82</v>
      </c>
      <c r="O7" t="s">
        <v>82</v>
      </c>
      <c r="P7" t="s">
        <v>82</v>
      </c>
      <c r="Q7" t="s">
        <v>82</v>
      </c>
      <c r="R7" t="s">
        <v>82</v>
      </c>
      <c r="S7" t="s">
        <v>82</v>
      </c>
      <c r="T7" t="s">
        <v>82</v>
      </c>
      <c r="U7" t="s">
        <v>82</v>
      </c>
      <c r="V7" t="s">
        <v>82</v>
      </c>
      <c r="W7" t="s">
        <v>82</v>
      </c>
      <c r="X7" t="s">
        <v>82</v>
      </c>
      <c r="Y7" t="s">
        <v>82</v>
      </c>
    </row>
    <row r="8" spans="1:25" x14ac:dyDescent="0.35">
      <c r="A8" s="1" t="s">
        <v>482</v>
      </c>
      <c r="B8" t="s">
        <v>82</v>
      </c>
      <c r="C8" t="s">
        <v>483</v>
      </c>
      <c r="D8" t="s">
        <v>484</v>
      </c>
      <c r="E8" t="s">
        <v>230</v>
      </c>
      <c r="F8" t="s">
        <v>207</v>
      </c>
      <c r="G8" t="s">
        <v>485</v>
      </c>
      <c r="H8" t="s">
        <v>82</v>
      </c>
      <c r="I8" t="s">
        <v>82</v>
      </c>
      <c r="J8" t="s">
        <v>82</v>
      </c>
      <c r="K8" t="s">
        <v>82</v>
      </c>
      <c r="L8" t="s">
        <v>82</v>
      </c>
      <c r="M8" t="s">
        <v>82</v>
      </c>
      <c r="N8" t="s">
        <v>82</v>
      </c>
      <c r="O8" t="s">
        <v>82</v>
      </c>
      <c r="P8" t="s">
        <v>486</v>
      </c>
      <c r="Q8" t="s">
        <v>269</v>
      </c>
      <c r="R8" t="s">
        <v>487</v>
      </c>
      <c r="S8" t="s">
        <v>488</v>
      </c>
      <c r="T8" t="s">
        <v>489</v>
      </c>
      <c r="U8" t="s">
        <v>490</v>
      </c>
      <c r="V8" t="s">
        <v>491</v>
      </c>
      <c r="W8" t="s">
        <v>492</v>
      </c>
      <c r="X8" t="s">
        <v>493</v>
      </c>
      <c r="Y8" t="s">
        <v>494</v>
      </c>
    </row>
    <row r="9" spans="1:25" x14ac:dyDescent="0.35">
      <c r="A9" s="1" t="s">
        <v>495</v>
      </c>
      <c r="B9" t="s">
        <v>82</v>
      </c>
      <c r="C9" t="s">
        <v>82</v>
      </c>
      <c r="D9" t="s">
        <v>82</v>
      </c>
      <c r="E9" t="s">
        <v>82</v>
      </c>
      <c r="F9" t="s">
        <v>82</v>
      </c>
      <c r="G9" t="s">
        <v>82</v>
      </c>
      <c r="H9" t="s">
        <v>82</v>
      </c>
      <c r="I9" t="s">
        <v>82</v>
      </c>
      <c r="J9" t="s">
        <v>82</v>
      </c>
      <c r="K9" t="s">
        <v>82</v>
      </c>
      <c r="L9" t="s">
        <v>82</v>
      </c>
      <c r="M9" t="s">
        <v>82</v>
      </c>
      <c r="N9" t="s">
        <v>82</v>
      </c>
      <c r="O9" t="s">
        <v>82</v>
      </c>
      <c r="P9" t="s">
        <v>486</v>
      </c>
      <c r="Q9" t="s">
        <v>269</v>
      </c>
      <c r="R9" t="s">
        <v>487</v>
      </c>
      <c r="S9" t="s">
        <v>488</v>
      </c>
      <c r="T9" t="s">
        <v>489</v>
      </c>
      <c r="U9" t="s">
        <v>490</v>
      </c>
      <c r="V9" t="s">
        <v>82</v>
      </c>
      <c r="W9" t="s">
        <v>82</v>
      </c>
      <c r="X9" t="s">
        <v>82</v>
      </c>
      <c r="Y9" t="s">
        <v>82</v>
      </c>
    </row>
    <row r="10" spans="1:25" x14ac:dyDescent="0.35">
      <c r="A10" s="1" t="s">
        <v>496</v>
      </c>
      <c r="B10" t="s">
        <v>82</v>
      </c>
      <c r="C10" t="s">
        <v>82</v>
      </c>
      <c r="D10" t="s">
        <v>82</v>
      </c>
      <c r="E10" t="s">
        <v>82</v>
      </c>
      <c r="F10" t="s">
        <v>82</v>
      </c>
      <c r="G10" t="s">
        <v>82</v>
      </c>
      <c r="H10" t="s">
        <v>82</v>
      </c>
      <c r="I10" t="s">
        <v>82</v>
      </c>
      <c r="J10" t="s">
        <v>82</v>
      </c>
      <c r="K10" t="s">
        <v>82</v>
      </c>
      <c r="L10" t="s">
        <v>82</v>
      </c>
      <c r="M10" t="s">
        <v>82</v>
      </c>
      <c r="N10" t="s">
        <v>82</v>
      </c>
      <c r="O10" t="s">
        <v>82</v>
      </c>
      <c r="P10" t="s">
        <v>82</v>
      </c>
      <c r="Q10" t="s">
        <v>82</v>
      </c>
      <c r="R10" t="s">
        <v>82</v>
      </c>
      <c r="S10" t="s">
        <v>82</v>
      </c>
      <c r="T10" t="s">
        <v>82</v>
      </c>
      <c r="U10" t="s">
        <v>82</v>
      </c>
      <c r="V10" t="s">
        <v>82</v>
      </c>
      <c r="W10" t="s">
        <v>82</v>
      </c>
      <c r="X10" t="s">
        <v>82</v>
      </c>
      <c r="Y10" t="s">
        <v>82</v>
      </c>
    </row>
    <row r="11" spans="1:25" x14ac:dyDescent="0.35">
      <c r="A11" s="1" t="s">
        <v>497</v>
      </c>
      <c r="B11" t="s">
        <v>82</v>
      </c>
      <c r="C11" t="s">
        <v>498</v>
      </c>
      <c r="D11" t="s">
        <v>499</v>
      </c>
      <c r="E11" t="s">
        <v>208</v>
      </c>
      <c r="F11" t="s">
        <v>266</v>
      </c>
      <c r="G11" t="s">
        <v>500</v>
      </c>
      <c r="H11" t="s">
        <v>471</v>
      </c>
      <c r="I11" t="s">
        <v>471</v>
      </c>
      <c r="J11" t="s">
        <v>205</v>
      </c>
      <c r="K11" t="s">
        <v>206</v>
      </c>
      <c r="L11" t="s">
        <v>230</v>
      </c>
      <c r="M11" t="s">
        <v>124</v>
      </c>
      <c r="N11" t="s">
        <v>208</v>
      </c>
      <c r="O11" t="s">
        <v>208</v>
      </c>
      <c r="P11" t="s">
        <v>209</v>
      </c>
      <c r="Q11" t="s">
        <v>210</v>
      </c>
      <c r="R11" t="s">
        <v>132</v>
      </c>
      <c r="S11" t="s">
        <v>210</v>
      </c>
      <c r="T11" t="s">
        <v>211</v>
      </c>
      <c r="U11" t="s">
        <v>212</v>
      </c>
      <c r="V11" t="s">
        <v>213</v>
      </c>
      <c r="W11" t="s">
        <v>214</v>
      </c>
      <c r="X11" t="s">
        <v>215</v>
      </c>
      <c r="Y11" t="s">
        <v>216</v>
      </c>
    </row>
    <row r="12" spans="1:25" x14ac:dyDescent="0.35">
      <c r="A12" s="1" t="s">
        <v>501</v>
      </c>
      <c r="B12" t="s">
        <v>82</v>
      </c>
      <c r="C12" t="s">
        <v>502</v>
      </c>
      <c r="D12" t="s">
        <v>503</v>
      </c>
      <c r="E12" t="s">
        <v>278</v>
      </c>
      <c r="F12" t="s">
        <v>504</v>
      </c>
      <c r="G12" t="s">
        <v>505</v>
      </c>
      <c r="H12" t="s">
        <v>506</v>
      </c>
      <c r="I12" t="s">
        <v>507</v>
      </c>
      <c r="J12" t="s">
        <v>508</v>
      </c>
      <c r="K12" t="s">
        <v>509</v>
      </c>
      <c r="L12" t="s">
        <v>510</v>
      </c>
      <c r="M12" t="s">
        <v>511</v>
      </c>
      <c r="N12" t="s">
        <v>512</v>
      </c>
      <c r="O12" t="s">
        <v>513</v>
      </c>
      <c r="P12" t="s">
        <v>514</v>
      </c>
      <c r="Q12" t="s">
        <v>515</v>
      </c>
      <c r="R12" t="s">
        <v>516</v>
      </c>
      <c r="S12" t="s">
        <v>517</v>
      </c>
      <c r="T12" t="s">
        <v>518</v>
      </c>
      <c r="U12" t="s">
        <v>519</v>
      </c>
      <c r="V12" t="s">
        <v>520</v>
      </c>
      <c r="W12" t="s">
        <v>521</v>
      </c>
      <c r="X12" t="s">
        <v>522</v>
      </c>
      <c r="Y12" t="s">
        <v>523</v>
      </c>
    </row>
    <row r="13" spans="1:25" x14ac:dyDescent="0.35">
      <c r="A13" s="1" t="s">
        <v>524</v>
      </c>
      <c r="B13" t="s">
        <v>82</v>
      </c>
      <c r="C13" t="s">
        <v>82</v>
      </c>
      <c r="D13" t="s">
        <v>82</v>
      </c>
      <c r="E13" t="s">
        <v>82</v>
      </c>
      <c r="F13" t="s">
        <v>82</v>
      </c>
      <c r="G13" t="s">
        <v>82</v>
      </c>
      <c r="H13" t="s">
        <v>82</v>
      </c>
      <c r="I13" t="s">
        <v>82</v>
      </c>
      <c r="J13" t="s">
        <v>82</v>
      </c>
      <c r="K13" t="s">
        <v>82</v>
      </c>
      <c r="L13" t="s">
        <v>82</v>
      </c>
      <c r="M13" t="s">
        <v>82</v>
      </c>
      <c r="N13" t="s">
        <v>82</v>
      </c>
      <c r="O13" t="s">
        <v>268</v>
      </c>
      <c r="P13" t="s">
        <v>481</v>
      </c>
      <c r="Q13" t="s">
        <v>525</v>
      </c>
      <c r="R13" t="s">
        <v>526</v>
      </c>
      <c r="S13" t="s">
        <v>526</v>
      </c>
      <c r="T13" t="s">
        <v>526</v>
      </c>
      <c r="U13" t="s">
        <v>525</v>
      </c>
      <c r="V13" t="s">
        <v>82</v>
      </c>
      <c r="W13" t="s">
        <v>82</v>
      </c>
      <c r="X13" t="s">
        <v>82</v>
      </c>
      <c r="Y13" t="s">
        <v>82</v>
      </c>
    </row>
    <row r="14" spans="1:25" x14ac:dyDescent="0.35">
      <c r="A14" s="1" t="s">
        <v>527</v>
      </c>
      <c r="B14" t="s">
        <v>82</v>
      </c>
      <c r="C14" t="s">
        <v>82</v>
      </c>
      <c r="D14" t="s">
        <v>82</v>
      </c>
      <c r="E14" t="s">
        <v>82</v>
      </c>
      <c r="F14" t="s">
        <v>82</v>
      </c>
      <c r="G14" t="s">
        <v>82</v>
      </c>
      <c r="H14" t="s">
        <v>82</v>
      </c>
      <c r="I14" t="s">
        <v>82</v>
      </c>
      <c r="J14" t="s">
        <v>82</v>
      </c>
      <c r="K14" t="s">
        <v>82</v>
      </c>
      <c r="L14" t="s">
        <v>82</v>
      </c>
      <c r="M14" t="s">
        <v>528</v>
      </c>
      <c r="N14" t="s">
        <v>268</v>
      </c>
      <c r="O14" t="s">
        <v>529</v>
      </c>
      <c r="P14" t="s">
        <v>208</v>
      </c>
      <c r="Q14" t="s">
        <v>530</v>
      </c>
      <c r="R14" t="s">
        <v>230</v>
      </c>
      <c r="S14" t="s">
        <v>531</v>
      </c>
      <c r="T14" t="s">
        <v>532</v>
      </c>
      <c r="U14" t="s">
        <v>533</v>
      </c>
      <c r="V14" t="s">
        <v>534</v>
      </c>
      <c r="W14" t="s">
        <v>535</v>
      </c>
      <c r="X14" t="s">
        <v>536</v>
      </c>
      <c r="Y14" t="s">
        <v>537</v>
      </c>
    </row>
    <row r="15" spans="1:25" x14ac:dyDescent="0.35">
      <c r="A15" s="1" t="s">
        <v>538</v>
      </c>
      <c r="B15" t="s">
        <v>82</v>
      </c>
      <c r="C15" t="s">
        <v>498</v>
      </c>
      <c r="D15" t="s">
        <v>499</v>
      </c>
      <c r="E15" t="s">
        <v>539</v>
      </c>
      <c r="F15" t="s">
        <v>266</v>
      </c>
      <c r="G15" t="s">
        <v>500</v>
      </c>
      <c r="H15" t="s">
        <v>471</v>
      </c>
      <c r="I15" t="s">
        <v>471</v>
      </c>
      <c r="J15" t="s">
        <v>205</v>
      </c>
      <c r="K15" t="s">
        <v>206</v>
      </c>
      <c r="L15" t="s">
        <v>207</v>
      </c>
      <c r="M15" t="s">
        <v>123</v>
      </c>
      <c r="N15" t="s">
        <v>208</v>
      </c>
      <c r="O15" t="s">
        <v>208</v>
      </c>
      <c r="P15" t="s">
        <v>209</v>
      </c>
      <c r="Q15" t="s">
        <v>210</v>
      </c>
      <c r="R15" t="s">
        <v>132</v>
      </c>
      <c r="S15" t="s">
        <v>210</v>
      </c>
      <c r="T15" t="s">
        <v>211</v>
      </c>
      <c r="U15" t="s">
        <v>212</v>
      </c>
      <c r="V15" t="s">
        <v>213</v>
      </c>
      <c r="W15" t="s">
        <v>214</v>
      </c>
      <c r="X15" t="s">
        <v>215</v>
      </c>
      <c r="Y15" t="s">
        <v>216</v>
      </c>
    </row>
    <row r="16" spans="1:25" x14ac:dyDescent="0.35">
      <c r="A16" s="1" t="s">
        <v>540</v>
      </c>
      <c r="B16" t="s">
        <v>541</v>
      </c>
      <c r="C16" t="s">
        <v>205</v>
      </c>
      <c r="D16" t="s">
        <v>206</v>
      </c>
      <c r="E16" t="s">
        <v>542</v>
      </c>
      <c r="F16" t="s">
        <v>543</v>
      </c>
      <c r="G16" t="s">
        <v>210</v>
      </c>
      <c r="H16" t="s">
        <v>222</v>
      </c>
      <c r="I16" t="s">
        <v>544</v>
      </c>
      <c r="J16" t="s">
        <v>545</v>
      </c>
      <c r="K16" t="s">
        <v>546</v>
      </c>
      <c r="L16" t="s">
        <v>547</v>
      </c>
      <c r="M16" t="s">
        <v>548</v>
      </c>
      <c r="N16" t="s">
        <v>224</v>
      </c>
      <c r="O16" t="s">
        <v>549</v>
      </c>
      <c r="P16" t="s">
        <v>550</v>
      </c>
      <c r="Q16" t="s">
        <v>551</v>
      </c>
      <c r="R16" t="s">
        <v>552</v>
      </c>
      <c r="S16" t="s">
        <v>551</v>
      </c>
      <c r="T16" t="s">
        <v>553</v>
      </c>
      <c r="U16" t="s">
        <v>554</v>
      </c>
      <c r="V16" t="s">
        <v>555</v>
      </c>
      <c r="W16" t="s">
        <v>556</v>
      </c>
      <c r="X16" t="s">
        <v>557</v>
      </c>
      <c r="Y16" t="s">
        <v>558</v>
      </c>
    </row>
    <row r="17" spans="1:25" x14ac:dyDescent="0.35">
      <c r="A17" s="1" t="s">
        <v>559</v>
      </c>
      <c r="B17" t="s">
        <v>560</v>
      </c>
      <c r="C17" t="s">
        <v>561</v>
      </c>
      <c r="D17" t="s">
        <v>562</v>
      </c>
      <c r="E17" t="s">
        <v>563</v>
      </c>
      <c r="F17" t="s">
        <v>564</v>
      </c>
      <c r="G17" t="s">
        <v>565</v>
      </c>
      <c r="H17" t="s">
        <v>566</v>
      </c>
      <c r="I17" t="s">
        <v>567</v>
      </c>
      <c r="J17" t="s">
        <v>568</v>
      </c>
      <c r="K17" t="s">
        <v>569</v>
      </c>
      <c r="L17" t="s">
        <v>570</v>
      </c>
      <c r="M17" t="s">
        <v>571</v>
      </c>
      <c r="N17" t="s">
        <v>572</v>
      </c>
      <c r="O17" t="s">
        <v>573</v>
      </c>
      <c r="P17" t="s">
        <v>574</v>
      </c>
      <c r="Q17" t="s">
        <v>575</v>
      </c>
      <c r="R17" t="s">
        <v>576</v>
      </c>
      <c r="S17" t="s">
        <v>577</v>
      </c>
      <c r="T17" t="s">
        <v>578</v>
      </c>
      <c r="U17" t="s">
        <v>579</v>
      </c>
      <c r="V17" t="s">
        <v>580</v>
      </c>
      <c r="W17" t="s">
        <v>581</v>
      </c>
      <c r="X17" t="s">
        <v>582</v>
      </c>
      <c r="Y17" t="s">
        <v>583</v>
      </c>
    </row>
    <row r="18" spans="1:25" x14ac:dyDescent="0.35">
      <c r="A18" s="1" t="s">
        <v>584</v>
      </c>
      <c r="B18" t="s">
        <v>393</v>
      </c>
      <c r="C18" t="s">
        <v>585</v>
      </c>
      <c r="D18" t="s">
        <v>209</v>
      </c>
      <c r="E18" t="s">
        <v>532</v>
      </c>
      <c r="F18" t="s">
        <v>542</v>
      </c>
      <c r="G18" t="s">
        <v>130</v>
      </c>
      <c r="H18" t="s">
        <v>586</v>
      </c>
      <c r="I18" t="s">
        <v>587</v>
      </c>
      <c r="J18" t="s">
        <v>588</v>
      </c>
      <c r="K18" t="s">
        <v>589</v>
      </c>
      <c r="L18" t="s">
        <v>590</v>
      </c>
      <c r="M18" t="s">
        <v>591</v>
      </c>
      <c r="N18" t="s">
        <v>592</v>
      </c>
      <c r="O18" t="s">
        <v>593</v>
      </c>
      <c r="P18" t="s">
        <v>594</v>
      </c>
      <c r="Q18" t="s">
        <v>595</v>
      </c>
      <c r="R18" t="s">
        <v>596</v>
      </c>
      <c r="S18" t="s">
        <v>597</v>
      </c>
      <c r="T18" t="s">
        <v>598</v>
      </c>
      <c r="U18" t="s">
        <v>599</v>
      </c>
      <c r="V18" t="s">
        <v>600</v>
      </c>
      <c r="W18" t="s">
        <v>601</v>
      </c>
      <c r="X18" t="s">
        <v>481</v>
      </c>
      <c r="Y18" t="s">
        <v>602</v>
      </c>
    </row>
    <row r="19" spans="1:25" x14ac:dyDescent="0.35">
      <c r="A19" s="1" t="s">
        <v>603</v>
      </c>
      <c r="B19" t="s">
        <v>604</v>
      </c>
      <c r="C19" t="s">
        <v>605</v>
      </c>
      <c r="D19" t="s">
        <v>606</v>
      </c>
      <c r="E19" t="s">
        <v>607</v>
      </c>
      <c r="F19" t="s">
        <v>608</v>
      </c>
      <c r="G19" t="s">
        <v>609</v>
      </c>
      <c r="H19" t="s">
        <v>610</v>
      </c>
      <c r="I19" t="s">
        <v>611</v>
      </c>
      <c r="J19" t="s">
        <v>612</v>
      </c>
      <c r="K19" t="s">
        <v>613</v>
      </c>
      <c r="L19" t="s">
        <v>614</v>
      </c>
      <c r="M19" t="s">
        <v>615</v>
      </c>
      <c r="N19" t="s">
        <v>616</v>
      </c>
      <c r="O19" t="s">
        <v>617</v>
      </c>
      <c r="P19" t="s">
        <v>618</v>
      </c>
      <c r="Q19" t="s">
        <v>619</v>
      </c>
      <c r="R19" t="s">
        <v>620</v>
      </c>
      <c r="S19" t="s">
        <v>621</v>
      </c>
      <c r="T19" t="s">
        <v>622</v>
      </c>
      <c r="U19" t="s">
        <v>623</v>
      </c>
      <c r="V19" t="s">
        <v>624</v>
      </c>
      <c r="W19" t="s">
        <v>625</v>
      </c>
      <c r="X19" t="s">
        <v>626</v>
      </c>
      <c r="Y19" t="s">
        <v>627</v>
      </c>
    </row>
    <row r="20" spans="1:25" x14ac:dyDescent="0.35">
      <c r="A20" s="1" t="s">
        <v>628</v>
      </c>
      <c r="B20" t="s">
        <v>82</v>
      </c>
      <c r="C20" t="s">
        <v>629</v>
      </c>
      <c r="D20" t="s">
        <v>630</v>
      </c>
      <c r="E20" t="s">
        <v>631</v>
      </c>
      <c r="F20" t="s">
        <v>632</v>
      </c>
      <c r="G20" t="s">
        <v>633</v>
      </c>
      <c r="H20" t="s">
        <v>634</v>
      </c>
      <c r="I20" t="s">
        <v>635</v>
      </c>
      <c r="J20" t="s">
        <v>636</v>
      </c>
      <c r="K20" t="s">
        <v>637</v>
      </c>
      <c r="L20" t="s">
        <v>638</v>
      </c>
      <c r="M20" t="s">
        <v>639</v>
      </c>
      <c r="N20" t="s">
        <v>637</v>
      </c>
      <c r="O20" t="s">
        <v>267</v>
      </c>
      <c r="P20" t="s">
        <v>635</v>
      </c>
      <c r="Q20" t="s">
        <v>640</v>
      </c>
      <c r="R20" t="s">
        <v>641</v>
      </c>
      <c r="S20" t="s">
        <v>642</v>
      </c>
      <c r="T20" t="s">
        <v>643</v>
      </c>
      <c r="U20" t="s">
        <v>644</v>
      </c>
      <c r="V20" t="s">
        <v>645</v>
      </c>
      <c r="W20" t="s">
        <v>646</v>
      </c>
      <c r="X20" t="s">
        <v>647</v>
      </c>
      <c r="Y20" t="s">
        <v>648</v>
      </c>
    </row>
    <row r="21" spans="1:25" x14ac:dyDescent="0.35">
      <c r="A21" s="1" t="s">
        <v>649</v>
      </c>
      <c r="B21" t="s">
        <v>82</v>
      </c>
      <c r="C21" t="s">
        <v>639</v>
      </c>
      <c r="D21" t="s">
        <v>500</v>
      </c>
      <c r="E21" t="s">
        <v>483</v>
      </c>
      <c r="F21" t="s">
        <v>125</v>
      </c>
      <c r="G21" t="s">
        <v>422</v>
      </c>
      <c r="H21" t="s">
        <v>650</v>
      </c>
      <c r="I21" t="s">
        <v>651</v>
      </c>
      <c r="J21" t="s">
        <v>544</v>
      </c>
      <c r="K21" t="s">
        <v>652</v>
      </c>
      <c r="L21" t="s">
        <v>543</v>
      </c>
      <c r="M21" t="s">
        <v>653</v>
      </c>
      <c r="N21" t="s">
        <v>537</v>
      </c>
      <c r="O21" t="s">
        <v>602</v>
      </c>
      <c r="P21" t="s">
        <v>592</v>
      </c>
      <c r="Q21" t="s">
        <v>654</v>
      </c>
      <c r="R21" t="s">
        <v>655</v>
      </c>
      <c r="S21" t="s">
        <v>592</v>
      </c>
      <c r="T21" t="s">
        <v>545</v>
      </c>
      <c r="U21" t="s">
        <v>656</v>
      </c>
      <c r="V21" t="s">
        <v>657</v>
      </c>
      <c r="W21" t="s">
        <v>586</v>
      </c>
      <c r="X21" t="s">
        <v>658</v>
      </c>
      <c r="Y21" t="s">
        <v>659</v>
      </c>
    </row>
    <row r="22" spans="1:25" x14ac:dyDescent="0.35">
      <c r="A22" s="1" t="s">
        <v>660</v>
      </c>
      <c r="B22" t="s">
        <v>82</v>
      </c>
      <c r="C22" t="s">
        <v>661</v>
      </c>
      <c r="D22" t="s">
        <v>662</v>
      </c>
      <c r="E22" t="s">
        <v>663</v>
      </c>
      <c r="F22" t="s">
        <v>664</v>
      </c>
      <c r="G22" t="s">
        <v>665</v>
      </c>
      <c r="H22" t="s">
        <v>666</v>
      </c>
      <c r="I22" t="s">
        <v>667</v>
      </c>
      <c r="J22" t="s">
        <v>668</v>
      </c>
      <c r="K22" t="s">
        <v>669</v>
      </c>
      <c r="L22" t="s">
        <v>670</v>
      </c>
      <c r="M22" t="s">
        <v>671</v>
      </c>
      <c r="N22" t="s">
        <v>672</v>
      </c>
      <c r="O22" t="s">
        <v>673</v>
      </c>
      <c r="P22" t="s">
        <v>674</v>
      </c>
      <c r="Q22" t="s">
        <v>675</v>
      </c>
      <c r="R22" t="s">
        <v>676</v>
      </c>
      <c r="S22" t="s">
        <v>677</v>
      </c>
      <c r="T22" t="s">
        <v>678</v>
      </c>
      <c r="U22" t="s">
        <v>679</v>
      </c>
      <c r="V22" t="s">
        <v>680</v>
      </c>
      <c r="W22" t="s">
        <v>681</v>
      </c>
      <c r="X22" t="s">
        <v>682</v>
      </c>
      <c r="Y22" t="s">
        <v>683</v>
      </c>
    </row>
    <row r="23" spans="1:25" x14ac:dyDescent="0.35">
      <c r="A23" s="1" t="s">
        <v>684</v>
      </c>
      <c r="B23" t="s">
        <v>82</v>
      </c>
      <c r="C23" t="s">
        <v>267</v>
      </c>
      <c r="D23" t="s">
        <v>685</v>
      </c>
      <c r="E23" t="s">
        <v>208</v>
      </c>
      <c r="F23" t="s">
        <v>686</v>
      </c>
      <c r="G23" t="s">
        <v>687</v>
      </c>
      <c r="H23" t="s">
        <v>471</v>
      </c>
      <c r="I23" t="s">
        <v>585</v>
      </c>
      <c r="J23" t="s">
        <v>688</v>
      </c>
      <c r="K23" t="s">
        <v>127</v>
      </c>
      <c r="L23" t="s">
        <v>266</v>
      </c>
      <c r="M23" t="s">
        <v>127</v>
      </c>
      <c r="N23" t="s">
        <v>530</v>
      </c>
      <c r="O23" t="s">
        <v>689</v>
      </c>
      <c r="P23" t="s">
        <v>530</v>
      </c>
      <c r="Q23" t="s">
        <v>471</v>
      </c>
      <c r="R23" t="s">
        <v>126</v>
      </c>
      <c r="S23" t="s">
        <v>206</v>
      </c>
      <c r="T23" t="s">
        <v>209</v>
      </c>
      <c r="U23" t="s">
        <v>690</v>
      </c>
      <c r="V23" t="s">
        <v>691</v>
      </c>
      <c r="W23" t="s">
        <v>541</v>
      </c>
      <c r="X23" t="s">
        <v>692</v>
      </c>
      <c r="Y23" t="s">
        <v>693</v>
      </c>
    </row>
    <row r="24" spans="1:25" x14ac:dyDescent="0.35">
      <c r="A24" s="1" t="s">
        <v>694</v>
      </c>
      <c r="B24" t="s">
        <v>541</v>
      </c>
      <c r="C24" t="s">
        <v>267</v>
      </c>
      <c r="D24" t="s">
        <v>267</v>
      </c>
      <c r="E24" t="s">
        <v>266</v>
      </c>
      <c r="F24" t="s">
        <v>209</v>
      </c>
      <c r="G24" t="s">
        <v>531</v>
      </c>
      <c r="H24" t="s">
        <v>468</v>
      </c>
      <c r="I24" t="s">
        <v>695</v>
      </c>
      <c r="J24" t="s">
        <v>210</v>
      </c>
      <c r="K24" t="s">
        <v>219</v>
      </c>
      <c r="L24" t="s">
        <v>124</v>
      </c>
      <c r="M24" t="s">
        <v>220</v>
      </c>
      <c r="N24" t="s">
        <v>123</v>
      </c>
      <c r="O24" t="s">
        <v>221</v>
      </c>
      <c r="P24" t="s">
        <v>222</v>
      </c>
      <c r="Q24" t="s">
        <v>223</v>
      </c>
      <c r="R24" t="s">
        <v>123</v>
      </c>
      <c r="S24" t="s">
        <v>224</v>
      </c>
      <c r="T24" t="s">
        <v>220</v>
      </c>
      <c r="U24" t="s">
        <v>225</v>
      </c>
      <c r="V24" t="s">
        <v>226</v>
      </c>
      <c r="W24" t="s">
        <v>227</v>
      </c>
      <c r="X24" t="s">
        <v>228</v>
      </c>
      <c r="Y24" t="s">
        <v>229</v>
      </c>
    </row>
    <row r="25" spans="1:25" x14ac:dyDescent="0.35">
      <c r="A25" s="1" t="s">
        <v>696</v>
      </c>
      <c r="B25" t="s">
        <v>560</v>
      </c>
      <c r="C25" t="s">
        <v>697</v>
      </c>
      <c r="D25" t="s">
        <v>698</v>
      </c>
      <c r="E25" t="s">
        <v>699</v>
      </c>
      <c r="F25" t="s">
        <v>700</v>
      </c>
      <c r="G25" t="s">
        <v>701</v>
      </c>
      <c r="H25" t="s">
        <v>702</v>
      </c>
      <c r="I25" t="s">
        <v>703</v>
      </c>
      <c r="J25" t="s">
        <v>704</v>
      </c>
      <c r="K25" t="s">
        <v>705</v>
      </c>
      <c r="L25" t="s">
        <v>706</v>
      </c>
      <c r="M25" t="s">
        <v>707</v>
      </c>
      <c r="N25" t="s">
        <v>708</v>
      </c>
      <c r="O25" t="s">
        <v>709</v>
      </c>
      <c r="P25" t="s">
        <v>710</v>
      </c>
      <c r="Q25" t="s">
        <v>711</v>
      </c>
      <c r="R25" t="s">
        <v>712</v>
      </c>
      <c r="S25" t="s">
        <v>713</v>
      </c>
      <c r="T25" t="s">
        <v>714</v>
      </c>
      <c r="U25" t="s">
        <v>715</v>
      </c>
      <c r="V25" t="s">
        <v>716</v>
      </c>
      <c r="W25" t="s">
        <v>717</v>
      </c>
      <c r="X25" t="s">
        <v>718</v>
      </c>
      <c r="Y25" t="s">
        <v>719</v>
      </c>
    </row>
    <row r="26" spans="1:25" x14ac:dyDescent="0.35">
      <c r="A26" s="1" t="s">
        <v>720</v>
      </c>
      <c r="B26" t="s">
        <v>721</v>
      </c>
      <c r="C26" t="s">
        <v>722</v>
      </c>
      <c r="D26" t="s">
        <v>723</v>
      </c>
      <c r="E26" t="s">
        <v>724</v>
      </c>
      <c r="F26" t="s">
        <v>61</v>
      </c>
      <c r="G26" t="s">
        <v>725</v>
      </c>
      <c r="H26" t="s">
        <v>54</v>
      </c>
      <c r="I26" t="s">
        <v>726</v>
      </c>
      <c r="J26" t="s">
        <v>46</v>
      </c>
      <c r="K26" t="s">
        <v>47</v>
      </c>
      <c r="L26" t="s">
        <v>48</v>
      </c>
      <c r="M26" t="s">
        <v>49</v>
      </c>
      <c r="N26" t="s">
        <v>50</v>
      </c>
      <c r="O26" t="s">
        <v>51</v>
      </c>
      <c r="P26" t="s">
        <v>52</v>
      </c>
      <c r="Q26" t="s">
        <v>727</v>
      </c>
      <c r="R26" t="s">
        <v>728</v>
      </c>
      <c r="S26" t="s">
        <v>55</v>
      </c>
      <c r="T26" t="s">
        <v>56</v>
      </c>
      <c r="U26" t="s">
        <v>57</v>
      </c>
      <c r="V26" t="s">
        <v>58</v>
      </c>
      <c r="W26" t="s">
        <v>59</v>
      </c>
      <c r="X26" t="s">
        <v>60</v>
      </c>
      <c r="Y26" t="s">
        <v>61</v>
      </c>
    </row>
    <row r="27" spans="1:25" x14ac:dyDescent="0.35">
      <c r="A27" s="1" t="s">
        <v>729</v>
      </c>
      <c r="B27" t="s">
        <v>721</v>
      </c>
      <c r="C27" t="s">
        <v>722</v>
      </c>
      <c r="D27" t="s">
        <v>723</v>
      </c>
      <c r="E27" t="s">
        <v>730</v>
      </c>
      <c r="F27" t="s">
        <v>731</v>
      </c>
      <c r="G27" t="s">
        <v>732</v>
      </c>
      <c r="H27" t="s">
        <v>733</v>
      </c>
      <c r="I27" t="s">
        <v>734</v>
      </c>
      <c r="J27" t="s">
        <v>735</v>
      </c>
      <c r="K27" t="s">
        <v>736</v>
      </c>
      <c r="L27" t="s">
        <v>737</v>
      </c>
      <c r="M27" t="s">
        <v>738</v>
      </c>
      <c r="N27" t="s">
        <v>48</v>
      </c>
      <c r="O27" t="s">
        <v>51</v>
      </c>
      <c r="P27" t="s">
        <v>52</v>
      </c>
      <c r="Q27" t="s">
        <v>727</v>
      </c>
      <c r="R27" t="s">
        <v>728</v>
      </c>
      <c r="S27" t="s">
        <v>739</v>
      </c>
      <c r="T27" t="s">
        <v>740</v>
      </c>
      <c r="U27" t="s">
        <v>741</v>
      </c>
      <c r="V27" t="s">
        <v>58</v>
      </c>
      <c r="W27" t="s">
        <v>742</v>
      </c>
      <c r="X27" t="s">
        <v>60</v>
      </c>
      <c r="Y27" t="s">
        <v>743</v>
      </c>
    </row>
    <row r="28" spans="1:25" x14ac:dyDescent="0.35">
      <c r="A28" s="1" t="s">
        <v>744</v>
      </c>
      <c r="B28" t="s">
        <v>124</v>
      </c>
      <c r="C28" t="s">
        <v>230</v>
      </c>
      <c r="D28" t="s">
        <v>126</v>
      </c>
      <c r="E28" t="s">
        <v>127</v>
      </c>
      <c r="F28" t="s">
        <v>128</v>
      </c>
      <c r="G28" t="s">
        <v>207</v>
      </c>
      <c r="H28" t="s">
        <v>125</v>
      </c>
      <c r="I28" t="s">
        <v>124</v>
      </c>
      <c r="J28" t="s">
        <v>123</v>
      </c>
      <c r="K28" t="s">
        <v>123</v>
      </c>
      <c r="L28" t="s">
        <v>124</v>
      </c>
      <c r="M28" t="s">
        <v>124</v>
      </c>
      <c r="N28" t="s">
        <v>123</v>
      </c>
      <c r="O28" t="s">
        <v>125</v>
      </c>
      <c r="P28" t="s">
        <v>126</v>
      </c>
      <c r="Q28" t="s">
        <v>127</v>
      </c>
      <c r="R28" t="s">
        <v>128</v>
      </c>
      <c r="S28" t="s">
        <v>128</v>
      </c>
      <c r="T28" t="s">
        <v>128</v>
      </c>
      <c r="U28" t="s">
        <v>123</v>
      </c>
      <c r="V28" t="s">
        <v>129</v>
      </c>
      <c r="W28" t="s">
        <v>130</v>
      </c>
      <c r="X28" t="s">
        <v>131</v>
      </c>
      <c r="Y28" t="s">
        <v>132</v>
      </c>
    </row>
    <row r="29" spans="1:25" x14ac:dyDescent="0.35">
      <c r="A29" s="1" t="s">
        <v>745</v>
      </c>
      <c r="B29" t="s">
        <v>123</v>
      </c>
      <c r="C29" t="s">
        <v>230</v>
      </c>
      <c r="D29" t="s">
        <v>128</v>
      </c>
      <c r="E29" t="s">
        <v>532</v>
      </c>
      <c r="F29" t="s">
        <v>207</v>
      </c>
      <c r="G29" t="s">
        <v>125</v>
      </c>
      <c r="H29" t="s">
        <v>125</v>
      </c>
      <c r="I29" t="s">
        <v>123</v>
      </c>
      <c r="J29" t="s">
        <v>542</v>
      </c>
      <c r="K29" t="s">
        <v>468</v>
      </c>
      <c r="L29" t="s">
        <v>123</v>
      </c>
      <c r="M29" t="s">
        <v>123</v>
      </c>
      <c r="N29" t="s">
        <v>123</v>
      </c>
      <c r="O29" t="s">
        <v>125</v>
      </c>
      <c r="P29" t="s">
        <v>126</v>
      </c>
      <c r="Q29" t="s">
        <v>127</v>
      </c>
      <c r="R29" t="s">
        <v>128</v>
      </c>
      <c r="S29" t="s">
        <v>128</v>
      </c>
      <c r="T29" t="s">
        <v>532</v>
      </c>
      <c r="U29" t="s">
        <v>123</v>
      </c>
      <c r="V29" t="s">
        <v>129</v>
      </c>
      <c r="W29" t="s">
        <v>130</v>
      </c>
      <c r="X29" t="s">
        <v>131</v>
      </c>
      <c r="Y29" t="s">
        <v>655</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0"/>
  <sheetViews>
    <sheetView workbookViewId="0"/>
  </sheetViews>
  <sheetFormatPr defaultRowHeight="14.5" x14ac:dyDescent="0.35"/>
  <sheetData>
    <row r="1" spans="1:25" x14ac:dyDescent="0.35">
      <c r="B1" s="1" t="s">
        <v>384</v>
      </c>
      <c r="C1" s="1" t="s">
        <v>385</v>
      </c>
      <c r="D1" s="1" t="s">
        <v>386</v>
      </c>
      <c r="E1" s="1" t="s">
        <v>387</v>
      </c>
      <c r="F1" s="1" t="s">
        <v>388</v>
      </c>
      <c r="G1" s="1" t="s">
        <v>389</v>
      </c>
      <c r="H1" s="1" t="s">
        <v>390</v>
      </c>
      <c r="I1" s="1" t="s">
        <v>391</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row>
    <row r="2" spans="1:25" x14ac:dyDescent="0.35">
      <c r="A2" s="1" t="s">
        <v>746</v>
      </c>
      <c r="B2" t="s">
        <v>687</v>
      </c>
      <c r="C2" t="s">
        <v>659</v>
      </c>
      <c r="D2" t="s">
        <v>688</v>
      </c>
      <c r="E2" t="s">
        <v>208</v>
      </c>
      <c r="F2" t="s">
        <v>499</v>
      </c>
      <c r="G2" t="s">
        <v>747</v>
      </c>
      <c r="H2" t="s">
        <v>748</v>
      </c>
      <c r="I2" t="s">
        <v>208</v>
      </c>
      <c r="J2" t="s">
        <v>484</v>
      </c>
      <c r="K2" t="s">
        <v>125</v>
      </c>
      <c r="L2" t="s">
        <v>539</v>
      </c>
      <c r="M2" t="s">
        <v>528</v>
      </c>
      <c r="N2" t="s">
        <v>749</v>
      </c>
      <c r="O2" t="s">
        <v>750</v>
      </c>
      <c r="P2" t="s">
        <v>484</v>
      </c>
      <c r="Q2" t="s">
        <v>530</v>
      </c>
      <c r="R2" t="s">
        <v>499</v>
      </c>
      <c r="S2" t="s">
        <v>230</v>
      </c>
      <c r="T2" t="s">
        <v>528</v>
      </c>
      <c r="U2" t="s">
        <v>539</v>
      </c>
      <c r="V2" t="s">
        <v>127</v>
      </c>
      <c r="W2" t="s">
        <v>695</v>
      </c>
      <c r="X2" t="s">
        <v>748</v>
      </c>
      <c r="Y2" t="s">
        <v>530</v>
      </c>
    </row>
    <row r="3" spans="1:25" x14ac:dyDescent="0.35">
      <c r="A3" s="1" t="s">
        <v>751</v>
      </c>
      <c r="B3" t="s">
        <v>82</v>
      </c>
      <c r="C3" t="s">
        <v>82</v>
      </c>
      <c r="D3" t="s">
        <v>82</v>
      </c>
      <c r="E3" t="s">
        <v>82</v>
      </c>
      <c r="F3" t="s">
        <v>82</v>
      </c>
      <c r="G3" t="s">
        <v>82</v>
      </c>
      <c r="H3" t="s">
        <v>752</v>
      </c>
      <c r="I3" t="s">
        <v>529</v>
      </c>
      <c r="J3" t="s">
        <v>752</v>
      </c>
      <c r="K3" t="s">
        <v>685</v>
      </c>
      <c r="L3" t="s">
        <v>685</v>
      </c>
      <c r="M3" t="s">
        <v>499</v>
      </c>
      <c r="N3" t="s">
        <v>748</v>
      </c>
      <c r="O3" t="s">
        <v>82</v>
      </c>
      <c r="P3" t="s">
        <v>753</v>
      </c>
      <c r="Q3" t="s">
        <v>529</v>
      </c>
      <c r="R3" t="s">
        <v>529</v>
      </c>
      <c r="S3" t="s">
        <v>529</v>
      </c>
      <c r="T3" t="s">
        <v>529</v>
      </c>
      <c r="U3" t="s">
        <v>525</v>
      </c>
      <c r="V3" t="s">
        <v>82</v>
      </c>
      <c r="W3" t="s">
        <v>82</v>
      </c>
      <c r="X3" t="s">
        <v>82</v>
      </c>
      <c r="Y3" t="s">
        <v>82</v>
      </c>
    </row>
    <row r="4" spans="1:25" x14ac:dyDescent="0.35">
      <c r="A4" s="1" t="s">
        <v>754</v>
      </c>
      <c r="B4" t="s">
        <v>687</v>
      </c>
      <c r="C4" t="s">
        <v>659</v>
      </c>
      <c r="D4" t="s">
        <v>688</v>
      </c>
      <c r="E4" t="s">
        <v>208</v>
      </c>
      <c r="F4" t="s">
        <v>499</v>
      </c>
      <c r="G4" t="s">
        <v>747</v>
      </c>
      <c r="H4" t="s">
        <v>230</v>
      </c>
      <c r="I4" t="s">
        <v>500</v>
      </c>
      <c r="J4" t="s">
        <v>748</v>
      </c>
      <c r="K4" t="s">
        <v>755</v>
      </c>
      <c r="L4" t="s">
        <v>205</v>
      </c>
      <c r="M4" t="s">
        <v>688</v>
      </c>
      <c r="N4" t="s">
        <v>756</v>
      </c>
      <c r="O4" t="s">
        <v>750</v>
      </c>
      <c r="P4" t="s">
        <v>211</v>
      </c>
      <c r="Q4" t="s">
        <v>485</v>
      </c>
      <c r="R4" t="s">
        <v>687</v>
      </c>
      <c r="S4" t="s">
        <v>128</v>
      </c>
      <c r="T4" t="s">
        <v>585</v>
      </c>
      <c r="U4" t="s">
        <v>585</v>
      </c>
      <c r="V4" t="s">
        <v>127</v>
      </c>
      <c r="W4" t="s">
        <v>695</v>
      </c>
      <c r="X4" t="s">
        <v>748</v>
      </c>
      <c r="Y4" t="s">
        <v>530</v>
      </c>
    </row>
    <row r="5" spans="1:25" x14ac:dyDescent="0.35">
      <c r="A5" s="1" t="s">
        <v>757</v>
      </c>
      <c r="B5" t="s">
        <v>82</v>
      </c>
      <c r="C5" t="s">
        <v>469</v>
      </c>
      <c r="D5" t="s">
        <v>485</v>
      </c>
      <c r="E5" t="s">
        <v>131</v>
      </c>
      <c r="F5" t="s">
        <v>533</v>
      </c>
      <c r="G5" t="s">
        <v>424</v>
      </c>
      <c r="H5" t="s">
        <v>590</v>
      </c>
      <c r="I5" t="s">
        <v>429</v>
      </c>
      <c r="J5" t="s">
        <v>401</v>
      </c>
      <c r="K5" t="s">
        <v>758</v>
      </c>
      <c r="L5" t="s">
        <v>502</v>
      </c>
      <c r="M5" t="s">
        <v>759</v>
      </c>
      <c r="N5" t="s">
        <v>401</v>
      </c>
      <c r="O5" t="s">
        <v>219</v>
      </c>
      <c r="P5" t="s">
        <v>760</v>
      </c>
      <c r="Q5" t="s">
        <v>761</v>
      </c>
      <c r="R5" t="s">
        <v>762</v>
      </c>
      <c r="S5" t="s">
        <v>763</v>
      </c>
      <c r="T5" t="s">
        <v>764</v>
      </c>
      <c r="U5" t="s">
        <v>506</v>
      </c>
      <c r="V5" t="s">
        <v>765</v>
      </c>
      <c r="W5" t="s">
        <v>766</v>
      </c>
      <c r="X5" t="s">
        <v>767</v>
      </c>
      <c r="Y5" t="s">
        <v>768</v>
      </c>
    </row>
    <row r="6" spans="1:25" x14ac:dyDescent="0.35">
      <c r="A6" s="1" t="s">
        <v>769</v>
      </c>
      <c r="B6" t="s">
        <v>82</v>
      </c>
      <c r="C6" t="s">
        <v>525</v>
      </c>
      <c r="D6" t="s">
        <v>752</v>
      </c>
      <c r="E6" t="s">
        <v>82</v>
      </c>
      <c r="F6" t="s">
        <v>82</v>
      </c>
      <c r="G6" t="s">
        <v>82</v>
      </c>
      <c r="H6" t="s">
        <v>82</v>
      </c>
      <c r="I6" t="s">
        <v>82</v>
      </c>
      <c r="J6" t="s">
        <v>82</v>
      </c>
      <c r="K6" t="s">
        <v>82</v>
      </c>
      <c r="L6" t="s">
        <v>82</v>
      </c>
      <c r="M6" t="s">
        <v>82</v>
      </c>
      <c r="N6" t="s">
        <v>82</v>
      </c>
      <c r="O6" t="s">
        <v>752</v>
      </c>
      <c r="P6" t="s">
        <v>533</v>
      </c>
      <c r="Q6" t="s">
        <v>770</v>
      </c>
      <c r="R6" t="s">
        <v>222</v>
      </c>
      <c r="S6" t="s">
        <v>220</v>
      </c>
      <c r="T6" t="s">
        <v>224</v>
      </c>
      <c r="U6" t="s">
        <v>425</v>
      </c>
      <c r="V6" t="s">
        <v>206</v>
      </c>
      <c r="W6" t="s">
        <v>585</v>
      </c>
      <c r="X6" t="s">
        <v>206</v>
      </c>
      <c r="Y6" t="s">
        <v>125</v>
      </c>
    </row>
    <row r="7" spans="1:25" x14ac:dyDescent="0.35">
      <c r="A7" s="1" t="s">
        <v>771</v>
      </c>
      <c r="B7" t="s">
        <v>82</v>
      </c>
      <c r="C7" t="s">
        <v>498</v>
      </c>
      <c r="D7" t="s">
        <v>499</v>
      </c>
      <c r="E7" t="s">
        <v>267</v>
      </c>
      <c r="F7" t="s">
        <v>528</v>
      </c>
      <c r="G7" t="s">
        <v>529</v>
      </c>
      <c r="H7" t="s">
        <v>639</v>
      </c>
      <c r="I7" t="s">
        <v>206</v>
      </c>
      <c r="J7" t="s">
        <v>542</v>
      </c>
      <c r="K7" t="s">
        <v>128</v>
      </c>
      <c r="L7" t="s">
        <v>484</v>
      </c>
      <c r="M7" t="s">
        <v>209</v>
      </c>
      <c r="N7" t="s">
        <v>772</v>
      </c>
      <c r="O7" t="s">
        <v>773</v>
      </c>
      <c r="P7" t="s">
        <v>774</v>
      </c>
      <c r="Q7" t="s">
        <v>426</v>
      </c>
      <c r="R7" t="s">
        <v>775</v>
      </c>
      <c r="S7" t="s">
        <v>776</v>
      </c>
      <c r="T7" t="s">
        <v>777</v>
      </c>
      <c r="U7" t="s">
        <v>778</v>
      </c>
      <c r="V7" t="s">
        <v>393</v>
      </c>
      <c r="W7" t="s">
        <v>779</v>
      </c>
      <c r="X7" t="s">
        <v>533</v>
      </c>
      <c r="Y7" t="s">
        <v>780</v>
      </c>
    </row>
    <row r="8" spans="1:25" x14ac:dyDescent="0.35">
      <c r="A8" s="1" t="s">
        <v>781</v>
      </c>
      <c r="B8" t="s">
        <v>82</v>
      </c>
      <c r="C8" t="s">
        <v>427</v>
      </c>
      <c r="D8" t="s">
        <v>223</v>
      </c>
      <c r="E8" t="s">
        <v>782</v>
      </c>
      <c r="F8" t="s">
        <v>783</v>
      </c>
      <c r="G8" t="s">
        <v>784</v>
      </c>
      <c r="H8" t="s">
        <v>552</v>
      </c>
      <c r="I8" t="s">
        <v>785</v>
      </c>
      <c r="J8" t="s">
        <v>403</v>
      </c>
      <c r="K8" t="s">
        <v>786</v>
      </c>
      <c r="L8" t="s">
        <v>787</v>
      </c>
      <c r="M8" t="s">
        <v>788</v>
      </c>
      <c r="N8" t="s">
        <v>789</v>
      </c>
      <c r="O8" t="s">
        <v>790</v>
      </c>
      <c r="P8" t="s">
        <v>475</v>
      </c>
      <c r="Q8" t="s">
        <v>478</v>
      </c>
      <c r="R8" t="s">
        <v>791</v>
      </c>
      <c r="S8" t="s">
        <v>792</v>
      </c>
      <c r="T8" t="s">
        <v>793</v>
      </c>
      <c r="U8" t="s">
        <v>794</v>
      </c>
      <c r="V8" t="s">
        <v>795</v>
      </c>
      <c r="W8" t="s">
        <v>796</v>
      </c>
      <c r="X8" t="s">
        <v>797</v>
      </c>
      <c r="Y8" t="s">
        <v>798</v>
      </c>
    </row>
    <row r="9" spans="1:25" x14ac:dyDescent="0.35">
      <c r="A9" s="1" t="s">
        <v>799</v>
      </c>
      <c r="B9" t="s">
        <v>82</v>
      </c>
      <c r="C9" t="s">
        <v>500</v>
      </c>
      <c r="D9" t="s">
        <v>127</v>
      </c>
      <c r="E9" t="s">
        <v>124</v>
      </c>
      <c r="F9" t="s">
        <v>532</v>
      </c>
      <c r="G9" t="s">
        <v>128</v>
      </c>
      <c r="H9" t="s">
        <v>530</v>
      </c>
      <c r="I9" t="s">
        <v>130</v>
      </c>
      <c r="J9" t="s">
        <v>800</v>
      </c>
      <c r="K9" t="s">
        <v>801</v>
      </c>
      <c r="L9" t="s">
        <v>801</v>
      </c>
      <c r="M9" t="s">
        <v>532</v>
      </c>
      <c r="N9" t="s">
        <v>209</v>
      </c>
      <c r="O9" t="s">
        <v>123</v>
      </c>
      <c r="P9" t="s">
        <v>802</v>
      </c>
      <c r="Q9" t="s">
        <v>803</v>
      </c>
      <c r="R9" t="s">
        <v>804</v>
      </c>
      <c r="S9" t="s">
        <v>805</v>
      </c>
      <c r="T9" t="s">
        <v>806</v>
      </c>
      <c r="U9" t="s">
        <v>807</v>
      </c>
      <c r="V9" t="s">
        <v>808</v>
      </c>
      <c r="W9" t="s">
        <v>809</v>
      </c>
      <c r="X9" t="s">
        <v>810</v>
      </c>
      <c r="Y9" t="s">
        <v>811</v>
      </c>
    </row>
    <row r="10" spans="1:25" x14ac:dyDescent="0.35">
      <c r="A10" s="1" t="s">
        <v>812</v>
      </c>
      <c r="B10" t="s">
        <v>82</v>
      </c>
      <c r="C10" t="s">
        <v>82</v>
      </c>
      <c r="D10" t="s">
        <v>82</v>
      </c>
      <c r="E10" t="s">
        <v>82</v>
      </c>
      <c r="F10" t="s">
        <v>82</v>
      </c>
      <c r="G10" t="s">
        <v>82</v>
      </c>
      <c r="H10" t="s">
        <v>82</v>
      </c>
      <c r="I10" t="s">
        <v>813</v>
      </c>
      <c r="J10" t="s">
        <v>814</v>
      </c>
      <c r="K10" t="s">
        <v>815</v>
      </c>
      <c r="L10" t="s">
        <v>793</v>
      </c>
      <c r="M10" t="s">
        <v>816</v>
      </c>
      <c r="N10" t="s">
        <v>817</v>
      </c>
      <c r="O10" t="s">
        <v>818</v>
      </c>
      <c r="P10" t="s">
        <v>269</v>
      </c>
      <c r="Q10" t="s">
        <v>819</v>
      </c>
      <c r="R10" t="s">
        <v>820</v>
      </c>
      <c r="S10" t="s">
        <v>816</v>
      </c>
      <c r="T10" t="s">
        <v>821</v>
      </c>
      <c r="U10" t="s">
        <v>822</v>
      </c>
      <c r="V10" t="s">
        <v>823</v>
      </c>
      <c r="W10" t="s">
        <v>824</v>
      </c>
      <c r="X10" t="s">
        <v>825</v>
      </c>
      <c r="Y10" t="s">
        <v>825</v>
      </c>
    </row>
    <row r="11" spans="1:25" x14ac:dyDescent="0.35">
      <c r="A11" s="1" t="s">
        <v>826</v>
      </c>
      <c r="B11" t="s">
        <v>82</v>
      </c>
      <c r="C11" t="s">
        <v>288</v>
      </c>
      <c r="D11" t="s">
        <v>827</v>
      </c>
      <c r="E11" t="s">
        <v>778</v>
      </c>
      <c r="F11" t="s">
        <v>596</v>
      </c>
      <c r="G11" t="s">
        <v>828</v>
      </c>
      <c r="H11" t="s">
        <v>829</v>
      </c>
      <c r="I11" t="s">
        <v>830</v>
      </c>
      <c r="J11" t="s">
        <v>270</v>
      </c>
      <c r="K11" t="s">
        <v>593</v>
      </c>
      <c r="L11" t="s">
        <v>536</v>
      </c>
      <c r="M11" t="s">
        <v>535</v>
      </c>
      <c r="N11" t="s">
        <v>500</v>
      </c>
      <c r="O11" t="s">
        <v>831</v>
      </c>
      <c r="P11" t="s">
        <v>832</v>
      </c>
      <c r="Q11" t="s">
        <v>833</v>
      </c>
      <c r="R11" t="s">
        <v>283</v>
      </c>
      <c r="S11" t="s">
        <v>833</v>
      </c>
      <c r="T11" t="s">
        <v>832</v>
      </c>
      <c r="U11" t="s">
        <v>834</v>
      </c>
      <c r="V11" t="s">
        <v>835</v>
      </c>
      <c r="W11" t="s">
        <v>836</v>
      </c>
      <c r="X11" t="s">
        <v>837</v>
      </c>
      <c r="Y11" t="s">
        <v>838</v>
      </c>
    </row>
    <row r="12" spans="1:25" x14ac:dyDescent="0.35">
      <c r="A12" s="1" t="s">
        <v>839</v>
      </c>
      <c r="B12" t="s">
        <v>82</v>
      </c>
      <c r="C12" t="s">
        <v>288</v>
      </c>
      <c r="D12" t="s">
        <v>827</v>
      </c>
      <c r="E12" t="s">
        <v>778</v>
      </c>
      <c r="F12" t="s">
        <v>596</v>
      </c>
      <c r="G12" t="s">
        <v>828</v>
      </c>
      <c r="H12" t="s">
        <v>829</v>
      </c>
      <c r="I12" t="s">
        <v>840</v>
      </c>
      <c r="J12" t="s">
        <v>841</v>
      </c>
      <c r="K12" t="s">
        <v>437</v>
      </c>
      <c r="L12" t="s">
        <v>842</v>
      </c>
      <c r="M12" t="s">
        <v>843</v>
      </c>
      <c r="N12" t="s">
        <v>844</v>
      </c>
      <c r="O12" t="s">
        <v>845</v>
      </c>
      <c r="P12" t="s">
        <v>846</v>
      </c>
      <c r="Q12" t="s">
        <v>847</v>
      </c>
      <c r="R12" t="s">
        <v>848</v>
      </c>
      <c r="S12" t="s">
        <v>849</v>
      </c>
      <c r="T12" t="s">
        <v>850</v>
      </c>
      <c r="U12" t="s">
        <v>851</v>
      </c>
      <c r="V12" t="s">
        <v>852</v>
      </c>
      <c r="W12" t="s">
        <v>853</v>
      </c>
      <c r="X12" t="s">
        <v>854</v>
      </c>
      <c r="Y12" t="s">
        <v>855</v>
      </c>
    </row>
    <row r="13" spans="1:25" x14ac:dyDescent="0.35">
      <c r="A13" s="1" t="s">
        <v>856</v>
      </c>
      <c r="B13" t="s">
        <v>82</v>
      </c>
      <c r="C13" t="s">
        <v>82</v>
      </c>
      <c r="D13" t="s">
        <v>82</v>
      </c>
      <c r="E13" t="s">
        <v>82</v>
      </c>
      <c r="F13" t="s">
        <v>82</v>
      </c>
      <c r="G13" t="s">
        <v>82</v>
      </c>
      <c r="H13" t="s">
        <v>82</v>
      </c>
      <c r="I13" t="s">
        <v>82</v>
      </c>
      <c r="J13" t="s">
        <v>82</v>
      </c>
      <c r="K13" t="s">
        <v>82</v>
      </c>
      <c r="L13" t="s">
        <v>82</v>
      </c>
      <c r="M13" t="s">
        <v>82</v>
      </c>
      <c r="N13" t="s">
        <v>82</v>
      </c>
      <c r="O13" t="s">
        <v>82</v>
      </c>
      <c r="P13" t="s">
        <v>529</v>
      </c>
      <c r="Q13" t="s">
        <v>82</v>
      </c>
      <c r="R13" t="s">
        <v>82</v>
      </c>
      <c r="S13" t="s">
        <v>209</v>
      </c>
      <c r="T13" t="s">
        <v>209</v>
      </c>
      <c r="U13" t="s">
        <v>748</v>
      </c>
      <c r="V13" t="s">
        <v>82</v>
      </c>
      <c r="W13" t="s">
        <v>82</v>
      </c>
      <c r="X13" t="s">
        <v>82</v>
      </c>
      <c r="Y13" t="s">
        <v>82</v>
      </c>
    </row>
    <row r="14" spans="1:25" x14ac:dyDescent="0.35">
      <c r="A14" s="1" t="s">
        <v>857</v>
      </c>
      <c r="B14" t="s">
        <v>82</v>
      </c>
      <c r="C14" t="s">
        <v>82</v>
      </c>
      <c r="D14" t="s">
        <v>82</v>
      </c>
      <c r="E14" t="s">
        <v>268</v>
      </c>
      <c r="F14" t="s">
        <v>481</v>
      </c>
      <c r="G14" t="s">
        <v>267</v>
      </c>
      <c r="H14" t="s">
        <v>526</v>
      </c>
      <c r="I14" t="s">
        <v>529</v>
      </c>
      <c r="J14" t="s">
        <v>208</v>
      </c>
      <c r="K14" t="s">
        <v>541</v>
      </c>
      <c r="L14" t="s">
        <v>528</v>
      </c>
      <c r="M14" t="s">
        <v>82</v>
      </c>
      <c r="N14" t="s">
        <v>752</v>
      </c>
      <c r="O14" t="s">
        <v>498</v>
      </c>
      <c r="P14" t="s">
        <v>831</v>
      </c>
      <c r="Q14" t="s">
        <v>747</v>
      </c>
      <c r="R14" t="s">
        <v>585</v>
      </c>
      <c r="S14" t="s">
        <v>267</v>
      </c>
      <c r="T14" t="s">
        <v>499</v>
      </c>
      <c r="U14" t="s">
        <v>770</v>
      </c>
      <c r="V14" t="s">
        <v>224</v>
      </c>
      <c r="W14" t="s">
        <v>82</v>
      </c>
      <c r="X14" t="s">
        <v>82</v>
      </c>
      <c r="Y14" t="s">
        <v>82</v>
      </c>
    </row>
    <row r="15" spans="1:25" x14ac:dyDescent="0.35">
      <c r="A15" s="1" t="s">
        <v>858</v>
      </c>
      <c r="B15" t="s">
        <v>82</v>
      </c>
      <c r="C15" t="s">
        <v>481</v>
      </c>
      <c r="D15" t="s">
        <v>529</v>
      </c>
      <c r="E15" t="s">
        <v>481</v>
      </c>
      <c r="F15" t="s">
        <v>481</v>
      </c>
      <c r="G15" t="s">
        <v>481</v>
      </c>
      <c r="H15" t="s">
        <v>498</v>
      </c>
      <c r="I15" t="s">
        <v>499</v>
      </c>
      <c r="J15" t="s">
        <v>639</v>
      </c>
      <c r="K15" t="s">
        <v>127</v>
      </c>
      <c r="L15" t="s">
        <v>748</v>
      </c>
      <c r="M15" t="s">
        <v>484</v>
      </c>
      <c r="N15" t="s">
        <v>747</v>
      </c>
      <c r="O15" t="s">
        <v>541</v>
      </c>
      <c r="P15" t="s">
        <v>859</v>
      </c>
      <c r="Q15" t="s">
        <v>860</v>
      </c>
      <c r="R15" t="s">
        <v>861</v>
      </c>
      <c r="S15" t="s">
        <v>862</v>
      </c>
      <c r="T15" t="s">
        <v>863</v>
      </c>
      <c r="U15" t="s">
        <v>864</v>
      </c>
      <c r="V15" t="s">
        <v>865</v>
      </c>
      <c r="W15" t="s">
        <v>866</v>
      </c>
      <c r="X15" t="s">
        <v>867</v>
      </c>
      <c r="Y15" t="s">
        <v>868</v>
      </c>
    </row>
    <row r="16" spans="1:25" x14ac:dyDescent="0.35">
      <c r="A16" s="1" t="s">
        <v>869</v>
      </c>
      <c r="B16" t="s">
        <v>82</v>
      </c>
      <c r="C16" t="s">
        <v>654</v>
      </c>
      <c r="D16" t="s">
        <v>602</v>
      </c>
      <c r="E16" t="s">
        <v>845</v>
      </c>
      <c r="F16" t="s">
        <v>306</v>
      </c>
      <c r="G16" t="s">
        <v>870</v>
      </c>
      <c r="H16" t="s">
        <v>871</v>
      </c>
      <c r="I16" t="s">
        <v>791</v>
      </c>
      <c r="J16" t="s">
        <v>872</v>
      </c>
      <c r="K16" t="s">
        <v>873</v>
      </c>
      <c r="L16" t="s">
        <v>874</v>
      </c>
      <c r="M16" t="s">
        <v>174</v>
      </c>
      <c r="N16" t="s">
        <v>875</v>
      </c>
      <c r="O16" t="s">
        <v>503</v>
      </c>
      <c r="P16" t="s">
        <v>876</v>
      </c>
      <c r="Q16" t="s">
        <v>187</v>
      </c>
      <c r="R16" t="s">
        <v>877</v>
      </c>
      <c r="S16" t="s">
        <v>878</v>
      </c>
      <c r="T16" t="s">
        <v>879</v>
      </c>
      <c r="U16" t="s">
        <v>880</v>
      </c>
      <c r="V16" t="s">
        <v>881</v>
      </c>
      <c r="W16" t="s">
        <v>882</v>
      </c>
      <c r="X16" t="s">
        <v>883</v>
      </c>
      <c r="Y16" t="s">
        <v>884</v>
      </c>
    </row>
    <row r="17" spans="1:25" x14ac:dyDescent="0.35">
      <c r="A17" s="1" t="s">
        <v>885</v>
      </c>
      <c r="B17" t="s">
        <v>800</v>
      </c>
      <c r="C17" t="s">
        <v>82</v>
      </c>
      <c r="D17" t="s">
        <v>82</v>
      </c>
      <c r="E17" t="s">
        <v>82</v>
      </c>
      <c r="F17" t="s">
        <v>526</v>
      </c>
      <c r="G17" t="s">
        <v>82</v>
      </c>
      <c r="H17" t="s">
        <v>82</v>
      </c>
      <c r="I17" t="s">
        <v>82</v>
      </c>
      <c r="J17" t="s">
        <v>82</v>
      </c>
      <c r="K17" t="s">
        <v>82</v>
      </c>
      <c r="L17" t="s">
        <v>82</v>
      </c>
      <c r="M17" t="s">
        <v>82</v>
      </c>
      <c r="N17" t="s">
        <v>82</v>
      </c>
      <c r="O17" t="s">
        <v>82</v>
      </c>
      <c r="P17" t="s">
        <v>82</v>
      </c>
      <c r="Q17" t="s">
        <v>526</v>
      </c>
      <c r="R17" t="s">
        <v>82</v>
      </c>
      <c r="S17" t="s">
        <v>82</v>
      </c>
      <c r="T17" t="s">
        <v>82</v>
      </c>
      <c r="U17" t="s">
        <v>82</v>
      </c>
      <c r="V17" t="s">
        <v>82</v>
      </c>
      <c r="W17" t="s">
        <v>82</v>
      </c>
      <c r="X17" t="s">
        <v>82</v>
      </c>
      <c r="Y17" t="s">
        <v>82</v>
      </c>
    </row>
    <row r="18" spans="1:25" x14ac:dyDescent="0.35">
      <c r="A18" s="1" t="s">
        <v>886</v>
      </c>
      <c r="B18" t="s">
        <v>800</v>
      </c>
      <c r="C18" t="s">
        <v>887</v>
      </c>
      <c r="D18" t="s">
        <v>888</v>
      </c>
      <c r="E18" t="s">
        <v>889</v>
      </c>
      <c r="F18" t="s">
        <v>890</v>
      </c>
      <c r="G18" t="s">
        <v>891</v>
      </c>
      <c r="H18" t="s">
        <v>892</v>
      </c>
      <c r="I18" t="s">
        <v>809</v>
      </c>
      <c r="J18" t="s">
        <v>893</v>
      </c>
      <c r="K18" t="s">
        <v>894</v>
      </c>
      <c r="L18" t="s">
        <v>895</v>
      </c>
      <c r="M18" t="s">
        <v>896</v>
      </c>
      <c r="N18" t="s">
        <v>897</v>
      </c>
      <c r="O18" t="s">
        <v>898</v>
      </c>
      <c r="P18" t="s">
        <v>899</v>
      </c>
      <c r="Q18" t="s">
        <v>900</v>
      </c>
      <c r="R18" t="s">
        <v>901</v>
      </c>
      <c r="S18" t="s">
        <v>902</v>
      </c>
      <c r="T18" t="s">
        <v>903</v>
      </c>
      <c r="U18" t="s">
        <v>904</v>
      </c>
      <c r="V18" t="s">
        <v>905</v>
      </c>
      <c r="W18" t="s">
        <v>906</v>
      </c>
      <c r="X18" t="s">
        <v>907</v>
      </c>
      <c r="Y18" t="s">
        <v>908</v>
      </c>
    </row>
    <row r="19" spans="1:25" x14ac:dyDescent="0.35">
      <c r="A19" s="1" t="s">
        <v>909</v>
      </c>
      <c r="B19" t="s">
        <v>82</v>
      </c>
      <c r="C19" t="s">
        <v>468</v>
      </c>
      <c r="D19" t="s">
        <v>910</v>
      </c>
      <c r="E19" t="s">
        <v>130</v>
      </c>
      <c r="F19" t="s">
        <v>131</v>
      </c>
      <c r="G19" t="s">
        <v>911</v>
      </c>
      <c r="H19" t="s">
        <v>912</v>
      </c>
      <c r="I19" t="s">
        <v>589</v>
      </c>
      <c r="J19" t="s">
        <v>287</v>
      </c>
      <c r="K19" t="s">
        <v>554</v>
      </c>
      <c r="L19" t="s">
        <v>817</v>
      </c>
      <c r="M19" t="s">
        <v>82</v>
      </c>
      <c r="N19" t="s">
        <v>82</v>
      </c>
      <c r="O19" t="s">
        <v>913</v>
      </c>
      <c r="P19" t="s">
        <v>914</v>
      </c>
      <c r="Q19" t="s">
        <v>548</v>
      </c>
      <c r="R19" t="s">
        <v>756</v>
      </c>
      <c r="S19" t="s">
        <v>212</v>
      </c>
      <c r="T19" t="s">
        <v>502</v>
      </c>
      <c r="U19" t="s">
        <v>915</v>
      </c>
      <c r="V19" t="s">
        <v>916</v>
      </c>
      <c r="W19" t="s">
        <v>589</v>
      </c>
      <c r="X19" t="s">
        <v>784</v>
      </c>
      <c r="Y19" t="s">
        <v>917</v>
      </c>
    </row>
    <row r="20" spans="1:25" x14ac:dyDescent="0.35">
      <c r="A20" s="1" t="s">
        <v>918</v>
      </c>
      <c r="B20" t="s">
        <v>82</v>
      </c>
      <c r="C20" t="s">
        <v>82</v>
      </c>
      <c r="D20" t="s">
        <v>82</v>
      </c>
      <c r="E20" t="s">
        <v>82</v>
      </c>
      <c r="F20" t="s">
        <v>525</v>
      </c>
      <c r="G20" t="s">
        <v>526</v>
      </c>
      <c r="H20" t="s">
        <v>526</v>
      </c>
      <c r="I20" t="s">
        <v>526</v>
      </c>
      <c r="J20" t="s">
        <v>526</v>
      </c>
      <c r="K20" t="s">
        <v>526</v>
      </c>
      <c r="L20" t="s">
        <v>526</v>
      </c>
      <c r="M20" t="s">
        <v>526</v>
      </c>
      <c r="N20" t="s">
        <v>526</v>
      </c>
      <c r="O20" t="s">
        <v>481</v>
      </c>
      <c r="P20" t="s">
        <v>755</v>
      </c>
      <c r="Q20" t="s">
        <v>919</v>
      </c>
      <c r="R20" t="s">
        <v>128</v>
      </c>
      <c r="S20" t="s">
        <v>481</v>
      </c>
      <c r="T20" t="s">
        <v>591</v>
      </c>
      <c r="U20" t="s">
        <v>639</v>
      </c>
      <c r="V20" t="s">
        <v>500</v>
      </c>
      <c r="W20" t="s">
        <v>470</v>
      </c>
      <c r="X20" t="s">
        <v>689</v>
      </c>
      <c r="Y20" t="s">
        <v>920</v>
      </c>
    </row>
    <row r="21" spans="1:25" x14ac:dyDescent="0.35">
      <c r="A21" s="1" t="s">
        <v>921</v>
      </c>
      <c r="B21" t="s">
        <v>82</v>
      </c>
      <c r="C21" t="s">
        <v>82</v>
      </c>
      <c r="D21" t="s">
        <v>82</v>
      </c>
      <c r="E21" t="s">
        <v>82</v>
      </c>
      <c r="F21" t="s">
        <v>82</v>
      </c>
      <c r="G21" t="s">
        <v>82</v>
      </c>
      <c r="H21" t="s">
        <v>82</v>
      </c>
      <c r="I21" t="s">
        <v>82</v>
      </c>
      <c r="J21" t="s">
        <v>82</v>
      </c>
      <c r="K21" t="s">
        <v>82</v>
      </c>
      <c r="L21" t="s">
        <v>82</v>
      </c>
      <c r="M21" t="s">
        <v>82</v>
      </c>
      <c r="N21" t="s">
        <v>82</v>
      </c>
      <c r="O21" t="s">
        <v>82</v>
      </c>
      <c r="P21" t="s">
        <v>531</v>
      </c>
      <c r="Q21" t="s">
        <v>229</v>
      </c>
      <c r="R21" t="s">
        <v>922</v>
      </c>
      <c r="S21" t="s">
        <v>229</v>
      </c>
      <c r="T21" t="s">
        <v>123</v>
      </c>
      <c r="U21" t="s">
        <v>689</v>
      </c>
      <c r="V21" t="s">
        <v>82</v>
      </c>
      <c r="W21" t="s">
        <v>82</v>
      </c>
      <c r="X21" t="s">
        <v>82</v>
      </c>
      <c r="Y21" t="s">
        <v>82</v>
      </c>
    </row>
    <row r="22" spans="1:25" x14ac:dyDescent="0.35">
      <c r="A22" s="1" t="s">
        <v>923</v>
      </c>
      <c r="B22" t="s">
        <v>82</v>
      </c>
      <c r="C22" t="s">
        <v>82</v>
      </c>
      <c r="D22" t="s">
        <v>82</v>
      </c>
      <c r="E22" t="s">
        <v>82</v>
      </c>
      <c r="F22" t="s">
        <v>82</v>
      </c>
      <c r="G22" t="s">
        <v>82</v>
      </c>
      <c r="H22" t="s">
        <v>82</v>
      </c>
      <c r="I22" t="s">
        <v>82</v>
      </c>
      <c r="J22" t="s">
        <v>82</v>
      </c>
      <c r="K22" t="s">
        <v>82</v>
      </c>
      <c r="L22" t="s">
        <v>82</v>
      </c>
      <c r="M22" t="s">
        <v>266</v>
      </c>
      <c r="N22" t="s">
        <v>288</v>
      </c>
      <c r="O22" t="s">
        <v>82</v>
      </c>
      <c r="P22" t="s">
        <v>82</v>
      </c>
      <c r="Q22" t="s">
        <v>82</v>
      </c>
      <c r="R22" t="s">
        <v>82</v>
      </c>
      <c r="S22" t="s">
        <v>82</v>
      </c>
      <c r="T22" t="s">
        <v>82</v>
      </c>
      <c r="U22" t="s">
        <v>82</v>
      </c>
      <c r="V22" t="s">
        <v>130</v>
      </c>
      <c r="W22" t="s">
        <v>268</v>
      </c>
      <c r="X22" t="s">
        <v>525</v>
      </c>
      <c r="Y22" t="s">
        <v>82</v>
      </c>
    </row>
    <row r="23" spans="1:25" x14ac:dyDescent="0.35">
      <c r="A23" s="1" t="s">
        <v>924</v>
      </c>
      <c r="B23" t="s">
        <v>82</v>
      </c>
      <c r="C23" t="s">
        <v>227</v>
      </c>
      <c r="D23" t="s">
        <v>755</v>
      </c>
      <c r="E23" t="s">
        <v>525</v>
      </c>
      <c r="F23" t="s">
        <v>82</v>
      </c>
      <c r="G23" t="s">
        <v>526</v>
      </c>
      <c r="H23" t="s">
        <v>925</v>
      </c>
      <c r="I23" t="s">
        <v>926</v>
      </c>
      <c r="J23" t="s">
        <v>82</v>
      </c>
      <c r="K23" t="s">
        <v>82</v>
      </c>
      <c r="L23" t="s">
        <v>82</v>
      </c>
      <c r="M23" t="s">
        <v>602</v>
      </c>
      <c r="N23" t="s">
        <v>927</v>
      </c>
      <c r="O23" t="s">
        <v>928</v>
      </c>
      <c r="P23" t="s">
        <v>929</v>
      </c>
      <c r="Q23" t="s">
        <v>930</v>
      </c>
      <c r="R23" t="s">
        <v>931</v>
      </c>
      <c r="S23" t="s">
        <v>929</v>
      </c>
      <c r="T23" t="s">
        <v>932</v>
      </c>
      <c r="U23" t="s">
        <v>933</v>
      </c>
      <c r="V23" t="s">
        <v>549</v>
      </c>
      <c r="W23" t="s">
        <v>934</v>
      </c>
      <c r="X23" t="s">
        <v>403</v>
      </c>
      <c r="Y23" t="s">
        <v>935</v>
      </c>
    </row>
    <row r="24" spans="1:25" x14ac:dyDescent="0.35">
      <c r="A24" s="1" t="s">
        <v>936</v>
      </c>
      <c r="B24" t="s">
        <v>82</v>
      </c>
      <c r="C24" t="s">
        <v>589</v>
      </c>
      <c r="D24" t="s">
        <v>547</v>
      </c>
      <c r="E24" t="s">
        <v>937</v>
      </c>
      <c r="F24" t="s">
        <v>544</v>
      </c>
      <c r="G24" t="s">
        <v>938</v>
      </c>
      <c r="H24" t="s">
        <v>758</v>
      </c>
      <c r="I24" t="s">
        <v>939</v>
      </c>
      <c r="J24" t="s">
        <v>940</v>
      </c>
      <c r="K24" t="s">
        <v>941</v>
      </c>
      <c r="L24" t="s">
        <v>942</v>
      </c>
      <c r="M24" t="s">
        <v>889</v>
      </c>
      <c r="N24" t="s">
        <v>943</v>
      </c>
      <c r="O24" t="s">
        <v>944</v>
      </c>
      <c r="P24" t="s">
        <v>945</v>
      </c>
      <c r="Q24" t="s">
        <v>946</v>
      </c>
      <c r="R24" t="s">
        <v>947</v>
      </c>
      <c r="S24" t="s">
        <v>442</v>
      </c>
      <c r="T24" t="s">
        <v>948</v>
      </c>
      <c r="U24" t="s">
        <v>949</v>
      </c>
      <c r="V24" t="s">
        <v>950</v>
      </c>
      <c r="W24" t="s">
        <v>951</v>
      </c>
      <c r="X24" t="s">
        <v>952</v>
      </c>
      <c r="Y24" t="s">
        <v>953</v>
      </c>
    </row>
    <row r="25" spans="1:25" x14ac:dyDescent="0.35">
      <c r="A25" s="1" t="s">
        <v>954</v>
      </c>
      <c r="B25" t="s">
        <v>82</v>
      </c>
      <c r="C25" t="s">
        <v>268</v>
      </c>
      <c r="D25" t="s">
        <v>955</v>
      </c>
      <c r="E25" t="s">
        <v>123</v>
      </c>
      <c r="F25" t="s">
        <v>919</v>
      </c>
      <c r="G25" t="s">
        <v>911</v>
      </c>
      <c r="H25" t="s">
        <v>956</v>
      </c>
      <c r="I25" t="s">
        <v>942</v>
      </c>
      <c r="J25" t="s">
        <v>283</v>
      </c>
      <c r="K25" t="s">
        <v>284</v>
      </c>
      <c r="L25" t="s">
        <v>285</v>
      </c>
      <c r="M25" t="s">
        <v>286</v>
      </c>
      <c r="N25" t="s">
        <v>287</v>
      </c>
      <c r="O25" t="s">
        <v>288</v>
      </c>
      <c r="P25" t="s">
        <v>289</v>
      </c>
      <c r="Q25" t="s">
        <v>290</v>
      </c>
      <c r="R25" t="s">
        <v>291</v>
      </c>
      <c r="S25" t="s">
        <v>292</v>
      </c>
      <c r="T25" t="s">
        <v>293</v>
      </c>
      <c r="U25" t="s">
        <v>294</v>
      </c>
      <c r="V25" t="s">
        <v>295</v>
      </c>
      <c r="W25" t="s">
        <v>296</v>
      </c>
      <c r="X25" t="s">
        <v>297</v>
      </c>
      <c r="Y25" t="s">
        <v>298</v>
      </c>
    </row>
    <row r="26" spans="1:25" x14ac:dyDescent="0.35">
      <c r="A26" s="1" t="s">
        <v>957</v>
      </c>
      <c r="B26" t="s">
        <v>82</v>
      </c>
      <c r="C26" t="s">
        <v>82</v>
      </c>
      <c r="D26" t="s">
        <v>525</v>
      </c>
      <c r="E26" t="s">
        <v>82</v>
      </c>
      <c r="F26" t="s">
        <v>752</v>
      </c>
      <c r="G26" t="s">
        <v>752</v>
      </c>
      <c r="H26" t="s">
        <v>498</v>
      </c>
      <c r="I26" t="s">
        <v>639</v>
      </c>
      <c r="J26" t="s">
        <v>205</v>
      </c>
      <c r="K26" t="s">
        <v>207</v>
      </c>
      <c r="L26" t="s">
        <v>123</v>
      </c>
      <c r="M26" t="s">
        <v>753</v>
      </c>
      <c r="N26" t="s">
        <v>529</v>
      </c>
      <c r="O26" t="s">
        <v>752</v>
      </c>
      <c r="P26" t="s">
        <v>958</v>
      </c>
      <c r="Q26" t="s">
        <v>208</v>
      </c>
      <c r="R26" t="s">
        <v>498</v>
      </c>
      <c r="S26" t="s">
        <v>267</v>
      </c>
      <c r="T26" t="s">
        <v>208</v>
      </c>
      <c r="U26" t="s">
        <v>220</v>
      </c>
      <c r="V26" t="s">
        <v>82</v>
      </c>
      <c r="W26" t="s">
        <v>82</v>
      </c>
      <c r="X26" t="s">
        <v>82</v>
      </c>
      <c r="Y26" t="s">
        <v>82</v>
      </c>
    </row>
    <row r="27" spans="1:25" x14ac:dyDescent="0.35">
      <c r="A27" s="1" t="s">
        <v>959</v>
      </c>
      <c r="B27" t="s">
        <v>82</v>
      </c>
      <c r="C27" t="s">
        <v>484</v>
      </c>
      <c r="D27" t="s">
        <v>542</v>
      </c>
      <c r="E27" t="s">
        <v>125</v>
      </c>
      <c r="F27" t="s">
        <v>127</v>
      </c>
      <c r="G27" t="s">
        <v>484</v>
      </c>
      <c r="H27" t="s">
        <v>230</v>
      </c>
      <c r="I27" t="s">
        <v>655</v>
      </c>
      <c r="J27" t="s">
        <v>960</v>
      </c>
      <c r="K27" t="s">
        <v>920</v>
      </c>
      <c r="L27" t="s">
        <v>393</v>
      </c>
      <c r="M27" t="s">
        <v>130</v>
      </c>
      <c r="N27" t="s">
        <v>922</v>
      </c>
      <c r="O27" t="s">
        <v>920</v>
      </c>
      <c r="P27" t="s">
        <v>961</v>
      </c>
      <c r="Q27" t="s">
        <v>914</v>
      </c>
      <c r="R27" t="s">
        <v>962</v>
      </c>
      <c r="S27" t="s">
        <v>963</v>
      </c>
      <c r="T27" t="s">
        <v>964</v>
      </c>
      <c r="U27" t="s">
        <v>840</v>
      </c>
      <c r="V27" t="s">
        <v>861</v>
      </c>
      <c r="W27" t="s">
        <v>965</v>
      </c>
      <c r="X27" t="s">
        <v>966</v>
      </c>
      <c r="Y27" t="s">
        <v>967</v>
      </c>
    </row>
    <row r="28" spans="1:25" x14ac:dyDescent="0.35">
      <c r="A28" s="1" t="s">
        <v>968</v>
      </c>
      <c r="B28" t="s">
        <v>82</v>
      </c>
      <c r="C28" t="s">
        <v>230</v>
      </c>
      <c r="D28" t="s">
        <v>544</v>
      </c>
      <c r="E28" t="s">
        <v>969</v>
      </c>
      <c r="F28" t="s">
        <v>938</v>
      </c>
      <c r="G28" t="s">
        <v>970</v>
      </c>
      <c r="H28" t="s">
        <v>766</v>
      </c>
      <c r="I28" t="s">
        <v>939</v>
      </c>
      <c r="J28" t="s">
        <v>964</v>
      </c>
      <c r="K28" t="s">
        <v>813</v>
      </c>
      <c r="L28" t="s">
        <v>865</v>
      </c>
      <c r="M28" t="s">
        <v>971</v>
      </c>
      <c r="N28" t="s">
        <v>972</v>
      </c>
      <c r="O28" t="s">
        <v>598</v>
      </c>
      <c r="P28" t="s">
        <v>973</v>
      </c>
      <c r="Q28" t="s">
        <v>399</v>
      </c>
      <c r="R28" t="s">
        <v>873</v>
      </c>
      <c r="S28" t="s">
        <v>974</v>
      </c>
      <c r="T28" t="s">
        <v>975</v>
      </c>
      <c r="U28" t="s">
        <v>976</v>
      </c>
      <c r="V28" t="s">
        <v>977</v>
      </c>
      <c r="W28" t="s">
        <v>978</v>
      </c>
      <c r="X28" t="s">
        <v>979</v>
      </c>
      <c r="Y28" t="s">
        <v>980</v>
      </c>
    </row>
    <row r="29" spans="1:25" x14ac:dyDescent="0.35">
      <c r="A29" s="1" t="s">
        <v>981</v>
      </c>
      <c r="B29" t="s">
        <v>124</v>
      </c>
      <c r="C29" t="s">
        <v>82</v>
      </c>
      <c r="D29" t="s">
        <v>82</v>
      </c>
      <c r="E29" t="s">
        <v>82</v>
      </c>
      <c r="F29" t="s">
        <v>82</v>
      </c>
      <c r="G29" t="s">
        <v>82</v>
      </c>
      <c r="H29" t="s">
        <v>82</v>
      </c>
      <c r="I29" t="s">
        <v>526</v>
      </c>
      <c r="J29" t="s">
        <v>526</v>
      </c>
      <c r="K29" t="s">
        <v>82</v>
      </c>
      <c r="L29" t="s">
        <v>82</v>
      </c>
      <c r="M29" t="s">
        <v>82</v>
      </c>
      <c r="N29" t="s">
        <v>526</v>
      </c>
      <c r="O29" t="s">
        <v>82</v>
      </c>
      <c r="P29" t="s">
        <v>526</v>
      </c>
      <c r="Q29" t="s">
        <v>82</v>
      </c>
      <c r="R29" t="s">
        <v>82</v>
      </c>
      <c r="S29" t="s">
        <v>526</v>
      </c>
      <c r="T29" t="s">
        <v>82</v>
      </c>
      <c r="U29" t="s">
        <v>82</v>
      </c>
      <c r="V29" t="s">
        <v>82</v>
      </c>
      <c r="W29" t="s">
        <v>82</v>
      </c>
      <c r="X29" t="s">
        <v>82</v>
      </c>
      <c r="Y29" t="s">
        <v>82</v>
      </c>
    </row>
    <row r="30" spans="1:25" x14ac:dyDescent="0.35">
      <c r="A30" s="1" t="s">
        <v>982</v>
      </c>
      <c r="B30" t="s">
        <v>82</v>
      </c>
      <c r="C30" t="s">
        <v>82</v>
      </c>
      <c r="D30" t="s">
        <v>82</v>
      </c>
      <c r="E30" t="s">
        <v>82</v>
      </c>
      <c r="F30" t="s">
        <v>82</v>
      </c>
      <c r="G30" t="s">
        <v>82</v>
      </c>
      <c r="H30" t="s">
        <v>82</v>
      </c>
      <c r="I30" t="s">
        <v>82</v>
      </c>
      <c r="J30" t="s">
        <v>82</v>
      </c>
      <c r="K30" t="s">
        <v>82</v>
      </c>
      <c r="L30" t="s">
        <v>82</v>
      </c>
      <c r="M30" t="s">
        <v>82</v>
      </c>
      <c r="N30" t="s">
        <v>82</v>
      </c>
      <c r="O30" t="s">
        <v>82</v>
      </c>
      <c r="P30" t="s">
        <v>82</v>
      </c>
      <c r="Q30" t="s">
        <v>268</v>
      </c>
      <c r="R30" t="s">
        <v>541</v>
      </c>
      <c r="S30" t="s">
        <v>541</v>
      </c>
      <c r="T30" t="s">
        <v>541</v>
      </c>
      <c r="U30" t="s">
        <v>539</v>
      </c>
      <c r="V30" t="s">
        <v>82</v>
      </c>
      <c r="W30" t="s">
        <v>967</v>
      </c>
      <c r="X30" t="s">
        <v>402</v>
      </c>
      <c r="Y30" t="s">
        <v>597</v>
      </c>
    </row>
    <row r="31" spans="1:25" x14ac:dyDescent="0.35">
      <c r="A31" s="1" t="s">
        <v>983</v>
      </c>
      <c r="B31" t="s">
        <v>124</v>
      </c>
      <c r="C31" t="s">
        <v>984</v>
      </c>
      <c r="D31" t="s">
        <v>935</v>
      </c>
      <c r="E31" t="s">
        <v>593</v>
      </c>
      <c r="F31" t="s">
        <v>985</v>
      </c>
      <c r="G31" t="s">
        <v>549</v>
      </c>
      <c r="H31" t="s">
        <v>410</v>
      </c>
      <c r="I31" t="s">
        <v>986</v>
      </c>
      <c r="J31" t="s">
        <v>987</v>
      </c>
      <c r="K31" t="s">
        <v>508</v>
      </c>
      <c r="L31" t="s">
        <v>988</v>
      </c>
      <c r="M31" t="s">
        <v>989</v>
      </c>
      <c r="N31" t="s">
        <v>990</v>
      </c>
      <c r="O31" t="s">
        <v>991</v>
      </c>
      <c r="P31" t="s">
        <v>992</v>
      </c>
      <c r="Q31" t="s">
        <v>993</v>
      </c>
      <c r="R31" t="s">
        <v>994</v>
      </c>
      <c r="S31" t="s">
        <v>995</v>
      </c>
      <c r="T31" t="s">
        <v>996</v>
      </c>
      <c r="U31" t="s">
        <v>997</v>
      </c>
      <c r="V31" t="s">
        <v>998</v>
      </c>
      <c r="W31" t="s">
        <v>999</v>
      </c>
      <c r="X31" t="s">
        <v>1000</v>
      </c>
      <c r="Y31" t="s">
        <v>1001</v>
      </c>
    </row>
    <row r="32" spans="1:25" x14ac:dyDescent="0.35">
      <c r="A32" s="1" t="s">
        <v>1002</v>
      </c>
      <c r="B32" t="s">
        <v>82</v>
      </c>
      <c r="C32" t="s">
        <v>82</v>
      </c>
      <c r="D32" t="s">
        <v>82</v>
      </c>
      <c r="E32" t="s">
        <v>82</v>
      </c>
      <c r="F32" t="s">
        <v>82</v>
      </c>
      <c r="G32" t="s">
        <v>82</v>
      </c>
      <c r="H32" t="s">
        <v>82</v>
      </c>
      <c r="I32" t="s">
        <v>82</v>
      </c>
      <c r="J32" t="s">
        <v>82</v>
      </c>
      <c r="K32" t="s">
        <v>82</v>
      </c>
      <c r="L32" t="s">
        <v>82</v>
      </c>
      <c r="M32" t="s">
        <v>82</v>
      </c>
      <c r="N32" t="s">
        <v>82</v>
      </c>
      <c r="O32" t="s">
        <v>82</v>
      </c>
      <c r="P32" t="s">
        <v>82</v>
      </c>
      <c r="Q32" t="s">
        <v>82</v>
      </c>
      <c r="R32" t="s">
        <v>82</v>
      </c>
      <c r="S32" t="s">
        <v>82</v>
      </c>
      <c r="T32" t="s">
        <v>82</v>
      </c>
      <c r="U32" t="s">
        <v>82</v>
      </c>
      <c r="V32" t="s">
        <v>82</v>
      </c>
      <c r="W32" t="s">
        <v>82</v>
      </c>
      <c r="X32" t="s">
        <v>82</v>
      </c>
      <c r="Y32" t="s">
        <v>82</v>
      </c>
    </row>
    <row r="33" spans="1:25" x14ac:dyDescent="0.35">
      <c r="A33" s="1" t="s">
        <v>1003</v>
      </c>
      <c r="B33" t="s">
        <v>82</v>
      </c>
      <c r="C33" t="s">
        <v>82</v>
      </c>
      <c r="D33" t="s">
        <v>82</v>
      </c>
      <c r="E33" t="s">
        <v>82</v>
      </c>
      <c r="F33" t="s">
        <v>82</v>
      </c>
      <c r="G33" t="s">
        <v>82</v>
      </c>
      <c r="H33" t="s">
        <v>82</v>
      </c>
      <c r="I33" t="s">
        <v>593</v>
      </c>
      <c r="J33" t="s">
        <v>82</v>
      </c>
      <c r="K33" t="s">
        <v>82</v>
      </c>
      <c r="L33" t="s">
        <v>82</v>
      </c>
      <c r="M33" t="s">
        <v>82</v>
      </c>
      <c r="N33" t="s">
        <v>82</v>
      </c>
      <c r="O33" t="s">
        <v>82</v>
      </c>
      <c r="P33" t="s">
        <v>82</v>
      </c>
      <c r="Q33" t="s">
        <v>82</v>
      </c>
      <c r="R33" t="s">
        <v>82</v>
      </c>
      <c r="S33" t="s">
        <v>82</v>
      </c>
      <c r="T33" t="s">
        <v>82</v>
      </c>
      <c r="U33" t="s">
        <v>82</v>
      </c>
      <c r="V33" t="s">
        <v>1004</v>
      </c>
      <c r="W33" t="s">
        <v>82</v>
      </c>
      <c r="X33" t="s">
        <v>82</v>
      </c>
      <c r="Y33" t="s">
        <v>82</v>
      </c>
    </row>
    <row r="34" spans="1:25" x14ac:dyDescent="0.35">
      <c r="A34" s="1" t="s">
        <v>1005</v>
      </c>
      <c r="B34" t="s">
        <v>82</v>
      </c>
      <c r="C34" t="s">
        <v>1006</v>
      </c>
      <c r="D34" t="s">
        <v>267</v>
      </c>
      <c r="E34" t="s">
        <v>585</v>
      </c>
      <c r="F34" t="s">
        <v>468</v>
      </c>
      <c r="G34" t="s">
        <v>222</v>
      </c>
      <c r="H34" t="s">
        <v>1007</v>
      </c>
      <c r="I34" t="s">
        <v>402</v>
      </c>
      <c r="J34" t="s">
        <v>1008</v>
      </c>
      <c r="K34" t="s">
        <v>1009</v>
      </c>
      <c r="L34" t="s">
        <v>216</v>
      </c>
      <c r="M34" t="s">
        <v>1010</v>
      </c>
      <c r="N34" t="s">
        <v>1011</v>
      </c>
      <c r="O34" t="s">
        <v>531</v>
      </c>
      <c r="P34" t="s">
        <v>586</v>
      </c>
      <c r="Q34" t="s">
        <v>1012</v>
      </c>
      <c r="R34" t="s">
        <v>970</v>
      </c>
      <c r="S34" t="s">
        <v>546</v>
      </c>
      <c r="T34" t="s">
        <v>1013</v>
      </c>
      <c r="U34" t="s">
        <v>1014</v>
      </c>
      <c r="V34" t="s">
        <v>1015</v>
      </c>
      <c r="W34" t="s">
        <v>1016</v>
      </c>
      <c r="X34" t="s">
        <v>1017</v>
      </c>
      <c r="Y34" t="s">
        <v>1018</v>
      </c>
    </row>
    <row r="35" spans="1:25" x14ac:dyDescent="0.35">
      <c r="A35" s="1" t="s">
        <v>1019</v>
      </c>
      <c r="B35" t="s">
        <v>82</v>
      </c>
      <c r="C35" t="s">
        <v>1020</v>
      </c>
      <c r="D35" t="s">
        <v>1020</v>
      </c>
      <c r="E35" t="s">
        <v>691</v>
      </c>
      <c r="F35" t="s">
        <v>541</v>
      </c>
      <c r="G35" t="s">
        <v>1021</v>
      </c>
      <c r="H35" t="s">
        <v>1022</v>
      </c>
      <c r="I35" t="s">
        <v>1023</v>
      </c>
      <c r="J35" t="s">
        <v>1024</v>
      </c>
      <c r="K35" t="s">
        <v>271</v>
      </c>
      <c r="L35" t="s">
        <v>1025</v>
      </c>
      <c r="M35" t="s">
        <v>1026</v>
      </c>
      <c r="N35" t="s">
        <v>1027</v>
      </c>
      <c r="O35" t="s">
        <v>634</v>
      </c>
      <c r="P35" t="s">
        <v>1028</v>
      </c>
      <c r="Q35" t="s">
        <v>589</v>
      </c>
      <c r="R35" t="s">
        <v>1029</v>
      </c>
      <c r="S35" t="s">
        <v>553</v>
      </c>
      <c r="T35" t="s">
        <v>1030</v>
      </c>
      <c r="U35" t="s">
        <v>401</v>
      </c>
      <c r="V35" t="s">
        <v>424</v>
      </c>
      <c r="W35" t="s">
        <v>695</v>
      </c>
      <c r="X35" t="s">
        <v>1031</v>
      </c>
      <c r="Y35" t="s">
        <v>1032</v>
      </c>
    </row>
    <row r="36" spans="1:25" x14ac:dyDescent="0.35">
      <c r="A36" s="1" t="s">
        <v>1033</v>
      </c>
      <c r="B36" t="s">
        <v>748</v>
      </c>
      <c r="C36" t="s">
        <v>1034</v>
      </c>
      <c r="D36" t="s">
        <v>652</v>
      </c>
      <c r="E36" t="s">
        <v>431</v>
      </c>
      <c r="F36" t="s">
        <v>780</v>
      </c>
      <c r="G36" t="s">
        <v>654</v>
      </c>
      <c r="H36" t="s">
        <v>1035</v>
      </c>
      <c r="I36" t="s">
        <v>539</v>
      </c>
      <c r="J36" t="s">
        <v>1030</v>
      </c>
      <c r="K36" t="s">
        <v>1036</v>
      </c>
      <c r="L36" t="s">
        <v>1037</v>
      </c>
      <c r="M36" t="s">
        <v>1038</v>
      </c>
      <c r="N36" t="s">
        <v>888</v>
      </c>
      <c r="O36" t="s">
        <v>1039</v>
      </c>
      <c r="P36" t="s">
        <v>756</v>
      </c>
      <c r="Q36" t="s">
        <v>797</v>
      </c>
      <c r="R36" t="s">
        <v>558</v>
      </c>
      <c r="S36" t="s">
        <v>1040</v>
      </c>
      <c r="T36" t="s">
        <v>1041</v>
      </c>
      <c r="U36" t="s">
        <v>1042</v>
      </c>
      <c r="V36" t="s">
        <v>695</v>
      </c>
      <c r="W36" t="s">
        <v>1043</v>
      </c>
      <c r="X36" t="s">
        <v>1044</v>
      </c>
      <c r="Y36" t="s">
        <v>1045</v>
      </c>
    </row>
    <row r="37" spans="1:25" x14ac:dyDescent="0.35">
      <c r="A37" s="1" t="s">
        <v>1046</v>
      </c>
      <c r="B37" t="s">
        <v>748</v>
      </c>
      <c r="C37" t="s">
        <v>532</v>
      </c>
      <c r="D37" t="s">
        <v>533</v>
      </c>
      <c r="E37" t="s">
        <v>224</v>
      </c>
      <c r="F37" t="s">
        <v>1047</v>
      </c>
      <c r="G37" t="s">
        <v>818</v>
      </c>
      <c r="H37" t="s">
        <v>306</v>
      </c>
      <c r="I37" t="s">
        <v>1048</v>
      </c>
      <c r="J37" t="s">
        <v>301</v>
      </c>
      <c r="K37" t="s">
        <v>302</v>
      </c>
      <c r="L37" t="s">
        <v>303</v>
      </c>
      <c r="M37" t="s">
        <v>304</v>
      </c>
      <c r="N37" t="s">
        <v>305</v>
      </c>
      <c r="O37" t="s">
        <v>306</v>
      </c>
      <c r="P37" t="s">
        <v>307</v>
      </c>
      <c r="Q37" t="s">
        <v>308</v>
      </c>
      <c r="R37" t="s">
        <v>309</v>
      </c>
      <c r="S37" t="s">
        <v>310</v>
      </c>
      <c r="T37" t="s">
        <v>311</v>
      </c>
      <c r="U37" t="s">
        <v>312</v>
      </c>
      <c r="V37" t="s">
        <v>313</v>
      </c>
      <c r="W37" t="s">
        <v>314</v>
      </c>
      <c r="X37" t="s">
        <v>315</v>
      </c>
      <c r="Y37" t="s">
        <v>316</v>
      </c>
    </row>
    <row r="38" spans="1:25" x14ac:dyDescent="0.35">
      <c r="A38" s="1" t="s">
        <v>1049</v>
      </c>
      <c r="B38" t="s">
        <v>800</v>
      </c>
      <c r="C38" t="s">
        <v>887</v>
      </c>
      <c r="D38" t="s">
        <v>888</v>
      </c>
      <c r="E38" t="s">
        <v>889</v>
      </c>
      <c r="F38" t="s">
        <v>890</v>
      </c>
      <c r="G38" t="s">
        <v>891</v>
      </c>
      <c r="H38" t="s">
        <v>892</v>
      </c>
      <c r="I38" t="s">
        <v>809</v>
      </c>
      <c r="J38" t="s">
        <v>893</v>
      </c>
      <c r="K38" t="s">
        <v>894</v>
      </c>
      <c r="L38" t="s">
        <v>895</v>
      </c>
      <c r="M38" t="s">
        <v>896</v>
      </c>
      <c r="N38" t="s">
        <v>897</v>
      </c>
      <c r="O38" t="s">
        <v>898</v>
      </c>
      <c r="P38" t="s">
        <v>899</v>
      </c>
      <c r="Q38" t="s">
        <v>900</v>
      </c>
      <c r="R38" t="s">
        <v>901</v>
      </c>
      <c r="S38" t="s">
        <v>902</v>
      </c>
      <c r="T38" t="s">
        <v>903</v>
      </c>
      <c r="U38" t="s">
        <v>904</v>
      </c>
      <c r="V38" t="s">
        <v>1050</v>
      </c>
      <c r="W38" t="s">
        <v>1051</v>
      </c>
      <c r="X38" t="s">
        <v>1052</v>
      </c>
      <c r="Y38" t="s">
        <v>1053</v>
      </c>
    </row>
    <row r="39" spans="1:25" x14ac:dyDescent="0.35">
      <c r="A39" s="1" t="s">
        <v>1054</v>
      </c>
      <c r="B39" t="s">
        <v>925</v>
      </c>
      <c r="C39" t="s">
        <v>925</v>
      </c>
      <c r="D39" t="s">
        <v>82</v>
      </c>
      <c r="E39" t="s">
        <v>82</v>
      </c>
      <c r="F39" t="s">
        <v>82</v>
      </c>
      <c r="G39" t="s">
        <v>526</v>
      </c>
      <c r="H39" t="s">
        <v>82</v>
      </c>
      <c r="I39" t="s">
        <v>925</v>
      </c>
      <c r="J39" t="s">
        <v>82</v>
      </c>
      <c r="K39" t="s">
        <v>526</v>
      </c>
      <c r="L39" t="s">
        <v>82</v>
      </c>
      <c r="M39" t="s">
        <v>82</v>
      </c>
      <c r="N39" t="s">
        <v>925</v>
      </c>
      <c r="O39" t="s">
        <v>82</v>
      </c>
      <c r="P39" t="s">
        <v>925</v>
      </c>
      <c r="Q39" t="s">
        <v>526</v>
      </c>
      <c r="R39" t="s">
        <v>925</v>
      </c>
      <c r="S39" t="s">
        <v>925</v>
      </c>
      <c r="T39" t="s">
        <v>82</v>
      </c>
      <c r="U39" t="s">
        <v>82</v>
      </c>
      <c r="V39" t="s">
        <v>525</v>
      </c>
      <c r="W39" t="s">
        <v>525</v>
      </c>
      <c r="X39" t="s">
        <v>525</v>
      </c>
      <c r="Y39" t="s">
        <v>525</v>
      </c>
    </row>
    <row r="40" spans="1:25" x14ac:dyDescent="0.35">
      <c r="A40" s="1" t="s">
        <v>1055</v>
      </c>
      <c r="B40" t="s">
        <v>800</v>
      </c>
      <c r="C40" t="s">
        <v>887</v>
      </c>
      <c r="D40" t="s">
        <v>888</v>
      </c>
      <c r="E40" t="s">
        <v>889</v>
      </c>
      <c r="F40" t="s">
        <v>890</v>
      </c>
      <c r="G40" t="s">
        <v>891</v>
      </c>
      <c r="H40" t="s">
        <v>892</v>
      </c>
      <c r="I40" t="s">
        <v>809</v>
      </c>
      <c r="J40" t="s">
        <v>893</v>
      </c>
      <c r="K40" t="s">
        <v>894</v>
      </c>
      <c r="L40" t="s">
        <v>895</v>
      </c>
      <c r="M40" t="s">
        <v>896</v>
      </c>
      <c r="N40" t="s">
        <v>897</v>
      </c>
      <c r="O40" t="s">
        <v>898</v>
      </c>
      <c r="P40" t="s">
        <v>899</v>
      </c>
      <c r="Q40" t="s">
        <v>900</v>
      </c>
      <c r="R40" t="s">
        <v>901</v>
      </c>
      <c r="S40" t="s">
        <v>902</v>
      </c>
      <c r="T40" t="s">
        <v>903</v>
      </c>
      <c r="U40" t="s">
        <v>904</v>
      </c>
      <c r="V40" t="s">
        <v>905</v>
      </c>
      <c r="W40" t="s">
        <v>906</v>
      </c>
      <c r="X40" t="s">
        <v>907</v>
      </c>
      <c r="Y40" t="s">
        <v>908</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Y29"/>
  <sheetViews>
    <sheetView workbookViewId="0"/>
  </sheetViews>
  <sheetFormatPr defaultRowHeight="14.5" x14ac:dyDescent="0.35"/>
  <sheetData>
    <row r="1" spans="1:25" x14ac:dyDescent="0.35">
      <c r="B1" s="1" t="s">
        <v>384</v>
      </c>
      <c r="C1" s="1" t="s">
        <v>385</v>
      </c>
      <c r="D1" s="1" t="s">
        <v>386</v>
      </c>
      <c r="E1" s="1" t="s">
        <v>387</v>
      </c>
      <c r="F1" s="1" t="s">
        <v>388</v>
      </c>
      <c r="G1" s="1" t="s">
        <v>389</v>
      </c>
      <c r="H1" s="1" t="s">
        <v>390</v>
      </c>
      <c r="I1" s="1" t="s">
        <v>391</v>
      </c>
      <c r="J1" s="1" t="s">
        <v>10</v>
      </c>
      <c r="K1" s="1" t="s">
        <v>11</v>
      </c>
      <c r="L1" s="1" t="s">
        <v>12</v>
      </c>
      <c r="M1" s="1" t="s">
        <v>13</v>
      </c>
      <c r="N1" s="1" t="s">
        <v>14</v>
      </c>
      <c r="O1" s="1" t="s">
        <v>15</v>
      </c>
      <c r="P1" s="1" t="s">
        <v>16</v>
      </c>
      <c r="Q1" s="1" t="s">
        <v>17</v>
      </c>
      <c r="R1" s="1" t="s">
        <v>18</v>
      </c>
      <c r="S1" s="1" t="s">
        <v>19</v>
      </c>
      <c r="T1" s="1" t="s">
        <v>20</v>
      </c>
      <c r="U1" s="1" t="s">
        <v>21</v>
      </c>
      <c r="V1" s="1" t="s">
        <v>22</v>
      </c>
      <c r="W1" s="1" t="s">
        <v>23</v>
      </c>
      <c r="X1" s="1" t="s">
        <v>24</v>
      </c>
      <c r="Y1" s="1" t="s">
        <v>25</v>
      </c>
    </row>
    <row r="2" spans="1:25" x14ac:dyDescent="0.35">
      <c r="A2" s="1" t="s">
        <v>694</v>
      </c>
      <c r="B2" t="s">
        <v>82</v>
      </c>
      <c r="C2" t="s">
        <v>267</v>
      </c>
      <c r="D2" t="s">
        <v>267</v>
      </c>
      <c r="E2" t="s">
        <v>266</v>
      </c>
      <c r="F2" t="s">
        <v>209</v>
      </c>
      <c r="G2" t="s">
        <v>531</v>
      </c>
      <c r="H2" t="s">
        <v>468</v>
      </c>
      <c r="I2" t="s">
        <v>695</v>
      </c>
      <c r="J2" t="s">
        <v>210</v>
      </c>
      <c r="K2" t="s">
        <v>219</v>
      </c>
      <c r="L2" t="s">
        <v>124</v>
      </c>
      <c r="M2" t="s">
        <v>220</v>
      </c>
      <c r="N2" t="s">
        <v>133</v>
      </c>
      <c r="O2" t="s">
        <v>602</v>
      </c>
      <c r="P2" t="s">
        <v>592</v>
      </c>
      <c r="Q2" t="s">
        <v>223</v>
      </c>
      <c r="R2" t="s">
        <v>123</v>
      </c>
      <c r="S2" t="s">
        <v>224</v>
      </c>
      <c r="T2" t="s">
        <v>220</v>
      </c>
      <c r="U2" t="s">
        <v>225</v>
      </c>
      <c r="V2" t="s">
        <v>226</v>
      </c>
      <c r="W2" t="s">
        <v>533</v>
      </c>
      <c r="X2" t="s">
        <v>1006</v>
      </c>
      <c r="Y2" t="s">
        <v>229</v>
      </c>
    </row>
    <row r="3" spans="1:25" x14ac:dyDescent="0.35">
      <c r="A3" s="1" t="s">
        <v>538</v>
      </c>
      <c r="B3" t="s">
        <v>82</v>
      </c>
      <c r="C3" t="s">
        <v>498</v>
      </c>
      <c r="D3" t="s">
        <v>499</v>
      </c>
      <c r="E3" t="s">
        <v>539</v>
      </c>
      <c r="F3" t="s">
        <v>266</v>
      </c>
      <c r="G3" t="s">
        <v>500</v>
      </c>
      <c r="H3" t="s">
        <v>471</v>
      </c>
      <c r="I3" t="s">
        <v>471</v>
      </c>
      <c r="J3" t="s">
        <v>205</v>
      </c>
      <c r="K3" t="s">
        <v>206</v>
      </c>
      <c r="L3" t="s">
        <v>207</v>
      </c>
      <c r="M3" t="s">
        <v>123</v>
      </c>
      <c r="N3" t="s">
        <v>208</v>
      </c>
      <c r="O3" t="s">
        <v>208</v>
      </c>
      <c r="P3" t="s">
        <v>209</v>
      </c>
      <c r="Q3" t="s">
        <v>210</v>
      </c>
      <c r="R3" t="s">
        <v>132</v>
      </c>
      <c r="S3" t="s">
        <v>210</v>
      </c>
      <c r="T3" t="s">
        <v>211</v>
      </c>
      <c r="U3" t="s">
        <v>212</v>
      </c>
      <c r="V3" t="s">
        <v>213</v>
      </c>
      <c r="W3" t="s">
        <v>214</v>
      </c>
      <c r="X3" t="s">
        <v>215</v>
      </c>
      <c r="Y3" t="s">
        <v>216</v>
      </c>
    </row>
    <row r="4" spans="1:25" x14ac:dyDescent="0.35">
      <c r="A4" s="1" t="s">
        <v>1056</v>
      </c>
      <c r="B4" t="s">
        <v>82</v>
      </c>
      <c r="C4" t="s">
        <v>1057</v>
      </c>
      <c r="D4" t="s">
        <v>529</v>
      </c>
      <c r="E4" t="s">
        <v>541</v>
      </c>
      <c r="F4" t="s">
        <v>481</v>
      </c>
      <c r="G4" t="s">
        <v>752</v>
      </c>
      <c r="H4" t="s">
        <v>958</v>
      </c>
      <c r="I4" t="s">
        <v>1058</v>
      </c>
      <c r="J4" t="s">
        <v>925</v>
      </c>
      <c r="K4" t="s">
        <v>500</v>
      </c>
      <c r="L4" t="s">
        <v>525</v>
      </c>
      <c r="M4" t="s">
        <v>205</v>
      </c>
      <c r="N4" t="s">
        <v>525</v>
      </c>
      <c r="O4" t="s">
        <v>82</v>
      </c>
      <c r="P4" t="s">
        <v>82</v>
      </c>
      <c r="Q4" t="s">
        <v>471</v>
      </c>
      <c r="R4" t="s">
        <v>126</v>
      </c>
      <c r="S4" t="s">
        <v>206</v>
      </c>
      <c r="T4" t="s">
        <v>209</v>
      </c>
      <c r="U4" t="s">
        <v>690</v>
      </c>
      <c r="V4" t="s">
        <v>640</v>
      </c>
      <c r="W4" t="s">
        <v>82</v>
      </c>
      <c r="X4" t="s">
        <v>1059</v>
      </c>
      <c r="Y4" t="s">
        <v>82</v>
      </c>
    </row>
    <row r="5" spans="1:25" x14ac:dyDescent="0.35">
      <c r="A5" s="1" t="s">
        <v>1060</v>
      </c>
      <c r="B5" t="s">
        <v>82</v>
      </c>
      <c r="C5" t="s">
        <v>82</v>
      </c>
      <c r="D5" t="s">
        <v>82</v>
      </c>
      <c r="E5" t="s">
        <v>82</v>
      </c>
      <c r="F5" t="s">
        <v>82</v>
      </c>
      <c r="G5" t="s">
        <v>82</v>
      </c>
      <c r="H5" t="s">
        <v>82</v>
      </c>
      <c r="I5" t="s">
        <v>82</v>
      </c>
      <c r="J5" t="s">
        <v>82</v>
      </c>
      <c r="K5" t="s">
        <v>82</v>
      </c>
      <c r="L5" t="s">
        <v>82</v>
      </c>
      <c r="M5" t="s">
        <v>483</v>
      </c>
      <c r="N5" t="s">
        <v>205</v>
      </c>
      <c r="O5" t="s">
        <v>632</v>
      </c>
      <c r="P5" t="s">
        <v>688</v>
      </c>
      <c r="Q5" t="s">
        <v>917</v>
      </c>
      <c r="R5" t="s">
        <v>542</v>
      </c>
      <c r="S5" t="s">
        <v>498</v>
      </c>
      <c r="T5" t="s">
        <v>528</v>
      </c>
      <c r="U5" t="s">
        <v>659</v>
      </c>
      <c r="V5" t="s">
        <v>585</v>
      </c>
      <c r="W5" t="s">
        <v>585</v>
      </c>
      <c r="X5" t="s">
        <v>542</v>
      </c>
      <c r="Y5" t="s">
        <v>1061</v>
      </c>
    </row>
    <row r="6" spans="1:25" x14ac:dyDescent="0.35">
      <c r="A6" s="1" t="s">
        <v>1062</v>
      </c>
      <c r="B6" t="s">
        <v>82</v>
      </c>
      <c r="C6" t="s">
        <v>485</v>
      </c>
      <c r="D6" t="s">
        <v>1057</v>
      </c>
      <c r="E6" t="s">
        <v>1063</v>
      </c>
      <c r="F6" t="s">
        <v>630</v>
      </c>
      <c r="G6" t="s">
        <v>637</v>
      </c>
      <c r="H6" t="s">
        <v>1064</v>
      </c>
      <c r="I6" t="s">
        <v>529</v>
      </c>
      <c r="J6" t="s">
        <v>692</v>
      </c>
      <c r="K6" t="s">
        <v>1065</v>
      </c>
      <c r="L6" t="s">
        <v>685</v>
      </c>
      <c r="M6" t="s">
        <v>1066</v>
      </c>
      <c r="N6" t="s">
        <v>967</v>
      </c>
      <c r="O6" t="s">
        <v>1067</v>
      </c>
      <c r="P6" t="s">
        <v>1068</v>
      </c>
      <c r="Q6" t="s">
        <v>1069</v>
      </c>
      <c r="R6" t="s">
        <v>648</v>
      </c>
      <c r="S6" t="s">
        <v>276</v>
      </c>
      <c r="T6" t="s">
        <v>1070</v>
      </c>
      <c r="U6" t="s">
        <v>1071</v>
      </c>
      <c r="V6" t="s">
        <v>1072</v>
      </c>
      <c r="W6" t="s">
        <v>1073</v>
      </c>
      <c r="X6" t="s">
        <v>1074</v>
      </c>
      <c r="Y6" t="s">
        <v>1075</v>
      </c>
    </row>
    <row r="7" spans="1:25" x14ac:dyDescent="0.35">
      <c r="A7" s="1" t="s">
        <v>1076</v>
      </c>
      <c r="B7" t="s">
        <v>82</v>
      </c>
      <c r="C7" t="s">
        <v>82</v>
      </c>
      <c r="D7" t="s">
        <v>82</v>
      </c>
      <c r="E7" t="s">
        <v>82</v>
      </c>
      <c r="F7" t="s">
        <v>82</v>
      </c>
      <c r="G7" t="s">
        <v>82</v>
      </c>
      <c r="H7" t="s">
        <v>82</v>
      </c>
      <c r="I7" t="s">
        <v>82</v>
      </c>
      <c r="J7" t="s">
        <v>82</v>
      </c>
      <c r="K7" t="s">
        <v>82</v>
      </c>
      <c r="L7" t="s">
        <v>82</v>
      </c>
      <c r="M7" t="s">
        <v>685</v>
      </c>
      <c r="N7" t="s">
        <v>629</v>
      </c>
      <c r="O7" t="s">
        <v>281</v>
      </c>
      <c r="P7" t="s">
        <v>132</v>
      </c>
      <c r="Q7" t="s">
        <v>265</v>
      </c>
      <c r="R7" t="s">
        <v>637</v>
      </c>
      <c r="S7" t="s">
        <v>498</v>
      </c>
      <c r="T7" t="s">
        <v>530</v>
      </c>
      <c r="U7" t="s">
        <v>1077</v>
      </c>
      <c r="V7" t="s">
        <v>685</v>
      </c>
      <c r="W7" t="s">
        <v>82</v>
      </c>
      <c r="X7" t="s">
        <v>659</v>
      </c>
      <c r="Y7" t="s">
        <v>1078</v>
      </c>
    </row>
    <row r="8" spans="1:25" x14ac:dyDescent="0.35">
      <c r="A8" s="1" t="s">
        <v>769</v>
      </c>
      <c r="B8" t="s">
        <v>82</v>
      </c>
      <c r="C8" t="s">
        <v>82</v>
      </c>
      <c r="D8" t="s">
        <v>82</v>
      </c>
      <c r="E8" t="s">
        <v>82</v>
      </c>
      <c r="F8" t="s">
        <v>82</v>
      </c>
      <c r="G8" t="s">
        <v>82</v>
      </c>
      <c r="H8" t="s">
        <v>82</v>
      </c>
      <c r="I8" t="s">
        <v>82</v>
      </c>
      <c r="J8" t="s">
        <v>82</v>
      </c>
      <c r="K8" t="s">
        <v>82</v>
      </c>
      <c r="L8" t="s">
        <v>82</v>
      </c>
      <c r="M8" t="s">
        <v>82</v>
      </c>
      <c r="N8" t="s">
        <v>82</v>
      </c>
      <c r="O8" t="s">
        <v>526</v>
      </c>
      <c r="P8" t="s">
        <v>629</v>
      </c>
      <c r="Q8" t="s">
        <v>1079</v>
      </c>
      <c r="R8" t="s">
        <v>585</v>
      </c>
      <c r="S8" t="s">
        <v>1063</v>
      </c>
      <c r="T8" t="s">
        <v>481</v>
      </c>
      <c r="U8" t="s">
        <v>525</v>
      </c>
      <c r="V8" t="s">
        <v>82</v>
      </c>
      <c r="W8" t="s">
        <v>82</v>
      </c>
      <c r="X8" t="s">
        <v>82</v>
      </c>
      <c r="Y8" t="s">
        <v>82</v>
      </c>
    </row>
    <row r="9" spans="1:25" x14ac:dyDescent="0.35">
      <c r="A9" s="1" t="s">
        <v>909</v>
      </c>
      <c r="B9" t="s">
        <v>82</v>
      </c>
      <c r="C9" t="s">
        <v>82</v>
      </c>
      <c r="D9" t="s">
        <v>82</v>
      </c>
      <c r="E9" t="s">
        <v>82</v>
      </c>
      <c r="F9" t="s">
        <v>82</v>
      </c>
      <c r="G9" t="s">
        <v>82</v>
      </c>
      <c r="H9" t="s">
        <v>82</v>
      </c>
      <c r="I9" t="s">
        <v>82</v>
      </c>
      <c r="J9" t="s">
        <v>82</v>
      </c>
      <c r="K9" t="s">
        <v>82</v>
      </c>
      <c r="L9" t="s">
        <v>82</v>
      </c>
      <c r="M9" t="s">
        <v>82</v>
      </c>
      <c r="N9" t="s">
        <v>82</v>
      </c>
      <c r="O9" t="s">
        <v>634</v>
      </c>
      <c r="P9" t="s">
        <v>209</v>
      </c>
      <c r="Q9" t="s">
        <v>635</v>
      </c>
      <c r="R9" t="s">
        <v>126</v>
      </c>
      <c r="S9" t="s">
        <v>1064</v>
      </c>
      <c r="T9" t="s">
        <v>687</v>
      </c>
      <c r="U9" t="s">
        <v>636</v>
      </c>
      <c r="V9" t="s">
        <v>1057</v>
      </c>
      <c r="W9" t="s">
        <v>82</v>
      </c>
      <c r="X9" t="s">
        <v>82</v>
      </c>
      <c r="Y9" t="s">
        <v>1080</v>
      </c>
    </row>
    <row r="10" spans="1:25" x14ac:dyDescent="0.35">
      <c r="A10" s="1" t="s">
        <v>1081</v>
      </c>
      <c r="B10" t="s">
        <v>82</v>
      </c>
      <c r="C10" t="s">
        <v>485</v>
      </c>
      <c r="D10" t="s">
        <v>1057</v>
      </c>
      <c r="E10" t="s">
        <v>1063</v>
      </c>
      <c r="F10" t="s">
        <v>630</v>
      </c>
      <c r="G10" t="s">
        <v>637</v>
      </c>
      <c r="H10" t="s">
        <v>1064</v>
      </c>
      <c r="I10" t="s">
        <v>529</v>
      </c>
      <c r="J10" t="s">
        <v>82</v>
      </c>
      <c r="K10" t="s">
        <v>1079</v>
      </c>
      <c r="L10" t="s">
        <v>471</v>
      </c>
      <c r="M10" t="s">
        <v>748</v>
      </c>
      <c r="N10" t="s">
        <v>430</v>
      </c>
      <c r="O10" t="s">
        <v>1021</v>
      </c>
      <c r="P10" t="s">
        <v>1020</v>
      </c>
      <c r="Q10" t="s">
        <v>1068</v>
      </c>
      <c r="R10" t="s">
        <v>1082</v>
      </c>
      <c r="S10" t="s">
        <v>693</v>
      </c>
      <c r="T10" t="s">
        <v>648</v>
      </c>
      <c r="U10" t="s">
        <v>1083</v>
      </c>
      <c r="V10" t="s">
        <v>1084</v>
      </c>
      <c r="W10" t="s">
        <v>641</v>
      </c>
      <c r="X10" t="s">
        <v>1085</v>
      </c>
      <c r="Y10" t="s">
        <v>1086</v>
      </c>
    </row>
    <row r="11" spans="1:25" x14ac:dyDescent="0.35">
      <c r="A11" s="1" t="s">
        <v>1087</v>
      </c>
      <c r="B11" t="s">
        <v>82</v>
      </c>
      <c r="C11" t="s">
        <v>525</v>
      </c>
      <c r="D11" t="s">
        <v>752</v>
      </c>
      <c r="E11" t="s">
        <v>526</v>
      </c>
      <c r="F11" t="s">
        <v>526</v>
      </c>
      <c r="G11" t="s">
        <v>526</v>
      </c>
      <c r="H11" t="s">
        <v>529</v>
      </c>
      <c r="I11" t="s">
        <v>267</v>
      </c>
      <c r="J11" t="s">
        <v>267</v>
      </c>
      <c r="K11" t="s">
        <v>209</v>
      </c>
      <c r="L11" t="s">
        <v>128</v>
      </c>
      <c r="M11" t="s">
        <v>1028</v>
      </c>
      <c r="N11" t="s">
        <v>211</v>
      </c>
      <c r="O11" t="s">
        <v>1088</v>
      </c>
      <c r="P11" t="s">
        <v>1066</v>
      </c>
      <c r="Q11" t="s">
        <v>266</v>
      </c>
      <c r="R11" t="s">
        <v>209</v>
      </c>
      <c r="S11" t="s">
        <v>499</v>
      </c>
      <c r="T11" t="s">
        <v>688</v>
      </c>
      <c r="U11" t="s">
        <v>1089</v>
      </c>
      <c r="V11" t="s">
        <v>1090</v>
      </c>
      <c r="W11" t="s">
        <v>1091</v>
      </c>
      <c r="X11" t="s">
        <v>1092</v>
      </c>
      <c r="Y11" t="s">
        <v>125</v>
      </c>
    </row>
    <row r="12" spans="1:25" x14ac:dyDescent="0.35">
      <c r="A12" s="1" t="s">
        <v>1093</v>
      </c>
      <c r="B12" t="s">
        <v>82</v>
      </c>
      <c r="C12" t="s">
        <v>1077</v>
      </c>
      <c r="D12" t="s">
        <v>483</v>
      </c>
      <c r="E12" t="s">
        <v>687</v>
      </c>
      <c r="F12" t="s">
        <v>230</v>
      </c>
      <c r="G12" t="s">
        <v>230</v>
      </c>
      <c r="H12" t="s">
        <v>689</v>
      </c>
      <c r="I12" t="s">
        <v>587</v>
      </c>
      <c r="J12" t="s">
        <v>913</v>
      </c>
      <c r="K12" t="s">
        <v>485</v>
      </c>
      <c r="L12" t="s">
        <v>1094</v>
      </c>
      <c r="M12" t="s">
        <v>1095</v>
      </c>
      <c r="N12" t="s">
        <v>1096</v>
      </c>
      <c r="O12" t="s">
        <v>1006</v>
      </c>
      <c r="P12" t="s">
        <v>912</v>
      </c>
      <c r="Q12" t="s">
        <v>1029</v>
      </c>
      <c r="R12" t="s">
        <v>800</v>
      </c>
      <c r="S12" t="s">
        <v>425</v>
      </c>
      <c r="T12" t="s">
        <v>1097</v>
      </c>
      <c r="U12" t="s">
        <v>394</v>
      </c>
      <c r="V12" t="s">
        <v>1034</v>
      </c>
      <c r="W12" t="s">
        <v>956</v>
      </c>
      <c r="X12" t="s">
        <v>749</v>
      </c>
      <c r="Y12" t="s">
        <v>1098</v>
      </c>
    </row>
    <row r="13" spans="1:25" x14ac:dyDescent="0.35">
      <c r="A13" s="1" t="s">
        <v>1099</v>
      </c>
      <c r="B13" t="s">
        <v>82</v>
      </c>
      <c r="C13" t="s">
        <v>1100</v>
      </c>
      <c r="D13" t="s">
        <v>1066</v>
      </c>
      <c r="E13" t="s">
        <v>1063</v>
      </c>
      <c r="F13" t="s">
        <v>634</v>
      </c>
      <c r="G13" t="s">
        <v>281</v>
      </c>
      <c r="H13" t="s">
        <v>1059</v>
      </c>
      <c r="I13" t="s">
        <v>1063</v>
      </c>
      <c r="J13" t="s">
        <v>692</v>
      </c>
      <c r="K13" t="s">
        <v>1028</v>
      </c>
      <c r="L13" t="s">
        <v>1101</v>
      </c>
      <c r="M13" t="s">
        <v>1102</v>
      </c>
      <c r="N13" t="s">
        <v>1103</v>
      </c>
      <c r="O13" t="s">
        <v>1068</v>
      </c>
      <c r="P13" t="s">
        <v>1079</v>
      </c>
      <c r="Q13" t="s">
        <v>1104</v>
      </c>
      <c r="R13" t="s">
        <v>1024</v>
      </c>
      <c r="S13" t="s">
        <v>1105</v>
      </c>
      <c r="T13" t="s">
        <v>1106</v>
      </c>
      <c r="U13" t="s">
        <v>1072</v>
      </c>
      <c r="V13" t="s">
        <v>646</v>
      </c>
      <c r="W13" t="s">
        <v>1107</v>
      </c>
      <c r="X13" t="s">
        <v>1108</v>
      </c>
      <c r="Y13" t="s">
        <v>1109</v>
      </c>
    </row>
    <row r="14" spans="1:25" x14ac:dyDescent="0.35">
      <c r="A14" s="1" t="s">
        <v>1110</v>
      </c>
      <c r="B14" t="s">
        <v>82</v>
      </c>
      <c r="C14" t="s">
        <v>82</v>
      </c>
      <c r="D14" t="s">
        <v>1111</v>
      </c>
      <c r="E14" t="s">
        <v>82</v>
      </c>
      <c r="F14" t="s">
        <v>1028</v>
      </c>
      <c r="G14" t="s">
        <v>1078</v>
      </c>
      <c r="H14" t="s">
        <v>1112</v>
      </c>
      <c r="I14" t="s">
        <v>1103</v>
      </c>
      <c r="J14" t="s">
        <v>1113</v>
      </c>
      <c r="K14" t="s">
        <v>1114</v>
      </c>
      <c r="L14" t="s">
        <v>1115</v>
      </c>
      <c r="M14" t="s">
        <v>631</v>
      </c>
      <c r="N14" t="s">
        <v>629</v>
      </c>
      <c r="O14" t="s">
        <v>82</v>
      </c>
      <c r="P14" t="s">
        <v>1116</v>
      </c>
      <c r="Q14" t="s">
        <v>82</v>
      </c>
      <c r="R14" t="s">
        <v>265</v>
      </c>
      <c r="S14" t="s">
        <v>526</v>
      </c>
      <c r="T14" t="s">
        <v>82</v>
      </c>
      <c r="U14" t="s">
        <v>1117</v>
      </c>
      <c r="V14" t="s">
        <v>629</v>
      </c>
      <c r="W14" t="s">
        <v>82</v>
      </c>
      <c r="X14" t="s">
        <v>1031</v>
      </c>
      <c r="Y14" t="s">
        <v>82</v>
      </c>
    </row>
    <row r="15" spans="1:25" x14ac:dyDescent="0.35">
      <c r="A15" s="1" t="s">
        <v>1118</v>
      </c>
      <c r="B15" t="s">
        <v>82</v>
      </c>
      <c r="C15" t="s">
        <v>82</v>
      </c>
      <c r="D15" t="s">
        <v>82</v>
      </c>
      <c r="E15" t="s">
        <v>82</v>
      </c>
      <c r="F15" t="s">
        <v>82</v>
      </c>
      <c r="G15" t="s">
        <v>82</v>
      </c>
      <c r="H15" t="s">
        <v>1058</v>
      </c>
      <c r="I15" t="s">
        <v>629</v>
      </c>
      <c r="J15" t="s">
        <v>82</v>
      </c>
      <c r="K15" t="s">
        <v>633</v>
      </c>
      <c r="L15" t="s">
        <v>632</v>
      </c>
      <c r="M15" t="s">
        <v>633</v>
      </c>
      <c r="N15" t="s">
        <v>634</v>
      </c>
      <c r="O15" t="s">
        <v>82</v>
      </c>
      <c r="P15" t="s">
        <v>82</v>
      </c>
      <c r="Q15" t="s">
        <v>82</v>
      </c>
      <c r="R15" t="s">
        <v>82</v>
      </c>
      <c r="S15" t="s">
        <v>1119</v>
      </c>
      <c r="T15" t="s">
        <v>82</v>
      </c>
      <c r="U15" t="s">
        <v>82</v>
      </c>
      <c r="V15" t="s">
        <v>1058</v>
      </c>
      <c r="W15" t="s">
        <v>82</v>
      </c>
      <c r="X15" t="s">
        <v>82</v>
      </c>
      <c r="Y15" t="s">
        <v>82</v>
      </c>
    </row>
    <row r="16" spans="1:25" x14ac:dyDescent="0.35">
      <c r="A16" s="1" t="s">
        <v>1120</v>
      </c>
      <c r="B16" t="s">
        <v>82</v>
      </c>
      <c r="C16" t="s">
        <v>525</v>
      </c>
      <c r="D16" t="s">
        <v>82</v>
      </c>
      <c r="E16" t="s">
        <v>82</v>
      </c>
      <c r="F16" t="s">
        <v>82</v>
      </c>
      <c r="G16" t="s">
        <v>82</v>
      </c>
      <c r="H16" t="s">
        <v>82</v>
      </c>
      <c r="I16" t="s">
        <v>82</v>
      </c>
      <c r="J16" t="s">
        <v>752</v>
      </c>
      <c r="K16" t="s">
        <v>481</v>
      </c>
      <c r="L16" t="s">
        <v>82</v>
      </c>
      <c r="M16" t="s">
        <v>525</v>
      </c>
      <c r="N16" t="s">
        <v>82</v>
      </c>
      <c r="O16" t="s">
        <v>541</v>
      </c>
      <c r="P16" t="s">
        <v>585</v>
      </c>
      <c r="Q16" t="s">
        <v>526</v>
      </c>
      <c r="R16" t="s">
        <v>526</v>
      </c>
      <c r="S16" t="s">
        <v>526</v>
      </c>
      <c r="T16" t="s">
        <v>526</v>
      </c>
      <c r="U16" t="s">
        <v>268</v>
      </c>
      <c r="V16" t="s">
        <v>82</v>
      </c>
      <c r="W16" t="s">
        <v>82</v>
      </c>
      <c r="X16" t="s">
        <v>82</v>
      </c>
      <c r="Y16" t="s">
        <v>82</v>
      </c>
    </row>
    <row r="17" spans="1:25" x14ac:dyDescent="0.35">
      <c r="A17" s="1" t="s">
        <v>1121</v>
      </c>
      <c r="B17" t="s">
        <v>82</v>
      </c>
      <c r="C17" t="s">
        <v>925</v>
      </c>
      <c r="D17" t="s">
        <v>925</v>
      </c>
      <c r="E17" t="s">
        <v>82</v>
      </c>
      <c r="F17" t="s">
        <v>633</v>
      </c>
      <c r="G17" t="s">
        <v>1057</v>
      </c>
      <c r="H17" t="s">
        <v>525</v>
      </c>
      <c r="I17" t="s">
        <v>481</v>
      </c>
      <c r="J17" t="s">
        <v>82</v>
      </c>
      <c r="K17" t="s">
        <v>525</v>
      </c>
      <c r="L17" t="s">
        <v>525</v>
      </c>
      <c r="M17" t="s">
        <v>1063</v>
      </c>
      <c r="N17" t="s">
        <v>1059</v>
      </c>
      <c r="O17" t="s">
        <v>1122</v>
      </c>
      <c r="P17" t="s">
        <v>960</v>
      </c>
      <c r="Q17" t="s">
        <v>498</v>
      </c>
      <c r="R17" t="s">
        <v>1091</v>
      </c>
      <c r="S17" t="s">
        <v>1064</v>
      </c>
      <c r="T17" t="s">
        <v>1082</v>
      </c>
      <c r="U17" t="s">
        <v>658</v>
      </c>
      <c r="V17" t="s">
        <v>208</v>
      </c>
      <c r="W17" t="s">
        <v>1123</v>
      </c>
      <c r="X17" t="s">
        <v>176</v>
      </c>
      <c r="Y17" t="s">
        <v>82</v>
      </c>
    </row>
    <row r="18" spans="1:25" x14ac:dyDescent="0.35">
      <c r="A18" s="1" t="s">
        <v>1124</v>
      </c>
      <c r="B18" t="s">
        <v>82</v>
      </c>
      <c r="C18" t="s">
        <v>640</v>
      </c>
      <c r="D18" t="s">
        <v>1125</v>
      </c>
      <c r="E18" t="s">
        <v>1063</v>
      </c>
      <c r="F18" t="s">
        <v>1071</v>
      </c>
      <c r="G18" t="s">
        <v>1114</v>
      </c>
      <c r="H18" t="s">
        <v>1126</v>
      </c>
      <c r="I18" t="s">
        <v>1119</v>
      </c>
      <c r="J18" t="s">
        <v>1127</v>
      </c>
      <c r="K18" t="s">
        <v>1092</v>
      </c>
      <c r="L18" t="s">
        <v>1125</v>
      </c>
      <c r="M18" t="s">
        <v>643</v>
      </c>
      <c r="N18" t="s">
        <v>265</v>
      </c>
      <c r="O18" t="s">
        <v>1128</v>
      </c>
      <c r="P18" t="s">
        <v>1129</v>
      </c>
      <c r="Q18" t="s">
        <v>1101</v>
      </c>
      <c r="R18" t="s">
        <v>1130</v>
      </c>
      <c r="S18" t="s">
        <v>1131</v>
      </c>
      <c r="T18" t="s">
        <v>1132</v>
      </c>
      <c r="U18" t="s">
        <v>1133</v>
      </c>
      <c r="V18" t="s">
        <v>1134</v>
      </c>
      <c r="W18" t="s">
        <v>693</v>
      </c>
      <c r="X18" t="s">
        <v>956</v>
      </c>
      <c r="Y18" t="s">
        <v>1109</v>
      </c>
    </row>
    <row r="19" spans="1:25" x14ac:dyDescent="0.35">
      <c r="A19" s="1" t="s">
        <v>1135</v>
      </c>
      <c r="B19" t="s">
        <v>82</v>
      </c>
      <c r="C19" t="s">
        <v>82</v>
      </c>
      <c r="D19" t="s">
        <v>82</v>
      </c>
      <c r="E19" t="s">
        <v>82</v>
      </c>
      <c r="F19" t="s">
        <v>82</v>
      </c>
      <c r="G19" t="s">
        <v>82</v>
      </c>
      <c r="H19" t="s">
        <v>82</v>
      </c>
      <c r="I19" t="s">
        <v>82</v>
      </c>
      <c r="J19" t="s">
        <v>82</v>
      </c>
      <c r="K19" t="s">
        <v>82</v>
      </c>
      <c r="L19" t="s">
        <v>82</v>
      </c>
      <c r="M19" t="s">
        <v>1069</v>
      </c>
      <c r="N19" t="s">
        <v>1136</v>
      </c>
      <c r="O19" t="s">
        <v>1137</v>
      </c>
      <c r="P19" t="s">
        <v>646</v>
      </c>
      <c r="Q19" t="s">
        <v>1138</v>
      </c>
      <c r="R19" t="s">
        <v>640</v>
      </c>
      <c r="S19" t="s">
        <v>1091</v>
      </c>
      <c r="T19" t="s">
        <v>1139</v>
      </c>
      <c r="U19" t="s">
        <v>1140</v>
      </c>
      <c r="V19" t="s">
        <v>1028</v>
      </c>
      <c r="W19" t="s">
        <v>1141</v>
      </c>
      <c r="X19" t="s">
        <v>1142</v>
      </c>
      <c r="Y19" t="s">
        <v>1143</v>
      </c>
    </row>
    <row r="20" spans="1:25" x14ac:dyDescent="0.35">
      <c r="A20" s="1" t="s">
        <v>1144</v>
      </c>
      <c r="B20" t="s">
        <v>82</v>
      </c>
      <c r="C20" t="s">
        <v>917</v>
      </c>
      <c r="D20" t="s">
        <v>532</v>
      </c>
      <c r="E20" t="s">
        <v>958</v>
      </c>
      <c r="F20" t="s">
        <v>685</v>
      </c>
      <c r="G20" t="s">
        <v>208</v>
      </c>
      <c r="H20" t="s">
        <v>686</v>
      </c>
      <c r="I20" t="s">
        <v>831</v>
      </c>
      <c r="J20" t="s">
        <v>528</v>
      </c>
      <c r="K20" t="s">
        <v>498</v>
      </c>
      <c r="L20" t="s">
        <v>831</v>
      </c>
      <c r="M20" t="s">
        <v>268</v>
      </c>
      <c r="N20" t="s">
        <v>498</v>
      </c>
      <c r="O20" t="s">
        <v>541</v>
      </c>
      <c r="P20" t="s">
        <v>481</v>
      </c>
      <c r="Q20" t="s">
        <v>788</v>
      </c>
      <c r="R20" t="s">
        <v>268</v>
      </c>
      <c r="S20" t="s">
        <v>752</v>
      </c>
      <c r="T20" t="s">
        <v>752</v>
      </c>
      <c r="U20" t="s">
        <v>268</v>
      </c>
      <c r="V20" t="s">
        <v>82</v>
      </c>
      <c r="W20" t="s">
        <v>82</v>
      </c>
      <c r="X20" t="s">
        <v>82</v>
      </c>
      <c r="Y20" t="s">
        <v>1145</v>
      </c>
    </row>
    <row r="21" spans="1:25" x14ac:dyDescent="0.35">
      <c r="A21" s="1" t="s">
        <v>1146</v>
      </c>
      <c r="B21" t="s">
        <v>82</v>
      </c>
      <c r="C21" t="s">
        <v>82</v>
      </c>
      <c r="D21" t="s">
        <v>82</v>
      </c>
      <c r="E21" t="s">
        <v>82</v>
      </c>
      <c r="F21" t="s">
        <v>82</v>
      </c>
      <c r="G21" t="s">
        <v>82</v>
      </c>
      <c r="H21" t="s">
        <v>82</v>
      </c>
      <c r="I21" t="s">
        <v>82</v>
      </c>
      <c r="J21" t="s">
        <v>1063</v>
      </c>
      <c r="K21" t="s">
        <v>1147</v>
      </c>
      <c r="L21" t="s">
        <v>1148</v>
      </c>
      <c r="M21" t="s">
        <v>82</v>
      </c>
      <c r="N21" t="s">
        <v>82</v>
      </c>
      <c r="O21" t="s">
        <v>1149</v>
      </c>
      <c r="P21" t="s">
        <v>632</v>
      </c>
      <c r="Q21" t="s">
        <v>925</v>
      </c>
      <c r="R21" t="s">
        <v>82</v>
      </c>
      <c r="S21" t="s">
        <v>82</v>
      </c>
      <c r="T21" t="s">
        <v>82</v>
      </c>
      <c r="U21" t="s">
        <v>82</v>
      </c>
      <c r="V21" t="s">
        <v>82</v>
      </c>
      <c r="W21" t="s">
        <v>82</v>
      </c>
      <c r="X21" t="s">
        <v>82</v>
      </c>
      <c r="Y21" t="s">
        <v>82</v>
      </c>
    </row>
    <row r="22" spans="1:25" x14ac:dyDescent="0.35">
      <c r="A22" s="1" t="s">
        <v>1150</v>
      </c>
      <c r="B22" t="s">
        <v>82</v>
      </c>
      <c r="C22" t="s">
        <v>1148</v>
      </c>
      <c r="D22" t="s">
        <v>82</v>
      </c>
      <c r="E22" t="s">
        <v>82</v>
      </c>
      <c r="F22" t="s">
        <v>82</v>
      </c>
      <c r="G22" t="s">
        <v>82</v>
      </c>
      <c r="H22" t="s">
        <v>82</v>
      </c>
      <c r="I22" t="s">
        <v>82</v>
      </c>
      <c r="J22" t="s">
        <v>82</v>
      </c>
      <c r="K22" t="s">
        <v>82</v>
      </c>
      <c r="L22" t="s">
        <v>82</v>
      </c>
      <c r="M22" t="s">
        <v>82</v>
      </c>
      <c r="N22" t="s">
        <v>82</v>
      </c>
      <c r="O22" t="s">
        <v>1151</v>
      </c>
      <c r="P22" t="s">
        <v>1152</v>
      </c>
      <c r="Q22" t="s">
        <v>1153</v>
      </c>
      <c r="R22" t="s">
        <v>1151</v>
      </c>
      <c r="S22" t="s">
        <v>1154</v>
      </c>
      <c r="T22" t="s">
        <v>1151</v>
      </c>
      <c r="U22" t="s">
        <v>1155</v>
      </c>
      <c r="V22" t="s">
        <v>1100</v>
      </c>
      <c r="W22" t="s">
        <v>629</v>
      </c>
      <c r="X22" t="s">
        <v>82</v>
      </c>
      <c r="Y22" t="s">
        <v>82</v>
      </c>
    </row>
    <row r="23" spans="1:25" x14ac:dyDescent="0.35">
      <c r="A23" s="1" t="s">
        <v>1156</v>
      </c>
      <c r="B23" t="s">
        <v>82</v>
      </c>
      <c r="C23" t="s">
        <v>266</v>
      </c>
      <c r="D23" t="s">
        <v>207</v>
      </c>
      <c r="E23" t="s">
        <v>1101</v>
      </c>
      <c r="F23" t="s">
        <v>267</v>
      </c>
      <c r="G23" t="s">
        <v>541</v>
      </c>
      <c r="H23" t="s">
        <v>551</v>
      </c>
      <c r="I23" t="s">
        <v>1157</v>
      </c>
      <c r="J23" t="s">
        <v>1158</v>
      </c>
      <c r="K23" t="s">
        <v>955</v>
      </c>
      <c r="L23" t="s">
        <v>531</v>
      </c>
      <c r="M23" t="s">
        <v>831</v>
      </c>
      <c r="N23" t="s">
        <v>1158</v>
      </c>
      <c r="O23" t="s">
        <v>634</v>
      </c>
      <c r="P23" t="s">
        <v>1159</v>
      </c>
      <c r="Q23" t="s">
        <v>1114</v>
      </c>
      <c r="R23" t="s">
        <v>591</v>
      </c>
      <c r="S23" t="s">
        <v>129</v>
      </c>
      <c r="T23" t="s">
        <v>222</v>
      </c>
      <c r="U23" t="s">
        <v>1160</v>
      </c>
      <c r="V23" t="s">
        <v>1161</v>
      </c>
      <c r="W23" t="s">
        <v>1162</v>
      </c>
      <c r="X23" t="s">
        <v>784</v>
      </c>
      <c r="Y23" t="s">
        <v>1059</v>
      </c>
    </row>
    <row r="24" spans="1:25" x14ac:dyDescent="0.35">
      <c r="A24" s="1" t="s">
        <v>1163</v>
      </c>
      <c r="B24" t="s">
        <v>82</v>
      </c>
      <c r="C24" t="s">
        <v>266</v>
      </c>
      <c r="D24" t="s">
        <v>211</v>
      </c>
      <c r="E24" t="s">
        <v>692</v>
      </c>
      <c r="F24" t="s">
        <v>500</v>
      </c>
      <c r="G24" t="s">
        <v>686</v>
      </c>
      <c r="H24" t="s">
        <v>940</v>
      </c>
      <c r="I24" t="s">
        <v>1164</v>
      </c>
      <c r="J24" t="s">
        <v>547</v>
      </c>
      <c r="K24" t="s">
        <v>230</v>
      </c>
      <c r="L24" t="s">
        <v>1101</v>
      </c>
      <c r="M24" t="s">
        <v>1165</v>
      </c>
      <c r="N24" t="s">
        <v>1166</v>
      </c>
      <c r="O24" t="s">
        <v>1167</v>
      </c>
      <c r="P24" t="s">
        <v>1168</v>
      </c>
      <c r="Q24" t="s">
        <v>1169</v>
      </c>
      <c r="R24" t="s">
        <v>539</v>
      </c>
      <c r="S24" t="s">
        <v>1103</v>
      </c>
      <c r="T24" t="s">
        <v>1170</v>
      </c>
      <c r="U24" t="s">
        <v>1171</v>
      </c>
      <c r="V24" t="s">
        <v>831</v>
      </c>
      <c r="W24" t="s">
        <v>1172</v>
      </c>
      <c r="X24" t="s">
        <v>1173</v>
      </c>
      <c r="Y24" t="s">
        <v>1091</v>
      </c>
    </row>
    <row r="25" spans="1:25" x14ac:dyDescent="0.35">
      <c r="A25" s="1" t="s">
        <v>1174</v>
      </c>
      <c r="B25" t="s">
        <v>82</v>
      </c>
      <c r="C25" t="s">
        <v>82</v>
      </c>
      <c r="D25" t="s">
        <v>82</v>
      </c>
      <c r="E25" t="s">
        <v>82</v>
      </c>
      <c r="F25" t="s">
        <v>82</v>
      </c>
      <c r="G25" t="s">
        <v>82</v>
      </c>
      <c r="H25" t="s">
        <v>629</v>
      </c>
      <c r="I25" t="s">
        <v>629</v>
      </c>
      <c r="J25" t="s">
        <v>525</v>
      </c>
      <c r="K25" t="s">
        <v>633</v>
      </c>
      <c r="L25" t="s">
        <v>633</v>
      </c>
      <c r="M25" t="s">
        <v>1175</v>
      </c>
      <c r="N25" t="s">
        <v>1175</v>
      </c>
      <c r="O25" t="s">
        <v>268</v>
      </c>
      <c r="P25" t="s">
        <v>1175</v>
      </c>
      <c r="Q25" t="s">
        <v>525</v>
      </c>
      <c r="R25" t="s">
        <v>481</v>
      </c>
      <c r="S25" t="s">
        <v>541</v>
      </c>
      <c r="T25" t="s">
        <v>629</v>
      </c>
      <c r="U25" t="s">
        <v>925</v>
      </c>
      <c r="V25" t="s">
        <v>1175</v>
      </c>
      <c r="W25" t="s">
        <v>82</v>
      </c>
      <c r="X25" t="s">
        <v>633</v>
      </c>
      <c r="Y25" t="s">
        <v>82</v>
      </c>
    </row>
    <row r="26" spans="1:25" x14ac:dyDescent="0.35">
      <c r="A26" s="1" t="s">
        <v>1176</v>
      </c>
      <c r="B26" t="s">
        <v>82</v>
      </c>
      <c r="C26" t="s">
        <v>266</v>
      </c>
      <c r="D26" t="s">
        <v>1058</v>
      </c>
      <c r="E26" t="s">
        <v>1059</v>
      </c>
      <c r="F26" t="s">
        <v>268</v>
      </c>
      <c r="G26" t="s">
        <v>685</v>
      </c>
      <c r="H26" t="s">
        <v>629</v>
      </c>
      <c r="I26" t="s">
        <v>1063</v>
      </c>
      <c r="J26" t="s">
        <v>831</v>
      </c>
      <c r="K26" t="s">
        <v>498</v>
      </c>
      <c r="L26" t="s">
        <v>693</v>
      </c>
      <c r="M26" t="s">
        <v>1103</v>
      </c>
      <c r="N26" t="s">
        <v>914</v>
      </c>
      <c r="O26" t="s">
        <v>484</v>
      </c>
      <c r="P26" t="s">
        <v>1027</v>
      </c>
      <c r="Q26" t="s">
        <v>209</v>
      </c>
      <c r="R26" t="s">
        <v>1101</v>
      </c>
      <c r="S26" t="s">
        <v>639</v>
      </c>
      <c r="T26" t="s">
        <v>656</v>
      </c>
      <c r="U26" t="s">
        <v>483</v>
      </c>
      <c r="V26" t="s">
        <v>525</v>
      </c>
      <c r="W26" t="s">
        <v>920</v>
      </c>
      <c r="X26" t="s">
        <v>1177</v>
      </c>
      <c r="Y26" t="s">
        <v>686</v>
      </c>
    </row>
    <row r="27" spans="1:25" x14ac:dyDescent="0.35">
      <c r="A27" s="1" t="s">
        <v>1178</v>
      </c>
      <c r="B27" t="s">
        <v>82</v>
      </c>
      <c r="C27" t="s">
        <v>659</v>
      </c>
      <c r="D27" t="s">
        <v>688</v>
      </c>
      <c r="E27" t="s">
        <v>208</v>
      </c>
      <c r="F27" t="s">
        <v>499</v>
      </c>
      <c r="G27" t="s">
        <v>747</v>
      </c>
      <c r="H27" t="s">
        <v>748</v>
      </c>
      <c r="I27" t="s">
        <v>208</v>
      </c>
      <c r="J27" t="s">
        <v>484</v>
      </c>
      <c r="K27" t="s">
        <v>125</v>
      </c>
      <c r="L27" t="s">
        <v>539</v>
      </c>
      <c r="M27" t="s">
        <v>528</v>
      </c>
      <c r="N27" t="s">
        <v>1179</v>
      </c>
      <c r="O27" t="s">
        <v>750</v>
      </c>
      <c r="P27" t="s">
        <v>484</v>
      </c>
      <c r="Q27" t="s">
        <v>530</v>
      </c>
      <c r="R27" t="s">
        <v>499</v>
      </c>
      <c r="S27" t="s">
        <v>230</v>
      </c>
      <c r="T27" t="s">
        <v>632</v>
      </c>
      <c r="U27" t="s">
        <v>539</v>
      </c>
      <c r="V27" t="s">
        <v>542</v>
      </c>
      <c r="W27" t="s">
        <v>227</v>
      </c>
      <c r="X27" t="s">
        <v>206</v>
      </c>
      <c r="Y27" t="s">
        <v>530</v>
      </c>
    </row>
    <row r="28" spans="1:25" x14ac:dyDescent="0.35">
      <c r="A28" s="1" t="s">
        <v>1180</v>
      </c>
      <c r="B28" t="s">
        <v>82</v>
      </c>
      <c r="C28" t="s">
        <v>471</v>
      </c>
      <c r="D28" t="s">
        <v>126</v>
      </c>
      <c r="E28" t="s">
        <v>748</v>
      </c>
      <c r="F28" t="s">
        <v>208</v>
      </c>
      <c r="G28" t="s">
        <v>639</v>
      </c>
      <c r="H28" t="s">
        <v>205</v>
      </c>
      <c r="I28" t="s">
        <v>205</v>
      </c>
      <c r="J28" t="s">
        <v>208</v>
      </c>
      <c r="K28" t="s">
        <v>688</v>
      </c>
      <c r="L28" t="s">
        <v>126</v>
      </c>
      <c r="M28" t="s">
        <v>471</v>
      </c>
      <c r="N28" t="s">
        <v>499</v>
      </c>
      <c r="O28" t="s">
        <v>1181</v>
      </c>
      <c r="P28" t="s">
        <v>1182</v>
      </c>
      <c r="Q28" t="s">
        <v>483</v>
      </c>
      <c r="R28" t="s">
        <v>542</v>
      </c>
      <c r="S28" t="s">
        <v>266</v>
      </c>
      <c r="T28" t="s">
        <v>206</v>
      </c>
      <c r="U28" t="s">
        <v>632</v>
      </c>
      <c r="V28" t="s">
        <v>910</v>
      </c>
      <c r="W28" t="s">
        <v>542</v>
      </c>
      <c r="X28" t="s">
        <v>227</v>
      </c>
      <c r="Y28" t="s">
        <v>206</v>
      </c>
    </row>
    <row r="29" spans="1:25" x14ac:dyDescent="0.35">
      <c r="A29" s="1" t="s">
        <v>1183</v>
      </c>
      <c r="B29" t="s">
        <v>82</v>
      </c>
      <c r="C29" t="s">
        <v>1175</v>
      </c>
      <c r="D29" t="s">
        <v>266</v>
      </c>
      <c r="E29" t="s">
        <v>541</v>
      </c>
      <c r="F29" t="s">
        <v>539</v>
      </c>
      <c r="G29" t="s">
        <v>585</v>
      </c>
      <c r="H29" t="s">
        <v>659</v>
      </c>
      <c r="I29" t="s">
        <v>801</v>
      </c>
      <c r="J29" t="s">
        <v>133</v>
      </c>
      <c r="K29" t="s">
        <v>747</v>
      </c>
      <c r="L29" t="s">
        <v>587</v>
      </c>
      <c r="M29" t="s">
        <v>1184</v>
      </c>
      <c r="N29" t="s">
        <v>1185</v>
      </c>
      <c r="O29" t="s">
        <v>638</v>
      </c>
      <c r="P29" t="s">
        <v>1094</v>
      </c>
      <c r="Q29" t="s">
        <v>1089</v>
      </c>
      <c r="R29" t="s">
        <v>693</v>
      </c>
      <c r="S29" t="s">
        <v>125</v>
      </c>
      <c r="T29" t="s">
        <v>688</v>
      </c>
      <c r="U29" t="s">
        <v>651</v>
      </c>
      <c r="V29" t="s">
        <v>1186</v>
      </c>
      <c r="W29" t="s">
        <v>752</v>
      </c>
      <c r="X29" t="s">
        <v>1070</v>
      </c>
      <c r="Y29" t="s">
        <v>530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Notes</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2023-02-14T10:26:56Z</dcterms:created>
  <dcterms:modified xsi:type="dcterms:W3CDTF">2023-02-15T00:46:25Z</dcterms:modified>
</cp:coreProperties>
</file>