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MCD/"/>
    </mc:Choice>
  </mc:AlternateContent>
  <xr:revisionPtr revIDLastSave="524" documentId="8_{105E3B64-C972-487E-9648-CFD4FABD5DB7}" xr6:coauthVersionLast="47" xr6:coauthVersionMax="47" xr10:uidLastSave="{DA5DCD73-A77F-4A26-838B-8A2BFA78321F}"/>
  <bookViews>
    <workbookView xWindow="-110" yWindow="-110" windowWidth="38620" windowHeight="21820" activeTab="1" xr2:uid="{00000000-000D-0000-FFFF-FFFF00000000}"/>
  </bookViews>
  <sheets>
    <sheet name="Summary" sheetId="1" r:id="rId1"/>
    <sheet name="Model" sheetId="5" r:id="rId2"/>
    <sheet name="Income Statement" sheetId="2" r:id="rId3"/>
    <sheet name="Balance Sheet" sheetId="3" r:id="rId4"/>
    <sheet name="Cash Flow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73" i="5" l="1"/>
  <c r="AJ73" i="5"/>
  <c r="AK73" i="5"/>
  <c r="AI92" i="5"/>
  <c r="AJ92" i="5"/>
  <c r="AK92" i="5"/>
  <c r="AH92" i="5"/>
  <c r="AA86" i="5"/>
  <c r="AB86" i="5"/>
  <c r="Z85" i="5"/>
  <c r="AA85" i="5"/>
  <c r="AB85" i="5"/>
  <c r="AC85" i="5"/>
  <c r="AD85" i="5"/>
  <c r="AE85" i="5"/>
  <c r="AF85" i="5"/>
  <c r="AG85" i="5"/>
  <c r="Z73" i="5"/>
  <c r="Z86" i="5" s="1"/>
  <c r="AA73" i="5"/>
  <c r="AB73" i="5"/>
  <c r="AC73" i="5"/>
  <c r="AC86" i="5" s="1"/>
  <c r="AD73" i="5"/>
  <c r="AD86" i="5" s="1"/>
  <c r="AE73" i="5"/>
  <c r="AE86" i="5" s="1"/>
  <c r="AF73" i="5"/>
  <c r="AF86" i="5" s="1"/>
  <c r="AG73" i="5"/>
  <c r="AG86" i="5" s="1"/>
  <c r="AH85" i="5" l="1"/>
  <c r="AH73" i="5"/>
  <c r="AH86" i="5" s="1"/>
  <c r="AH65" i="5"/>
  <c r="Z58" i="5"/>
  <c r="Z65" i="5" s="1"/>
  <c r="AA58" i="5"/>
  <c r="AA65" i="5" s="1"/>
  <c r="AB58" i="5"/>
  <c r="AB65" i="5" s="1"/>
  <c r="AC58" i="5"/>
  <c r="AC65" i="5" s="1"/>
  <c r="AD58" i="5"/>
  <c r="AD65" i="5" s="1"/>
  <c r="AE58" i="5"/>
  <c r="AE65" i="5" s="1"/>
  <c r="AF58" i="5"/>
  <c r="AF65" i="5" s="1"/>
  <c r="AG58" i="5"/>
  <c r="AG65" i="5" s="1"/>
  <c r="AI58" i="5"/>
  <c r="AI65" i="5" s="1"/>
  <c r="AJ58" i="5"/>
  <c r="AJ65" i="5" s="1"/>
  <c r="AK58" i="5"/>
  <c r="AK65" i="5" s="1"/>
  <c r="AH58" i="5"/>
  <c r="Z23" i="5"/>
  <c r="AA23" i="5"/>
  <c r="AB23" i="5"/>
  <c r="AC23" i="5"/>
  <c r="AD23" i="5"/>
  <c r="AE23" i="5"/>
  <c r="AF23" i="5"/>
  <c r="AG23" i="5"/>
  <c r="Z22" i="5"/>
  <c r="AA22" i="5"/>
  <c r="AB22" i="5"/>
  <c r="AB24" i="5" s="1"/>
  <c r="AC22" i="5"/>
  <c r="AD22" i="5"/>
  <c r="AE22" i="5"/>
  <c r="AF22" i="5"/>
  <c r="AG22" i="5"/>
  <c r="Z21" i="5"/>
  <c r="AA21" i="5"/>
  <c r="AB21" i="5"/>
  <c r="AC21" i="5"/>
  <c r="AD21" i="5"/>
  <c r="AE21" i="5"/>
  <c r="AE24" i="5" s="1"/>
  <c r="AF21" i="5"/>
  <c r="AG21" i="5"/>
  <c r="Z20" i="5"/>
  <c r="AA20" i="5"/>
  <c r="AB20" i="5"/>
  <c r="AC20" i="5"/>
  <c r="AD20" i="5"/>
  <c r="AE20" i="5"/>
  <c r="AF20" i="5"/>
  <c r="AG20" i="5"/>
  <c r="AI24" i="5"/>
  <c r="AJ24" i="5"/>
  <c r="AK24" i="5"/>
  <c r="AL24" i="5"/>
  <c r="AM24" i="5"/>
  <c r="AN24" i="5"/>
  <c r="AH23" i="5"/>
  <c r="AH22" i="5"/>
  <c r="AH21" i="5"/>
  <c r="AH20" i="5"/>
  <c r="AH24" i="5" s="1"/>
  <c r="AI17" i="5"/>
  <c r="AJ17" i="5"/>
  <c r="AK17" i="5"/>
  <c r="AL17" i="5"/>
  <c r="AM17" i="5"/>
  <c r="AN17" i="5"/>
  <c r="Z17" i="5"/>
  <c r="AA17" i="5"/>
  <c r="AB17" i="5"/>
  <c r="AC17" i="5"/>
  <c r="AD17" i="5"/>
  <c r="AE17" i="5"/>
  <c r="AF17" i="5"/>
  <c r="AG17" i="5"/>
  <c r="AH17" i="5"/>
  <c r="AI10" i="5"/>
  <c r="AJ10" i="5"/>
  <c r="AK10" i="5"/>
  <c r="AL10" i="5"/>
  <c r="AM10" i="5"/>
  <c r="AN10" i="5"/>
  <c r="Z10" i="5"/>
  <c r="AA10" i="5"/>
  <c r="AB10" i="5"/>
  <c r="AC10" i="5"/>
  <c r="AD10" i="5"/>
  <c r="AE10" i="5"/>
  <c r="AF10" i="5"/>
  <c r="AG10" i="5"/>
  <c r="AH10" i="5"/>
  <c r="AI40" i="5"/>
  <c r="AJ40" i="5"/>
  <c r="AK40" i="5"/>
  <c r="AK42" i="5" s="1"/>
  <c r="AK45" i="5" s="1"/>
  <c r="AK47" i="5" s="1"/>
  <c r="Z30" i="5"/>
  <c r="Z34" i="5" s="1"/>
  <c r="Z42" i="5" s="1"/>
  <c r="Z45" i="5" s="1"/>
  <c r="Z47" i="5" s="1"/>
  <c r="Z49" i="5" s="1"/>
  <c r="AA30" i="5"/>
  <c r="AA34" i="5" s="1"/>
  <c r="AA42" i="5" s="1"/>
  <c r="AA45" i="5" s="1"/>
  <c r="AA47" i="5" s="1"/>
  <c r="AA49" i="5" s="1"/>
  <c r="AB30" i="5"/>
  <c r="AB34" i="5" s="1"/>
  <c r="AB42" i="5" s="1"/>
  <c r="AB45" i="5" s="1"/>
  <c r="AB47" i="5" s="1"/>
  <c r="AC30" i="5"/>
  <c r="AC34" i="5" s="1"/>
  <c r="AC42" i="5" s="1"/>
  <c r="AC45" i="5" s="1"/>
  <c r="AC47" i="5" s="1"/>
  <c r="AD30" i="5"/>
  <c r="AD34" i="5" s="1"/>
  <c r="AD42" i="5" s="1"/>
  <c r="AD45" i="5" s="1"/>
  <c r="AD47" i="5" s="1"/>
  <c r="AE30" i="5"/>
  <c r="AE34" i="5" s="1"/>
  <c r="AE42" i="5" s="1"/>
  <c r="AE45" i="5" s="1"/>
  <c r="AE47" i="5" s="1"/>
  <c r="AF30" i="5"/>
  <c r="AF34" i="5" s="1"/>
  <c r="AF42" i="5" s="1"/>
  <c r="AF45" i="5" s="1"/>
  <c r="AF47" i="5" s="1"/>
  <c r="AG30" i="5"/>
  <c r="AG34" i="5" s="1"/>
  <c r="AG42" i="5" s="1"/>
  <c r="AG45" i="5" s="1"/>
  <c r="AG47" i="5" s="1"/>
  <c r="AH30" i="5"/>
  <c r="AH34" i="5" s="1"/>
  <c r="AH42" i="5" s="1"/>
  <c r="AH45" i="5" s="1"/>
  <c r="AH47" i="5" s="1"/>
  <c r="AI30" i="5"/>
  <c r="AI34" i="5" s="1"/>
  <c r="AJ30" i="5"/>
  <c r="AJ34" i="5" s="1"/>
  <c r="AL30" i="5"/>
  <c r="AM30" i="5"/>
  <c r="AN30" i="5"/>
  <c r="AK30" i="5"/>
  <c r="AA3" i="5"/>
  <c r="AB3" i="5" s="1"/>
  <c r="AC3" i="5" s="1"/>
  <c r="AD3" i="5" s="1"/>
  <c r="AE3" i="5" s="1"/>
  <c r="AF3" i="5" s="1"/>
  <c r="AG3" i="5" s="1"/>
  <c r="AH3" i="5" s="1"/>
  <c r="AI3" i="5" s="1"/>
  <c r="AJ3" i="5" s="1"/>
  <c r="AK3" i="5" s="1"/>
  <c r="AL3" i="5" s="1"/>
  <c r="AM3" i="5" s="1"/>
  <c r="AN3" i="5" s="1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B35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B34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B32" i="2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B28" i="1"/>
  <c r="AG24" i="5" l="1"/>
  <c r="AC24" i="5"/>
  <c r="AJ42" i="5"/>
  <c r="AJ45" i="5" s="1"/>
  <c r="AJ47" i="5" s="1"/>
  <c r="AF24" i="5"/>
  <c r="AD24" i="5"/>
  <c r="AA24" i="5"/>
  <c r="AB48" i="5"/>
  <c r="AB49" i="5"/>
  <c r="AE48" i="5"/>
  <c r="AE49" i="5"/>
  <c r="AC48" i="5"/>
  <c r="AC49" i="5"/>
  <c r="AJ49" i="5"/>
  <c r="AJ48" i="5"/>
  <c r="AD48" i="5"/>
  <c r="AD49" i="5"/>
  <c r="AK49" i="5"/>
  <c r="AK48" i="5"/>
  <c r="AI42" i="5"/>
  <c r="AI45" i="5" s="1"/>
  <c r="AI47" i="5" s="1"/>
  <c r="AI48" i="5" s="1"/>
  <c r="AF48" i="5"/>
  <c r="AF49" i="5"/>
  <c r="AG48" i="5"/>
  <c r="AG49" i="5"/>
  <c r="AH48" i="5"/>
  <c r="AH49" i="5"/>
  <c r="AA48" i="5"/>
  <c r="Z48" i="5"/>
  <c r="AI49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</author>
  </authors>
  <commentList>
    <comment ref="B40" authorId="0" shapeId="0" xr:uid="{7B1C2A3D-1739-4D0E-8C4B-5C6E0A21339A}">
      <text>
        <r>
          <rPr>
            <b/>
            <sz val="9"/>
            <color indexed="81"/>
            <rFont val="Tahoma"/>
            <family val="2"/>
          </rPr>
          <t>William:</t>
        </r>
        <r>
          <rPr>
            <sz val="9"/>
            <color indexed="81"/>
            <rFont val="Tahoma"/>
            <family val="2"/>
          </rPr>
          <t xml:space="preserve">
Includes fields like "Dpreciation and amortization"</t>
        </r>
      </text>
    </comment>
  </commentList>
</comments>
</file>

<file path=xl/sharedStrings.xml><?xml version="1.0" encoding="utf-8"?>
<sst xmlns="http://schemas.openxmlformats.org/spreadsheetml/2006/main" count="4230" uniqueCount="2294">
  <si>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</si>
  <si>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</si>
  <si>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</si>
  <si>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</si>
  <si>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</si>
  <si>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</si>
  <si>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</si>
  <si>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</si>
  <si>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</si>
  <si>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</si>
  <si>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</si>
  <si>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</si>
  <si>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</si>
  <si>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</si>
  <si>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</si>
  <si>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</si>
  <si>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TTM</t>
  </si>
  <si>
    <t>Revenue per share</t>
  </si>
  <si>
    <t>Earnings per share</t>
  </si>
  <si>
    <t>FCF per share</t>
  </si>
  <si>
    <t>Dividends per share</t>
  </si>
  <si>
    <t>CAPEX per share</t>
  </si>
  <si>
    <t>Book Value per sh.</t>
  </si>
  <si>
    <t>Comm.Shares outs.</t>
  </si>
  <si>
    <t>Avg. annual P/E ratio</t>
  </si>
  <si>
    <t>P/E to S&amp;P500</t>
  </si>
  <si>
    <t>Avg. annual div. yield</t>
  </si>
  <si>
    <t>Revenue (m)</t>
  </si>
  <si>
    <t>Operating margin</t>
  </si>
  <si>
    <t>Depreciation (m)</t>
  </si>
  <si>
    <t>Net profit (m)</t>
  </si>
  <si>
    <t>Income tax rate</t>
  </si>
  <si>
    <t>Net profit margin</t>
  </si>
  <si>
    <t>Working capital (m)</t>
  </si>
  <si>
    <t>Long-term debt (m)</t>
  </si>
  <si>
    <t>Equity (m)</t>
  </si>
  <si>
    <t>ROIC</t>
  </si>
  <si>
    <t>Return on capital</t>
  </si>
  <si>
    <t>Return on equity</t>
  </si>
  <si>
    <t>Plowback ratio</t>
  </si>
  <si>
    <t>Div.&amp;Repurch./FCF</t>
  </si>
  <si>
    <t>2.87</t>
  </si>
  <si>
    <t>2.11</t>
  </si>
  <si>
    <t>0.99</t>
  </si>
  <si>
    <t>12.53</t>
  </si>
  <si>
    <t>1,234</t>
  </si>
  <si>
    <t>12.8</t>
  </si>
  <si>
    <t>0.7</t>
  </si>
  <si>
    <t>2.7%</t>
  </si>
  <si>
    <t>21,586</t>
  </si>
  <si>
    <t>20.6%</t>
  </si>
  <si>
    <t>1,250</t>
  </si>
  <si>
    <t>3,544</t>
  </si>
  <si>
    <t>31.0%</t>
  </si>
  <si>
    <t>16.4%</t>
  </si>
  <si>
    <t>617</t>
  </si>
  <si>
    <t>8,417</t>
  </si>
  <si>
    <t>15,458</t>
  </si>
  <si>
    <t>12.8%</t>
  </si>
  <si>
    <t>16.7%</t>
  </si>
  <si>
    <t>22.9%</t>
  </si>
  <si>
    <t>65.7%</t>
  </si>
  <si>
    <t>123.1%</t>
  </si>
  <si>
    <t>2.02</t>
  </si>
  <si>
    <t>2.47</t>
  </si>
  <si>
    <t>1.49</t>
  </si>
  <si>
    <t>12.86</t>
  </si>
  <si>
    <t>1,188</t>
  </si>
  <si>
    <t>25.2</t>
  </si>
  <si>
    <t>1.5</t>
  </si>
  <si>
    <t>2.9%</t>
  </si>
  <si>
    <t>22,787</t>
  </si>
  <si>
    <t>17.0%</t>
  </si>
  <si>
    <t>1,214</t>
  </si>
  <si>
    <t>2,395</t>
  </si>
  <si>
    <t>34.6%</t>
  </si>
  <si>
    <t>10.5%</t>
  </si>
  <si>
    <t>(917)</t>
  </si>
  <si>
    <t>7,310</t>
  </si>
  <si>
    <t>15,280</t>
  </si>
  <si>
    <t>9.5%</t>
  </si>
  <si>
    <t>12.4%</t>
  </si>
  <si>
    <t>15.7%</t>
  </si>
  <si>
    <t>26.3%</t>
  </si>
  <si>
    <t>156.0%</t>
  </si>
  <si>
    <t>3.82</t>
  </si>
  <si>
    <t>3.35</t>
  </si>
  <si>
    <t>1.61</t>
  </si>
  <si>
    <t>11.84</t>
  </si>
  <si>
    <t>1,130</t>
  </si>
  <si>
    <t>15.1</t>
  </si>
  <si>
    <t>2.8%</t>
  </si>
  <si>
    <t>23,522</t>
  </si>
  <si>
    <t>27.4%</t>
  </si>
  <si>
    <t>1,208</t>
  </si>
  <si>
    <t>4,313</t>
  </si>
  <si>
    <t>30.0%</t>
  </si>
  <si>
    <t>18.3%</t>
  </si>
  <si>
    <t>980</t>
  </si>
  <si>
    <t>10,186</t>
  </si>
  <si>
    <t>13,383</t>
  </si>
  <si>
    <t>18.1%</t>
  </si>
  <si>
    <t>23.5%</t>
  </si>
  <si>
    <t>32.2%</t>
  </si>
  <si>
    <t>57.7%</t>
  </si>
  <si>
    <t>151.9%</t>
  </si>
  <si>
    <t>4.15</t>
  </si>
  <si>
    <t>3.46</t>
  </si>
  <si>
    <t>2.04</t>
  </si>
  <si>
    <t>12.79</t>
  </si>
  <si>
    <t>1,097</t>
  </si>
  <si>
    <t>13.8</t>
  </si>
  <si>
    <t>0.2</t>
  </si>
  <si>
    <t>3.5%</t>
  </si>
  <si>
    <t>22,745</t>
  </si>
  <si>
    <t>30.1%</t>
  </si>
  <si>
    <t>1,216</t>
  </si>
  <si>
    <t>4,551</t>
  </si>
  <si>
    <t>29.8%</t>
  </si>
  <si>
    <t>20.0%</t>
  </si>
  <si>
    <t>428</t>
  </si>
  <si>
    <t>10,560</t>
  </si>
  <si>
    <t>14,034</t>
  </si>
  <si>
    <t>17.9%</t>
  </si>
  <si>
    <t>23.0%</t>
  </si>
  <si>
    <t>32.4%</t>
  </si>
  <si>
    <t>50.9%</t>
  </si>
  <si>
    <t>132.5%</t>
  </si>
  <si>
    <t>4.69</t>
  </si>
  <si>
    <t>3.99</t>
  </si>
  <si>
    <t>2.29</t>
  </si>
  <si>
    <t>13.89</t>
  </si>
  <si>
    <t>1,054</t>
  </si>
  <si>
    <t>3.2%</t>
  </si>
  <si>
    <t>24,075</t>
  </si>
  <si>
    <t>1,276</t>
  </si>
  <si>
    <t>4,946</t>
  </si>
  <si>
    <t>29.3%</t>
  </si>
  <si>
    <t>20.5%</t>
  </si>
  <si>
    <t>1,444</t>
  </si>
  <si>
    <t>11,497</t>
  </si>
  <si>
    <t>14,634</t>
  </si>
  <si>
    <t>23.3%</t>
  </si>
  <si>
    <t>33.8%</t>
  </si>
  <si>
    <t>51.3%</t>
  </si>
  <si>
    <t>121.4%</t>
  </si>
  <si>
    <t>5.39</t>
  </si>
  <si>
    <t>4.33</t>
  </si>
  <si>
    <t>2.56</t>
  </si>
  <si>
    <t>14.09</t>
  </si>
  <si>
    <t>1,021</t>
  </si>
  <si>
    <t>15.6</t>
  </si>
  <si>
    <t>1.0</t>
  </si>
  <si>
    <t>3.0%</t>
  </si>
  <si>
    <t>27,006</t>
  </si>
  <si>
    <t>31.6%</t>
  </si>
  <si>
    <t>1,415</t>
  </si>
  <si>
    <t>5,503</t>
  </si>
  <si>
    <t>31.3%</t>
  </si>
  <si>
    <t>20.4%</t>
  </si>
  <si>
    <t>894</t>
  </si>
  <si>
    <t>12,134</t>
  </si>
  <si>
    <t>14,390</t>
  </si>
  <si>
    <t>19.8%</t>
  </si>
  <si>
    <t>25.8%</t>
  </si>
  <si>
    <t>38.2%</t>
  </si>
  <si>
    <t>52.6%</t>
  </si>
  <si>
    <t>135.1%</t>
  </si>
  <si>
    <t>5.45</t>
  </si>
  <si>
    <t>3.91</t>
  </si>
  <si>
    <t>2.89</t>
  </si>
  <si>
    <t>15.25</t>
  </si>
  <si>
    <t>1,003</t>
  </si>
  <si>
    <t>17.0</t>
  </si>
  <si>
    <t>1.1</t>
  </si>
  <si>
    <t>3.1%</t>
  </si>
  <si>
    <t>27,567</t>
  </si>
  <si>
    <t>31.2%</t>
  </si>
  <si>
    <t>1,489</t>
  </si>
  <si>
    <t>5,465</t>
  </si>
  <si>
    <t>1,519</t>
  </si>
  <si>
    <t>13,633</t>
  </si>
  <si>
    <t>15,294</t>
  </si>
  <si>
    <t>18.2%</t>
  </si>
  <si>
    <t>24.3%</t>
  </si>
  <si>
    <t>35.7%</t>
  </si>
  <si>
    <t>47.0%</t>
  </si>
  <si>
    <t>140.7%</t>
  </si>
  <si>
    <t>5.64</t>
  </si>
  <si>
    <t>4.34</t>
  </si>
  <si>
    <t>3.14</t>
  </si>
  <si>
    <t>16.16</t>
  </si>
  <si>
    <t>990</t>
  </si>
  <si>
    <t>17.2</t>
  </si>
  <si>
    <t>28,106</t>
  </si>
  <si>
    <t>1,585</t>
  </si>
  <si>
    <t>5,586</t>
  </si>
  <si>
    <t>31.9%</t>
  </si>
  <si>
    <t>19.9%</t>
  </si>
  <si>
    <t>1,880</t>
  </si>
  <si>
    <t>14,130</t>
  </si>
  <si>
    <t>16,010</t>
  </si>
  <si>
    <t>17.8%</t>
  </si>
  <si>
    <t>23.8%</t>
  </si>
  <si>
    <t>34.9%</t>
  </si>
  <si>
    <t>44.2%</t>
  </si>
  <si>
    <t>113.9%</t>
  </si>
  <si>
    <t>4.94</t>
  </si>
  <si>
    <t>4.31</t>
  </si>
  <si>
    <t>3.34</t>
  </si>
  <si>
    <t>13.35</t>
  </si>
  <si>
    <t>963</t>
  </si>
  <si>
    <t>19.5</t>
  </si>
  <si>
    <t>27,441</t>
  </si>
  <si>
    <t>29.0%</t>
  </si>
  <si>
    <t>1,645</t>
  </si>
  <si>
    <t>4,758</t>
  </si>
  <si>
    <t>35.5%</t>
  </si>
  <si>
    <t>17.3%</t>
  </si>
  <si>
    <t>1,438</t>
  </si>
  <si>
    <t>14,990</t>
  </si>
  <si>
    <t>12,853</t>
  </si>
  <si>
    <t>16.3%</t>
  </si>
  <si>
    <t>23.2%</t>
  </si>
  <si>
    <t>37.0%</t>
  </si>
  <si>
    <t>154.7%</t>
  </si>
  <si>
    <t>4.99</t>
  </si>
  <si>
    <t>5.21</t>
  </si>
  <si>
    <t>3.56</t>
  </si>
  <si>
    <t>7.82</t>
  </si>
  <si>
    <t>907</t>
  </si>
  <si>
    <t>20.0</t>
  </si>
  <si>
    <t>3.6%</t>
  </si>
  <si>
    <t>25,413</t>
  </si>
  <si>
    <t>28.1%</t>
  </si>
  <si>
    <t>1,556</t>
  </si>
  <si>
    <t>4,529</t>
  </si>
  <si>
    <t>30.9%</t>
  </si>
  <si>
    <t>6,693</t>
  </si>
  <si>
    <t>24,122</t>
  </si>
  <si>
    <t>7,088</t>
  </si>
  <si>
    <t>14.2%</t>
  </si>
  <si>
    <t>19.0%</t>
  </si>
  <si>
    <t>63.9%</t>
  </si>
  <si>
    <t>28.7%</t>
  </si>
  <si>
    <t>197.4%</t>
  </si>
  <si>
    <t>5.72</t>
  </si>
  <si>
    <t>5.17</t>
  </si>
  <si>
    <t>3.73</t>
  </si>
  <si>
    <t>2.22</t>
  </si>
  <si>
    <t>(2.69)</t>
  </si>
  <si>
    <t>819</t>
  </si>
  <si>
    <t>21.0</t>
  </si>
  <si>
    <t>0.9</t>
  </si>
  <si>
    <t>24,622</t>
  </si>
  <si>
    <t>31.5%</t>
  </si>
  <si>
    <t>1,517</t>
  </si>
  <si>
    <t>4,687</t>
  </si>
  <si>
    <t>31.7%</t>
  </si>
  <si>
    <t>1,380</t>
  </si>
  <si>
    <t>25,879</t>
  </si>
  <si>
    <t>(2,204)</t>
  </si>
  <si>
    <t>19.2%</t>
  </si>
  <si>
    <t>25.0%</t>
  </si>
  <si>
    <t>(212.6)%</t>
  </si>
  <si>
    <t>34.7%</t>
  </si>
  <si>
    <t>335.7%</t>
  </si>
  <si>
    <t>6.54</t>
  </si>
  <si>
    <t>4.66</t>
  </si>
  <si>
    <t>3.89</t>
  </si>
  <si>
    <t>2.33</t>
  </si>
  <si>
    <t>(4.12)</t>
  </si>
  <si>
    <t>794</t>
  </si>
  <si>
    <t>22.7</t>
  </si>
  <si>
    <t>2.6%</t>
  </si>
  <si>
    <t>22,820</t>
  </si>
  <si>
    <t>41.9%</t>
  </si>
  <si>
    <t>1,363</t>
  </si>
  <si>
    <t>5,192</t>
  </si>
  <si>
    <t>39.4%</t>
  </si>
  <si>
    <t>22.8%</t>
  </si>
  <si>
    <t>2,437</t>
  </si>
  <si>
    <t>29,536</t>
  </si>
  <si>
    <t>(3,268)</t>
  </si>
  <si>
    <t>18.6%</t>
  </si>
  <si>
    <t>(158.9)%</t>
  </si>
  <si>
    <t>40.5%</t>
  </si>
  <si>
    <t>210.3%</t>
  </si>
  <si>
    <t>7.72</t>
  </si>
  <si>
    <t>5.51</t>
  </si>
  <si>
    <t>4.24</t>
  </si>
  <si>
    <t>3.57</t>
  </si>
  <si>
    <t>(8.16)</t>
  </si>
  <si>
    <t>767</t>
  </si>
  <si>
    <t>21.5</t>
  </si>
  <si>
    <t>21,025</t>
  </si>
  <si>
    <t>42.0%</t>
  </si>
  <si>
    <t>1,482</t>
  </si>
  <si>
    <t>5,924</t>
  </si>
  <si>
    <t>24.2%</t>
  </si>
  <si>
    <t>28.2%</t>
  </si>
  <si>
    <t>1,080</t>
  </si>
  <si>
    <t>31,075</t>
  </si>
  <si>
    <t>(6,258)</t>
  </si>
  <si>
    <t>22.3%</t>
  </si>
  <si>
    <t>26.8%</t>
  </si>
  <si>
    <t>(94.7)%</t>
  </si>
  <si>
    <t>45.0%</t>
  </si>
  <si>
    <t>200.3%</t>
  </si>
  <si>
    <t>8.07</t>
  </si>
  <si>
    <t>7.68</t>
  </si>
  <si>
    <t>4.80</t>
  </si>
  <si>
    <t>3.21</t>
  </si>
  <si>
    <t>(11.00)</t>
  </si>
  <si>
    <t>746</t>
  </si>
  <si>
    <t>24.5</t>
  </si>
  <si>
    <t>2.4%</t>
  </si>
  <si>
    <t>21,077</t>
  </si>
  <si>
    <t>43.0%</t>
  </si>
  <si>
    <t>1,618</t>
  </si>
  <si>
    <t>6,025</t>
  </si>
  <si>
    <t>24.9%</t>
  </si>
  <si>
    <t>28.6%</t>
  </si>
  <si>
    <t>(63)</t>
  </si>
  <si>
    <t>34,118</t>
  </si>
  <si>
    <t>(8,210)</t>
  </si>
  <si>
    <t>15.6%</t>
  </si>
  <si>
    <t>(73.4)%</t>
  </si>
  <si>
    <t>40.6%</t>
  </si>
  <si>
    <t>149.4%</t>
  </si>
  <si>
    <t>6.35</t>
  </si>
  <si>
    <t>6.20</t>
  </si>
  <si>
    <t>5.03</t>
  </si>
  <si>
    <t>2.20</t>
  </si>
  <si>
    <t>(10.50)</t>
  </si>
  <si>
    <t>745</t>
  </si>
  <si>
    <t>31.3</t>
  </si>
  <si>
    <t>0.8</t>
  </si>
  <si>
    <t>2.5%</t>
  </si>
  <si>
    <t>19,208</t>
  </si>
  <si>
    <t>38.1%</t>
  </si>
  <si>
    <t>1,751</t>
  </si>
  <si>
    <t>4,731</t>
  </si>
  <si>
    <t>24.6%</t>
  </si>
  <si>
    <t>62</t>
  </si>
  <si>
    <t>48,518</t>
  </si>
  <si>
    <t>(7,825)</t>
  </si>
  <si>
    <t>12.2%</t>
  </si>
  <si>
    <t>14.0%</t>
  </si>
  <si>
    <t>(60.5)%</t>
  </si>
  <si>
    <t>20.7%</t>
  </si>
  <si>
    <t>100.8%</t>
  </si>
  <si>
    <t>10.10</t>
  </si>
  <si>
    <t>9.50</t>
  </si>
  <si>
    <t>5.24</t>
  </si>
  <si>
    <t>2.73</t>
  </si>
  <si>
    <t>(6.16)</t>
  </si>
  <si>
    <t>747</t>
  </si>
  <si>
    <t>23.1</t>
  </si>
  <si>
    <t>2.2%</t>
  </si>
  <si>
    <t>23,223</t>
  </si>
  <si>
    <t>44.6%</t>
  </si>
  <si>
    <t>330</t>
  </si>
  <si>
    <t>7,545</t>
  </si>
  <si>
    <t>32.5%</t>
  </si>
  <si>
    <t>3,129</t>
  </si>
  <si>
    <t>48,644</t>
  </si>
  <si>
    <t>(4,601)</t>
  </si>
  <si>
    <t>17.2%</t>
  </si>
  <si>
    <t>(164.0)%</t>
  </si>
  <si>
    <t>48.1%</t>
  </si>
  <si>
    <t>67.1%</t>
  </si>
  <si>
    <t>8.17</t>
  </si>
  <si>
    <t>8.08</t>
  </si>
  <si>
    <t>5.43</t>
  </si>
  <si>
    <t>(7.61)</t>
  </si>
  <si>
    <t>744</t>
  </si>
  <si>
    <t>1.6</t>
  </si>
  <si>
    <t>23,594</t>
  </si>
  <si>
    <t>39.7%</t>
  </si>
  <si>
    <t>1,128</t>
  </si>
  <si>
    <t>6,081</t>
  </si>
  <si>
    <t>21.6%</t>
  </si>
  <si>
    <t>25.6%</t>
  </si>
  <si>
    <t>1,439</t>
  </si>
  <si>
    <t>46,896</t>
  </si>
  <si>
    <t>(6,370)</t>
  </si>
  <si>
    <t>15.3%</t>
  </si>
  <si>
    <t>(95.5)%</t>
  </si>
  <si>
    <t>33.6%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</si>
  <si>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</si>
  <si>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</si>
  <si>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</si>
  <si>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</si>
  <si>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</si>
  <si>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</si>
  <si>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</si>
  <si>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</si>
  <si>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</si>
  <si>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</si>
  <si>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</si>
  <si>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</si>
  <si>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</si>
  <si>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</si>
  <si>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</si>
  <si>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</si>
  <si>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</si>
  <si>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</si>
  <si>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</si>
  <si>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</si>
  <si>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</si>
  <si>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Revenue</t>
  </si>
  <si>
    <t>COGS</t>
  </si>
  <si>
    <t>Gross Profit</t>
  </si>
  <si>
    <t>Gross Profit Ratio</t>
  </si>
  <si>
    <t>Operating Expenses</t>
  </si>
  <si>
    <t>R&amp;D Expenses</t>
  </si>
  <si>
    <t>Selling, G&amp;A Exp.</t>
  </si>
  <si>
    <t>General and Admin. Exp.</t>
  </si>
  <si>
    <t>Selling and Marketing Exp.</t>
  </si>
  <si>
    <t>Other Expenses</t>
  </si>
  <si>
    <t>COGS and Expenses</t>
  </si>
  <si>
    <t>Interest Income</t>
  </si>
  <si>
    <t>Interest Expense</t>
  </si>
  <si>
    <t>Depreciation and Amortization</t>
  </si>
  <si>
    <t>EBITDA</t>
  </si>
  <si>
    <t>EBITDA ratio</t>
  </si>
  <si>
    <t>Operating Income</t>
  </si>
  <si>
    <t>Operating Income ratio</t>
  </si>
  <si>
    <t>Total Other Income Exp.(Gains)</t>
  </si>
  <si>
    <t>Income Before Tax</t>
  </si>
  <si>
    <t>Income Before Tax ratio</t>
  </si>
  <si>
    <t>Income Tax Expense (Gain)</t>
  </si>
  <si>
    <t>Net Income</t>
  </si>
  <si>
    <t>Net Income Ratio</t>
  </si>
  <si>
    <t>EPS</t>
  </si>
  <si>
    <t>EPS Diluted</t>
  </si>
  <si>
    <t>Weighted Avg. Shares Outs.</t>
  </si>
  <si>
    <t>Weighted Avg. Shares Outs. Dil.</t>
  </si>
  <si>
    <t>3,695</t>
  </si>
  <si>
    <t>1,484</t>
  </si>
  <si>
    <t>2,211</t>
  </si>
  <si>
    <t>59.83%</t>
  </si>
  <si>
    <t>1,354</t>
  </si>
  <si>
    <t>- -</t>
  </si>
  <si>
    <t>1,119</t>
  </si>
  <si>
    <t>234</t>
  </si>
  <si>
    <t>2,838</t>
  </si>
  <si>
    <t>1,017</t>
  </si>
  <si>
    <t>27.51%</t>
  </si>
  <si>
    <t>857</t>
  </si>
  <si>
    <t>23.19%</t>
  </si>
  <si>
    <t>(75)</t>
  </si>
  <si>
    <t>782</t>
  </si>
  <si>
    <t>21.17%</t>
  </si>
  <si>
    <t>349</t>
  </si>
  <si>
    <t>433</t>
  </si>
  <si>
    <t>11.72%</t>
  </si>
  <si>
    <t>0.28</t>
  </si>
  <si>
    <t>1,530</t>
  </si>
  <si>
    <t>4,144</t>
  </si>
  <si>
    <t>1,808</t>
  </si>
  <si>
    <t>2,336</t>
  </si>
  <si>
    <t>56.37%</t>
  </si>
  <si>
    <t>1,411</t>
  </si>
  <si>
    <t>1,175</t>
  </si>
  <si>
    <t>236</t>
  </si>
  <si>
    <t>3,219</t>
  </si>
  <si>
    <t>1,084</t>
  </si>
  <si>
    <t>26.17%</t>
  </si>
  <si>
    <t>924</t>
  </si>
  <si>
    <t>22.31%</t>
  </si>
  <si>
    <t>(76)</t>
  </si>
  <si>
    <t>848</t>
  </si>
  <si>
    <t>20.47%</t>
  </si>
  <si>
    <t>368</t>
  </si>
  <si>
    <t>480</t>
  </si>
  <si>
    <t>11.58%</t>
  </si>
  <si>
    <t>0.32</t>
  </si>
  <si>
    <t>1,488</t>
  </si>
  <si>
    <t>4,894</t>
  </si>
  <si>
    <t>2,868</t>
  </si>
  <si>
    <t>2,025</t>
  </si>
  <si>
    <t>41.39%</t>
  </si>
  <si>
    <t>864</t>
  </si>
  <si>
    <t>525</t>
  </si>
  <si>
    <t>338</t>
  </si>
  <si>
    <t>3,732</t>
  </si>
  <si>
    <t>1,297</t>
  </si>
  <si>
    <t>26.51%</t>
  </si>
  <si>
    <t>1,162</t>
  </si>
  <si>
    <t>23.74%</t>
  </si>
  <si>
    <t>(203)</t>
  </si>
  <si>
    <t>959</t>
  </si>
  <si>
    <t>19.59%</t>
  </si>
  <si>
    <t>410</t>
  </si>
  <si>
    <t>549</t>
  </si>
  <si>
    <t>11.22%</t>
  </si>
  <si>
    <t>0.37</t>
  </si>
  <si>
    <t>1,480</t>
  </si>
  <si>
    <t>5,566</t>
  </si>
  <si>
    <t>3,288</t>
  </si>
  <si>
    <t>2,278</t>
  </si>
  <si>
    <t>40.93%</t>
  </si>
  <si>
    <t>995</t>
  </si>
  <si>
    <t>611</t>
  </si>
  <si>
    <t>383</t>
  </si>
  <si>
    <t>4,283</t>
  </si>
  <si>
    <t>1,430</t>
  </si>
  <si>
    <t>25.69%</t>
  </si>
  <si>
    <t>1,284</t>
  </si>
  <si>
    <t>23.06%</t>
  </si>
  <si>
    <t>(237)</t>
  </si>
  <si>
    <t>1,047</t>
  </si>
  <si>
    <t>18.80%</t>
  </si>
  <si>
    <t>401</t>
  </si>
  <si>
    <t>646</t>
  </si>
  <si>
    <t>11.60%</t>
  </si>
  <si>
    <t>0.43</t>
  </si>
  <si>
    <t>1,502</t>
  </si>
  <si>
    <t>6,142</t>
  </si>
  <si>
    <t>3,582</t>
  </si>
  <si>
    <t>2,560</t>
  </si>
  <si>
    <t>41.68%</t>
  </si>
  <si>
    <t>1,101</t>
  </si>
  <si>
    <t>663</t>
  </si>
  <si>
    <t>438</t>
  </si>
  <si>
    <t>4,683</t>
  </si>
  <si>
    <t>1,595</t>
  </si>
  <si>
    <t>25.97%</t>
  </si>
  <si>
    <t>1,459</t>
  </si>
  <si>
    <t>23.75%</t>
  </si>
  <si>
    <t>(302)</t>
  </si>
  <si>
    <t>1,157</t>
  </si>
  <si>
    <t>18.84%</t>
  </si>
  <si>
    <t>430</t>
  </si>
  <si>
    <t>727</t>
  </si>
  <si>
    <t>11.84%</t>
  </si>
  <si>
    <t>0.49</t>
  </si>
  <si>
    <t>0.48</t>
  </si>
  <si>
    <t>1,475</t>
  </si>
  <si>
    <t>1,505</t>
  </si>
  <si>
    <t>6,640</t>
  </si>
  <si>
    <t>1,190</t>
  </si>
  <si>
    <t>5,450</t>
  </si>
  <si>
    <t>82.08%</t>
  </si>
  <si>
    <t>3,949</t>
  </si>
  <si>
    <t>3,456</t>
  </si>
  <si>
    <t>493</t>
  </si>
  <si>
    <t>5,139</t>
  </si>
  <si>
    <t>1,740</t>
  </si>
  <si>
    <t>26.20%</t>
  </si>
  <si>
    <t>1,501</t>
  </si>
  <si>
    <t>22.60%</t>
  </si>
  <si>
    <t>(254)</t>
  </si>
  <si>
    <t>1,246</t>
  </si>
  <si>
    <t>18.77%</t>
  </si>
  <si>
    <t>444</t>
  </si>
  <si>
    <t>802</t>
  </si>
  <si>
    <t>12.08%</t>
  </si>
  <si>
    <t>0.55</t>
  </si>
  <si>
    <t>0.54</t>
  </si>
  <si>
    <t>1,433</t>
  </si>
  <si>
    <t>1,460</t>
  </si>
  <si>
    <t>6,695</t>
  </si>
  <si>
    <t>1,113</t>
  </si>
  <si>
    <t>5,582</t>
  </si>
  <si>
    <t>83.37%</t>
  </si>
  <si>
    <t>4,017</t>
  </si>
  <si>
    <t>3,503</t>
  </si>
  <si>
    <t>514</t>
  </si>
  <si>
    <t>5,130</t>
  </si>
  <si>
    <t>1,814</t>
  </si>
  <si>
    <t>27.09%</t>
  </si>
  <si>
    <t>1,565</t>
  </si>
  <si>
    <t>23.37%</t>
  </si>
  <si>
    <t>(265)</t>
  </si>
  <si>
    <t>1,299</t>
  </si>
  <si>
    <t>19.41%</t>
  </si>
  <si>
    <t>440</t>
  </si>
  <si>
    <t>860</t>
  </si>
  <si>
    <t>12.84%</t>
  </si>
  <si>
    <t>0.59</t>
  </si>
  <si>
    <t>0.57</t>
  </si>
  <si>
    <t>1,424</t>
  </si>
  <si>
    <t>1,474</t>
  </si>
  <si>
    <t>7,133</t>
  </si>
  <si>
    <t>1,134</t>
  </si>
  <si>
    <t>5,999</t>
  </si>
  <si>
    <t>84.10%</t>
  </si>
  <si>
    <t>4,202</t>
  </si>
  <si>
    <t>3,647</t>
  </si>
  <si>
    <t>555</t>
  </si>
  <si>
    <t>5,336</t>
  </si>
  <si>
    <t>2,003</t>
  </si>
  <si>
    <t>28.08%</t>
  </si>
  <si>
    <t>1,798</t>
  </si>
  <si>
    <t>25.20%</t>
  </si>
  <si>
    <t>(350)</t>
  </si>
  <si>
    <t>1,448</t>
  </si>
  <si>
    <t>20.30%</t>
  </si>
  <si>
    <t>490</t>
  </si>
  <si>
    <t>13.44%</t>
  </si>
  <si>
    <t>0.65</t>
  </si>
  <si>
    <t>0.64</t>
  </si>
  <si>
    <t>1,452</t>
  </si>
  <si>
    <t>7,408</t>
  </si>
  <si>
    <t>2,685</t>
  </si>
  <si>
    <t>4,723</t>
  </si>
  <si>
    <t>63.75%</t>
  </si>
  <si>
    <t>2,801</t>
  </si>
  <si>
    <t>2,232</t>
  </si>
  <si>
    <t>568</t>
  </si>
  <si>
    <t>5,486</t>
  </si>
  <si>
    <t>2,244</t>
  </si>
  <si>
    <t>30.29%</t>
  </si>
  <si>
    <t>1,922</t>
  </si>
  <si>
    <t>25.94%</t>
  </si>
  <si>
    <t>(246)</t>
  </si>
  <si>
    <t>1,676</t>
  </si>
  <si>
    <t>22.62%</t>
  </si>
  <si>
    <t>593</t>
  </si>
  <si>
    <t>1,083</t>
  </si>
  <si>
    <t>14.61%</t>
  </si>
  <si>
    <t>0.73</t>
  </si>
  <si>
    <t>0.71</t>
  </si>
  <si>
    <t>1,419</t>
  </si>
  <si>
    <t>8,321</t>
  </si>
  <si>
    <t>2,993</t>
  </si>
  <si>
    <t>5,328</t>
  </si>
  <si>
    <t>64.03%</t>
  </si>
  <si>
    <t>3,171</t>
  </si>
  <si>
    <t>2,542</t>
  </si>
  <si>
    <t>629</t>
  </si>
  <si>
    <t>6,164</t>
  </si>
  <si>
    <t>2,515</t>
  </si>
  <si>
    <t>30.23%</t>
  </si>
  <si>
    <t>2,157</t>
  </si>
  <si>
    <t>25.93%</t>
  </si>
  <si>
    <t>(271)</t>
  </si>
  <si>
    <t>1,887</t>
  </si>
  <si>
    <t>22.67%</t>
  </si>
  <si>
    <t>662</t>
  </si>
  <si>
    <t>1,224</t>
  </si>
  <si>
    <t>14.71%</t>
  </si>
  <si>
    <t>0.84</t>
  </si>
  <si>
    <t>1,401</t>
  </si>
  <si>
    <t>9,795</t>
  </si>
  <si>
    <t>3,623</t>
  </si>
  <si>
    <t>6,172</t>
  </si>
  <si>
    <t>63.01%</t>
  </si>
  <si>
    <t>3,676</t>
  </si>
  <si>
    <t>2,967</t>
  </si>
  <si>
    <t>709</t>
  </si>
  <si>
    <t>7,299</t>
  </si>
  <si>
    <t>2,878</t>
  </si>
  <si>
    <t>29.38%</t>
  </si>
  <si>
    <t>2,496</t>
  </si>
  <si>
    <t>25.48%</t>
  </si>
  <si>
    <t>(327)</t>
  </si>
  <si>
    <t>2,169</t>
  </si>
  <si>
    <t>22.15%</t>
  </si>
  <si>
    <t>742</t>
  </si>
  <si>
    <t>1,427</t>
  </si>
  <si>
    <t>14.57%</t>
  </si>
  <si>
    <t>0.98</t>
  </si>
  <si>
    <t>1,408</t>
  </si>
  <si>
    <t>1,409</t>
  </si>
  <si>
    <t>10,687</t>
  </si>
  <si>
    <t>4,081</t>
  </si>
  <si>
    <t>6,606</t>
  </si>
  <si>
    <t>61.82%</t>
  </si>
  <si>
    <t>4,019</t>
  </si>
  <si>
    <t>3,276</t>
  </si>
  <si>
    <t>743</t>
  </si>
  <si>
    <t>8,100</t>
  </si>
  <si>
    <t>2,994</t>
  </si>
  <si>
    <t>28.02%</t>
  </si>
  <si>
    <t>2,587</t>
  </si>
  <si>
    <t>24.21%</t>
  </si>
  <si>
    <t>(336)</t>
  </si>
  <si>
    <t>2,251</t>
  </si>
  <si>
    <t>21.06%</t>
  </si>
  <si>
    <t>678</t>
  </si>
  <si>
    <t>1,573</t>
  </si>
  <si>
    <t>14.72%</t>
  </si>
  <si>
    <t>1.10</t>
  </si>
  <si>
    <t>1,398</t>
  </si>
  <si>
    <t>1,436</t>
  </si>
  <si>
    <t>11,409</t>
  </si>
  <si>
    <t>4,445</t>
  </si>
  <si>
    <t>6,964</t>
  </si>
  <si>
    <t>61.04%</t>
  </si>
  <si>
    <t>4,269</t>
  </si>
  <si>
    <t>3,476</t>
  </si>
  <si>
    <t>8,714</t>
  </si>
  <si>
    <t>3,201</t>
  </si>
  <si>
    <t>28.06%</t>
  </si>
  <si>
    <t>2,695</t>
  </si>
  <si>
    <t>23.62%</t>
  </si>
  <si>
    <t>(288)</t>
  </si>
  <si>
    <t>2,407</t>
  </si>
  <si>
    <t>21.10%</t>
  </si>
  <si>
    <t>765</t>
  </si>
  <si>
    <t>1,643</t>
  </si>
  <si>
    <t>14.40%</t>
  </si>
  <si>
    <t>1.18</t>
  </si>
  <si>
    <t>1.15</t>
  </si>
  <si>
    <t>1,379</t>
  </si>
  <si>
    <t>1,410</t>
  </si>
  <si>
    <t>12,421</t>
  </si>
  <si>
    <t>4,838</t>
  </si>
  <si>
    <t>7,583</t>
  </si>
  <si>
    <t>61.05%</t>
  </si>
  <si>
    <t>4,560</t>
  </si>
  <si>
    <t>3,679</t>
  </si>
  <si>
    <t>881</t>
  </si>
  <si>
    <t>9,398</t>
  </si>
  <si>
    <t>3,189</t>
  </si>
  <si>
    <t>25.67%</t>
  </si>
  <si>
    <t>3,023</t>
  </si>
  <si>
    <t>24.34%</t>
  </si>
  <si>
    <t>(716)</t>
  </si>
  <si>
    <t>2,307</t>
  </si>
  <si>
    <t>18.58%</t>
  </si>
  <si>
    <t>757</t>
  </si>
  <si>
    <t>1,550</t>
  </si>
  <si>
    <t>12.48%</t>
  </si>
  <si>
    <t>1.14</t>
  </si>
  <si>
    <t>1,365</t>
  </si>
  <si>
    <t>1,406</t>
  </si>
  <si>
    <t>13,259</t>
  </si>
  <si>
    <t>5,193</t>
  </si>
  <si>
    <t>8,067</t>
  </si>
  <si>
    <t>60.84%</t>
  </si>
  <si>
    <t>4,852</t>
  </si>
  <si>
    <t>3,896</t>
  </si>
  <si>
    <t>956</t>
  </si>
  <si>
    <t>10,045</t>
  </si>
  <si>
    <t>3,840</t>
  </si>
  <si>
    <t>28.96%</t>
  </si>
  <si>
    <t>3,214</t>
  </si>
  <si>
    <t>24.24%</t>
  </si>
  <si>
    <t>(330)</t>
  </si>
  <si>
    <t>2,884</t>
  </si>
  <si>
    <t>21.75%</t>
  </si>
  <si>
    <t>936</t>
  </si>
  <si>
    <t>1,948</t>
  </si>
  <si>
    <t>14.69%</t>
  </si>
  <si>
    <t>1.44</t>
  </si>
  <si>
    <t>1.39</t>
  </si>
  <si>
    <t>1,355</t>
  </si>
  <si>
    <t>1,404</t>
  </si>
  <si>
    <t>14,243</t>
  </si>
  <si>
    <t>6,832</t>
  </si>
  <si>
    <t>7,411</t>
  </si>
  <si>
    <t>52.03%</t>
  </si>
  <si>
    <t>4,278</t>
  </si>
  <si>
    <t>11,110</t>
  </si>
  <si>
    <t>1,011</t>
  </si>
  <si>
    <t>3,893</t>
  </si>
  <si>
    <t>27.33%</t>
  </si>
  <si>
    <t>3,133</t>
  </si>
  <si>
    <t>22.00%</t>
  </si>
  <si>
    <t>(251)</t>
  </si>
  <si>
    <t>2,882</t>
  </si>
  <si>
    <t>20.24%</t>
  </si>
  <si>
    <t>905</t>
  </si>
  <si>
    <t>1,977</t>
  </si>
  <si>
    <t>13.88%</t>
  </si>
  <si>
    <t>1.46</t>
  </si>
  <si>
    <t>1,323</t>
  </si>
  <si>
    <t>1,357</t>
  </si>
  <si>
    <t>14,870</t>
  </si>
  <si>
    <t>7,353</t>
  </si>
  <si>
    <t>7,517</t>
  </si>
  <si>
    <t>50.55%</t>
  </si>
  <si>
    <t>4,820</t>
  </si>
  <si>
    <t>4,563</t>
  </si>
  <si>
    <t>257</t>
  </si>
  <si>
    <t>12,173</t>
  </si>
  <si>
    <t>1,086</t>
  </si>
  <si>
    <t>3,416</t>
  </si>
  <si>
    <t>22.97%</t>
  </si>
  <si>
    <t>2,697</t>
  </si>
  <si>
    <t>18.14%</t>
  </si>
  <si>
    <t>(367)</t>
  </si>
  <si>
    <t>2,330</t>
  </si>
  <si>
    <t>15.67%</t>
  </si>
  <si>
    <t>693</t>
  </si>
  <si>
    <t>1,637</t>
  </si>
  <si>
    <t>11.01%</t>
  </si>
  <si>
    <t>1.27</t>
  </si>
  <si>
    <t>1.25</t>
  </si>
  <si>
    <t>1,290</t>
  </si>
  <si>
    <t>1,309</t>
  </si>
  <si>
    <t>15,406</t>
  </si>
  <si>
    <t>7,669</t>
  </si>
  <si>
    <t>7,737</t>
  </si>
  <si>
    <t>50.22%</t>
  </si>
  <si>
    <t>5,624</t>
  </si>
  <si>
    <t>4,791</t>
  </si>
  <si>
    <t>833</t>
  </si>
  <si>
    <t>13,293</t>
  </si>
  <si>
    <t>1,051</t>
  </si>
  <si>
    <t>2,614</t>
  </si>
  <si>
    <t>16.97%</t>
  </si>
  <si>
    <t>2,113</t>
  </si>
  <si>
    <t>13.72%</t>
  </si>
  <si>
    <t>(451)</t>
  </si>
  <si>
    <t>1,662</t>
  </si>
  <si>
    <t>10.79%</t>
  </si>
  <si>
    <t>670</t>
  </si>
  <si>
    <t>5.80%</t>
  </si>
  <si>
    <t>0.70</t>
  </si>
  <si>
    <t>1,273</t>
  </si>
  <si>
    <t>1,282</t>
  </si>
  <si>
    <t>17,141</t>
  </si>
  <si>
    <t>8,532</t>
  </si>
  <si>
    <t>8,608</t>
  </si>
  <si>
    <t>5,776</t>
  </si>
  <si>
    <t>5,244</t>
  </si>
  <si>
    <t>532</t>
  </si>
  <si>
    <t>14,308</t>
  </si>
  <si>
    <t>1,148</t>
  </si>
  <si>
    <t>3,458</t>
  </si>
  <si>
    <t>20.17%</t>
  </si>
  <si>
    <t>2,832</t>
  </si>
  <si>
    <t>16.52%</t>
  </si>
  <si>
    <t>(486)</t>
  </si>
  <si>
    <t>2,346</t>
  </si>
  <si>
    <t>13.69%</t>
  </si>
  <si>
    <t>838</t>
  </si>
  <si>
    <t>1,471</t>
  </si>
  <si>
    <t>8.58%</t>
  </si>
  <si>
    <t>1.16</t>
  </si>
  <si>
    <t>1,270</t>
  </si>
  <si>
    <t>1,277</t>
  </si>
  <si>
    <t>19,065</t>
  </si>
  <si>
    <t>9,377</t>
  </si>
  <si>
    <t>9,688</t>
  </si>
  <si>
    <t>50.82%</t>
  </si>
  <si>
    <t>6,148</t>
  </si>
  <si>
    <t>5,706</t>
  </si>
  <si>
    <t>441</t>
  </si>
  <si>
    <t>15,524</t>
  </si>
  <si>
    <t>1,201</t>
  </si>
  <si>
    <t>4,403</t>
  </si>
  <si>
    <t>23.10%</t>
  </si>
  <si>
    <t>3,541</t>
  </si>
  <si>
    <t>18.57%</t>
  </si>
  <si>
    <t>(338)</t>
  </si>
  <si>
    <t>3,202</t>
  </si>
  <si>
    <t>16.80%</t>
  </si>
  <si>
    <t>2,279</t>
  </si>
  <si>
    <t>11.95%</t>
  </si>
  <si>
    <t>1.81</t>
  </si>
  <si>
    <t>1.79</t>
  </si>
  <si>
    <t>1,260</t>
  </si>
  <si>
    <t>1,274</t>
  </si>
  <si>
    <t>20,460</t>
  </si>
  <si>
    <t>14,136</t>
  </si>
  <si>
    <t>6,324</t>
  </si>
  <si>
    <t>30.91%</t>
  </si>
  <si>
    <t>2,303</t>
  </si>
  <si>
    <t>2,221</t>
  </si>
  <si>
    <t>82</t>
  </si>
  <si>
    <t>16,439</t>
  </si>
  <si>
    <t>4,951</t>
  </si>
  <si>
    <t>24.20%</t>
  </si>
  <si>
    <t>4,022</t>
  </si>
  <si>
    <t>19.66%</t>
  </si>
  <si>
    <t>(320)</t>
  </si>
  <si>
    <t>3,702</t>
  </si>
  <si>
    <t>18.09%</t>
  </si>
  <si>
    <t>1,099</t>
  </si>
  <si>
    <t>2,602</t>
  </si>
  <si>
    <t>12.72%</t>
  </si>
  <si>
    <t>2.06</t>
  </si>
  <si>
    <t>14,602</t>
  </si>
  <si>
    <t>6,984</t>
  </si>
  <si>
    <t>32.36%</t>
  </si>
  <si>
    <t>2,578</t>
  </si>
  <si>
    <t>2,338</t>
  </si>
  <si>
    <t>240</t>
  </si>
  <si>
    <t>17,180</t>
  </si>
  <si>
    <t>6,088</t>
  </si>
  <si>
    <t>28.20%</t>
  </si>
  <si>
    <t>20.59%</t>
  </si>
  <si>
    <t>(279)</t>
  </si>
  <si>
    <t>4,166</t>
  </si>
  <si>
    <t>19.30%</t>
  </si>
  <si>
    <t>1,293</t>
  </si>
  <si>
    <t>16.42%</t>
  </si>
  <si>
    <t>2.83</t>
  </si>
  <si>
    <t>1,252</t>
  </si>
  <si>
    <t>14,881</t>
  </si>
  <si>
    <t>7,905</t>
  </si>
  <si>
    <t>34.69%</t>
  </si>
  <si>
    <t>4,115</t>
  </si>
  <si>
    <t>2,367</t>
  </si>
  <si>
    <t>1,748</t>
  </si>
  <si>
    <t>18,997</t>
  </si>
  <si>
    <t>4,846</t>
  </si>
  <si>
    <t>21.27%</t>
  </si>
  <si>
    <t>3,879</t>
  </si>
  <si>
    <t>17.02%</t>
  </si>
  <si>
    <t>(307)</t>
  </si>
  <si>
    <t>3,572</t>
  </si>
  <si>
    <t>15.68%</t>
  </si>
  <si>
    <t>1,237</t>
  </si>
  <si>
    <t>10.51%</t>
  </si>
  <si>
    <t>1.98</t>
  </si>
  <si>
    <t>1,212</t>
  </si>
  <si>
    <t>14,883</t>
  </si>
  <si>
    <t>8,639</t>
  </si>
  <si>
    <t>36.73%</t>
  </si>
  <si>
    <t>2,190</t>
  </si>
  <si>
    <t>2,356</t>
  </si>
  <si>
    <t>(165)</t>
  </si>
  <si>
    <t>17,074</t>
  </si>
  <si>
    <t>523</t>
  </si>
  <si>
    <t>7,888</t>
  </si>
  <si>
    <t>33.54%</t>
  </si>
  <si>
    <t>6,443</t>
  </si>
  <si>
    <t>27.39%</t>
  </si>
  <si>
    <t>(285)</t>
  </si>
  <si>
    <t>6,158</t>
  </si>
  <si>
    <t>26.18%</t>
  </si>
  <si>
    <t>1,845</t>
  </si>
  <si>
    <t>18.34%</t>
  </si>
  <si>
    <t>3.87</t>
  </si>
  <si>
    <t>3.76</t>
  </si>
  <si>
    <t>1,146</t>
  </si>
  <si>
    <t>13,953</t>
  </si>
  <si>
    <t>8,792</t>
  </si>
  <si>
    <t>38.65%</t>
  </si>
  <si>
    <t>2,012</t>
  </si>
  <si>
    <t>2,234</t>
  </si>
  <si>
    <t>(222)</t>
  </si>
  <si>
    <t>15,965</t>
  </si>
  <si>
    <t>473</t>
  </si>
  <si>
    <t>8,176</t>
  </si>
  <si>
    <t>35.95%</t>
  </si>
  <si>
    <t>6,841</t>
  </si>
  <si>
    <t>30.08%</t>
  </si>
  <si>
    <t>(354)</t>
  </si>
  <si>
    <t>6,487</t>
  </si>
  <si>
    <t>28.52%</t>
  </si>
  <si>
    <t>1,936</t>
  </si>
  <si>
    <t>20.01%</t>
  </si>
  <si>
    <t>4.23</t>
  </si>
  <si>
    <t>4.11</t>
  </si>
  <si>
    <t>1,107</t>
  </si>
  <si>
    <t>14,437</t>
  </si>
  <si>
    <t>9,637</t>
  </si>
  <si>
    <t>40.03%</t>
  </si>
  <si>
    <t>2,135</t>
  </si>
  <si>
    <t>2,333</t>
  </si>
  <si>
    <t>(198)</t>
  </si>
  <si>
    <t>16,572</t>
  </si>
  <si>
    <t>451</t>
  </si>
  <si>
    <t>8,727</t>
  </si>
  <si>
    <t>36.25%</t>
  </si>
  <si>
    <t>7,473</t>
  </si>
  <si>
    <t>31.04%</t>
  </si>
  <si>
    <t>(473)</t>
  </si>
  <si>
    <t>7,000</t>
  </si>
  <si>
    <t>29.08%</t>
  </si>
  <si>
    <t>2,054</t>
  </si>
  <si>
    <t>20.55%</t>
  </si>
  <si>
    <t>4.58</t>
  </si>
  <si>
    <t>16,319</t>
  </si>
  <si>
    <t>39.57%</t>
  </si>
  <si>
    <t>2,161</t>
  </si>
  <si>
    <t>2,394</t>
  </si>
  <si>
    <t>(233)</t>
  </si>
  <si>
    <t>18,480</t>
  </si>
  <si>
    <t>39</t>
  </si>
  <si>
    <t>9,920</t>
  </si>
  <si>
    <t>8,530</t>
  </si>
  <si>
    <t>31.58%</t>
  </si>
  <si>
    <t>(518)</t>
  </si>
  <si>
    <t>8,012</t>
  </si>
  <si>
    <t>29.67%</t>
  </si>
  <si>
    <t>2,509</t>
  </si>
  <si>
    <t>20.38%</t>
  </si>
  <si>
    <t>5.27</t>
  </si>
  <si>
    <t>1,045</t>
  </si>
  <si>
    <t>16,751</t>
  </si>
  <si>
    <t>10,816</t>
  </si>
  <si>
    <t>39.24%</t>
  </si>
  <si>
    <t>2,455</t>
  </si>
  <si>
    <t>19,206</t>
  </si>
  <si>
    <t>28</t>
  </si>
  <si>
    <t>517</t>
  </si>
  <si>
    <t>10,084</t>
  </si>
  <si>
    <t>36.58%</t>
  </si>
  <si>
    <t>8,605</t>
  </si>
  <si>
    <t>31.21%</t>
  </si>
  <si>
    <t>(526)</t>
  </si>
  <si>
    <t>8,079</t>
  </si>
  <si>
    <t>29.31%</t>
  </si>
  <si>
    <t>19.82%</t>
  </si>
  <si>
    <t>5.36</t>
  </si>
  <si>
    <t>1,020</t>
  </si>
  <si>
    <t>17,203</t>
  </si>
  <si>
    <t>10,903</t>
  </si>
  <si>
    <t>38.79%</t>
  </si>
  <si>
    <t>2,386</t>
  </si>
  <si>
    <t>19,589</t>
  </si>
  <si>
    <t>15</t>
  </si>
  <si>
    <t>522</t>
  </si>
  <si>
    <t>10,312</t>
  </si>
  <si>
    <t>36.69%</t>
  </si>
  <si>
    <t>8,764</t>
  </si>
  <si>
    <t>31.18%</t>
  </si>
  <si>
    <t>(560)</t>
  </si>
  <si>
    <t>8,205</t>
  </si>
  <si>
    <t>29.19%</t>
  </si>
  <si>
    <t>2,619</t>
  </si>
  <si>
    <t>19.87%</t>
  </si>
  <si>
    <t>5.55</t>
  </si>
  <si>
    <t>1,006</t>
  </si>
  <si>
    <t>16,986</t>
  </si>
  <si>
    <t>10,456</t>
  </si>
  <si>
    <t>38.10%</t>
  </si>
  <si>
    <t>2,488</t>
  </si>
  <si>
    <t>19,474</t>
  </si>
  <si>
    <t>20</t>
  </si>
  <si>
    <t>571</t>
  </si>
  <si>
    <t>9,587</t>
  </si>
  <si>
    <t>34.94%</t>
  </si>
  <si>
    <t>7,949</t>
  </si>
  <si>
    <t>28.97%</t>
  </si>
  <si>
    <t>(577)</t>
  </si>
  <si>
    <t>7,372</t>
  </si>
  <si>
    <t>26.86%</t>
  </si>
  <si>
    <t>17.34%</t>
  </si>
  <si>
    <t>4.82</t>
  </si>
  <si>
    <t>986</t>
  </si>
  <si>
    <t>15,624</t>
  </si>
  <si>
    <t>9,789</t>
  </si>
  <si>
    <t>38.52%</t>
  </si>
  <si>
    <t>2,434</t>
  </si>
  <si>
    <t>18,058</t>
  </si>
  <si>
    <t>9</t>
  </si>
  <si>
    <t>638</t>
  </si>
  <si>
    <t>8,750</t>
  </si>
  <si>
    <t>34.43%</t>
  </si>
  <si>
    <t>7,146</t>
  </si>
  <si>
    <t>28.12%</t>
  </si>
  <si>
    <t>(590)</t>
  </si>
  <si>
    <t>6,556</t>
  </si>
  <si>
    <t>25.80%</t>
  </si>
  <si>
    <t>2,026</t>
  </si>
  <si>
    <t>17.82%</t>
  </si>
  <si>
    <t>945</t>
  </si>
  <si>
    <t>14,417</t>
  </si>
  <si>
    <t>10,205</t>
  </si>
  <si>
    <t>41.45%</t>
  </si>
  <si>
    <t>2,385</t>
  </si>
  <si>
    <t>16,802</t>
  </si>
  <si>
    <t>4</t>
  </si>
  <si>
    <t>885</t>
  </si>
  <si>
    <t>9,267</t>
  </si>
  <si>
    <t>37.64%</t>
  </si>
  <si>
    <t>7,745</t>
  </si>
  <si>
    <t>31.45%</t>
  </si>
  <si>
    <t>(879)</t>
  </si>
  <si>
    <t>6,866</t>
  </si>
  <si>
    <t>27.89%</t>
  </si>
  <si>
    <t>2,180</t>
  </si>
  <si>
    <t>19.03%</t>
  </si>
  <si>
    <t>5.44</t>
  </si>
  <si>
    <t>861</t>
  </si>
  <si>
    <t>12,200</t>
  </si>
  <si>
    <t>10,621</t>
  </si>
  <si>
    <t>46.54%</t>
  </si>
  <si>
    <t>2,231</t>
  </si>
  <si>
    <t>14,431</t>
  </si>
  <si>
    <t>7</t>
  </si>
  <si>
    <t>921</t>
  </si>
  <si>
    <t>10,858</t>
  </si>
  <si>
    <t>47.58%</t>
  </si>
  <si>
    <t>9,553</t>
  </si>
  <si>
    <t>41.86%</t>
  </si>
  <si>
    <t>(979)</t>
  </si>
  <si>
    <t>8,574</t>
  </si>
  <si>
    <t>37.57%</t>
  </si>
  <si>
    <t>3,381</t>
  </si>
  <si>
    <t>22.75%</t>
  </si>
  <si>
    <t>6.37</t>
  </si>
  <si>
    <t>816</t>
  </si>
  <si>
    <t>10,239</t>
  </si>
  <si>
    <t>10,786</t>
  </si>
  <si>
    <t>51.30%</t>
  </si>
  <si>
    <t>2,200</t>
  </si>
  <si>
    <t>12,439</t>
  </si>
  <si>
    <t>981</t>
  </si>
  <si>
    <t>10,279</t>
  </si>
  <si>
    <t>48.89%</t>
  </si>
  <si>
    <t>8,823</t>
  </si>
  <si>
    <t>41.96%</t>
  </si>
  <si>
    <t>(1,007)</t>
  </si>
  <si>
    <t>7,816</t>
  </si>
  <si>
    <t>37.17%</t>
  </si>
  <si>
    <t>1,892</t>
  </si>
  <si>
    <t>28.18%</t>
  </si>
  <si>
    <t>7.54</t>
  </si>
  <si>
    <t>786</t>
  </si>
  <si>
    <t>9,961</t>
  </si>
  <si>
    <t>11,115</t>
  </si>
  <si>
    <t>52.74%</t>
  </si>
  <si>
    <t>2,229</t>
  </si>
  <si>
    <t>12,191</t>
  </si>
  <si>
    <t>37</t>
  </si>
  <si>
    <t>1,122</t>
  </si>
  <si>
    <t>10,758</t>
  </si>
  <si>
    <t>51.04%</t>
  </si>
  <si>
    <t>9,070</t>
  </si>
  <si>
    <t>43.03%</t>
  </si>
  <si>
    <t>(1,052)</t>
  </si>
  <si>
    <t>8,018</t>
  </si>
  <si>
    <t>38.04%</t>
  </si>
  <si>
    <t>1,993</t>
  </si>
  <si>
    <t>28.59%</t>
  </si>
  <si>
    <t>7.88</t>
  </si>
  <si>
    <t>9,456</t>
  </si>
  <si>
    <t>9,752</t>
  </si>
  <si>
    <t>50.77%</t>
  </si>
  <si>
    <t>2,546</t>
  </si>
  <si>
    <t>2,245</t>
  </si>
  <si>
    <t>301</t>
  </si>
  <si>
    <t>12,001</t>
  </si>
  <si>
    <t>18</t>
  </si>
  <si>
    <t>1,218</t>
  </si>
  <si>
    <t>9,110</t>
  </si>
  <si>
    <t>47.43%</t>
  </si>
  <si>
    <t>7,324</t>
  </si>
  <si>
    <t>38.13%</t>
  </si>
  <si>
    <t>(1,183)</t>
  </si>
  <si>
    <t>6,141</t>
  </si>
  <si>
    <t>31.97%</t>
  </si>
  <si>
    <t>24.63%</t>
  </si>
  <si>
    <t>6.31</t>
  </si>
  <si>
    <t>750</t>
  </si>
  <si>
    <t>10,643</t>
  </si>
  <si>
    <t>12,580</t>
  </si>
  <si>
    <t>54.17%</t>
  </si>
  <si>
    <t>2,708</t>
  </si>
  <si>
    <t>2,378</t>
  </si>
  <si>
    <t>13,350</t>
  </si>
  <si>
    <t>1,186</t>
  </si>
  <si>
    <t>45.83%</t>
  </si>
  <si>
    <t>10,356</t>
  </si>
  <si>
    <t>44.59%</t>
  </si>
  <si>
    <t>(1,228)</t>
  </si>
  <si>
    <t>9,128</t>
  </si>
  <si>
    <t>39.31%</t>
  </si>
  <si>
    <t>1,583</t>
  </si>
  <si>
    <t>32.49%</t>
  </si>
  <si>
    <t>10.12</t>
  </si>
  <si>
    <t>752</t>
  </si>
  <si>
    <t>Cash and Cash Equivalents</t>
  </si>
  <si>
    <t>Short-Term Investments</t>
  </si>
  <si>
    <t>Cash &amp;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</si>
  <si>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</si>
  <si>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</si>
  <si>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</si>
  <si>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</si>
  <si>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</si>
  <si>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</si>
  <si>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</si>
  <si>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</si>
  <si>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</si>
  <si>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</si>
  <si>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</si>
  <si>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</si>
  <si>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</si>
  <si>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</si>
  <si>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</si>
  <si>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</si>
  <si>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</si>
  <si>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</si>
  <si>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</si>
  <si>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</si>
  <si>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</si>
  <si>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</si>
  <si>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</si>
  <si>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</si>
  <si>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</si>
  <si>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Capital Lease Obligations</t>
  </si>
  <si>
    <t>Total Liabilities</t>
  </si>
  <si>
    <t>Preferred Stock</t>
  </si>
  <si>
    <t>Common Stock</t>
  </si>
  <si>
    <t>Retained Earnings</t>
  </si>
  <si>
    <t>Other Compreh. Income(Loss)</t>
  </si>
  <si>
    <t>Other Total Stockhold. Equity</t>
  </si>
  <si>
    <t>Total Stockholders Equity</t>
  </si>
  <si>
    <t>Total Liab.&amp;Stockhold. Equity</t>
  </si>
  <si>
    <t>Minority Interest</t>
  </si>
  <si>
    <t>Total Liabilities &amp; Equity</t>
  </si>
  <si>
    <t>180</t>
  </si>
  <si>
    <t>379</t>
  </si>
  <si>
    <t>51</t>
  </si>
  <si>
    <t>131</t>
  </si>
  <si>
    <t>741</t>
  </si>
  <si>
    <t>11,328</t>
  </si>
  <si>
    <t>483</t>
  </si>
  <si>
    <t>1,040</t>
  </si>
  <si>
    <t>12,851</t>
  </si>
  <si>
    <t>13,592</t>
  </si>
  <si>
    <t>509</t>
  </si>
  <si>
    <t>895</t>
  </si>
  <si>
    <t>2,451</t>
  </si>
  <si>
    <t>2,935</t>
  </si>
  <si>
    <t>841</t>
  </si>
  <si>
    <t>56</t>
  </si>
  <si>
    <t>3,832</t>
  </si>
  <si>
    <t>6,284</t>
  </si>
  <si>
    <t>8,626</t>
  </si>
  <si>
    <t>(3,856)</t>
  </si>
  <si>
    <t>2,116</t>
  </si>
  <si>
    <t>6,885</t>
  </si>
  <si>
    <t>13,169</t>
  </si>
  <si>
    <t>423</t>
  </si>
  <si>
    <t>335</t>
  </si>
  <si>
    <t>414</t>
  </si>
  <si>
    <t>58</t>
  </si>
  <si>
    <t>149</t>
  </si>
  <si>
    <t>12,811</t>
  </si>
  <si>
    <t>535</t>
  </si>
  <si>
    <t>14,459</t>
  </si>
  <si>
    <t>15,415</t>
  </si>
  <si>
    <t>564</t>
  </si>
  <si>
    <t>578</t>
  </si>
  <si>
    <t>652</t>
  </si>
  <si>
    <t>1,795</t>
  </si>
  <si>
    <t>4,258</t>
  </si>
  <si>
    <t>836</t>
  </si>
  <si>
    <t>5,094</t>
  </si>
  <si>
    <t>6,889</t>
  </si>
  <si>
    <t>9,831</t>
  </si>
  <si>
    <t>(4,326)</t>
  </si>
  <si>
    <t>7,861</t>
  </si>
  <si>
    <t>14,750</t>
  </si>
  <si>
    <t>665</t>
  </si>
  <si>
    <t>495</t>
  </si>
  <si>
    <t>70</t>
  </si>
  <si>
    <t>208</t>
  </si>
  <si>
    <t>1,103</t>
  </si>
  <si>
    <t>14,352</t>
  </si>
  <si>
    <t>1,184</t>
  </si>
  <si>
    <t>16,284</t>
  </si>
  <si>
    <t>17,386</t>
  </si>
  <si>
    <t>804</t>
  </si>
  <si>
    <t>4,830</t>
  </si>
  <si>
    <t>976</t>
  </si>
  <si>
    <t>5,806</t>
  </si>
  <si>
    <t>7,941</t>
  </si>
  <si>
    <t>11,173</t>
  </si>
  <si>
    <t>(4,782)</t>
  </si>
  <si>
    <t>2,327</t>
  </si>
  <si>
    <t>8,718</t>
  </si>
  <si>
    <t>16,660</t>
  </si>
  <si>
    <t>341</t>
  </si>
  <si>
    <t>484</t>
  </si>
  <si>
    <t>71</t>
  </si>
  <si>
    <t>247</t>
  </si>
  <si>
    <t>1,142</t>
  </si>
  <si>
    <t>14,961</t>
  </si>
  <si>
    <t>828</t>
  </si>
  <si>
    <t>1,310</t>
  </si>
  <si>
    <t>17,099</t>
  </si>
  <si>
    <t>18,242</t>
  </si>
  <si>
    <t>651</t>
  </si>
  <si>
    <t>1,629</t>
  </si>
  <si>
    <t>705</t>
  </si>
  <si>
    <t>2,985</t>
  </si>
  <si>
    <t>4,834</t>
  </si>
  <si>
    <t>1,064</t>
  </si>
  <si>
    <t>508</t>
  </si>
  <si>
    <t>6,405</t>
  </si>
  <si>
    <t>9,390</t>
  </si>
  <si>
    <t>12,569</t>
  </si>
  <si>
    <t>(5,127)</t>
  </si>
  <si>
    <t>8,852</t>
  </si>
  <si>
    <t>299</t>
  </si>
  <si>
    <t>609</t>
  </si>
  <si>
    <t>77</t>
  </si>
  <si>
    <t>324</t>
  </si>
  <si>
    <t>16,042</t>
  </si>
  <si>
    <t>2,433</t>
  </si>
  <si>
    <t>18,475</t>
  </si>
  <si>
    <t>19,784</t>
  </si>
  <si>
    <t>621</t>
  </si>
  <si>
    <t>855</t>
  </si>
  <si>
    <t>2,497</t>
  </si>
  <si>
    <t>6,189</t>
  </si>
  <si>
    <t>1,082</t>
  </si>
  <si>
    <t>552</t>
  </si>
  <si>
    <t>7,823</t>
  </si>
  <si>
    <t>10,320</t>
  </si>
  <si>
    <t>13,880</t>
  </si>
  <si>
    <t>(5,716)</t>
  </si>
  <si>
    <t>1,302</t>
  </si>
  <si>
    <t>9,465</t>
  </si>
  <si>
    <t>420</t>
  </si>
  <si>
    <t>708</t>
  </si>
  <si>
    <t>83</t>
  </si>
  <si>
    <t>362</t>
  </si>
  <si>
    <t>1,572</t>
  </si>
  <si>
    <t>16,325</t>
  </si>
  <si>
    <t>1,262</t>
  </si>
  <si>
    <t>1,825</t>
  </si>
  <si>
    <t>19,411</t>
  </si>
  <si>
    <t>20,983</t>
  </si>
  <si>
    <t>586</t>
  </si>
  <si>
    <t>1,620</t>
  </si>
  <si>
    <t>1,069</t>
  </si>
  <si>
    <t>3,274</t>
  </si>
  <si>
    <t>5,632</t>
  </si>
  <si>
    <t>1,174</t>
  </si>
  <si>
    <t>1,264</t>
  </si>
  <si>
    <t>8,070</t>
  </si>
  <si>
    <t>11,344</t>
  </si>
  <si>
    <t>17</t>
  </si>
  <si>
    <t>15,563</t>
  </si>
  <si>
    <t>(6,126)</t>
  </si>
  <si>
    <t>186</t>
  </si>
  <si>
    <t>9,639</t>
  </si>
  <si>
    <t>422</t>
  </si>
  <si>
    <t>797</t>
  </si>
  <si>
    <t>99</t>
  </si>
  <si>
    <t>345</t>
  </si>
  <si>
    <t>17,048</t>
  </si>
  <si>
    <t>1,443</t>
  </si>
  <si>
    <t>20,021</t>
  </si>
  <si>
    <t>21,684</t>
  </si>
  <si>
    <t>685</t>
  </si>
  <si>
    <t>630</t>
  </si>
  <si>
    <t>1,046</t>
  </si>
  <si>
    <t>2,361</t>
  </si>
  <si>
    <t>7,844</t>
  </si>
  <si>
    <t>1,085</t>
  </si>
  <si>
    <t>1,189</t>
  </si>
  <si>
    <t>10,118</t>
  </si>
  <si>
    <t>12,479</t>
  </si>
  <si>
    <t>17,259</t>
  </si>
  <si>
    <t>(6,521)</t>
  </si>
  <si>
    <t>9,204</t>
  </si>
  <si>
    <t>418</t>
  </si>
  <si>
    <t>882</t>
  </si>
  <si>
    <t>106</t>
  </si>
  <si>
    <t>1,819</t>
  </si>
  <si>
    <t>17,290</t>
  </si>
  <si>
    <t>1,420</t>
  </si>
  <si>
    <t>2,006</t>
  </si>
  <si>
    <t>20,715</t>
  </si>
  <si>
    <t>22,535</t>
  </si>
  <si>
    <t>690</t>
  </si>
  <si>
    <t>178</t>
  </si>
  <si>
    <t>1,381</t>
  </si>
  <si>
    <t>2,248</t>
  </si>
  <si>
    <t>8,556</t>
  </si>
  <si>
    <t>1,112</t>
  </si>
  <si>
    <t>10,798</t>
  </si>
  <si>
    <t>13,046</t>
  </si>
  <si>
    <t>18,608</t>
  </si>
  <si>
    <t>(6,817)</t>
  </si>
  <si>
    <t>9,488</t>
  </si>
  <si>
    <t>112</t>
  </si>
  <si>
    <t>1,715</t>
  </si>
  <si>
    <t>18,583</t>
  </si>
  <si>
    <t>1,560</t>
  </si>
  <si>
    <t>2,112</t>
  </si>
  <si>
    <t>22,255</t>
  </si>
  <si>
    <t>23,971</t>
  </si>
  <si>
    <t>636</t>
  </si>
  <si>
    <t>276</t>
  </si>
  <si>
    <t>1,511</t>
  </si>
  <si>
    <t>2,422</t>
  </si>
  <si>
    <t>9,704</t>
  </si>
  <si>
    <t>1,004</t>
  </si>
  <si>
    <t>560</t>
  </si>
  <si>
    <t>11,267</t>
  </si>
  <si>
    <t>13,690</t>
  </si>
  <si>
    <t>19,204</t>
  </si>
  <si>
    <t>(7,635)</t>
  </si>
  <si>
    <t>(1,305)</t>
  </si>
  <si>
    <t>10,281</t>
  </si>
  <si>
    <t>735</t>
  </si>
  <si>
    <t>129</t>
  </si>
  <si>
    <t>529</t>
  </si>
  <si>
    <t>1,885</t>
  </si>
  <si>
    <t>19,925</t>
  </si>
  <si>
    <t>1,665</t>
  </si>
  <si>
    <t>2,050</t>
  </si>
  <si>
    <t>23,640</t>
  </si>
  <si>
    <t>25,525</t>
  </si>
  <si>
    <t>577</t>
  </si>
  <si>
    <t>388</t>
  </si>
  <si>
    <t>1,520</t>
  </si>
  <si>
    <t>2,486</t>
  </si>
  <si>
    <t>9,343</t>
  </si>
  <si>
    <t>1,015</t>
  </si>
  <si>
    <t>700</t>
  </si>
  <si>
    <t>11,057</t>
  </si>
  <si>
    <t>13,543</t>
  </si>
  <si>
    <t>20,172</t>
  </si>
  <si>
    <t>(8,816)</t>
  </si>
  <si>
    <t>11,982</t>
  </si>
  <si>
    <t>148</t>
  </si>
  <si>
    <t>585</t>
  </si>
  <si>
    <t>2,858</t>
  </si>
  <si>
    <t>20,703</t>
  </si>
  <si>
    <t>1,828</t>
  </si>
  <si>
    <t>2,448</t>
  </si>
  <si>
    <t>24,980</t>
  </si>
  <si>
    <t>27,838</t>
  </si>
  <si>
    <t>714</t>
  </si>
  <si>
    <t>862</t>
  </si>
  <si>
    <t>1,944</t>
  </si>
  <si>
    <t>3,521</t>
  </si>
  <si>
    <t>8,357</t>
  </si>
  <si>
    <t>977</t>
  </si>
  <si>
    <t>10,116</t>
  </si>
  <si>
    <t>13,636</t>
  </si>
  <si>
    <t>21,756</t>
  </si>
  <si>
    <t>(9,805)</t>
  </si>
  <si>
    <t>14,202</t>
  </si>
  <si>
    <t>4,260</t>
  </si>
  <si>
    <t>796</t>
  </si>
  <si>
    <t>147</t>
  </si>
  <si>
    <t>5,850</t>
  </si>
  <si>
    <t>19,908</t>
  </si>
  <si>
    <t>1,951</t>
  </si>
  <si>
    <t>2,280</t>
  </si>
  <si>
    <t>24,139</t>
  </si>
  <si>
    <t>29,989</t>
  </si>
  <si>
    <t>689</t>
  </si>
  <si>
    <t>659</t>
  </si>
  <si>
    <t>2,688</t>
  </si>
  <si>
    <t>4,036</t>
  </si>
  <si>
    <t>8,937</t>
  </si>
  <si>
    <t>892</t>
  </si>
  <si>
    <t>10,806</t>
  </si>
  <si>
    <t>14,843</t>
  </si>
  <si>
    <t>23,516</t>
  </si>
  <si>
    <t>(733)</t>
  </si>
  <si>
    <t>(7,654)</t>
  </si>
  <si>
    <t>15,146</t>
  </si>
  <si>
    <t>2,136</t>
  </si>
  <si>
    <t>904</t>
  </si>
  <si>
    <t>436</t>
  </si>
  <si>
    <t>3,625</t>
  </si>
  <si>
    <t>20,846</t>
  </si>
  <si>
    <t>2,209</t>
  </si>
  <si>
    <t>2,344</t>
  </si>
  <si>
    <t>25,399</t>
  </si>
  <si>
    <t>29,024</t>
  </si>
  <si>
    <t>834</t>
  </si>
  <si>
    <t>2,156</t>
  </si>
  <si>
    <t>3,008</t>
  </si>
  <si>
    <t>1,066</t>
  </si>
  <si>
    <t>1,075</t>
  </si>
  <si>
    <t>10,557</t>
  </si>
  <si>
    <t>13,566</t>
  </si>
  <si>
    <t>25,846</t>
  </si>
  <si>
    <t>(297)</t>
  </si>
  <si>
    <t>(10,107)</t>
  </si>
  <si>
    <t>1,981</t>
  </si>
  <si>
    <t>125</t>
  </si>
  <si>
    <t>20,985</t>
  </si>
  <si>
    <t>2,301</t>
  </si>
  <si>
    <t>2,524</t>
  </si>
  <si>
    <t>25,810</t>
  </si>
  <si>
    <t>29,392</t>
  </si>
  <si>
    <t>624</t>
  </si>
  <si>
    <t>865</t>
  </si>
  <si>
    <t>3,010</t>
  </si>
  <si>
    <t>4,499</t>
  </si>
  <si>
    <t>961</t>
  </si>
  <si>
    <t>1,343</t>
  </si>
  <si>
    <t>9,613</t>
  </si>
  <si>
    <t>14,112</t>
  </si>
  <si>
    <t>26,462</t>
  </si>
  <si>
    <t>1,337</t>
  </si>
  <si>
    <t>(12,535)</t>
  </si>
  <si>
    <t>2,063</t>
  </si>
  <si>
    <t>931</t>
  </si>
  <si>
    <t>412</t>
  </si>
  <si>
    <t>3,518</t>
  </si>
  <si>
    <t>20,255</t>
  </si>
  <si>
    <t>2,237</t>
  </si>
  <si>
    <t>1,222</t>
  </si>
  <si>
    <t>1,230</t>
  </si>
  <si>
    <t>24,944</t>
  </si>
  <si>
    <t>28,462</t>
  </si>
  <si>
    <t>620</t>
  </si>
  <si>
    <t>32</t>
  </si>
  <si>
    <t>1,886</t>
  </si>
  <si>
    <t>2,538</t>
  </si>
  <si>
    <t>12,541</t>
  </si>
  <si>
    <t>15,079</t>
  </si>
  <si>
    <t>28,954</t>
  </si>
  <si>
    <t>101</t>
  </si>
  <si>
    <t>(15,689)</t>
  </si>
  <si>
    <t>1,796</t>
  </si>
  <si>
    <t>1,060</t>
  </si>
  <si>
    <t>454</t>
  </si>
  <si>
    <t>21,532</t>
  </si>
  <si>
    <t>2,425</t>
  </si>
  <si>
    <t>1,213</t>
  </si>
  <si>
    <t>1,639</t>
  </si>
  <si>
    <t>26,809</t>
  </si>
  <si>
    <t>30,225</t>
  </si>
  <si>
    <t>2,335</t>
  </si>
  <si>
    <t>2,989</t>
  </si>
  <si>
    <t>1,279</t>
  </si>
  <si>
    <t>13,202</t>
  </si>
  <si>
    <t>16,191</t>
  </si>
  <si>
    <t>31,271</t>
  </si>
  <si>
    <t>(18,001)</t>
  </si>
  <si>
    <t>2,387</t>
  </si>
  <si>
    <t>1,179</t>
  </si>
  <si>
    <t>110</t>
  </si>
  <si>
    <t>4,369</t>
  </si>
  <si>
    <t>22,061</t>
  </si>
  <si>
    <t>2,586</t>
  </si>
  <si>
    <t>1,335</t>
  </si>
  <si>
    <t>1,625</t>
  </si>
  <si>
    <t>27,607</t>
  </si>
  <si>
    <t>31,975</t>
  </si>
  <si>
    <t>944</t>
  </si>
  <si>
    <t>8</t>
  </si>
  <si>
    <t>1,973</t>
  </si>
  <si>
    <t>2,925</t>
  </si>
  <si>
    <t>1,332</t>
  </si>
  <si>
    <t>1,587</t>
  </si>
  <si>
    <t>14,416</t>
  </si>
  <si>
    <t>17,341</t>
  </si>
  <si>
    <t>33,812</t>
  </si>
  <si>
    <t>753</t>
  </si>
  <si>
    <t>(19,947)</t>
  </si>
  <si>
    <t>117</t>
  </si>
  <si>
    <t>616</t>
  </si>
  <si>
    <t>22,835</t>
  </si>
  <si>
    <t>2,653</t>
  </si>
  <si>
    <t>1,672</t>
  </si>
  <si>
    <t>28,587</t>
  </si>
  <si>
    <t>32,990</t>
  </si>
  <si>
    <t>367</t>
  </si>
  <si>
    <t>2,181</t>
  </si>
  <si>
    <t>3,509</t>
  </si>
  <si>
    <t>1,344</t>
  </si>
  <si>
    <t>1,613</t>
  </si>
  <si>
    <t>15,091</t>
  </si>
  <si>
    <t>18,600</t>
  </si>
  <si>
    <t>36,708</t>
  </si>
  <si>
    <t>450</t>
  </si>
  <si>
    <t>(22,784)</t>
  </si>
  <si>
    <t>1,375</t>
  </si>
  <si>
    <t>122</t>
  </si>
  <si>
    <t>1,089</t>
  </si>
  <si>
    <t>4,922</t>
  </si>
  <si>
    <t>24,677</t>
  </si>
  <si>
    <t>2,804</t>
  </si>
  <si>
    <t>1,603</t>
  </si>
  <si>
    <t>30,464</t>
  </si>
  <si>
    <t>35,387</t>
  </si>
  <si>
    <t>2,261</t>
  </si>
  <si>
    <t>3,403</t>
  </si>
  <si>
    <t>1,531</t>
  </si>
  <si>
    <t>1,526</t>
  </si>
  <si>
    <t>16,690</t>
  </si>
  <si>
    <t>20,093</t>
  </si>
  <si>
    <t>39,278</t>
  </si>
  <si>
    <t>(24,797)</t>
  </si>
  <si>
    <t>2,799</t>
  </si>
  <si>
    <t>1,320</t>
  </si>
  <si>
    <t>124</t>
  </si>
  <si>
    <t>808</t>
  </si>
  <si>
    <t>5,050</t>
  </si>
  <si>
    <t>25,747</t>
  </si>
  <si>
    <t>2,873</t>
  </si>
  <si>
    <t>1,209</t>
  </si>
  <si>
    <t>1,747</t>
  </si>
  <si>
    <t>31,576</t>
  </si>
  <si>
    <t>36,626</t>
  </si>
  <si>
    <t>2,084</t>
  </si>
  <si>
    <t>3,170</t>
  </si>
  <si>
    <t>1,648</t>
  </si>
  <si>
    <t>1,669</t>
  </si>
  <si>
    <t>17,447</t>
  </si>
  <si>
    <t>20,617</t>
  </si>
  <si>
    <t>41,751</t>
  </si>
  <si>
    <t>(26,186)</t>
  </si>
  <si>
    <t>2,078</t>
  </si>
  <si>
    <t>783</t>
  </si>
  <si>
    <t>4,186</t>
  </si>
  <si>
    <t>24,558</t>
  </si>
  <si>
    <t>2,735</t>
  </si>
  <si>
    <t>1,005</t>
  </si>
  <si>
    <t>1,799</t>
  </si>
  <si>
    <t>30,096</t>
  </si>
  <si>
    <t>34,281</t>
  </si>
  <si>
    <t>1,888</t>
  </si>
  <si>
    <t>2,748</t>
  </si>
  <si>
    <t>2,066</t>
  </si>
  <si>
    <t>18,680</t>
  </si>
  <si>
    <t>21,428</t>
  </si>
  <si>
    <t>43,295</t>
  </si>
  <si>
    <t>(1,520)</t>
  </si>
  <si>
    <t>(28,938)</t>
  </si>
  <si>
    <t>7,686</t>
  </si>
  <si>
    <t>100</t>
  </si>
  <si>
    <t>559</t>
  </si>
  <si>
    <t>9,643</t>
  </si>
  <si>
    <t>23,118</t>
  </si>
  <si>
    <t>2,516</t>
  </si>
  <si>
    <t>793</t>
  </si>
  <si>
    <t>1,869</t>
  </si>
  <si>
    <t>28,296</t>
  </si>
  <si>
    <t>37,939</t>
  </si>
  <si>
    <t>875</t>
  </si>
  <si>
    <t>2,076</t>
  </si>
  <si>
    <t>2,950</t>
  </si>
  <si>
    <t>1,704</t>
  </si>
  <si>
    <t>2,074</t>
  </si>
  <si>
    <t>27,900</t>
  </si>
  <si>
    <t>30,851</t>
  </si>
  <si>
    <t>44,595</t>
  </si>
  <si>
    <t>(2,880)</t>
  </si>
  <si>
    <t>(34,643)</t>
  </si>
  <si>
    <t>1,223</t>
  </si>
  <si>
    <t>59</t>
  </si>
  <si>
    <t>2,092</t>
  </si>
  <si>
    <t>4,849</t>
  </si>
  <si>
    <t>21,258</t>
  </si>
  <si>
    <t>2,337</t>
  </si>
  <si>
    <t>726</t>
  </si>
  <si>
    <t>1,855</t>
  </si>
  <si>
    <t>26,175</t>
  </si>
  <si>
    <t>31,024</t>
  </si>
  <si>
    <t>756</t>
  </si>
  <si>
    <t>2,635</t>
  </si>
  <si>
    <t>3,468</t>
  </si>
  <si>
    <t>1,817</t>
  </si>
  <si>
    <t>2,064</t>
  </si>
  <si>
    <t>29,760</t>
  </si>
  <si>
    <t>33,228</t>
  </si>
  <si>
    <t>46,223</t>
  </si>
  <si>
    <t>(3,093)</t>
  </si>
  <si>
    <t>(45,351)</t>
  </si>
  <si>
    <t>2,464</t>
  </si>
  <si>
    <t>1,976</t>
  </si>
  <si>
    <t>5,327</t>
  </si>
  <si>
    <t>22,448</t>
  </si>
  <si>
    <t>2,380</t>
  </si>
  <si>
    <t>2,563</t>
  </si>
  <si>
    <t>28,477</t>
  </si>
  <si>
    <t>33,804</t>
  </si>
  <si>
    <t>925</t>
  </si>
  <si>
    <t>1,966</t>
  </si>
  <si>
    <t>2,891</t>
  </si>
  <si>
    <t>3,525</t>
  </si>
  <si>
    <t>34,181</t>
  </si>
  <si>
    <t>37,072</t>
  </si>
  <si>
    <t>48,326</t>
  </si>
  <si>
    <t>(2,178)</t>
  </si>
  <si>
    <t>(49,432)</t>
  </si>
  <si>
    <t>866</t>
  </si>
  <si>
    <t>2,442</t>
  </si>
  <si>
    <t>695</t>
  </si>
  <si>
    <t>4,053</t>
  </si>
  <si>
    <t>22,843</t>
  </si>
  <si>
    <t>2,332</t>
  </si>
  <si>
    <t>1,203</t>
  </si>
  <si>
    <t>2,381</t>
  </si>
  <si>
    <t>28,758</t>
  </si>
  <si>
    <t>32,811</t>
  </si>
  <si>
    <t>628</t>
  </si>
  <si>
    <t>1,766</t>
  </si>
  <si>
    <t>2,974</t>
  </si>
  <si>
    <t>3,178</t>
  </si>
  <si>
    <t>36,096</t>
  </si>
  <si>
    <t>39,070</t>
  </si>
  <si>
    <t>50,487</t>
  </si>
  <si>
    <t>(2,610)</t>
  </si>
  <si>
    <t>(54,152)</t>
  </si>
  <si>
    <t>899</t>
  </si>
  <si>
    <t>2,224</t>
  </si>
  <si>
    <t>50</t>
  </si>
  <si>
    <t>385</t>
  </si>
  <si>
    <t>3,558</t>
  </si>
  <si>
    <t>37,421</t>
  </si>
  <si>
    <t>2,677</t>
  </si>
  <si>
    <t>2,584</t>
  </si>
  <si>
    <t>43,953</t>
  </si>
  <si>
    <t>47,511</t>
  </si>
  <si>
    <t>988</t>
  </si>
  <si>
    <t>661</t>
  </si>
  <si>
    <t>2,574</t>
  </si>
  <si>
    <t>3,621</t>
  </si>
  <si>
    <t>1,318</t>
  </si>
  <si>
    <t>16,003</t>
  </si>
  <si>
    <t>52,100</t>
  </si>
  <si>
    <t>13,379</t>
  </si>
  <si>
    <t>55,721</t>
  </si>
  <si>
    <t>52,931</t>
  </si>
  <si>
    <t>(2,483)</t>
  </si>
  <si>
    <t>(58,674)</t>
  </si>
  <si>
    <t>3,449</t>
  </si>
  <si>
    <t>2,110</t>
  </si>
  <si>
    <t>633</t>
  </si>
  <si>
    <t>6,243</t>
  </si>
  <si>
    <t>38,786</t>
  </si>
  <si>
    <t>2,773</t>
  </si>
  <si>
    <t>3,527</t>
  </si>
  <si>
    <t>46,384</t>
  </si>
  <si>
    <t>52,627</t>
  </si>
  <si>
    <t>2,945</t>
  </si>
  <si>
    <t>968</t>
  </si>
  <si>
    <t>702</t>
  </si>
  <si>
    <t>2,495</t>
  </si>
  <si>
    <t>6,181</t>
  </si>
  <si>
    <t>3,025</t>
  </si>
  <si>
    <t>54,271</t>
  </si>
  <si>
    <t>14,023</t>
  </si>
  <si>
    <t>60,452</t>
  </si>
  <si>
    <t>53,908</t>
  </si>
  <si>
    <t>(2,587)</t>
  </si>
  <si>
    <t>(59,163)</t>
  </si>
  <si>
    <t>4,709</t>
  </si>
  <si>
    <t>1,872</t>
  </si>
  <si>
    <t>567</t>
  </si>
  <si>
    <t>7,149</t>
  </si>
  <si>
    <t>38,273</t>
  </si>
  <si>
    <t>8,185</t>
  </si>
  <si>
    <t>46,458</t>
  </si>
  <si>
    <t>53,606</t>
  </si>
  <si>
    <t>4,020</t>
  </si>
  <si>
    <t>3,716</t>
  </si>
  <si>
    <t>54,187</t>
  </si>
  <si>
    <t>13,021</t>
  </si>
  <si>
    <t>58,207</t>
  </si>
  <si>
    <t>(2,573)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</si>
  <si>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</si>
  <si>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</si>
  <si>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</si>
  <si>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</si>
  <si>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</si>
  <si>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</si>
  <si>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</si>
  <si>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</si>
  <si>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</si>
  <si>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</si>
  <si>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</si>
  <si>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Activities</t>
  </si>
  <si>
    <t>Cash Used for Investing Activities</t>
  </si>
  <si>
    <t>Debt Repayment</t>
  </si>
  <si>
    <t>Common Stock Issued</t>
  </si>
  <si>
    <t>Common Stock Repurchased</t>
  </si>
  <si>
    <t>Dividends Paid</t>
  </si>
  <si>
    <t>Other Financing Activities</t>
  </si>
  <si>
    <t>Cash Used/Provided by Financing Activities</t>
  </si>
  <si>
    <t>Effect of Forex Changes on Cash</t>
  </si>
  <si>
    <t>Net Change In Cash</t>
  </si>
  <si>
    <t>Cash at the End of Period</t>
  </si>
  <si>
    <t>Cash at the Beginning of Period</t>
  </si>
  <si>
    <t>Free Cash Flow</t>
  </si>
  <si>
    <t>68</t>
  </si>
  <si>
    <t>13</t>
  </si>
  <si>
    <t>1</t>
  </si>
  <si>
    <t>(1,555)</t>
  </si>
  <si>
    <t>42</t>
  </si>
  <si>
    <t>(1,513)</t>
  </si>
  <si>
    <t>200</t>
  </si>
  <si>
    <t>(479)</t>
  </si>
  <si>
    <t>(115)</t>
  </si>
  <si>
    <t>614</t>
  </si>
  <si>
    <t>220</t>
  </si>
  <si>
    <t>184</t>
  </si>
  <si>
    <t>(309)</t>
  </si>
  <si>
    <t>6</t>
  </si>
  <si>
    <t>(32)</t>
  </si>
  <si>
    <t>(71)</t>
  </si>
  <si>
    <t>1,301</t>
  </si>
  <si>
    <t>(1,571)</t>
  </si>
  <si>
    <t>48</t>
  </si>
  <si>
    <t>(1,523)</t>
  </si>
  <si>
    <t>(160)</t>
  </si>
  <si>
    <t>(133)</t>
  </si>
  <si>
    <t>521</t>
  </si>
  <si>
    <t>227</t>
  </si>
  <si>
    <t>137</t>
  </si>
  <si>
    <t>(270)</t>
  </si>
  <si>
    <t>65</t>
  </si>
  <si>
    <t>(15)</t>
  </si>
  <si>
    <t>0</t>
  </si>
  <si>
    <t>1,423</t>
  </si>
  <si>
    <t>(1,129)</t>
  </si>
  <si>
    <t>189</t>
  </si>
  <si>
    <t>(940)</t>
  </si>
  <si>
    <t>(109)</t>
  </si>
  <si>
    <t>(148)</t>
  </si>
  <si>
    <t>(249)</t>
  </si>
  <si>
    <t>(406)</t>
  </si>
  <si>
    <t>143</t>
  </si>
  <si>
    <t>294</t>
  </si>
  <si>
    <t>22</t>
  </si>
  <si>
    <t>(122)</t>
  </si>
  <si>
    <t>2</t>
  </si>
  <si>
    <t>12</t>
  </si>
  <si>
    <t>1,426</t>
  </si>
  <si>
    <t>(1,151)</t>
  </si>
  <si>
    <t>152</t>
  </si>
  <si>
    <t>(999)</t>
  </si>
  <si>
    <t>485</t>
  </si>
  <si>
    <t>(80)</t>
  </si>
  <si>
    <t>(161)</t>
  </si>
  <si>
    <t>(456)</t>
  </si>
  <si>
    <t>(211)</t>
  </si>
  <si>
    <t>275</t>
  </si>
  <si>
    <t>52</t>
  </si>
  <si>
    <t>(24)</t>
  </si>
  <si>
    <t>(10)</t>
  </si>
  <si>
    <t>1,680</t>
  </si>
  <si>
    <t>(1,317)</t>
  </si>
  <si>
    <t>(1,218)</t>
  </si>
  <si>
    <t>(620)</t>
  </si>
  <si>
    <t>(201)</t>
  </si>
  <si>
    <t>109</t>
  </si>
  <si>
    <t>(713)</t>
  </si>
  <si>
    <t>437</t>
  </si>
  <si>
    <t>363</t>
  </si>
  <si>
    <t>(6)</t>
  </si>
  <si>
    <t>(1,711)</t>
  </si>
  <si>
    <t>(30)</t>
  </si>
  <si>
    <t>1,926</t>
  </si>
  <si>
    <t>(1,539)</t>
  </si>
  <si>
    <t>33</t>
  </si>
  <si>
    <t>(1,506)</t>
  </si>
  <si>
    <t>(496)</t>
  </si>
  <si>
    <t>(216)</t>
  </si>
  <si>
    <t>285</t>
  </si>
  <si>
    <t>(426)</t>
  </si>
  <si>
    <t>(4)</t>
  </si>
  <si>
    <t>154</t>
  </si>
  <si>
    <t>(20)</t>
  </si>
  <si>
    <t>(839)</t>
  </si>
  <si>
    <t>10</t>
  </si>
  <si>
    <t>2,296</t>
  </si>
  <si>
    <t>(2,064)</t>
  </si>
  <si>
    <t>(45)</t>
  </si>
  <si>
    <t>(2,109)</t>
  </si>
  <si>
    <t>(315)</t>
  </si>
  <si>
    <t>(227)</t>
  </si>
  <si>
    <t>233</t>
  </si>
  <si>
    <t>(19)</t>
  </si>
  <si>
    <t>(1,033)</t>
  </si>
  <si>
    <t>43</t>
  </si>
  <si>
    <t>2,461</t>
  </si>
  <si>
    <t>(2,513)</t>
  </si>
  <si>
    <t>(57)</t>
  </si>
  <si>
    <t>(2,570)</t>
  </si>
  <si>
    <t>(600)</t>
  </si>
  <si>
    <t>(232)</t>
  </si>
  <si>
    <t>104</t>
  </si>
  <si>
    <t>(52)</t>
  </si>
  <si>
    <t>(1)</t>
  </si>
  <si>
    <t>73</t>
  </si>
  <si>
    <t>(35)</t>
  </si>
  <si>
    <t>(1,842)</t>
  </si>
  <si>
    <t>(66)</t>
  </si>
  <si>
    <t>(2,225)</t>
  </si>
  <si>
    <t>(2,217)</t>
  </si>
  <si>
    <t>(1,113)</t>
  </si>
  <si>
    <t>(248)</t>
  </si>
  <si>
    <t>1,147</t>
  </si>
  <si>
    <t>(214)</t>
  </si>
  <si>
    <t>218</t>
  </si>
  <si>
    <t>35</t>
  </si>
  <si>
    <t>277</t>
  </si>
  <si>
    <t>(18)</t>
  </si>
  <si>
    <t>(1,188)</t>
  </si>
  <si>
    <t>23</t>
  </si>
  <si>
    <t>2,766</t>
  </si>
  <si>
    <t>(1,998)</t>
  </si>
  <si>
    <t>(1,948)</t>
  </si>
  <si>
    <t>(1,090)</t>
  </si>
  <si>
    <t>(241)</t>
  </si>
  <si>
    <t>470</t>
  </si>
  <si>
    <t>(860)</t>
  </si>
  <si>
    <t>769</t>
  </si>
  <si>
    <t>53</t>
  </si>
  <si>
    <t>(48)</t>
  </si>
  <si>
    <t>(1,702)</t>
  </si>
  <si>
    <t>(65)</t>
  </si>
  <si>
    <t>3,009</t>
  </si>
  <si>
    <t>(2,209)</t>
  </si>
  <si>
    <t>(53)</t>
  </si>
  <si>
    <t>(2,262)</t>
  </si>
  <si>
    <t>(892)</t>
  </si>
  <si>
    <t>(627)</t>
  </si>
  <si>
    <t>120</t>
  </si>
  <si>
    <t>800</t>
  </si>
  <si>
    <t>61</t>
  </si>
  <si>
    <t>(699)</t>
  </si>
  <si>
    <t>(244)</t>
  </si>
  <si>
    <t>2,752</t>
  </si>
  <si>
    <t>(2,371)</t>
  </si>
  <si>
    <t>158</t>
  </si>
  <si>
    <t>(2,213)</t>
  </si>
  <si>
    <t>(2,023)</t>
  </si>
  <si>
    <t>(281)</t>
  </si>
  <si>
    <t>1,767</t>
  </si>
  <si>
    <t>(537)</t>
  </si>
  <si>
    <t>381</t>
  </si>
  <si>
    <t>(88)</t>
  </si>
  <si>
    <t>3</t>
  </si>
  <si>
    <t>(429)</t>
  </si>
  <si>
    <t>(2,238)</t>
  </si>
  <si>
    <t>170</t>
  </si>
  <si>
    <t>(2,068)</t>
  </si>
  <si>
    <t>(1,068)</t>
  </si>
  <si>
    <t>732</t>
  </si>
  <si>
    <t>(624)</t>
  </si>
  <si>
    <t>400</t>
  </si>
  <si>
    <t>(38)</t>
  </si>
  <si>
    <t>(707)</t>
  </si>
  <si>
    <t>590</t>
  </si>
  <si>
    <t>2,890</t>
  </si>
  <si>
    <t>(2,552)</t>
  </si>
  <si>
    <t>86</t>
  </si>
  <si>
    <t>(2,467)</t>
  </si>
  <si>
    <t>(670)</t>
  </si>
  <si>
    <t>456</t>
  </si>
  <si>
    <t>(511)</t>
  </si>
  <si>
    <t>181</t>
  </si>
  <si>
    <t>(191)</t>
  </si>
  <si>
    <t>3,269</t>
  </si>
  <si>
    <t>(1,683)</t>
  </si>
  <si>
    <t>314</t>
  </si>
  <si>
    <t>(1,370)</t>
  </si>
  <si>
    <t>(391)</t>
  </si>
  <si>
    <t>(504)</t>
  </si>
  <si>
    <t>(842)</t>
  </si>
  <si>
    <t>(1,737)</t>
  </si>
  <si>
    <t>162</t>
  </si>
  <si>
    <t>1,586</t>
  </si>
  <si>
    <t>(172)</t>
  </si>
  <si>
    <t>190</t>
  </si>
  <si>
    <t>(663)</t>
  </si>
  <si>
    <t>406</t>
  </si>
  <si>
    <t>3,904</t>
  </si>
  <si>
    <t>(1,569)</t>
  </si>
  <si>
    <t>(1,383)</t>
  </si>
  <si>
    <t>581</t>
  </si>
  <si>
    <t>(621)</t>
  </si>
  <si>
    <t>(695)</t>
  </si>
  <si>
    <t>(898)</t>
  </si>
  <si>
    <t>(1,634)</t>
  </si>
  <si>
    <t>887</t>
  </si>
  <si>
    <t>(29)</t>
  </si>
  <si>
    <t>1,813</t>
  </si>
  <si>
    <t>111</t>
  </si>
  <si>
    <t>4,337</t>
  </si>
  <si>
    <t>(1,607)</t>
  </si>
  <si>
    <t>(344)</t>
  </si>
  <si>
    <t>133</t>
  </si>
  <si>
    <t>(1,818)</t>
  </si>
  <si>
    <t>768</t>
  </si>
  <si>
    <t>(1,202)</t>
  </si>
  <si>
    <t>1,638</t>
  </si>
  <si>
    <t>2,881</t>
  </si>
  <si>
    <t>2,730</t>
  </si>
  <si>
    <t>29</t>
  </si>
  <si>
    <t>(163)</t>
  </si>
  <si>
    <t>(2)</t>
  </si>
  <si>
    <t>(318)</t>
  </si>
  <si>
    <t>4,342</t>
  </si>
  <si>
    <t>(1,742)</t>
  </si>
  <si>
    <t>359</t>
  </si>
  <si>
    <t>(1,273)</t>
  </si>
  <si>
    <t>(2,959)</t>
  </si>
  <si>
    <t>(1,217)</t>
  </si>
  <si>
    <t>(1,992)</t>
  </si>
  <si>
    <t>(5,192)</t>
  </si>
  <si>
    <t>(2,124)</t>
  </si>
  <si>
    <t>4,261</t>
  </si>
  <si>
    <t>2,600</t>
  </si>
  <si>
    <t>(39)</t>
  </si>
  <si>
    <t>(36)</t>
  </si>
  <si>
    <t>1,342</t>
  </si>
  <si>
    <t>4,876</t>
  </si>
  <si>
    <t>(1,947)</t>
  </si>
  <si>
    <t>(229)</t>
  </si>
  <si>
    <t>1,025</t>
  </si>
  <si>
    <t>(1,150)</t>
  </si>
  <si>
    <t>1,138</t>
  </si>
  <si>
    <t>(3,943)</t>
  </si>
  <si>
    <t>(1,766)</t>
  </si>
  <si>
    <t>575</t>
  </si>
  <si>
    <t>(3,996)</t>
  </si>
  <si>
    <t>123</t>
  </si>
  <si>
    <t>(147)</t>
  </si>
  <si>
    <t>2,128</t>
  </si>
  <si>
    <t>2,930</t>
  </si>
  <si>
    <t>102</t>
  </si>
  <si>
    <t>113</t>
  </si>
  <si>
    <t>246</t>
  </si>
  <si>
    <t>16</t>
  </si>
  <si>
    <t>(11)</t>
  </si>
  <si>
    <t>(40)</t>
  </si>
  <si>
    <t>(64)</t>
  </si>
  <si>
    <t>5,917</t>
  </si>
  <si>
    <t>(2,136)</t>
  </si>
  <si>
    <t>332</t>
  </si>
  <si>
    <t>229</t>
  </si>
  <si>
    <t>(50)</t>
  </si>
  <si>
    <t>(1,625)</t>
  </si>
  <si>
    <t>(2,699)</t>
  </si>
  <si>
    <t>(3,919)</t>
  </si>
  <si>
    <t>(1,823)</t>
  </si>
  <si>
    <t>4,327</t>
  </si>
  <si>
    <t>(4,115)</t>
  </si>
  <si>
    <t>(96)</t>
  </si>
  <si>
    <t>3,782</t>
  </si>
  <si>
    <t>203</t>
  </si>
  <si>
    <t>171</t>
  </si>
  <si>
    <t>(42)</t>
  </si>
  <si>
    <t>(503)</t>
  </si>
  <si>
    <t>5,751</t>
  </si>
  <si>
    <t>(1,952)</t>
  </si>
  <si>
    <t>260</t>
  </si>
  <si>
    <t>145</t>
  </si>
  <si>
    <t>(108)</t>
  </si>
  <si>
    <t>(1,655)</t>
  </si>
  <si>
    <t>(950)</t>
  </si>
  <si>
    <t>(2,797)</t>
  </si>
  <si>
    <t>(2,236)</t>
  </si>
  <si>
    <t>1,562</t>
  </si>
  <si>
    <t>(4,421)</t>
  </si>
  <si>
    <t>(267)</t>
  </si>
  <si>
    <t>3,799</t>
  </si>
  <si>
    <t>(129)</t>
  </si>
  <si>
    <t>(51)</t>
  </si>
  <si>
    <t>241</t>
  </si>
  <si>
    <t>6,342</t>
  </si>
  <si>
    <t>195</t>
  </si>
  <si>
    <t>(2,056)</t>
  </si>
  <si>
    <t>(1,148)</t>
  </si>
  <si>
    <t>(2,408)</t>
  </si>
  <si>
    <t>2,525</t>
  </si>
  <si>
    <t>(3,729)</t>
  </si>
  <si>
    <t>34</t>
  </si>
  <si>
    <t>591</t>
  </si>
  <si>
    <t>4,206</t>
  </si>
  <si>
    <t>188</t>
  </si>
  <si>
    <t>40</t>
  </si>
  <si>
    <t>36</t>
  </si>
  <si>
    <t>(83)</t>
  </si>
  <si>
    <t>7,150</t>
  </si>
  <si>
    <t>(2,730)</t>
  </si>
  <si>
    <t>325</t>
  </si>
  <si>
    <t>(2,896)</t>
  </si>
  <si>
    <t>(2,571)</t>
  </si>
  <si>
    <t>(3,363)</t>
  </si>
  <si>
    <t>(4,533)</t>
  </si>
  <si>
    <t>(98)</t>
  </si>
  <si>
    <t>4,420</t>
  </si>
  <si>
    <t>135</t>
  </si>
  <si>
    <t>93</t>
  </si>
  <si>
    <t>(123)</t>
  </si>
  <si>
    <t>(27)</t>
  </si>
  <si>
    <t>(92)</t>
  </si>
  <si>
    <t>6,966</t>
  </si>
  <si>
    <t>(3,049)</t>
  </si>
  <si>
    <t>(3,404)</t>
  </si>
  <si>
    <t>(3,167)</t>
  </si>
  <si>
    <t>(963)</t>
  </si>
  <si>
    <t>(2,615)</t>
  </si>
  <si>
    <t>(2,897)</t>
  </si>
  <si>
    <t>2,625</t>
  </si>
  <si>
    <t>(3,850)</t>
  </si>
  <si>
    <t>3,917</t>
  </si>
  <si>
    <t>25</t>
  </si>
  <si>
    <t>89</t>
  </si>
  <si>
    <t>(44)</t>
  </si>
  <si>
    <t>(61)</t>
  </si>
  <si>
    <t>27</t>
  </si>
  <si>
    <t>7,121</t>
  </si>
  <si>
    <t>(2,825)</t>
  </si>
  <si>
    <t>259</t>
  </si>
  <si>
    <t>(2,933)</t>
  </si>
  <si>
    <t>(2,674)</t>
  </si>
  <si>
    <t>(1,778)</t>
  </si>
  <si>
    <t>(3,115)</t>
  </si>
  <si>
    <t>1,545</t>
  </si>
  <si>
    <t>(4,043)</t>
  </si>
  <si>
    <t>463</t>
  </si>
  <si>
    <t>4,296</t>
  </si>
  <si>
    <t>(91)</t>
  </si>
  <si>
    <t>(5)</t>
  </si>
  <si>
    <t>370</t>
  </si>
  <si>
    <t>6,730</t>
  </si>
  <si>
    <t>(2,583)</t>
  </si>
  <si>
    <t>319</t>
  </si>
  <si>
    <t>(2,624)</t>
  </si>
  <si>
    <t>(2,305)</t>
  </si>
  <si>
    <t>(548)</t>
  </si>
  <si>
    <t>(3,199)</t>
  </si>
  <si>
    <t>(3,216)</t>
  </si>
  <si>
    <t>2,345</t>
  </si>
  <si>
    <t>(4,618)</t>
  </si>
  <si>
    <t>(528)</t>
  </si>
  <si>
    <t>(721)</t>
  </si>
  <si>
    <t>4,147</t>
  </si>
  <si>
    <t>168</t>
  </si>
  <si>
    <t>(181)</t>
  </si>
  <si>
    <t>45</t>
  </si>
  <si>
    <t>6,539</t>
  </si>
  <si>
    <t>(1,814)</t>
  </si>
  <si>
    <t>(1,834)</t>
  </si>
  <si>
    <t>(1,420)</t>
  </si>
  <si>
    <t>(1,055)</t>
  </si>
  <si>
    <t>(6,099)</t>
  </si>
  <si>
    <t>(3,230)</t>
  </si>
  <si>
    <t>11,119</t>
  </si>
  <si>
    <t>(247)</t>
  </si>
  <si>
    <t>5,608</t>
  </si>
  <si>
    <t>4,725</t>
  </si>
  <si>
    <t>(539)</t>
  </si>
  <si>
    <t>167</t>
  </si>
  <si>
    <t>(159)</t>
  </si>
  <si>
    <t>90</t>
  </si>
  <si>
    <t>97</t>
  </si>
  <si>
    <t>6,060</t>
  </si>
  <si>
    <t>(1,821)</t>
  </si>
  <si>
    <t>(1,848)</t>
  </si>
  <si>
    <t>(982)</t>
  </si>
  <si>
    <t>(823)</t>
  </si>
  <si>
    <t>(11,171)</t>
  </si>
  <si>
    <t>(3,058)</t>
  </si>
  <si>
    <t>3,790</t>
  </si>
  <si>
    <t>(11,262)</t>
  </si>
  <si>
    <t>(104)</t>
  </si>
  <si>
    <t>(6,462)</t>
  </si>
  <si>
    <t>4,239</t>
  </si>
  <si>
    <t>118</t>
  </si>
  <si>
    <t>(981)</t>
  </si>
  <si>
    <t>(341)</t>
  </si>
  <si>
    <t>(37)</t>
  </si>
  <si>
    <t>(60)</t>
  </si>
  <si>
    <t>(105)</t>
  </si>
  <si>
    <t>5,551</t>
  </si>
  <si>
    <t>(1,854)</t>
  </si>
  <si>
    <t>(1,933)</t>
  </si>
  <si>
    <t>562</t>
  </si>
  <si>
    <t>(1,649)</t>
  </si>
  <si>
    <t>(4,686)</t>
  </si>
  <si>
    <t>(3,089)</t>
  </si>
  <si>
    <t>4,114</t>
  </si>
  <si>
    <t>(5,311)</t>
  </si>
  <si>
    <t>264</t>
  </si>
  <si>
    <t>1,240</t>
  </si>
  <si>
    <t>3,698</t>
  </si>
  <si>
    <t>103</t>
  </si>
  <si>
    <t>(195)</t>
  </si>
  <si>
    <t>6,967</t>
  </si>
  <si>
    <t>(2,742)</t>
  </si>
  <si>
    <t>429</t>
  </si>
  <si>
    <t>(2,884)</t>
  </si>
  <si>
    <t>(2,455)</t>
  </si>
  <si>
    <t>(1,760)</t>
  </si>
  <si>
    <t>(5,208)</t>
  </si>
  <si>
    <t>(3,256)</t>
  </si>
  <si>
    <t>4,274</t>
  </si>
  <si>
    <t>(5,950)</t>
  </si>
  <si>
    <t>(1,598)</t>
  </si>
  <si>
    <t>4,225</t>
  </si>
  <si>
    <t>150</t>
  </si>
  <si>
    <t>(79)</t>
  </si>
  <si>
    <t>8,122</t>
  </si>
  <si>
    <t>(2,394)</t>
  </si>
  <si>
    <t>(200)</t>
  </si>
  <si>
    <t>(2,871)</t>
  </si>
  <si>
    <t>(3,071)</t>
  </si>
  <si>
    <t>(2,062)</t>
  </si>
  <si>
    <t>(4,976)</t>
  </si>
  <si>
    <t>(3,582)</t>
  </si>
  <si>
    <t>5,625</t>
  </si>
  <si>
    <t>(4,995)</t>
  </si>
  <si>
    <t>5,728</t>
  </si>
  <si>
    <t>92</t>
  </si>
  <si>
    <t>(212)</t>
  </si>
  <si>
    <t>(7)</t>
  </si>
  <si>
    <t>(69)</t>
  </si>
  <si>
    <t>(138)</t>
  </si>
  <si>
    <t>(103)</t>
  </si>
  <si>
    <t>6,265</t>
  </si>
  <si>
    <t>(1,641)</t>
  </si>
  <si>
    <t>(1,556)</t>
  </si>
  <si>
    <t>(1,546)</t>
  </si>
  <si>
    <t>(2,412)</t>
  </si>
  <si>
    <t>(908)</t>
  </si>
  <si>
    <t>(3,753)</t>
  </si>
  <si>
    <t>4,823</t>
  </si>
  <si>
    <t>(2,249)</t>
  </si>
  <si>
    <t>80</t>
  </si>
  <si>
    <t>2,551</t>
  </si>
  <si>
    <t>4,624</t>
  </si>
  <si>
    <t>9,142</t>
  </si>
  <si>
    <t>(2,040)</t>
  </si>
  <si>
    <t>(72)</t>
  </si>
  <si>
    <t>(2,094)</t>
  </si>
  <si>
    <t>(2,166)</t>
  </si>
  <si>
    <t>(846)</t>
  </si>
  <si>
    <t>(832)</t>
  </si>
  <si>
    <t>(5,596)</t>
  </si>
  <si>
    <t>(120)</t>
  </si>
  <si>
    <t>7,102</t>
  </si>
  <si>
    <t>Market Price</t>
  </si>
  <si>
    <t>SGA / Gross Profit</t>
  </si>
  <si>
    <t>Gross Margin</t>
  </si>
  <si>
    <t>Profit Margin</t>
  </si>
  <si>
    <t>Quarter</t>
  </si>
  <si>
    <t>Filing Date</t>
  </si>
  <si>
    <t>Period of Report</t>
  </si>
  <si>
    <t>Income Statement</t>
  </si>
  <si>
    <t>Sales by Company-operated restaurants</t>
  </si>
  <si>
    <t>Revenues from franchised restaurants</t>
  </si>
  <si>
    <t>Other Revenues</t>
  </si>
  <si>
    <t>Total Revenues</t>
  </si>
  <si>
    <t>Company-operated restaurant expenses</t>
  </si>
  <si>
    <t>Food &amp; Paper</t>
  </si>
  <si>
    <t>Payroll &amp; Employee benefits</t>
  </si>
  <si>
    <t>Occupancy &amp; other operating expenses</t>
  </si>
  <si>
    <t>Franchised restaurants-coccupancy expenses</t>
  </si>
  <si>
    <t>SG&amp;A</t>
  </si>
  <si>
    <t>Other operaing (income) expenses, net</t>
  </si>
  <si>
    <t>Operating income</t>
  </si>
  <si>
    <t>Interest expense-net of capitalized interest</t>
  </si>
  <si>
    <t xml:space="preserve">Nonoperating (income) expense, net  </t>
  </si>
  <si>
    <t>Income before tax</t>
  </si>
  <si>
    <t>Income tax</t>
  </si>
  <si>
    <t>EPS - Basic</t>
  </si>
  <si>
    <t>EPS - Diluted</t>
  </si>
  <si>
    <t>Shares - Basic</t>
  </si>
  <si>
    <t>Shares - Diluted</t>
  </si>
  <si>
    <t>Other restaurant expenses</t>
  </si>
  <si>
    <t>Balance Sheet</t>
  </si>
  <si>
    <t>Cash &amp; cash equivalents</t>
  </si>
  <si>
    <t>AR</t>
  </si>
  <si>
    <t>Inventories</t>
  </si>
  <si>
    <t>Prepaid expenses &amp; other current assets</t>
  </si>
  <si>
    <t>Investments in and advances to affiliates</t>
  </si>
  <si>
    <t>Misc.</t>
  </si>
  <si>
    <t>Accumulated depreciation and amortization</t>
  </si>
  <si>
    <t>Accounts payable</t>
  </si>
  <si>
    <t>Income taxes</t>
  </si>
  <si>
    <t>Other taxes</t>
  </si>
  <si>
    <t>Accrued interest</t>
  </si>
  <si>
    <t>Accrued payroll and other liabilities</t>
  </si>
  <si>
    <t>Long-term debt</t>
  </si>
  <si>
    <t>Long-term income taxes</t>
  </si>
  <si>
    <t>Deferred revenues</t>
  </si>
  <si>
    <t>Other long-term liabilities</t>
  </si>
  <si>
    <t>Deferred income taxes</t>
  </si>
  <si>
    <t>Additional paid-in capital</t>
  </si>
  <si>
    <t>Retained earnings</t>
  </si>
  <si>
    <t>Accumulated other comprehensive income</t>
  </si>
  <si>
    <t>Common stock in treasury</t>
  </si>
  <si>
    <t>Total Shareholders' equity</t>
  </si>
  <si>
    <t>Total liabilities &amp; Shareholders equity</t>
  </si>
  <si>
    <t>Cash Flow</t>
  </si>
  <si>
    <t>Operating Cash Flow</t>
  </si>
  <si>
    <t>CapEx</t>
  </si>
  <si>
    <t>FCF</t>
  </si>
  <si>
    <t>Company-operated sales</t>
  </si>
  <si>
    <t>U.S.</t>
  </si>
  <si>
    <t>International Lead Markets</t>
  </si>
  <si>
    <t>High Growth Markets</t>
  </si>
  <si>
    <t>Foudnational Markets &amp; Corporate</t>
  </si>
  <si>
    <t>Total</t>
  </si>
  <si>
    <t>Franchised Revenues</t>
  </si>
  <si>
    <t>Revenue Breakdown pt.1</t>
  </si>
  <si>
    <t>Revenue Breakdown pt.2</t>
  </si>
  <si>
    <t>Lease right-of-use asset, net</t>
  </si>
  <si>
    <t>Current maturities of long-term debt</t>
  </si>
  <si>
    <t>Lease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</si>
</sst>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0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0" fillId="0" borderId="2" xfId="0" applyBorder="1"/>
    <xf numFmtId="0" fontId="3" fillId="2" borderId="0" xfId="0" applyFont="1" applyFill="1"/>
    <xf numFmtId="0" fontId="2" fillId="2" borderId="0" xfId="0" applyFont="1" applyFill="1"/>
    <xf numFmtId="0" fontId="4" fillId="0" borderId="0" xfId="0" applyFont="1"/>
    <xf numFmtId="0" fontId="4" fillId="0" borderId="3" xfId="0" applyFont="1" applyBorder="1"/>
    <xf numFmtId="0" fontId="5" fillId="0" borderId="0" xfId="0" applyFont="1"/>
    <xf numFmtId="0" fontId="0" fillId="0" borderId="3" xfId="0" applyBorder="1"/>
    <xf numFmtId="3" fontId="4" fillId="0" borderId="0" xfId="0" applyNumberFormat="1" applyFont="1"/>
    <xf numFmtId="3" fontId="4" fillId="0" borderId="3" xfId="0" applyNumberFormat="1" applyFont="1" applyBorder="1"/>
    <xf numFmtId="3" fontId="0" fillId="0" borderId="0" xfId="0" applyNumberFormat="1"/>
    <xf numFmtId="3" fontId="3" fillId="2" borderId="0" xfId="0" applyNumberFormat="1" applyFont="1" applyFill="1"/>
    <xf numFmtId="3" fontId="0" fillId="0" borderId="3" xfId="0" applyNumberFormat="1" applyBorder="1"/>
    <xf numFmtId="4" fontId="0" fillId="0" borderId="0" xfId="0" applyNumberFormat="1"/>
    <xf numFmtId="164" fontId="4" fillId="0" borderId="0" xfId="0" applyNumberFormat="1" applyFont="1"/>
    <xf numFmtId="164" fontId="0" fillId="0" borderId="0" xfId="0" applyNumberFormat="1"/>
    <xf numFmtId="164" fontId="3" fillId="2" borderId="0" xfId="0" applyNumberFormat="1" applyFont="1" applyFill="1"/>
    <xf numFmtId="164" fontId="0" fillId="0" borderId="3" xfId="0" applyNumberFormat="1" applyBorder="1"/>
    <xf numFmtId="164" fontId="4" fillId="0" borderId="3" xfId="0" applyNumberFormat="1" applyFont="1" applyBorder="1"/>
    <xf numFmtId="14" fontId="0" fillId="0" borderId="0" xfId="0" applyNumberFormat="1"/>
    <xf numFmtId="0" fontId="0" fillId="0" borderId="0" xfId="0" applyBorder="1"/>
    <xf numFmtId="0" fontId="3" fillId="2" borderId="0" xfId="0" applyFont="1" applyFill="1" applyBorder="1"/>
    <xf numFmtId="0" fontId="2" fillId="2" borderId="0" xfId="0" applyFont="1" applyFill="1" applyBorder="1"/>
    <xf numFmtId="0" fontId="5" fillId="0" borderId="0" xfId="0" applyFont="1" applyBorder="1"/>
    <xf numFmtId="0" fontId="0" fillId="0" borderId="0" xfId="0" applyFill="1" applyBorder="1"/>
    <xf numFmtId="0" fontId="5" fillId="0" borderId="0" xfId="0" applyFont="1" applyFill="1" applyBorder="1"/>
    <xf numFmtId="0" fontId="0" fillId="0" borderId="3" xfId="0" applyFill="1" applyBorder="1"/>
    <xf numFmtId="0" fontId="0" fillId="0" borderId="4" xfId="0" applyBorder="1"/>
    <xf numFmtId="3" fontId="0" fillId="0" borderId="4" xfId="0" applyNumberFormat="1" applyBorder="1"/>
    <xf numFmtId="164" fontId="0" fillId="0" borderId="4" xfId="0" applyNumberFormat="1" applyBorder="1"/>
    <xf numFmtId="3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workbookViewId="0">
      <pane xSplit="1" ySplit="1" topLeftCell="B12" activePane="bottomRight" state="frozen"/>
      <selection activeCell="F8" sqref="F8"/>
      <selection pane="topRight" activeCell="C1" sqref="C1"/>
      <selection pane="bottomLeft" activeCell="A3" sqref="A3"/>
      <selection pane="bottomRight" activeCell="D31" sqref="D31"/>
    </sheetView>
  </sheetViews>
  <sheetFormatPr defaultRowHeight="14.5" x14ac:dyDescent="0.35"/>
  <cols>
    <col min="1" max="1" width="18.453125" customWidth="1"/>
  </cols>
  <sheetData>
    <row r="1" spans="1: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35">
      <c r="A2" s="1" t="s">
        <v>17</v>
      </c>
      <c r="B2" s="5">
        <v>17.489999999999998</v>
      </c>
      <c r="C2" s="5">
        <v>19.18</v>
      </c>
      <c r="D2" s="5">
        <v>20.81</v>
      </c>
      <c r="E2" s="5">
        <v>20.73</v>
      </c>
      <c r="F2" s="5">
        <v>22.85</v>
      </c>
      <c r="G2" s="5">
        <v>26.44</v>
      </c>
      <c r="H2" s="5">
        <v>27.49</v>
      </c>
      <c r="I2" s="5">
        <v>28.38</v>
      </c>
      <c r="J2" s="5">
        <v>28.5</v>
      </c>
      <c r="K2" s="5">
        <v>28.02</v>
      </c>
      <c r="L2" s="5">
        <v>30.05</v>
      </c>
      <c r="M2" s="5">
        <v>28.74</v>
      </c>
      <c r="N2" s="5">
        <v>27.41</v>
      </c>
      <c r="O2" s="5">
        <v>28.24</v>
      </c>
      <c r="P2" s="5">
        <v>25.77</v>
      </c>
      <c r="Q2" s="5">
        <v>31.08</v>
      </c>
      <c r="R2" s="5">
        <v>31.73</v>
      </c>
    </row>
    <row r="3" spans="1:18" x14ac:dyDescent="0.35">
      <c r="A3" s="1" t="s">
        <v>18</v>
      </c>
      <c r="B3" s="4">
        <v>2.87</v>
      </c>
      <c r="C3" s="4">
        <v>2.02</v>
      </c>
      <c r="D3" s="4" t="s">
        <v>85</v>
      </c>
      <c r="E3" s="4" t="s">
        <v>106</v>
      </c>
      <c r="F3" s="4" t="s">
        <v>128</v>
      </c>
      <c r="G3" s="4" t="s">
        <v>146</v>
      </c>
      <c r="H3" s="4" t="s">
        <v>168</v>
      </c>
      <c r="I3" s="4" t="s">
        <v>188</v>
      </c>
      <c r="J3" s="4" t="s">
        <v>207</v>
      </c>
      <c r="K3" s="4" t="s">
        <v>226</v>
      </c>
      <c r="L3" s="4" t="s">
        <v>246</v>
      </c>
      <c r="M3" s="4" t="s">
        <v>267</v>
      </c>
      <c r="N3" s="4" t="s">
        <v>288</v>
      </c>
      <c r="O3" s="4" t="s">
        <v>309</v>
      </c>
      <c r="P3" s="4" t="s">
        <v>330</v>
      </c>
      <c r="Q3" s="4" t="s">
        <v>352</v>
      </c>
      <c r="R3" s="4" t="s">
        <v>372</v>
      </c>
    </row>
    <row r="4" spans="1:18" x14ac:dyDescent="0.35">
      <c r="A4" s="1" t="s">
        <v>19</v>
      </c>
      <c r="B4" s="4" t="s">
        <v>42</v>
      </c>
      <c r="C4" s="4" t="s">
        <v>64</v>
      </c>
      <c r="D4" s="4" t="s">
        <v>86</v>
      </c>
      <c r="E4" s="4" t="s">
        <v>107</v>
      </c>
      <c r="F4" s="4" t="s">
        <v>129</v>
      </c>
      <c r="G4" s="4" t="s">
        <v>147</v>
      </c>
      <c r="H4" s="4" t="s">
        <v>169</v>
      </c>
      <c r="I4" s="4" t="s">
        <v>189</v>
      </c>
      <c r="J4" s="4" t="s">
        <v>208</v>
      </c>
      <c r="K4" s="4" t="s">
        <v>227</v>
      </c>
      <c r="L4" s="4" t="s">
        <v>247</v>
      </c>
      <c r="M4" s="4" t="s">
        <v>268</v>
      </c>
      <c r="N4" s="4" t="s">
        <v>289</v>
      </c>
      <c r="O4" s="4" t="s">
        <v>310</v>
      </c>
      <c r="P4" s="4" t="s">
        <v>331</v>
      </c>
      <c r="Q4" s="4" t="s">
        <v>353</v>
      </c>
      <c r="R4" s="4" t="s">
        <v>373</v>
      </c>
    </row>
    <row r="5" spans="1:18" x14ac:dyDescent="0.35">
      <c r="A5" s="1" t="s">
        <v>20</v>
      </c>
      <c r="B5" s="4" t="s">
        <v>43</v>
      </c>
      <c r="C5" s="4" t="s">
        <v>65</v>
      </c>
      <c r="D5" s="4" t="s">
        <v>87</v>
      </c>
      <c r="E5" s="4" t="s">
        <v>108</v>
      </c>
      <c r="F5" s="4" t="s">
        <v>130</v>
      </c>
      <c r="G5" s="4" t="s">
        <v>148</v>
      </c>
      <c r="H5" s="4" t="s">
        <v>170</v>
      </c>
      <c r="I5" s="4" t="s">
        <v>190</v>
      </c>
      <c r="J5" s="4" t="s">
        <v>209</v>
      </c>
      <c r="K5" s="4" t="s">
        <v>228</v>
      </c>
      <c r="L5" s="4" t="s">
        <v>248</v>
      </c>
      <c r="M5" s="4" t="s">
        <v>269</v>
      </c>
      <c r="N5" s="4" t="s">
        <v>290</v>
      </c>
      <c r="O5" s="4" t="s">
        <v>311</v>
      </c>
      <c r="P5" s="4" t="s">
        <v>332</v>
      </c>
      <c r="Q5" s="4" t="s">
        <v>354</v>
      </c>
      <c r="R5" s="4" t="s">
        <v>374</v>
      </c>
    </row>
    <row r="6" spans="1:18" x14ac:dyDescent="0.35">
      <c r="A6" s="1" t="s">
        <v>21</v>
      </c>
      <c r="B6" s="4">
        <v>1.41</v>
      </c>
      <c r="C6" s="4">
        <v>1.64</v>
      </c>
      <c r="D6" s="4">
        <v>1.89</v>
      </c>
      <c r="E6" s="4">
        <v>1.78</v>
      </c>
      <c r="F6" s="4">
        <v>2.0299999999999998</v>
      </c>
      <c r="G6" s="4">
        <v>2.67</v>
      </c>
      <c r="H6" s="4">
        <v>3.04</v>
      </c>
      <c r="I6" s="4">
        <v>2.85</v>
      </c>
      <c r="J6" s="4">
        <v>2.68</v>
      </c>
      <c r="K6" s="4">
        <v>2</v>
      </c>
      <c r="L6" s="4" t="s">
        <v>249</v>
      </c>
      <c r="M6" s="4" t="s">
        <v>270</v>
      </c>
      <c r="N6" s="4" t="s">
        <v>291</v>
      </c>
      <c r="O6" s="4" t="s">
        <v>312</v>
      </c>
      <c r="P6" s="4" t="s">
        <v>333</v>
      </c>
      <c r="Q6" s="4" t="s">
        <v>355</v>
      </c>
      <c r="R6" s="4" t="s">
        <v>355</v>
      </c>
    </row>
    <row r="7" spans="1:18" x14ac:dyDescent="0.35">
      <c r="A7" s="1" t="s">
        <v>22</v>
      </c>
      <c r="B7" s="4" t="s">
        <v>44</v>
      </c>
      <c r="C7" s="4" t="s">
        <v>66</v>
      </c>
      <c r="D7" s="4" t="s">
        <v>88</v>
      </c>
      <c r="E7" s="4" t="s">
        <v>109</v>
      </c>
      <c r="F7" s="4" t="s">
        <v>131</v>
      </c>
      <c r="G7" s="4" t="s">
        <v>149</v>
      </c>
      <c r="H7" s="4" t="s">
        <v>171</v>
      </c>
      <c r="I7" s="4" t="s">
        <v>191</v>
      </c>
      <c r="J7" s="4" t="s">
        <v>210</v>
      </c>
      <c r="K7" s="4" t="s">
        <v>229</v>
      </c>
      <c r="L7" s="4" t="s">
        <v>250</v>
      </c>
      <c r="M7" s="4" t="s">
        <v>271</v>
      </c>
      <c r="N7" s="4" t="s">
        <v>292</v>
      </c>
      <c r="O7" s="4" t="s">
        <v>313</v>
      </c>
      <c r="P7" s="4" t="s">
        <v>334</v>
      </c>
      <c r="Q7" s="4" t="s">
        <v>356</v>
      </c>
      <c r="R7" s="4" t="s">
        <v>375</v>
      </c>
    </row>
    <row r="8" spans="1:18" x14ac:dyDescent="0.35">
      <c r="A8" s="1" t="s">
        <v>23</v>
      </c>
      <c r="B8" s="4" t="s">
        <v>45</v>
      </c>
      <c r="C8" s="4" t="s">
        <v>67</v>
      </c>
      <c r="D8" s="4" t="s">
        <v>89</v>
      </c>
      <c r="E8" s="4" t="s">
        <v>110</v>
      </c>
      <c r="F8" s="4" t="s">
        <v>132</v>
      </c>
      <c r="G8" s="4" t="s">
        <v>150</v>
      </c>
      <c r="H8" s="4" t="s">
        <v>172</v>
      </c>
      <c r="I8" s="4" t="s">
        <v>192</v>
      </c>
      <c r="J8" s="4" t="s">
        <v>211</v>
      </c>
      <c r="K8" s="4" t="s">
        <v>230</v>
      </c>
      <c r="L8" s="4" t="s">
        <v>251</v>
      </c>
      <c r="M8" s="4" t="s">
        <v>272</v>
      </c>
      <c r="N8" s="4" t="s">
        <v>293</v>
      </c>
      <c r="O8" s="4" t="s">
        <v>314</v>
      </c>
      <c r="P8" s="4" t="s">
        <v>335</v>
      </c>
      <c r="Q8" s="4" t="s">
        <v>357</v>
      </c>
      <c r="R8" s="4" t="s">
        <v>376</v>
      </c>
    </row>
    <row r="9" spans="1:18" x14ac:dyDescent="0.35">
      <c r="A9" s="1" t="s">
        <v>24</v>
      </c>
      <c r="B9" s="4" t="s">
        <v>46</v>
      </c>
      <c r="C9" s="4" t="s">
        <v>68</v>
      </c>
      <c r="D9" s="4" t="s">
        <v>90</v>
      </c>
      <c r="E9" s="4" t="s">
        <v>111</v>
      </c>
      <c r="F9" s="4" t="s">
        <v>90</v>
      </c>
      <c r="G9" s="4" t="s">
        <v>151</v>
      </c>
      <c r="H9" s="4" t="s">
        <v>173</v>
      </c>
      <c r="I9" s="4" t="s">
        <v>193</v>
      </c>
      <c r="J9" s="4" t="s">
        <v>212</v>
      </c>
      <c r="K9" s="4" t="s">
        <v>231</v>
      </c>
      <c r="L9" s="4" t="s">
        <v>252</v>
      </c>
      <c r="M9" s="4" t="s">
        <v>273</v>
      </c>
      <c r="N9" s="4" t="s">
        <v>294</v>
      </c>
      <c r="O9" s="4" t="s">
        <v>315</v>
      </c>
      <c r="P9" s="4" t="s">
        <v>336</v>
      </c>
      <c r="Q9" s="4" t="s">
        <v>358</v>
      </c>
      <c r="R9" s="4" t="s">
        <v>336</v>
      </c>
    </row>
    <row r="10" spans="1:18" x14ac:dyDescent="0.35">
      <c r="A10" s="1" t="s">
        <v>25</v>
      </c>
      <c r="B10" s="4" t="s">
        <v>47</v>
      </c>
      <c r="C10" s="4" t="s">
        <v>69</v>
      </c>
      <c r="D10" s="4" t="s">
        <v>47</v>
      </c>
      <c r="E10" s="4" t="s">
        <v>112</v>
      </c>
      <c r="F10" s="4" t="s">
        <v>47</v>
      </c>
      <c r="G10" s="4" t="s">
        <v>152</v>
      </c>
      <c r="H10" s="4" t="s">
        <v>174</v>
      </c>
      <c r="I10" s="4" t="s">
        <v>152</v>
      </c>
      <c r="J10" s="4" t="s">
        <v>174</v>
      </c>
      <c r="K10" s="4" t="s">
        <v>152</v>
      </c>
      <c r="L10" s="4" t="s">
        <v>253</v>
      </c>
      <c r="M10" s="4" t="s">
        <v>152</v>
      </c>
      <c r="N10" s="4" t="s">
        <v>253</v>
      </c>
      <c r="O10" s="4" t="s">
        <v>152</v>
      </c>
      <c r="P10" s="4" t="s">
        <v>337</v>
      </c>
      <c r="Q10" s="4" t="s">
        <v>337</v>
      </c>
      <c r="R10" s="4" t="s">
        <v>377</v>
      </c>
    </row>
    <row r="11" spans="1:18" x14ac:dyDescent="0.35">
      <c r="A11" s="1" t="s">
        <v>26</v>
      </c>
      <c r="B11" t="s">
        <v>48</v>
      </c>
      <c r="C11" t="s">
        <v>70</v>
      </c>
      <c r="D11" t="s">
        <v>91</v>
      </c>
      <c r="E11" t="s">
        <v>113</v>
      </c>
      <c r="F11" t="s">
        <v>133</v>
      </c>
      <c r="G11" t="s">
        <v>153</v>
      </c>
      <c r="H11" t="s">
        <v>175</v>
      </c>
      <c r="I11" t="s">
        <v>133</v>
      </c>
      <c r="J11" t="s">
        <v>113</v>
      </c>
      <c r="K11" t="s">
        <v>232</v>
      </c>
      <c r="L11" t="s">
        <v>175</v>
      </c>
      <c r="M11" t="s">
        <v>274</v>
      </c>
      <c r="N11" t="s">
        <v>274</v>
      </c>
      <c r="O11" t="s">
        <v>316</v>
      </c>
      <c r="P11" t="s">
        <v>338</v>
      </c>
      <c r="Q11" t="s">
        <v>359</v>
      </c>
      <c r="R11" t="s">
        <v>359</v>
      </c>
    </row>
    <row r="12" spans="1:18" x14ac:dyDescent="0.35">
      <c r="A12" s="1" t="s">
        <v>27</v>
      </c>
      <c r="B12" t="s">
        <v>49</v>
      </c>
      <c r="C12" t="s">
        <v>71</v>
      </c>
      <c r="D12" t="s">
        <v>92</v>
      </c>
      <c r="E12" t="s">
        <v>114</v>
      </c>
      <c r="F12" t="s">
        <v>134</v>
      </c>
      <c r="G12" t="s">
        <v>154</v>
      </c>
      <c r="H12" t="s">
        <v>176</v>
      </c>
      <c r="I12" t="s">
        <v>194</v>
      </c>
      <c r="J12" t="s">
        <v>213</v>
      </c>
      <c r="K12" t="s">
        <v>233</v>
      </c>
      <c r="L12" t="s">
        <v>254</v>
      </c>
      <c r="M12" t="s">
        <v>275</v>
      </c>
      <c r="N12" t="s">
        <v>295</v>
      </c>
      <c r="O12" t="s">
        <v>317</v>
      </c>
      <c r="P12" t="s">
        <v>339</v>
      </c>
      <c r="Q12" t="s">
        <v>360</v>
      </c>
      <c r="R12" t="s">
        <v>378</v>
      </c>
    </row>
    <row r="13" spans="1:18" x14ac:dyDescent="0.35">
      <c r="A13" s="1" t="s">
        <v>28</v>
      </c>
      <c r="B13" t="s">
        <v>50</v>
      </c>
      <c r="C13" t="s">
        <v>72</v>
      </c>
      <c r="D13" t="s">
        <v>93</v>
      </c>
      <c r="E13" t="s">
        <v>115</v>
      </c>
      <c r="F13" t="s">
        <v>53</v>
      </c>
      <c r="G13" t="s">
        <v>155</v>
      </c>
      <c r="H13" t="s">
        <v>177</v>
      </c>
      <c r="I13" t="s">
        <v>177</v>
      </c>
      <c r="J13" t="s">
        <v>214</v>
      </c>
      <c r="K13" t="s">
        <v>234</v>
      </c>
      <c r="L13" t="s">
        <v>255</v>
      </c>
      <c r="M13" t="s">
        <v>276</v>
      </c>
      <c r="N13" t="s">
        <v>296</v>
      </c>
      <c r="O13" t="s">
        <v>318</v>
      </c>
      <c r="P13" t="s">
        <v>340</v>
      </c>
      <c r="Q13" t="s">
        <v>361</v>
      </c>
      <c r="R13" t="s">
        <v>379</v>
      </c>
    </row>
    <row r="14" spans="1:18" x14ac:dyDescent="0.35">
      <c r="A14" s="1" t="s">
        <v>29</v>
      </c>
      <c r="B14" t="s">
        <v>51</v>
      </c>
      <c r="C14" t="s">
        <v>73</v>
      </c>
      <c r="D14" t="s">
        <v>94</v>
      </c>
      <c r="E14" t="s">
        <v>116</v>
      </c>
      <c r="F14" t="s">
        <v>135</v>
      </c>
      <c r="G14" t="s">
        <v>156</v>
      </c>
      <c r="H14" t="s">
        <v>178</v>
      </c>
      <c r="I14" t="s">
        <v>195</v>
      </c>
      <c r="J14" t="s">
        <v>215</v>
      </c>
      <c r="K14" t="s">
        <v>235</v>
      </c>
      <c r="L14" t="s">
        <v>256</v>
      </c>
      <c r="M14" t="s">
        <v>277</v>
      </c>
      <c r="N14" t="s">
        <v>297</v>
      </c>
      <c r="O14" t="s">
        <v>319</v>
      </c>
      <c r="P14" t="s">
        <v>341</v>
      </c>
      <c r="Q14" t="s">
        <v>362</v>
      </c>
      <c r="R14" t="s">
        <v>380</v>
      </c>
    </row>
    <row r="15" spans="1:18" x14ac:dyDescent="0.35">
      <c r="A15" s="1" t="s">
        <v>30</v>
      </c>
      <c r="B15" t="s">
        <v>52</v>
      </c>
      <c r="C15" t="s">
        <v>74</v>
      </c>
      <c r="D15" t="s">
        <v>95</v>
      </c>
      <c r="E15" t="s">
        <v>117</v>
      </c>
      <c r="F15" t="s">
        <v>136</v>
      </c>
      <c r="G15" t="s">
        <v>157</v>
      </c>
      <c r="H15" t="s">
        <v>179</v>
      </c>
      <c r="I15" t="s">
        <v>196</v>
      </c>
      <c r="J15" t="s">
        <v>216</v>
      </c>
      <c r="K15" t="s">
        <v>236</v>
      </c>
      <c r="L15" t="s">
        <v>257</v>
      </c>
      <c r="M15" t="s">
        <v>278</v>
      </c>
      <c r="N15" t="s">
        <v>298</v>
      </c>
      <c r="O15" t="s">
        <v>320</v>
      </c>
      <c r="P15" t="s">
        <v>342</v>
      </c>
      <c r="Q15" t="s">
        <v>363</v>
      </c>
      <c r="R15" t="s">
        <v>381</v>
      </c>
    </row>
    <row r="16" spans="1:18" x14ac:dyDescent="0.35">
      <c r="A16" s="1" t="s">
        <v>31</v>
      </c>
      <c r="B16" t="s">
        <v>53</v>
      </c>
      <c r="C16" t="s">
        <v>75</v>
      </c>
      <c r="D16" t="s">
        <v>96</v>
      </c>
      <c r="E16" t="s">
        <v>118</v>
      </c>
      <c r="F16" t="s">
        <v>137</v>
      </c>
      <c r="G16" t="s">
        <v>158</v>
      </c>
      <c r="H16" t="s">
        <v>125</v>
      </c>
      <c r="I16" t="s">
        <v>197</v>
      </c>
      <c r="J16" t="s">
        <v>217</v>
      </c>
      <c r="K16" t="s">
        <v>237</v>
      </c>
      <c r="L16" t="s">
        <v>258</v>
      </c>
      <c r="M16" t="s">
        <v>279</v>
      </c>
      <c r="N16" t="s">
        <v>299</v>
      </c>
      <c r="O16" t="s">
        <v>321</v>
      </c>
      <c r="P16" t="s">
        <v>124</v>
      </c>
      <c r="Q16" t="s">
        <v>218</v>
      </c>
      <c r="R16" t="s">
        <v>382</v>
      </c>
    </row>
    <row r="17" spans="1:18" x14ac:dyDescent="0.35">
      <c r="A17" s="1" t="s">
        <v>32</v>
      </c>
      <c r="B17" t="s">
        <v>54</v>
      </c>
      <c r="C17" t="s">
        <v>76</v>
      </c>
      <c r="D17" t="s">
        <v>97</v>
      </c>
      <c r="E17" t="s">
        <v>119</v>
      </c>
      <c r="F17" t="s">
        <v>138</v>
      </c>
      <c r="G17" t="s">
        <v>159</v>
      </c>
      <c r="H17" t="s">
        <v>163</v>
      </c>
      <c r="I17" t="s">
        <v>198</v>
      </c>
      <c r="J17" t="s">
        <v>218</v>
      </c>
      <c r="K17" t="s">
        <v>202</v>
      </c>
      <c r="L17" t="s">
        <v>242</v>
      </c>
      <c r="M17" t="s">
        <v>280</v>
      </c>
      <c r="N17" t="s">
        <v>300</v>
      </c>
      <c r="O17" t="s">
        <v>322</v>
      </c>
      <c r="P17" t="s">
        <v>343</v>
      </c>
      <c r="Q17" t="s">
        <v>364</v>
      </c>
      <c r="R17" t="s">
        <v>383</v>
      </c>
    </row>
    <row r="18" spans="1:18" x14ac:dyDescent="0.35">
      <c r="A18" s="1" t="s">
        <v>33</v>
      </c>
      <c r="B18" t="s">
        <v>55</v>
      </c>
      <c r="C18" t="s">
        <v>77</v>
      </c>
      <c r="D18" t="s">
        <v>98</v>
      </c>
      <c r="E18" t="s">
        <v>120</v>
      </c>
      <c r="F18" t="s">
        <v>139</v>
      </c>
      <c r="G18" t="s">
        <v>160</v>
      </c>
      <c r="H18" t="s">
        <v>180</v>
      </c>
      <c r="I18" t="s">
        <v>199</v>
      </c>
      <c r="J18" t="s">
        <v>219</v>
      </c>
      <c r="K18" t="s">
        <v>238</v>
      </c>
      <c r="L18" t="s">
        <v>259</v>
      </c>
      <c r="M18" t="s">
        <v>281</v>
      </c>
      <c r="N18" t="s">
        <v>301</v>
      </c>
      <c r="O18" t="s">
        <v>323</v>
      </c>
      <c r="P18" t="s">
        <v>344</v>
      </c>
      <c r="Q18" t="s">
        <v>365</v>
      </c>
      <c r="R18" t="s">
        <v>384</v>
      </c>
    </row>
    <row r="19" spans="1:18" x14ac:dyDescent="0.35">
      <c r="A19" s="1" t="s">
        <v>34</v>
      </c>
      <c r="B19" t="s">
        <v>56</v>
      </c>
      <c r="C19" t="s">
        <v>78</v>
      </c>
      <c r="D19" t="s">
        <v>99</v>
      </c>
      <c r="E19" t="s">
        <v>121</v>
      </c>
      <c r="F19" t="s">
        <v>140</v>
      </c>
      <c r="G19" t="s">
        <v>161</v>
      </c>
      <c r="H19" t="s">
        <v>181</v>
      </c>
      <c r="I19" t="s">
        <v>200</v>
      </c>
      <c r="J19" t="s">
        <v>220</v>
      </c>
      <c r="K19" t="s">
        <v>239</v>
      </c>
      <c r="L19" t="s">
        <v>260</v>
      </c>
      <c r="M19" t="s">
        <v>282</v>
      </c>
      <c r="N19" t="s">
        <v>302</v>
      </c>
      <c r="O19" t="s">
        <v>324</v>
      </c>
      <c r="P19" t="s">
        <v>345</v>
      </c>
      <c r="Q19" t="s">
        <v>366</v>
      </c>
      <c r="R19" t="s">
        <v>385</v>
      </c>
    </row>
    <row r="20" spans="1:18" x14ac:dyDescent="0.35">
      <c r="A20" s="1" t="s">
        <v>35</v>
      </c>
      <c r="B20" t="s">
        <v>57</v>
      </c>
      <c r="C20" t="s">
        <v>79</v>
      </c>
      <c r="D20" t="s">
        <v>100</v>
      </c>
      <c r="E20" t="s">
        <v>122</v>
      </c>
      <c r="F20" t="s">
        <v>141</v>
      </c>
      <c r="G20" t="s">
        <v>162</v>
      </c>
      <c r="H20" t="s">
        <v>182</v>
      </c>
      <c r="I20" t="s">
        <v>201</v>
      </c>
      <c r="J20" t="s">
        <v>221</v>
      </c>
      <c r="K20" t="s">
        <v>240</v>
      </c>
      <c r="L20" t="s">
        <v>261</v>
      </c>
      <c r="M20" t="s">
        <v>283</v>
      </c>
      <c r="N20" t="s">
        <v>303</v>
      </c>
      <c r="O20" t="s">
        <v>325</v>
      </c>
      <c r="P20" t="s">
        <v>346</v>
      </c>
      <c r="Q20" t="s">
        <v>367</v>
      </c>
      <c r="R20" t="s">
        <v>386</v>
      </c>
    </row>
    <row r="21" spans="1:18" x14ac:dyDescent="0.35">
      <c r="A21" s="1" t="s">
        <v>36</v>
      </c>
      <c r="B21" t="s">
        <v>58</v>
      </c>
      <c r="C21" t="s">
        <v>80</v>
      </c>
      <c r="D21" t="s">
        <v>101</v>
      </c>
      <c r="E21" t="s">
        <v>123</v>
      </c>
      <c r="F21" t="s">
        <v>101</v>
      </c>
      <c r="G21" t="s">
        <v>163</v>
      </c>
      <c r="H21" t="s">
        <v>183</v>
      </c>
      <c r="I21" t="s">
        <v>202</v>
      </c>
      <c r="J21" t="s">
        <v>222</v>
      </c>
      <c r="K21" t="s">
        <v>241</v>
      </c>
      <c r="L21" t="s">
        <v>262</v>
      </c>
      <c r="M21" t="s">
        <v>284</v>
      </c>
      <c r="N21" t="s">
        <v>304</v>
      </c>
      <c r="O21" t="s">
        <v>326</v>
      </c>
      <c r="P21" t="s">
        <v>347</v>
      </c>
      <c r="Q21" t="s">
        <v>368</v>
      </c>
      <c r="R21" t="s">
        <v>387</v>
      </c>
    </row>
    <row r="22" spans="1:18" x14ac:dyDescent="0.35">
      <c r="A22" s="1" t="s">
        <v>37</v>
      </c>
      <c r="B22" t="s">
        <v>59</v>
      </c>
      <c r="C22" t="s">
        <v>81</v>
      </c>
      <c r="D22" t="s">
        <v>102</v>
      </c>
      <c r="E22" t="s">
        <v>124</v>
      </c>
      <c r="F22" t="s">
        <v>142</v>
      </c>
      <c r="G22" t="s">
        <v>164</v>
      </c>
      <c r="H22" t="s">
        <v>184</v>
      </c>
      <c r="I22" t="s">
        <v>203</v>
      </c>
      <c r="J22" t="s">
        <v>223</v>
      </c>
      <c r="K22" t="s">
        <v>242</v>
      </c>
      <c r="L22" t="s">
        <v>263</v>
      </c>
      <c r="M22" t="s">
        <v>234</v>
      </c>
      <c r="N22" t="s">
        <v>305</v>
      </c>
      <c r="O22" t="s">
        <v>262</v>
      </c>
      <c r="P22" t="s">
        <v>348</v>
      </c>
      <c r="Q22" t="s">
        <v>262</v>
      </c>
      <c r="R22" t="s">
        <v>101</v>
      </c>
    </row>
    <row r="23" spans="1:18" x14ac:dyDescent="0.35">
      <c r="A23" s="1" t="s">
        <v>38</v>
      </c>
      <c r="B23" t="s">
        <v>60</v>
      </c>
      <c r="C23" t="s">
        <v>82</v>
      </c>
      <c r="D23" t="s">
        <v>103</v>
      </c>
      <c r="E23" t="s">
        <v>125</v>
      </c>
      <c r="F23" t="s">
        <v>143</v>
      </c>
      <c r="G23" t="s">
        <v>165</v>
      </c>
      <c r="H23" t="s">
        <v>185</v>
      </c>
      <c r="I23" t="s">
        <v>204</v>
      </c>
      <c r="J23" t="s">
        <v>224</v>
      </c>
      <c r="K23" t="s">
        <v>243</v>
      </c>
      <c r="L23" t="s">
        <v>264</v>
      </c>
      <c r="M23" t="s">
        <v>285</v>
      </c>
      <c r="N23" t="s">
        <v>306</v>
      </c>
      <c r="O23" t="s">
        <v>327</v>
      </c>
      <c r="P23" t="s">
        <v>349</v>
      </c>
      <c r="Q23" t="s">
        <v>369</v>
      </c>
      <c r="R23" t="s">
        <v>388</v>
      </c>
    </row>
    <row r="24" spans="1:18" x14ac:dyDescent="0.35">
      <c r="A24" s="1" t="s">
        <v>39</v>
      </c>
      <c r="B24" t="s">
        <v>61</v>
      </c>
      <c r="C24" t="s">
        <v>83</v>
      </c>
      <c r="D24" t="s">
        <v>104</v>
      </c>
      <c r="E24" t="s">
        <v>126</v>
      </c>
      <c r="F24" t="s">
        <v>144</v>
      </c>
      <c r="G24" t="s">
        <v>166</v>
      </c>
      <c r="H24" t="s">
        <v>186</v>
      </c>
      <c r="I24" t="s">
        <v>205</v>
      </c>
      <c r="J24" t="s">
        <v>125</v>
      </c>
      <c r="K24" t="s">
        <v>244</v>
      </c>
      <c r="L24" t="s">
        <v>265</v>
      </c>
      <c r="M24" t="s">
        <v>286</v>
      </c>
      <c r="N24" t="s">
        <v>307</v>
      </c>
      <c r="O24" t="s">
        <v>328</v>
      </c>
      <c r="P24" t="s">
        <v>350</v>
      </c>
      <c r="Q24" t="s">
        <v>370</v>
      </c>
      <c r="R24" t="s">
        <v>389</v>
      </c>
    </row>
    <row r="25" spans="1:18" x14ac:dyDescent="0.35">
      <c r="A25" s="1" t="s">
        <v>40</v>
      </c>
      <c r="B25" t="s">
        <v>62</v>
      </c>
      <c r="C25" t="s">
        <v>84</v>
      </c>
      <c r="D25" t="s">
        <v>105</v>
      </c>
      <c r="E25" t="s">
        <v>127</v>
      </c>
      <c r="F25" t="s">
        <v>145</v>
      </c>
      <c r="G25" t="s">
        <v>167</v>
      </c>
      <c r="H25" t="s">
        <v>187</v>
      </c>
      <c r="I25" t="s">
        <v>206</v>
      </c>
      <c r="J25" t="s">
        <v>225</v>
      </c>
      <c r="K25" t="s">
        <v>245</v>
      </c>
      <c r="L25" t="s">
        <v>266</v>
      </c>
      <c r="M25" t="s">
        <v>287</v>
      </c>
      <c r="N25" t="s">
        <v>308</v>
      </c>
      <c r="O25" t="s">
        <v>329</v>
      </c>
      <c r="P25" t="s">
        <v>351</v>
      </c>
      <c r="Q25" t="s">
        <v>371</v>
      </c>
      <c r="R25" t="s">
        <v>62</v>
      </c>
    </row>
    <row r="28" spans="1:18" x14ac:dyDescent="0.35">
      <c r="A28" s="2" t="s">
        <v>2225</v>
      </c>
      <c r="B28">
        <f>B3*B9</f>
        <v>36.736000000000004</v>
      </c>
      <c r="C28">
        <f t="shared" ref="C28:R28" si="0">C3*C9</f>
        <v>50.903999999999996</v>
      </c>
      <c r="D28">
        <f t="shared" si="0"/>
        <v>57.681999999999995</v>
      </c>
      <c r="E28">
        <f t="shared" si="0"/>
        <v>57.27000000000001</v>
      </c>
      <c r="F28">
        <f t="shared" si="0"/>
        <v>70.819000000000003</v>
      </c>
      <c r="G28">
        <f t="shared" si="0"/>
        <v>84.083999999999989</v>
      </c>
      <c r="H28">
        <f t="shared" si="0"/>
        <v>92.65</v>
      </c>
      <c r="I28">
        <f t="shared" si="0"/>
        <v>97.007999999999996</v>
      </c>
      <c r="J28">
        <f t="shared" si="0"/>
        <v>96.330000000000013</v>
      </c>
      <c r="K28">
        <f t="shared" si="0"/>
        <v>99.800000000000011</v>
      </c>
      <c r="L28">
        <f t="shared" si="0"/>
        <v>120.11999999999999</v>
      </c>
      <c r="M28">
        <f t="shared" si="0"/>
        <v>148.458</v>
      </c>
      <c r="N28">
        <f t="shared" si="0"/>
        <v>165.98</v>
      </c>
      <c r="O28">
        <f t="shared" si="0"/>
        <v>197.715</v>
      </c>
      <c r="P28">
        <f t="shared" si="0"/>
        <v>198.755</v>
      </c>
      <c r="Q28">
        <f t="shared" si="0"/>
        <v>233.31</v>
      </c>
      <c r="R28">
        <f t="shared" si="0"/>
        <v>255.721</v>
      </c>
    </row>
    <row r="32" spans="1:18" x14ac:dyDescent="0.35">
      <c r="D32" s="6"/>
    </row>
  </sheetData>
  <conditionalFormatting sqref="B9:R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R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R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C4257-3086-4A34-9A4D-42240E0F5E81}">
  <dimension ref="A1:AN160"/>
  <sheetViews>
    <sheetView tabSelected="1" workbookViewId="0">
      <pane xSplit="2" ySplit="3" topLeftCell="H31" activePane="bottomRight" state="frozen"/>
      <selection pane="topRight" activeCell="C1" sqref="C1"/>
      <selection pane="bottomLeft" activeCell="A4" sqref="A4"/>
      <selection pane="bottomRight" activeCell="AJ73" sqref="AJ73"/>
    </sheetView>
  </sheetViews>
  <sheetFormatPr defaultRowHeight="14.5" x14ac:dyDescent="0.35"/>
  <cols>
    <col min="1" max="1" width="5.7265625" customWidth="1"/>
    <col min="2" max="2" width="23.1796875" customWidth="1"/>
    <col min="30" max="31" width="9.453125" bestFit="1" customWidth="1"/>
    <col min="33" max="33" width="9.453125" bestFit="1" customWidth="1"/>
    <col min="34" max="37" width="10.90625" bestFit="1" customWidth="1"/>
  </cols>
  <sheetData>
    <row r="1" spans="2:40" x14ac:dyDescent="0.35">
      <c r="B1" t="s">
        <v>2229</v>
      </c>
    </row>
    <row r="2" spans="2:40" x14ac:dyDescent="0.35">
      <c r="B2" t="s">
        <v>2230</v>
      </c>
      <c r="AD2" s="25">
        <v>42059</v>
      </c>
      <c r="AE2" s="25">
        <v>42425</v>
      </c>
      <c r="AF2" s="25">
        <v>42795</v>
      </c>
      <c r="AG2" s="25">
        <v>43154</v>
      </c>
      <c r="AH2" s="25">
        <v>43518</v>
      </c>
      <c r="AI2" s="25">
        <v>43887</v>
      </c>
      <c r="AJ2" s="25">
        <v>44250</v>
      </c>
      <c r="AK2" s="25">
        <v>44616</v>
      </c>
    </row>
    <row r="3" spans="2:40" s="7" customFormat="1" ht="15" thickBot="1" x14ac:dyDescent="0.4">
      <c r="B3" s="7" t="s">
        <v>2231</v>
      </c>
      <c r="Z3" s="7">
        <v>2010</v>
      </c>
      <c r="AA3" s="7">
        <f>Z3+1</f>
        <v>2011</v>
      </c>
      <c r="AB3" s="7">
        <f t="shared" ref="AB3:AN3" si="0">AA3+1</f>
        <v>2012</v>
      </c>
      <c r="AC3" s="7">
        <f t="shared" si="0"/>
        <v>2013</v>
      </c>
      <c r="AD3" s="7">
        <f t="shared" si="0"/>
        <v>2014</v>
      </c>
      <c r="AE3" s="7">
        <f t="shared" si="0"/>
        <v>2015</v>
      </c>
      <c r="AF3" s="7">
        <f t="shared" si="0"/>
        <v>2016</v>
      </c>
      <c r="AG3" s="7">
        <f t="shared" si="0"/>
        <v>2017</v>
      </c>
      <c r="AH3" s="7">
        <f t="shared" si="0"/>
        <v>2018</v>
      </c>
      <c r="AI3" s="7">
        <f t="shared" si="0"/>
        <v>2019</v>
      </c>
      <c r="AJ3" s="7">
        <f t="shared" si="0"/>
        <v>2020</v>
      </c>
      <c r="AK3" s="7">
        <f t="shared" si="0"/>
        <v>2021</v>
      </c>
      <c r="AL3" s="7">
        <f t="shared" si="0"/>
        <v>2022</v>
      </c>
      <c r="AM3" s="7">
        <f t="shared" si="0"/>
        <v>2023</v>
      </c>
      <c r="AN3" s="7">
        <f t="shared" si="0"/>
        <v>2024</v>
      </c>
    </row>
    <row r="4" spans="2:40" s="27" customFormat="1" x14ac:dyDescent="0.35">
      <c r="B4" s="28" t="s">
        <v>2289</v>
      </c>
    </row>
    <row r="5" spans="2:40" s="26" customFormat="1" x14ac:dyDescent="0.35">
      <c r="B5" s="29" t="s">
        <v>2282</v>
      </c>
    </row>
    <row r="6" spans="2:40" s="26" customFormat="1" x14ac:dyDescent="0.35">
      <c r="B6" s="30" t="s">
        <v>2283</v>
      </c>
      <c r="AF6" s="26">
        <v>3743</v>
      </c>
      <c r="AG6" s="26">
        <v>3260</v>
      </c>
      <c r="AH6" s="26">
        <v>2665</v>
      </c>
    </row>
    <row r="7" spans="2:40" s="26" customFormat="1" x14ac:dyDescent="0.35">
      <c r="B7" s="30" t="s">
        <v>2284</v>
      </c>
      <c r="AF7" s="26">
        <v>4278</v>
      </c>
      <c r="AG7" s="26">
        <v>4080</v>
      </c>
      <c r="AH7" s="26">
        <v>3962</v>
      </c>
    </row>
    <row r="8" spans="2:40" s="26" customFormat="1" x14ac:dyDescent="0.35">
      <c r="B8" s="30" t="s">
        <v>2285</v>
      </c>
      <c r="AF8" s="26">
        <v>5378</v>
      </c>
      <c r="AG8" s="26">
        <v>4592</v>
      </c>
      <c r="AH8" s="26">
        <v>2848</v>
      </c>
    </row>
    <row r="9" spans="2:40" s="13" customFormat="1" x14ac:dyDescent="0.35">
      <c r="B9" s="32" t="s">
        <v>2286</v>
      </c>
      <c r="AF9" s="13">
        <v>1896</v>
      </c>
      <c r="AG9" s="13">
        <v>787</v>
      </c>
      <c r="AH9" s="13">
        <v>538</v>
      </c>
    </row>
    <row r="10" spans="2:40" s="26" customFormat="1" x14ac:dyDescent="0.35">
      <c r="B10" s="30" t="s">
        <v>2287</v>
      </c>
      <c r="Z10" s="26">
        <f t="shared" ref="Z10:AG10" si="1">SUM(Z6:Z9)</f>
        <v>0</v>
      </c>
      <c r="AA10" s="26">
        <f t="shared" si="1"/>
        <v>0</v>
      </c>
      <c r="AB10" s="26">
        <f t="shared" si="1"/>
        <v>0</v>
      </c>
      <c r="AC10" s="26">
        <f t="shared" si="1"/>
        <v>0</v>
      </c>
      <c r="AD10" s="26">
        <f t="shared" si="1"/>
        <v>0</v>
      </c>
      <c r="AE10" s="26">
        <f t="shared" si="1"/>
        <v>0</v>
      </c>
      <c r="AF10" s="26">
        <f t="shared" si="1"/>
        <v>15295</v>
      </c>
      <c r="AG10" s="26">
        <f t="shared" si="1"/>
        <v>12719</v>
      </c>
      <c r="AH10" s="26">
        <f>SUM(AH6:AH9)</f>
        <v>10013</v>
      </c>
      <c r="AI10" s="26">
        <f t="shared" ref="AI10:AN10" si="2">SUM(AI6:AI9)</f>
        <v>0</v>
      </c>
      <c r="AJ10" s="26">
        <f t="shared" si="2"/>
        <v>0</v>
      </c>
      <c r="AK10" s="26">
        <f t="shared" si="2"/>
        <v>0</v>
      </c>
      <c r="AL10" s="26">
        <f t="shared" si="2"/>
        <v>0</v>
      </c>
      <c r="AM10" s="26">
        <f t="shared" si="2"/>
        <v>0</v>
      </c>
      <c r="AN10" s="26">
        <f t="shared" si="2"/>
        <v>0</v>
      </c>
    </row>
    <row r="11" spans="2:40" s="26" customFormat="1" x14ac:dyDescent="0.35">
      <c r="B11" s="30"/>
    </row>
    <row r="12" spans="2:40" s="26" customFormat="1" x14ac:dyDescent="0.35">
      <c r="B12" s="31" t="s">
        <v>2288</v>
      </c>
    </row>
    <row r="13" spans="2:40" s="26" customFormat="1" x14ac:dyDescent="0.35">
      <c r="B13" s="30" t="s">
        <v>2283</v>
      </c>
      <c r="AF13" s="26">
        <v>4510</v>
      </c>
      <c r="AG13" s="26">
        <v>4746</v>
      </c>
      <c r="AH13" s="26">
        <v>5001</v>
      </c>
    </row>
    <row r="14" spans="2:40" s="26" customFormat="1" x14ac:dyDescent="0.35">
      <c r="B14" s="30" t="s">
        <v>2284</v>
      </c>
      <c r="AF14" s="26">
        <v>2945</v>
      </c>
      <c r="AG14" s="26">
        <v>3260</v>
      </c>
      <c r="AH14" s="26">
        <v>3638</v>
      </c>
    </row>
    <row r="15" spans="2:40" s="26" customFormat="1" x14ac:dyDescent="0.35">
      <c r="B15" s="30" t="s">
        <v>2285</v>
      </c>
      <c r="AF15" s="26">
        <v>783</v>
      </c>
      <c r="AG15" s="26">
        <v>942</v>
      </c>
      <c r="AH15" s="26">
        <v>1141</v>
      </c>
    </row>
    <row r="16" spans="2:40" s="13" customFormat="1" x14ac:dyDescent="0.35">
      <c r="B16" s="32" t="s">
        <v>2286</v>
      </c>
      <c r="AF16" s="13">
        <v>1089</v>
      </c>
      <c r="AG16" s="13">
        <v>1154</v>
      </c>
      <c r="AH16" s="13">
        <v>1232</v>
      </c>
    </row>
    <row r="17" spans="2:40" s="26" customFormat="1" x14ac:dyDescent="0.35">
      <c r="B17" s="30" t="s">
        <v>2287</v>
      </c>
      <c r="Z17" s="26">
        <f t="shared" ref="Z17:AG17" si="3">SUM(Z13:Z16)</f>
        <v>0</v>
      </c>
      <c r="AA17" s="26">
        <f t="shared" si="3"/>
        <v>0</v>
      </c>
      <c r="AB17" s="26">
        <f t="shared" si="3"/>
        <v>0</v>
      </c>
      <c r="AC17" s="26">
        <f t="shared" si="3"/>
        <v>0</v>
      </c>
      <c r="AD17" s="26">
        <f t="shared" si="3"/>
        <v>0</v>
      </c>
      <c r="AE17" s="26">
        <f t="shared" si="3"/>
        <v>0</v>
      </c>
      <c r="AF17" s="26">
        <f t="shared" si="3"/>
        <v>9327</v>
      </c>
      <c r="AG17" s="26">
        <f t="shared" si="3"/>
        <v>10102</v>
      </c>
      <c r="AH17" s="26">
        <f>SUM(AH13:AH16)</f>
        <v>11012</v>
      </c>
      <c r="AI17" s="26">
        <f t="shared" ref="AI17" si="4">SUM(AI13:AI16)</f>
        <v>0</v>
      </c>
      <c r="AJ17" s="26">
        <f t="shared" ref="AJ17" si="5">SUM(AJ13:AJ16)</f>
        <v>0</v>
      </c>
      <c r="AK17" s="26">
        <f t="shared" ref="AK17" si="6">SUM(AK13:AK16)</f>
        <v>0</v>
      </c>
      <c r="AL17" s="26">
        <f t="shared" ref="AL17" si="7">SUM(AL13:AL16)</f>
        <v>0</v>
      </c>
      <c r="AM17" s="26">
        <f t="shared" ref="AM17" si="8">SUM(AM13:AM16)</f>
        <v>0</v>
      </c>
      <c r="AN17" s="26">
        <f t="shared" ref="AN17" si="9">SUM(AN13:AN16)</f>
        <v>0</v>
      </c>
    </row>
    <row r="18" spans="2:40" s="26" customFormat="1" x14ac:dyDescent="0.35">
      <c r="B18" s="30"/>
    </row>
    <row r="19" spans="2:40" s="26" customFormat="1" x14ac:dyDescent="0.35">
      <c r="B19" s="31" t="s">
        <v>2236</v>
      </c>
    </row>
    <row r="20" spans="2:40" s="26" customFormat="1" x14ac:dyDescent="0.35">
      <c r="B20" s="30" t="s">
        <v>2283</v>
      </c>
      <c r="Z20" s="26">
        <f t="shared" ref="Z20:AE20" si="10">Z13+Z6</f>
        <v>0</v>
      </c>
      <c r="AA20" s="26">
        <f t="shared" si="10"/>
        <v>0</v>
      </c>
      <c r="AB20" s="26">
        <f t="shared" si="10"/>
        <v>0</v>
      </c>
      <c r="AC20" s="26">
        <f t="shared" si="10"/>
        <v>0</v>
      </c>
      <c r="AD20" s="26">
        <f t="shared" si="10"/>
        <v>0</v>
      </c>
      <c r="AE20" s="26">
        <f t="shared" si="10"/>
        <v>0</v>
      </c>
      <c r="AF20" s="26">
        <f t="shared" ref="AF20:AG20" si="11">AF13+AF6</f>
        <v>8253</v>
      </c>
      <c r="AG20" s="26">
        <f t="shared" si="11"/>
        <v>8006</v>
      </c>
      <c r="AH20" s="26">
        <f>AH13+AH6</f>
        <v>7666</v>
      </c>
    </row>
    <row r="21" spans="2:40" s="26" customFormat="1" x14ac:dyDescent="0.35">
      <c r="B21" s="30" t="s">
        <v>2284</v>
      </c>
      <c r="Z21" s="26">
        <f t="shared" ref="Z21:AG21" si="12">+Z14+Z7</f>
        <v>0</v>
      </c>
      <c r="AA21" s="26">
        <f t="shared" si="12"/>
        <v>0</v>
      </c>
      <c r="AB21" s="26">
        <f t="shared" si="12"/>
        <v>0</v>
      </c>
      <c r="AC21" s="26">
        <f t="shared" si="12"/>
        <v>0</v>
      </c>
      <c r="AD21" s="26">
        <f t="shared" si="12"/>
        <v>0</v>
      </c>
      <c r="AE21" s="26">
        <f t="shared" si="12"/>
        <v>0</v>
      </c>
      <c r="AF21" s="26">
        <f t="shared" si="12"/>
        <v>7223</v>
      </c>
      <c r="AG21" s="26">
        <f t="shared" si="12"/>
        <v>7340</v>
      </c>
      <c r="AH21" s="26">
        <f>+AH14+AH7</f>
        <v>7600</v>
      </c>
    </row>
    <row r="22" spans="2:40" s="26" customFormat="1" x14ac:dyDescent="0.35">
      <c r="B22" s="30" t="s">
        <v>2285</v>
      </c>
      <c r="Z22" s="26">
        <f t="shared" ref="Z22:AG22" si="13">+Z15+Z8</f>
        <v>0</v>
      </c>
      <c r="AA22" s="26">
        <f t="shared" si="13"/>
        <v>0</v>
      </c>
      <c r="AB22" s="26">
        <f t="shared" si="13"/>
        <v>0</v>
      </c>
      <c r="AC22" s="26">
        <f t="shared" si="13"/>
        <v>0</v>
      </c>
      <c r="AD22" s="26">
        <f t="shared" si="13"/>
        <v>0</v>
      </c>
      <c r="AE22" s="26">
        <f t="shared" si="13"/>
        <v>0</v>
      </c>
      <c r="AF22" s="26">
        <f t="shared" si="13"/>
        <v>6161</v>
      </c>
      <c r="AG22" s="26">
        <f t="shared" si="13"/>
        <v>5534</v>
      </c>
      <c r="AH22" s="26">
        <f>+AH15+AH8</f>
        <v>3989</v>
      </c>
    </row>
    <row r="23" spans="2:40" s="13" customFormat="1" x14ac:dyDescent="0.35">
      <c r="B23" s="32" t="s">
        <v>2286</v>
      </c>
      <c r="Z23" s="13">
        <f t="shared" ref="Z23:AG23" si="14">+Z16+Z9</f>
        <v>0</v>
      </c>
      <c r="AA23" s="13">
        <f t="shared" si="14"/>
        <v>0</v>
      </c>
      <c r="AB23" s="13">
        <f t="shared" si="14"/>
        <v>0</v>
      </c>
      <c r="AC23" s="13">
        <f t="shared" si="14"/>
        <v>0</v>
      </c>
      <c r="AD23" s="13">
        <f t="shared" si="14"/>
        <v>0</v>
      </c>
      <c r="AE23" s="13">
        <f t="shared" si="14"/>
        <v>0</v>
      </c>
      <c r="AF23" s="13">
        <f t="shared" si="14"/>
        <v>2985</v>
      </c>
      <c r="AG23" s="13">
        <f t="shared" si="14"/>
        <v>1941</v>
      </c>
      <c r="AH23" s="13">
        <f>+AH16+AH9</f>
        <v>1770</v>
      </c>
    </row>
    <row r="24" spans="2:40" s="26" customFormat="1" x14ac:dyDescent="0.35">
      <c r="B24" s="30" t="s">
        <v>2287</v>
      </c>
      <c r="AA24" s="26">
        <f t="shared" ref="AA24:AG24" si="15">SUM(AA20:AA23)</f>
        <v>0</v>
      </c>
      <c r="AB24" s="26">
        <f t="shared" si="15"/>
        <v>0</v>
      </c>
      <c r="AC24" s="26">
        <f t="shared" si="15"/>
        <v>0</v>
      </c>
      <c r="AD24" s="26">
        <f t="shared" si="15"/>
        <v>0</v>
      </c>
      <c r="AE24" s="26">
        <f t="shared" si="15"/>
        <v>0</v>
      </c>
      <c r="AF24" s="26">
        <f t="shared" si="15"/>
        <v>24622</v>
      </c>
      <c r="AG24" s="26">
        <f t="shared" si="15"/>
        <v>22821</v>
      </c>
      <c r="AH24" s="26">
        <f>SUM(AH20:AH23)</f>
        <v>21025</v>
      </c>
      <c r="AI24" s="26">
        <f t="shared" ref="AI24:AN24" si="16">SUM(AI20:AI23)</f>
        <v>0</v>
      </c>
      <c r="AJ24" s="26">
        <f t="shared" si="16"/>
        <v>0</v>
      </c>
      <c r="AK24" s="26">
        <f t="shared" si="16"/>
        <v>0</v>
      </c>
      <c r="AL24" s="26">
        <f t="shared" si="16"/>
        <v>0</v>
      </c>
      <c r="AM24" s="26">
        <f t="shared" si="16"/>
        <v>0</v>
      </c>
      <c r="AN24" s="26">
        <f t="shared" si="16"/>
        <v>0</v>
      </c>
    </row>
    <row r="25" spans="2:40" s="26" customFormat="1" x14ac:dyDescent="0.35"/>
    <row r="26" spans="2:40" s="8" customFormat="1" x14ac:dyDescent="0.35">
      <c r="B26" s="9" t="s">
        <v>2290</v>
      </c>
    </row>
    <row r="27" spans="2:40" s="10" customFormat="1" x14ac:dyDescent="0.35">
      <c r="B27" s="10" t="s">
        <v>2233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20"/>
      <c r="AA27" s="20"/>
      <c r="AB27" s="20"/>
      <c r="AC27" s="20"/>
      <c r="AD27" s="20"/>
      <c r="AE27" s="20"/>
      <c r="AF27" s="20">
        <v>15295</v>
      </c>
      <c r="AG27" s="20">
        <v>12718.9</v>
      </c>
      <c r="AH27" s="20">
        <v>10012.700000000001</v>
      </c>
      <c r="AI27" s="20">
        <v>9420.7999999999993</v>
      </c>
      <c r="AJ27" s="20">
        <v>8139.2</v>
      </c>
      <c r="AK27" s="20">
        <v>9787.4</v>
      </c>
      <c r="AL27" s="20"/>
      <c r="AM27" s="20"/>
      <c r="AN27" s="20"/>
    </row>
    <row r="28" spans="2:40" s="10" customFormat="1" x14ac:dyDescent="0.35">
      <c r="B28" s="10" t="s">
        <v>2234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20"/>
      <c r="AA28" s="20"/>
      <c r="AB28" s="20"/>
      <c r="AC28" s="20"/>
      <c r="AD28" s="20"/>
      <c r="AE28" s="20"/>
      <c r="AF28" s="20">
        <v>9326.9</v>
      </c>
      <c r="AG28" s="20">
        <v>10101.5</v>
      </c>
      <c r="AH28" s="20">
        <v>11012.5</v>
      </c>
      <c r="AI28" s="20">
        <v>11655.7</v>
      </c>
      <c r="AJ28" s="20">
        <v>10726.1</v>
      </c>
      <c r="AK28" s="20">
        <v>13085.4</v>
      </c>
      <c r="AL28" s="20"/>
      <c r="AM28" s="20"/>
      <c r="AN28" s="20"/>
    </row>
    <row r="29" spans="2:40" s="11" customFormat="1" x14ac:dyDescent="0.35">
      <c r="B29" s="11" t="s">
        <v>2235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24"/>
      <c r="AA29" s="24"/>
      <c r="AB29" s="24"/>
      <c r="AC29" s="24"/>
      <c r="AD29" s="24"/>
      <c r="AE29" s="24"/>
      <c r="AF29" s="24">
        <v>0</v>
      </c>
      <c r="AG29" s="24">
        <v>0</v>
      </c>
      <c r="AH29" s="24">
        <v>0</v>
      </c>
      <c r="AI29" s="24">
        <v>287.89999999999998</v>
      </c>
      <c r="AJ29" s="24">
        <v>342.5</v>
      </c>
      <c r="AK29" s="24">
        <v>350.1</v>
      </c>
      <c r="AL29" s="24"/>
      <c r="AM29" s="24"/>
      <c r="AN29" s="24"/>
    </row>
    <row r="30" spans="2:40" s="14" customFormat="1" x14ac:dyDescent="0.35">
      <c r="B30" s="14" t="s">
        <v>2236</v>
      </c>
      <c r="Z30" s="20">
        <f t="shared" ref="Z30:AJ30" si="17">SUM(Z27:Z29)</f>
        <v>0</v>
      </c>
      <c r="AA30" s="20">
        <f t="shared" si="17"/>
        <v>0</v>
      </c>
      <c r="AB30" s="20">
        <f t="shared" si="17"/>
        <v>0</v>
      </c>
      <c r="AC30" s="20">
        <f t="shared" si="17"/>
        <v>0</v>
      </c>
      <c r="AD30" s="20">
        <f t="shared" si="17"/>
        <v>0</v>
      </c>
      <c r="AE30" s="20">
        <f t="shared" si="17"/>
        <v>0</v>
      </c>
      <c r="AF30" s="20">
        <f t="shared" si="17"/>
        <v>24621.9</v>
      </c>
      <c r="AG30" s="20">
        <f t="shared" si="17"/>
        <v>22820.400000000001</v>
      </c>
      <c r="AH30" s="20">
        <f t="shared" si="17"/>
        <v>21025.200000000001</v>
      </c>
      <c r="AI30" s="20">
        <f t="shared" si="17"/>
        <v>21364.400000000001</v>
      </c>
      <c r="AJ30" s="20">
        <f t="shared" si="17"/>
        <v>19207.8</v>
      </c>
      <c r="AK30" s="20">
        <f>SUM(AK27:AK29)</f>
        <v>23222.899999999998</v>
      </c>
      <c r="AL30" s="20">
        <f t="shared" ref="AL30:AN30" si="18">SUM(AL27:AL29)</f>
        <v>0</v>
      </c>
      <c r="AM30" s="20">
        <f t="shared" si="18"/>
        <v>0</v>
      </c>
      <c r="AN30" s="20">
        <f t="shared" si="18"/>
        <v>0</v>
      </c>
    </row>
    <row r="31" spans="2:40" s="10" customFormat="1" x14ac:dyDescent="0.35"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</row>
    <row r="32" spans="2:40" x14ac:dyDescent="0.35"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</row>
    <row r="33" spans="1:40" s="8" customFormat="1" x14ac:dyDescent="0.35">
      <c r="B33" s="9" t="s">
        <v>2232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</row>
    <row r="34" spans="1:40" x14ac:dyDescent="0.35">
      <c r="B34" s="10" t="s">
        <v>411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21">
        <f t="shared" ref="Z34:AI34" si="19">Z30</f>
        <v>0</v>
      </c>
      <c r="AA34" s="21">
        <f t="shared" si="19"/>
        <v>0</v>
      </c>
      <c r="AB34" s="21">
        <f t="shared" si="19"/>
        <v>0</v>
      </c>
      <c r="AC34" s="21">
        <f t="shared" si="19"/>
        <v>0</v>
      </c>
      <c r="AD34" s="21">
        <f t="shared" si="19"/>
        <v>0</v>
      </c>
      <c r="AE34" s="21">
        <f t="shared" si="19"/>
        <v>0</v>
      </c>
      <c r="AF34" s="21">
        <f t="shared" si="19"/>
        <v>24621.9</v>
      </c>
      <c r="AG34" s="21">
        <f t="shared" si="19"/>
        <v>22820.400000000001</v>
      </c>
      <c r="AH34" s="21">
        <f t="shared" si="19"/>
        <v>21025.200000000001</v>
      </c>
      <c r="AI34" s="21">
        <f t="shared" si="19"/>
        <v>21364.400000000001</v>
      </c>
      <c r="AJ34" s="21">
        <f>AJ30</f>
        <v>19207.8</v>
      </c>
      <c r="AK34" s="21">
        <v>23222.9</v>
      </c>
      <c r="AL34" s="21"/>
      <c r="AM34" s="21"/>
      <c r="AN34" s="21"/>
    </row>
    <row r="35" spans="1:40" x14ac:dyDescent="0.35">
      <c r="A35" s="12" t="s">
        <v>2237</v>
      </c>
      <c r="B35" t="s">
        <v>2238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21"/>
      <c r="AA35" s="21"/>
      <c r="AB35" s="21"/>
      <c r="AC35" s="21"/>
      <c r="AD35" s="21"/>
      <c r="AE35" s="21"/>
      <c r="AF35" s="21">
        <v>4896.8999999999996</v>
      </c>
      <c r="AG35" s="21">
        <v>4033.5</v>
      </c>
      <c r="AH35" s="21">
        <v>3153.8</v>
      </c>
      <c r="AI35" s="21">
        <v>2980.3</v>
      </c>
      <c r="AJ35" s="21">
        <v>2564.1999999999998</v>
      </c>
      <c r="AK35" s="21">
        <v>3096.8</v>
      </c>
      <c r="AL35" s="21"/>
      <c r="AM35" s="21"/>
      <c r="AN35" s="21"/>
    </row>
    <row r="36" spans="1:40" x14ac:dyDescent="0.35">
      <c r="B36" t="s">
        <v>2239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21"/>
      <c r="AA36" s="21"/>
      <c r="AB36" s="21"/>
      <c r="AC36" s="21"/>
      <c r="AD36" s="21"/>
      <c r="AE36" s="21"/>
      <c r="AF36" s="21">
        <v>4134.2</v>
      </c>
      <c r="AG36" s="21">
        <v>3528.5</v>
      </c>
      <c r="AH36" s="21">
        <v>2937.9</v>
      </c>
      <c r="AI36" s="21">
        <v>2704.4</v>
      </c>
      <c r="AJ36" s="21">
        <v>2416.4</v>
      </c>
      <c r="AK36" s="21">
        <v>2677.2</v>
      </c>
      <c r="AL36" s="21"/>
      <c r="AM36" s="21"/>
      <c r="AN36" s="21"/>
    </row>
    <row r="37" spans="1:40" x14ac:dyDescent="0.35">
      <c r="B37" t="s">
        <v>2240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21"/>
      <c r="AA37" s="21"/>
      <c r="AB37" s="21"/>
      <c r="AC37" s="21"/>
      <c r="AD37" s="21"/>
      <c r="AE37" s="21"/>
      <c r="AF37" s="21">
        <v>3667.7</v>
      </c>
      <c r="AG37" s="21">
        <v>2847.6</v>
      </c>
      <c r="AH37" s="21">
        <v>2174.1999999999998</v>
      </c>
      <c r="AI37" s="21">
        <v>2075.9</v>
      </c>
      <c r="AJ37" s="21">
        <v>2000.6</v>
      </c>
      <c r="AK37" s="21">
        <v>2273.3000000000002</v>
      </c>
      <c r="AL37" s="21"/>
      <c r="AM37" s="21"/>
      <c r="AN37" s="21"/>
    </row>
    <row r="38" spans="1:40" x14ac:dyDescent="0.35">
      <c r="B38" t="s">
        <v>2241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21"/>
      <c r="AA38" s="21"/>
      <c r="AB38" s="21"/>
      <c r="AC38" s="21"/>
      <c r="AD38" s="21"/>
      <c r="AE38" s="21"/>
      <c r="AF38" s="21">
        <v>1718.4</v>
      </c>
      <c r="AG38" s="21">
        <v>1790</v>
      </c>
      <c r="AH38" s="21">
        <v>1973.3</v>
      </c>
      <c r="AI38" s="21">
        <v>2200.6</v>
      </c>
      <c r="AJ38" s="21">
        <v>2207.5</v>
      </c>
      <c r="AK38" s="21">
        <v>2335</v>
      </c>
      <c r="AL38" s="21"/>
      <c r="AM38" s="21"/>
      <c r="AN38" s="21"/>
    </row>
    <row r="39" spans="1:40" x14ac:dyDescent="0.35">
      <c r="B39" t="s">
        <v>2253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21"/>
      <c r="AA39" s="21"/>
      <c r="AB39" s="21"/>
      <c r="AC39" s="21"/>
      <c r="AD39" s="21"/>
      <c r="AE39" s="21"/>
      <c r="AF39" s="21">
        <v>0</v>
      </c>
      <c r="AG39" s="21">
        <v>0</v>
      </c>
      <c r="AH39" s="21">
        <v>0</v>
      </c>
      <c r="AI39" s="21">
        <v>223.8</v>
      </c>
      <c r="AJ39" s="21">
        <v>267</v>
      </c>
      <c r="AK39" s="21">
        <v>260.39999999999998</v>
      </c>
      <c r="AL39" s="21"/>
      <c r="AM39" s="21"/>
      <c r="AN39" s="21"/>
    </row>
    <row r="40" spans="1:40" x14ac:dyDescent="0.35">
      <c r="B40" t="s">
        <v>2242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21"/>
      <c r="AA40" s="21"/>
      <c r="AB40" s="21"/>
      <c r="AC40" s="21"/>
      <c r="AD40" s="21"/>
      <c r="AE40" s="21"/>
      <c r="AF40" s="21">
        <v>2384.5</v>
      </c>
      <c r="AG40" s="21">
        <v>2231.3000000000002</v>
      </c>
      <c r="AH40" s="21">
        <v>2200.1999999999998</v>
      </c>
      <c r="AI40" s="21">
        <f>262.5+1966.9</f>
        <v>2229.4</v>
      </c>
      <c r="AJ40" s="21">
        <f>300.6+2245</f>
        <v>2545.6</v>
      </c>
      <c r="AK40" s="21">
        <f>329.7+2377.8</f>
        <v>2707.5</v>
      </c>
      <c r="AL40" s="21"/>
      <c r="AM40" s="21"/>
      <c r="AN40" s="21"/>
    </row>
    <row r="41" spans="1:40" s="13" customFormat="1" x14ac:dyDescent="0.35">
      <c r="B41" s="13" t="s">
        <v>2243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23"/>
      <c r="AA41" s="23"/>
      <c r="AB41" s="23"/>
      <c r="AC41" s="23"/>
      <c r="AD41" s="23"/>
      <c r="AE41" s="23"/>
      <c r="AF41" s="23">
        <v>75.7</v>
      </c>
      <c r="AG41" s="23">
        <v>-1163.2</v>
      </c>
      <c r="AH41" s="23">
        <v>-236.8</v>
      </c>
      <c r="AI41" s="23">
        <v>-119.8</v>
      </c>
      <c r="AJ41" s="23">
        <v>-117.5</v>
      </c>
      <c r="AK41" s="23">
        <v>-483.3</v>
      </c>
      <c r="AL41" s="23"/>
      <c r="AM41" s="23"/>
      <c r="AN41" s="23"/>
    </row>
    <row r="42" spans="1:40" x14ac:dyDescent="0.35">
      <c r="B42" t="s">
        <v>2244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21">
        <f t="shared" ref="Z42:AJ42" si="20">Z34-SUM(Z35:Z41)</f>
        <v>0</v>
      </c>
      <c r="AA42" s="21">
        <f t="shared" si="20"/>
        <v>0</v>
      </c>
      <c r="AB42" s="21">
        <f t="shared" si="20"/>
        <v>0</v>
      </c>
      <c r="AC42" s="21">
        <f t="shared" si="20"/>
        <v>0</v>
      </c>
      <c r="AD42" s="21">
        <f t="shared" si="20"/>
        <v>0</v>
      </c>
      <c r="AE42" s="21">
        <f t="shared" si="20"/>
        <v>0</v>
      </c>
      <c r="AF42" s="21">
        <f t="shared" si="20"/>
        <v>7744.5000000000036</v>
      </c>
      <c r="AG42" s="21">
        <f t="shared" si="20"/>
        <v>9552.7000000000007</v>
      </c>
      <c r="AH42" s="21">
        <f t="shared" si="20"/>
        <v>8822.5999999999985</v>
      </c>
      <c r="AI42" s="21">
        <f t="shared" si="20"/>
        <v>9069.8000000000011</v>
      </c>
      <c r="AJ42" s="21">
        <f t="shared" si="20"/>
        <v>7323.9999999999982</v>
      </c>
      <c r="AK42" s="21">
        <f>AK34-SUM(AK35:AK41)</f>
        <v>10356.000000000002</v>
      </c>
      <c r="AL42" s="21"/>
      <c r="AM42" s="21"/>
      <c r="AN42" s="21"/>
    </row>
    <row r="43" spans="1:40" x14ac:dyDescent="0.35">
      <c r="B43" t="s">
        <v>2245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21"/>
      <c r="AA43" s="21"/>
      <c r="AB43" s="21"/>
      <c r="AC43" s="21"/>
      <c r="AD43" s="21"/>
      <c r="AE43" s="21"/>
      <c r="AF43" s="21">
        <v>884.8</v>
      </c>
      <c r="AG43" s="21">
        <v>921.3</v>
      </c>
      <c r="AH43" s="21">
        <v>981.2</v>
      </c>
      <c r="AI43" s="21">
        <v>1121.9000000000001</v>
      </c>
      <c r="AJ43" s="21">
        <v>1218.0999999999999</v>
      </c>
      <c r="AK43" s="21">
        <v>1185.8</v>
      </c>
      <c r="AL43" s="21"/>
      <c r="AM43" s="21"/>
      <c r="AN43" s="21"/>
    </row>
    <row r="44" spans="1:40" s="13" customFormat="1" x14ac:dyDescent="0.35">
      <c r="B44" s="13" t="s">
        <v>2246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23"/>
      <c r="AA44" s="23"/>
      <c r="AB44" s="23"/>
      <c r="AC44" s="23"/>
      <c r="AD44" s="23"/>
      <c r="AE44" s="23"/>
      <c r="AF44" s="23">
        <v>-6.3</v>
      </c>
      <c r="AG44" s="23">
        <v>57.9</v>
      </c>
      <c r="AH44" s="23">
        <v>25.3</v>
      </c>
      <c r="AI44" s="23">
        <v>-70.2</v>
      </c>
      <c r="AJ44" s="23">
        <v>-34.799999999999997</v>
      </c>
      <c r="AK44" s="23">
        <v>42.3</v>
      </c>
      <c r="AL44" s="23"/>
      <c r="AM44" s="23"/>
      <c r="AN44" s="23"/>
    </row>
    <row r="45" spans="1:40" x14ac:dyDescent="0.35">
      <c r="B45" t="s">
        <v>2247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21">
        <f t="shared" ref="Z45:AJ45" si="21">Z42-Z43-Z44</f>
        <v>0</v>
      </c>
      <c r="AA45" s="21">
        <f t="shared" si="21"/>
        <v>0</v>
      </c>
      <c r="AB45" s="21">
        <f t="shared" si="21"/>
        <v>0</v>
      </c>
      <c r="AC45" s="21">
        <f t="shared" si="21"/>
        <v>0</v>
      </c>
      <c r="AD45" s="21">
        <f t="shared" si="21"/>
        <v>0</v>
      </c>
      <c r="AE45" s="21">
        <f t="shared" si="21"/>
        <v>0</v>
      </c>
      <c r="AF45" s="21">
        <f t="shared" si="21"/>
        <v>6866.0000000000036</v>
      </c>
      <c r="AG45" s="21">
        <f t="shared" si="21"/>
        <v>8573.5000000000018</v>
      </c>
      <c r="AH45" s="21">
        <f t="shared" si="21"/>
        <v>7816.0999999999985</v>
      </c>
      <c r="AI45" s="21">
        <f t="shared" si="21"/>
        <v>8018.1000000000013</v>
      </c>
      <c r="AJ45" s="21">
        <f t="shared" si="21"/>
        <v>6140.699999999998</v>
      </c>
      <c r="AK45" s="21">
        <f>AK42-AK43-AK44</f>
        <v>9127.9000000000033</v>
      </c>
      <c r="AL45" s="21"/>
      <c r="AM45" s="21"/>
      <c r="AN45" s="21"/>
    </row>
    <row r="46" spans="1:40" s="13" customFormat="1" x14ac:dyDescent="0.35">
      <c r="B46" s="13" t="s">
        <v>2248</v>
      </c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23"/>
      <c r="AA46" s="23"/>
      <c r="AB46" s="23"/>
      <c r="AC46" s="23"/>
      <c r="AD46" s="23"/>
      <c r="AE46" s="23"/>
      <c r="AF46" s="23">
        <v>2179.5</v>
      </c>
      <c r="AG46" s="23">
        <v>3381.2</v>
      </c>
      <c r="AH46" s="23">
        <v>1891.8</v>
      </c>
      <c r="AI46" s="23">
        <v>1992.7</v>
      </c>
      <c r="AJ46" s="23">
        <v>1410.2</v>
      </c>
      <c r="AK46" s="23">
        <v>1582.7</v>
      </c>
      <c r="AL46" s="23"/>
      <c r="AM46" s="23"/>
      <c r="AN46" s="23"/>
    </row>
    <row r="47" spans="1:40" x14ac:dyDescent="0.35">
      <c r="B47" t="s">
        <v>433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21">
        <f t="shared" ref="Z47:AJ47" si="22">Z45-Z46</f>
        <v>0</v>
      </c>
      <c r="AA47" s="21">
        <f t="shared" si="22"/>
        <v>0</v>
      </c>
      <c r="AB47" s="21">
        <f t="shared" si="22"/>
        <v>0</v>
      </c>
      <c r="AC47" s="21">
        <f t="shared" si="22"/>
        <v>0</v>
      </c>
      <c r="AD47" s="21">
        <f t="shared" si="22"/>
        <v>0</v>
      </c>
      <c r="AE47" s="21">
        <f t="shared" si="22"/>
        <v>0</v>
      </c>
      <c r="AF47" s="21">
        <f t="shared" si="22"/>
        <v>4686.5000000000036</v>
      </c>
      <c r="AG47" s="21">
        <f t="shared" si="22"/>
        <v>5192.300000000002</v>
      </c>
      <c r="AH47" s="21">
        <f t="shared" si="22"/>
        <v>5924.2999999999984</v>
      </c>
      <c r="AI47" s="21">
        <f t="shared" si="22"/>
        <v>6025.4000000000015</v>
      </c>
      <c r="AJ47" s="21">
        <f t="shared" si="22"/>
        <v>4730.4999999999982</v>
      </c>
      <c r="AK47" s="21">
        <f>AK45-AK46</f>
        <v>7545.2000000000035</v>
      </c>
      <c r="AL47" s="21"/>
      <c r="AM47" s="21"/>
      <c r="AN47" s="21"/>
    </row>
    <row r="48" spans="1:40" x14ac:dyDescent="0.35">
      <c r="B48" t="s">
        <v>2249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9" t="e">
        <f t="shared" ref="Z48:AJ48" si="23">Z47/Z50</f>
        <v>#DIV/0!</v>
      </c>
      <c r="AA48" s="19" t="e">
        <f t="shared" si="23"/>
        <v>#DIV/0!</v>
      </c>
      <c r="AB48" s="19" t="e">
        <f t="shared" si="23"/>
        <v>#DIV/0!</v>
      </c>
      <c r="AC48" s="19" t="e">
        <f t="shared" si="23"/>
        <v>#DIV/0!</v>
      </c>
      <c r="AD48" s="19" t="e">
        <f t="shared" si="23"/>
        <v>#DIV/0!</v>
      </c>
      <c r="AE48" s="19" t="e">
        <f t="shared" si="23"/>
        <v>#DIV/0!</v>
      </c>
      <c r="AF48" s="19">
        <f t="shared" si="23"/>
        <v>5.4851357677902666</v>
      </c>
      <c r="AG48" s="19">
        <f t="shared" si="23"/>
        <v>6.430889274213528</v>
      </c>
      <c r="AH48" s="19">
        <f t="shared" si="23"/>
        <v>7.6128244667180649</v>
      </c>
      <c r="AI48" s="19">
        <f t="shared" si="23"/>
        <v>7.9480279646484648</v>
      </c>
      <c r="AJ48" s="19">
        <f t="shared" si="23"/>
        <v>6.3530754767660467</v>
      </c>
      <c r="AK48" s="19">
        <f>AK47/AK50</f>
        <v>10.110143373978298</v>
      </c>
      <c r="AL48" s="16"/>
      <c r="AM48" s="16"/>
    </row>
    <row r="49" spans="2:39" x14ac:dyDescent="0.35">
      <c r="B49" t="s">
        <v>2250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9" t="e">
        <f t="shared" ref="Z49:AJ49" si="24">Z47/Z51</f>
        <v>#DIV/0!</v>
      </c>
      <c r="AA49" s="19" t="e">
        <f t="shared" si="24"/>
        <v>#DIV/0!</v>
      </c>
      <c r="AB49" s="19" t="e">
        <f t="shared" si="24"/>
        <v>#DIV/0!</v>
      </c>
      <c r="AC49" s="19" t="e">
        <f t="shared" si="24"/>
        <v>#DIV/0!</v>
      </c>
      <c r="AD49" s="19" t="e">
        <f t="shared" si="24"/>
        <v>#DIV/0!</v>
      </c>
      <c r="AE49" s="19" t="e">
        <f t="shared" si="24"/>
        <v>#DIV/0!</v>
      </c>
      <c r="AF49" s="19">
        <f t="shared" si="24"/>
        <v>5.4418253599628468</v>
      </c>
      <c r="AG49" s="19">
        <f t="shared" si="24"/>
        <v>6.3670141017780528</v>
      </c>
      <c r="AH49" s="19">
        <f t="shared" si="24"/>
        <v>7.5411150712830937</v>
      </c>
      <c r="AI49" s="19">
        <f t="shared" si="24"/>
        <v>7.8773695907961843</v>
      </c>
      <c r="AJ49" s="19">
        <f t="shared" si="24"/>
        <v>6.3064924676709744</v>
      </c>
      <c r="AK49" s="19">
        <f>AK47/AK51</f>
        <v>10.036179835062521</v>
      </c>
      <c r="AL49" s="16"/>
      <c r="AM49" s="16"/>
    </row>
    <row r="50" spans="2:39" x14ac:dyDescent="0.35">
      <c r="B50" t="s">
        <v>2251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21"/>
      <c r="AA50" s="21"/>
      <c r="AB50" s="21"/>
      <c r="AC50" s="21"/>
      <c r="AD50" s="21"/>
      <c r="AE50" s="21"/>
      <c r="AF50" s="21">
        <v>854.4</v>
      </c>
      <c r="AG50" s="21">
        <v>807.4</v>
      </c>
      <c r="AH50" s="21">
        <v>778.2</v>
      </c>
      <c r="AI50" s="21">
        <v>758.1</v>
      </c>
      <c r="AJ50" s="21">
        <v>744.6</v>
      </c>
      <c r="AK50" s="21">
        <v>746.3</v>
      </c>
      <c r="AL50" s="16"/>
      <c r="AM50" s="16"/>
    </row>
    <row r="51" spans="2:39" x14ac:dyDescent="0.35">
      <c r="B51" t="s">
        <v>2252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1"/>
      <c r="AA51" s="21"/>
      <c r="AB51" s="21"/>
      <c r="AC51" s="21"/>
      <c r="AD51" s="21"/>
      <c r="AE51" s="21"/>
      <c r="AF51" s="21">
        <v>861.2</v>
      </c>
      <c r="AG51" s="21">
        <v>815.5</v>
      </c>
      <c r="AH51" s="21">
        <v>785.6</v>
      </c>
      <c r="AI51" s="21">
        <v>764.9</v>
      </c>
      <c r="AJ51" s="21">
        <v>750.1</v>
      </c>
      <c r="AK51" s="21">
        <v>751.8</v>
      </c>
      <c r="AL51" s="16"/>
      <c r="AM51" s="16"/>
    </row>
    <row r="52" spans="2:39" x14ac:dyDescent="0.35"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</row>
    <row r="53" spans="2:39" s="8" customFormat="1" x14ac:dyDescent="0.35">
      <c r="B53" s="9" t="s">
        <v>2254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</row>
    <row r="54" spans="2:39" x14ac:dyDescent="0.35">
      <c r="B54" t="s">
        <v>2255</v>
      </c>
      <c r="C54" s="16"/>
      <c r="D54" s="16"/>
      <c r="E54" s="16"/>
      <c r="F54" s="16"/>
      <c r="G54" s="16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>
        <v>2463.8000000000002</v>
      </c>
      <c r="AH54" s="21">
        <v>866</v>
      </c>
      <c r="AI54" s="21"/>
      <c r="AJ54" s="21">
        <v>3449.1</v>
      </c>
      <c r="AK54" s="21">
        <v>4709.2</v>
      </c>
      <c r="AL54" s="16"/>
      <c r="AM54" s="16"/>
    </row>
    <row r="55" spans="2:39" x14ac:dyDescent="0.35">
      <c r="B55" t="s">
        <v>2256</v>
      </c>
      <c r="C55" s="16"/>
      <c r="D55" s="16"/>
      <c r="E55" s="16"/>
      <c r="F55" s="16"/>
      <c r="G55" s="16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>
        <v>1976.2</v>
      </c>
      <c r="AH55" s="21">
        <v>2441.5</v>
      </c>
      <c r="AI55" s="21"/>
      <c r="AJ55" s="21">
        <v>2110.3000000000002</v>
      </c>
      <c r="AK55" s="21">
        <v>1872.4</v>
      </c>
      <c r="AL55" s="16"/>
      <c r="AM55" s="16"/>
    </row>
    <row r="56" spans="2:39" x14ac:dyDescent="0.35">
      <c r="B56" t="s">
        <v>2257</v>
      </c>
      <c r="C56" s="16"/>
      <c r="D56" s="16"/>
      <c r="E56" s="16"/>
      <c r="F56" s="16"/>
      <c r="G56" s="16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>
        <v>58.8</v>
      </c>
      <c r="AH56" s="21">
        <v>51.1</v>
      </c>
      <c r="AI56" s="21"/>
      <c r="AJ56" s="21">
        <v>51.1</v>
      </c>
      <c r="AK56" s="21">
        <v>55.6</v>
      </c>
      <c r="AL56" s="16"/>
      <c r="AM56" s="16"/>
    </row>
    <row r="57" spans="2:39" s="13" customFormat="1" x14ac:dyDescent="0.35">
      <c r="B57" s="13" t="s">
        <v>2258</v>
      </c>
      <c r="C57" s="18"/>
      <c r="D57" s="18"/>
      <c r="E57" s="18"/>
      <c r="F57" s="18"/>
      <c r="G57" s="18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>
        <v>828.4</v>
      </c>
      <c r="AH57" s="23">
        <v>694.6</v>
      </c>
      <c r="AI57" s="23"/>
      <c r="AJ57" s="23">
        <v>632.70000000000005</v>
      </c>
      <c r="AK57" s="23">
        <v>511.3</v>
      </c>
      <c r="AL57" s="18"/>
      <c r="AM57" s="18"/>
    </row>
    <row r="58" spans="2:39" x14ac:dyDescent="0.35">
      <c r="B58" t="s">
        <v>1170</v>
      </c>
      <c r="C58" s="16"/>
      <c r="D58" s="16"/>
      <c r="E58" s="16"/>
      <c r="F58" s="16"/>
      <c r="G58" s="16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>
        <f t="shared" ref="Z58:AG58" si="25">SUM(Z54:Z57)</f>
        <v>0</v>
      </c>
      <c r="AA58" s="21">
        <f t="shared" si="25"/>
        <v>0</v>
      </c>
      <c r="AB58" s="21">
        <f t="shared" si="25"/>
        <v>0</v>
      </c>
      <c r="AC58" s="21">
        <f t="shared" si="25"/>
        <v>0</v>
      </c>
      <c r="AD58" s="21">
        <f t="shared" si="25"/>
        <v>0</v>
      </c>
      <c r="AE58" s="21">
        <f t="shared" si="25"/>
        <v>0</v>
      </c>
      <c r="AF58" s="21">
        <f t="shared" si="25"/>
        <v>0</v>
      </c>
      <c r="AG58" s="21">
        <f t="shared" si="25"/>
        <v>5327.2</v>
      </c>
      <c r="AH58" s="21">
        <f>SUM(AH54:AH57)</f>
        <v>4053.2</v>
      </c>
      <c r="AI58" s="21">
        <f t="shared" ref="AI58:AK58" si="26">SUM(AI54:AI57)</f>
        <v>0</v>
      </c>
      <c r="AJ58" s="21">
        <f t="shared" si="26"/>
        <v>6243.2</v>
      </c>
      <c r="AK58" s="21">
        <f t="shared" si="26"/>
        <v>7148.5000000000009</v>
      </c>
      <c r="AL58" s="16"/>
      <c r="AM58" s="16"/>
    </row>
    <row r="59" spans="2:39" x14ac:dyDescent="0.35">
      <c r="B59" t="s">
        <v>2259</v>
      </c>
      <c r="C59" s="16"/>
      <c r="D59" s="16"/>
      <c r="E59" s="16"/>
      <c r="F59" s="16"/>
      <c r="G59" s="16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>
        <v>1085.7</v>
      </c>
      <c r="AH59" s="21">
        <v>1202.8</v>
      </c>
      <c r="AI59" s="21"/>
      <c r="AJ59" s="21">
        <v>1297.2</v>
      </c>
      <c r="AK59" s="21">
        <v>1201.2</v>
      </c>
      <c r="AL59" s="16"/>
      <c r="AM59" s="16"/>
    </row>
    <row r="60" spans="2:39" x14ac:dyDescent="0.35">
      <c r="B60" t="s">
        <v>1172</v>
      </c>
      <c r="C60" s="16"/>
      <c r="D60" s="16"/>
      <c r="E60" s="16"/>
      <c r="F60" s="16"/>
      <c r="G60" s="16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>
        <v>2379.6999999999998</v>
      </c>
      <c r="AH60" s="21">
        <v>2331.5</v>
      </c>
      <c r="AI60" s="21"/>
      <c r="AJ60" s="21">
        <v>2773.1</v>
      </c>
      <c r="AK60" s="21">
        <v>2782.5</v>
      </c>
      <c r="AL60" s="16"/>
      <c r="AM60" s="16"/>
    </row>
    <row r="61" spans="2:39" x14ac:dyDescent="0.35">
      <c r="B61" t="s">
        <v>2260</v>
      </c>
      <c r="C61" s="16"/>
      <c r="D61" s="16"/>
      <c r="E61" s="16"/>
      <c r="F61" s="16"/>
      <c r="G61" s="16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>
        <v>2562.8000000000002</v>
      </c>
      <c r="AH61" s="21">
        <v>2381</v>
      </c>
      <c r="AI61" s="21"/>
      <c r="AJ61" s="21">
        <v>3527.4</v>
      </c>
      <c r="AK61" s="21">
        <v>4449.5</v>
      </c>
      <c r="AL61" s="16"/>
      <c r="AM61" s="16"/>
    </row>
    <row r="62" spans="2:39" x14ac:dyDescent="0.35">
      <c r="B62" t="s">
        <v>2291</v>
      </c>
      <c r="C62" s="16"/>
      <c r="D62" s="16"/>
      <c r="E62" s="16"/>
      <c r="F62" s="16"/>
      <c r="G62" s="16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>
        <v>0</v>
      </c>
      <c r="AH62" s="21">
        <v>0</v>
      </c>
      <c r="AI62" s="21">
        <v>0</v>
      </c>
      <c r="AJ62" s="21">
        <v>13827.7</v>
      </c>
      <c r="AK62" s="21">
        <v>13552</v>
      </c>
      <c r="AL62" s="16"/>
      <c r="AM62" s="16"/>
    </row>
    <row r="63" spans="2:39" x14ac:dyDescent="0.35">
      <c r="B63" t="s">
        <v>1171</v>
      </c>
      <c r="C63" s="16"/>
      <c r="D63" s="16"/>
      <c r="E63" s="16"/>
      <c r="F63" s="16"/>
      <c r="G63" s="16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>
        <v>36626.400000000001</v>
      </c>
      <c r="AH63" s="21">
        <v>37193.599999999999</v>
      </c>
      <c r="AI63" s="21"/>
      <c r="AJ63" s="21">
        <v>41476.5</v>
      </c>
      <c r="AK63" s="21">
        <v>41916.6</v>
      </c>
      <c r="AL63" s="16"/>
      <c r="AM63" s="16"/>
    </row>
    <row r="64" spans="2:39" s="13" customFormat="1" x14ac:dyDescent="0.35">
      <c r="B64" s="13" t="s">
        <v>2261</v>
      </c>
      <c r="C64" s="18"/>
      <c r="D64" s="18"/>
      <c r="E64" s="18"/>
      <c r="F64" s="18"/>
      <c r="G64" s="18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>
        <v>-14178.1</v>
      </c>
      <c r="AH64" s="23">
        <v>-14350.9</v>
      </c>
      <c r="AI64" s="23"/>
      <c r="AJ64" s="23">
        <v>-16518.3</v>
      </c>
      <c r="AK64" s="23">
        <v>-17196</v>
      </c>
      <c r="AL64" s="18"/>
      <c r="AM64" s="18"/>
    </row>
    <row r="65" spans="2:39" x14ac:dyDescent="0.35">
      <c r="B65" t="s">
        <v>1180</v>
      </c>
      <c r="C65" s="16"/>
      <c r="D65" s="16"/>
      <c r="E65" s="16"/>
      <c r="F65" s="16"/>
      <c r="G65" s="16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>
        <f t="shared" ref="Z65:AG65" si="27">SUM(Z58:Z64)</f>
        <v>0</v>
      </c>
      <c r="AA65" s="21">
        <f t="shared" si="27"/>
        <v>0</v>
      </c>
      <c r="AB65" s="21">
        <f t="shared" si="27"/>
        <v>0</v>
      </c>
      <c r="AC65" s="21">
        <f t="shared" si="27"/>
        <v>0</v>
      </c>
      <c r="AD65" s="21">
        <f t="shared" si="27"/>
        <v>0</v>
      </c>
      <c r="AE65" s="21">
        <f t="shared" si="27"/>
        <v>0</v>
      </c>
      <c r="AF65" s="21">
        <f t="shared" si="27"/>
        <v>0</v>
      </c>
      <c r="AG65" s="21">
        <f t="shared" si="27"/>
        <v>33803.700000000004</v>
      </c>
      <c r="AH65" s="21">
        <f>SUM(AH58:AH64)</f>
        <v>32811.199999999997</v>
      </c>
      <c r="AI65" s="21">
        <f>SUM(AI58:AI64)</f>
        <v>0</v>
      </c>
      <c r="AJ65" s="21">
        <f>SUM(AJ58:AJ64)</f>
        <v>52626.8</v>
      </c>
      <c r="AK65" s="21">
        <f>SUM(AK58:AK64)</f>
        <v>53854.3</v>
      </c>
      <c r="AL65" s="16"/>
      <c r="AM65" s="16"/>
    </row>
    <row r="66" spans="2:39" x14ac:dyDescent="0.35">
      <c r="B66" t="s">
        <v>2262</v>
      </c>
      <c r="C66" s="16"/>
      <c r="D66" s="16"/>
      <c r="E66" s="16"/>
      <c r="F66" s="16"/>
      <c r="G66" s="16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>
        <v>924.8</v>
      </c>
      <c r="AH66" s="21">
        <v>1207.9000000000001</v>
      </c>
      <c r="AI66" s="21"/>
      <c r="AJ66" s="21">
        <v>741.3</v>
      </c>
      <c r="AK66" s="21">
        <v>1006.8</v>
      </c>
      <c r="AL66" s="16"/>
      <c r="AM66" s="16"/>
    </row>
    <row r="67" spans="2:39" x14ac:dyDescent="0.35">
      <c r="B67" t="s">
        <v>2293</v>
      </c>
      <c r="C67" s="16"/>
      <c r="D67" s="16"/>
      <c r="E67" s="16"/>
      <c r="F67" s="16"/>
      <c r="G67" s="16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>
        <v>0</v>
      </c>
      <c r="AH67" s="21">
        <v>0</v>
      </c>
      <c r="AI67" s="21">
        <v>0</v>
      </c>
      <c r="AJ67" s="21">
        <v>701.5</v>
      </c>
      <c r="AK67" s="21">
        <v>705.5</v>
      </c>
      <c r="AL67" s="16"/>
      <c r="AM67" s="16"/>
    </row>
    <row r="68" spans="2:39" x14ac:dyDescent="0.35">
      <c r="B68" t="s">
        <v>2263</v>
      </c>
      <c r="C68" s="16"/>
      <c r="D68" s="16"/>
      <c r="E68" s="16"/>
      <c r="F68" s="16"/>
      <c r="G68" s="16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>
        <v>265.8</v>
      </c>
      <c r="AH68" s="21">
        <v>228.3</v>
      </c>
      <c r="AI68" s="21"/>
      <c r="AJ68" s="21">
        <v>741.1</v>
      </c>
      <c r="AK68" s="21">
        <v>360.7</v>
      </c>
      <c r="AL68" s="16"/>
      <c r="AM68" s="16"/>
    </row>
    <row r="69" spans="2:39" x14ac:dyDescent="0.35">
      <c r="B69" t="s">
        <v>2264</v>
      </c>
      <c r="C69" s="16"/>
      <c r="D69" s="16"/>
      <c r="E69" s="16"/>
      <c r="F69" s="16"/>
      <c r="G69" s="16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>
        <v>275.39999999999998</v>
      </c>
      <c r="AH69" s="21">
        <v>253.7</v>
      </c>
      <c r="AI69" s="21"/>
      <c r="AJ69" s="21">
        <v>227</v>
      </c>
      <c r="AK69" s="21">
        <v>236.7</v>
      </c>
      <c r="AL69" s="16"/>
      <c r="AM69" s="16"/>
    </row>
    <row r="70" spans="2:39" x14ac:dyDescent="0.35">
      <c r="B70" t="s">
        <v>2265</v>
      </c>
      <c r="C70" s="16"/>
      <c r="D70" s="16"/>
      <c r="E70" s="16"/>
      <c r="F70" s="16"/>
      <c r="G70" s="16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>
        <v>278.39999999999998</v>
      </c>
      <c r="AH70" s="21">
        <v>297</v>
      </c>
      <c r="AI70" s="21"/>
      <c r="AJ70" s="21">
        <v>388.4</v>
      </c>
      <c r="AK70" s="21">
        <v>236.7</v>
      </c>
      <c r="AL70" s="16"/>
      <c r="AM70" s="16"/>
    </row>
    <row r="71" spans="2:39" s="26" customFormat="1" x14ac:dyDescent="0.35">
      <c r="B71" s="26" t="s">
        <v>2266</v>
      </c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>
        <v>1146.2</v>
      </c>
      <c r="AH71" s="37">
        <v>986.6</v>
      </c>
      <c r="AI71" s="37"/>
      <c r="AJ71" s="37">
        <v>1138.3</v>
      </c>
      <c r="AK71" s="37">
        <v>363.3</v>
      </c>
      <c r="AL71" s="36"/>
      <c r="AM71" s="36"/>
    </row>
    <row r="72" spans="2:39" s="13" customFormat="1" x14ac:dyDescent="0.35">
      <c r="B72" s="13" t="s">
        <v>2292</v>
      </c>
      <c r="C72" s="18"/>
      <c r="D72" s="18"/>
      <c r="E72" s="18"/>
      <c r="F72" s="18"/>
      <c r="G72" s="18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>
        <v>2243.6</v>
      </c>
      <c r="AK72" s="23">
        <v>0</v>
      </c>
      <c r="AL72" s="18"/>
      <c r="AM72" s="18"/>
    </row>
    <row r="73" spans="2:39" x14ac:dyDescent="0.35">
      <c r="B73" t="s">
        <v>1186</v>
      </c>
      <c r="C73" s="16"/>
      <c r="D73" s="16"/>
      <c r="E73" s="16"/>
      <c r="F73" s="16"/>
      <c r="G73" s="16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>
        <f t="shared" ref="Z73:AG73" si="28">SUM(Z66:Z71)</f>
        <v>0</v>
      </c>
      <c r="AA73" s="21">
        <f t="shared" si="28"/>
        <v>0</v>
      </c>
      <c r="AB73" s="21">
        <f t="shared" si="28"/>
        <v>0</v>
      </c>
      <c r="AC73" s="21">
        <f t="shared" si="28"/>
        <v>0</v>
      </c>
      <c r="AD73" s="21">
        <f t="shared" si="28"/>
        <v>0</v>
      </c>
      <c r="AE73" s="21">
        <f t="shared" si="28"/>
        <v>0</v>
      </c>
      <c r="AF73" s="21">
        <f t="shared" si="28"/>
        <v>0</v>
      </c>
      <c r="AG73" s="21">
        <f t="shared" si="28"/>
        <v>2890.6000000000004</v>
      </c>
      <c r="AH73" s="21">
        <f>SUM(AH66:AH71)</f>
        <v>2973.5</v>
      </c>
      <c r="AI73" s="21">
        <f t="shared" ref="AI73:AK73" si="29">SUM(AI66:AI71)</f>
        <v>0</v>
      </c>
      <c r="AJ73" s="21">
        <f t="shared" si="29"/>
        <v>3937.6000000000004</v>
      </c>
      <c r="AK73" s="21">
        <f t="shared" si="29"/>
        <v>2909.7</v>
      </c>
      <c r="AL73" s="16"/>
      <c r="AM73" s="16"/>
    </row>
    <row r="74" spans="2:39" x14ac:dyDescent="0.35">
      <c r="B74" t="s">
        <v>2267</v>
      </c>
      <c r="C74" s="16"/>
      <c r="D74" s="16"/>
      <c r="E74" s="16"/>
      <c r="F74" s="16"/>
      <c r="G74" s="16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>
        <v>29536.400000000001</v>
      </c>
      <c r="AH74" s="21">
        <v>31075.3</v>
      </c>
      <c r="AI74" s="21"/>
      <c r="AJ74" s="21"/>
      <c r="AK74" s="21"/>
      <c r="AL74" s="16"/>
      <c r="AM74" s="16"/>
    </row>
    <row r="75" spans="2:39" x14ac:dyDescent="0.35">
      <c r="B75" t="s">
        <v>2268</v>
      </c>
      <c r="C75" s="16"/>
      <c r="D75" s="16"/>
      <c r="E75" s="16"/>
      <c r="F75" s="16"/>
      <c r="G75" s="16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>
        <v>2370.9</v>
      </c>
      <c r="AH75" s="21">
        <v>2081.1999999999998</v>
      </c>
      <c r="AI75" s="21"/>
      <c r="AJ75" s="21"/>
      <c r="AK75" s="21"/>
      <c r="AL75" s="16"/>
      <c r="AM75" s="16"/>
    </row>
    <row r="76" spans="2:39" x14ac:dyDescent="0.35">
      <c r="B76" t="s">
        <v>2269</v>
      </c>
      <c r="C76" s="16"/>
      <c r="D76" s="16"/>
      <c r="E76" s="16"/>
      <c r="F76" s="16"/>
      <c r="G76" s="16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>
        <v>0</v>
      </c>
      <c r="AH76" s="21">
        <v>627.79999999999995</v>
      </c>
      <c r="AI76" s="21"/>
      <c r="AJ76" s="21"/>
      <c r="AK76" s="21"/>
      <c r="AL76" s="16"/>
      <c r="AM76" s="16"/>
    </row>
    <row r="77" spans="2:39" x14ac:dyDescent="0.35">
      <c r="B77" t="s">
        <v>2270</v>
      </c>
      <c r="C77" s="16"/>
      <c r="D77" s="16"/>
      <c r="E77" s="16"/>
      <c r="F77" s="16"/>
      <c r="G77" s="16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>
        <v>1154.4000000000001</v>
      </c>
      <c r="AH77" s="21">
        <v>1096.3</v>
      </c>
      <c r="AI77" s="21"/>
      <c r="AJ77" s="21"/>
      <c r="AK77" s="21"/>
      <c r="AL77" s="16"/>
      <c r="AM77" s="16"/>
    </row>
    <row r="78" spans="2:39" x14ac:dyDescent="0.35">
      <c r="B78" t="s">
        <v>2271</v>
      </c>
      <c r="C78" s="16"/>
      <c r="D78" s="16"/>
      <c r="E78" s="16"/>
      <c r="F78" s="16"/>
      <c r="G78" s="16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>
        <v>1119.4000000000001</v>
      </c>
      <c r="AH78" s="21">
        <v>1215.5</v>
      </c>
      <c r="AI78" s="21"/>
      <c r="AJ78" s="21"/>
      <c r="AK78" s="21"/>
      <c r="AL78" s="16"/>
      <c r="AM78" s="16"/>
    </row>
    <row r="79" spans="2:39" x14ac:dyDescent="0.35">
      <c r="B79" t="s">
        <v>1194</v>
      </c>
      <c r="C79" s="16"/>
      <c r="D79" s="16"/>
      <c r="E79" s="16"/>
      <c r="F79" s="16"/>
      <c r="G79" s="16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>
        <v>0</v>
      </c>
      <c r="AH79" s="21">
        <v>0</v>
      </c>
      <c r="AI79" s="21"/>
      <c r="AJ79" s="21"/>
      <c r="AK79" s="21"/>
      <c r="AL79" s="16"/>
      <c r="AM79" s="16"/>
    </row>
    <row r="80" spans="2:39" x14ac:dyDescent="0.35">
      <c r="B80" t="s">
        <v>1195</v>
      </c>
      <c r="C80" s="16"/>
      <c r="D80" s="16"/>
      <c r="E80" s="16"/>
      <c r="F80" s="16"/>
      <c r="G80" s="16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>
        <v>16.600000000000001</v>
      </c>
      <c r="AH80" s="21">
        <v>16.600000000000001</v>
      </c>
      <c r="AI80" s="21"/>
      <c r="AJ80" s="21"/>
      <c r="AK80" s="21"/>
      <c r="AL80" s="16"/>
      <c r="AM80" s="16"/>
    </row>
    <row r="81" spans="2:39" x14ac:dyDescent="0.35">
      <c r="B81" t="s">
        <v>2272</v>
      </c>
      <c r="C81" s="16"/>
      <c r="D81" s="16"/>
      <c r="E81" s="16"/>
      <c r="F81" s="16"/>
      <c r="G81" s="16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>
        <v>7072.4</v>
      </c>
      <c r="AH81" s="21">
        <v>7376</v>
      </c>
      <c r="AI81" s="21"/>
      <c r="AJ81" s="21"/>
      <c r="AK81" s="21"/>
      <c r="AL81" s="16"/>
      <c r="AM81" s="16"/>
    </row>
    <row r="82" spans="2:39" x14ac:dyDescent="0.35">
      <c r="B82" t="s">
        <v>2273</v>
      </c>
      <c r="C82" s="16"/>
      <c r="D82" s="16"/>
      <c r="E82" s="16"/>
      <c r="F82" s="16"/>
      <c r="G82" s="16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>
        <v>48325.8</v>
      </c>
      <c r="AH82" s="21">
        <v>50487</v>
      </c>
      <c r="AI82" s="21"/>
      <c r="AJ82" s="21"/>
      <c r="AK82" s="21"/>
      <c r="AL82" s="16"/>
      <c r="AM82" s="16"/>
    </row>
    <row r="83" spans="2:39" x14ac:dyDescent="0.35">
      <c r="B83" t="s">
        <v>2274</v>
      </c>
      <c r="C83" s="16"/>
      <c r="D83" s="16"/>
      <c r="E83" s="16"/>
      <c r="F83" s="16"/>
      <c r="G83" s="16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>
        <v>-2178.4</v>
      </c>
      <c r="AH83" s="21">
        <v>-2609.5</v>
      </c>
      <c r="AI83" s="21"/>
      <c r="AJ83" s="21"/>
      <c r="AK83" s="21"/>
      <c r="AL83" s="16"/>
      <c r="AM83" s="16"/>
    </row>
    <row r="84" spans="2:39" s="13" customFormat="1" x14ac:dyDescent="0.35">
      <c r="B84" s="13" t="s">
        <v>2275</v>
      </c>
      <c r="C84" s="18"/>
      <c r="D84" s="18"/>
      <c r="E84" s="18"/>
      <c r="F84" s="18"/>
      <c r="G84" s="18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>
        <v>-56504.4</v>
      </c>
      <c r="AH84" s="23">
        <v>-61528.5</v>
      </c>
      <c r="AI84" s="23"/>
      <c r="AJ84" s="23"/>
      <c r="AK84" s="23"/>
      <c r="AL84" s="18"/>
      <c r="AM84" s="18"/>
    </row>
    <row r="85" spans="2:39" s="33" customFormat="1" x14ac:dyDescent="0.35">
      <c r="B85" s="33" t="s">
        <v>2276</v>
      </c>
      <c r="C85" s="34"/>
      <c r="D85" s="34"/>
      <c r="E85" s="34"/>
      <c r="F85" s="34"/>
      <c r="G85" s="34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>
        <f t="shared" ref="Z85:AG85" si="30">SUM(Z79:Z84)</f>
        <v>0</v>
      </c>
      <c r="AA85" s="35">
        <f t="shared" si="30"/>
        <v>0</v>
      </c>
      <c r="AB85" s="35">
        <f t="shared" si="30"/>
        <v>0</v>
      </c>
      <c r="AC85" s="35">
        <f t="shared" si="30"/>
        <v>0</v>
      </c>
      <c r="AD85" s="35">
        <f t="shared" si="30"/>
        <v>0</v>
      </c>
      <c r="AE85" s="35">
        <f t="shared" si="30"/>
        <v>0</v>
      </c>
      <c r="AF85" s="35">
        <f t="shared" si="30"/>
        <v>0</v>
      </c>
      <c r="AG85" s="35">
        <f t="shared" si="30"/>
        <v>-3268</v>
      </c>
      <c r="AH85" s="35">
        <f>SUM(AH79:AH84)</f>
        <v>-6258.4000000000015</v>
      </c>
      <c r="AI85" s="35"/>
      <c r="AJ85" s="35"/>
      <c r="AK85" s="35"/>
      <c r="AL85" s="34"/>
      <c r="AM85" s="34"/>
    </row>
    <row r="86" spans="2:39" x14ac:dyDescent="0.35">
      <c r="B86" t="s">
        <v>2277</v>
      </c>
      <c r="C86" s="16"/>
      <c r="D86" s="16"/>
      <c r="E86" s="16"/>
      <c r="F86" s="16"/>
      <c r="G86" s="16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>
        <f t="shared" ref="Z86:AG86" si="31">SUM(Z73:Z84)</f>
        <v>0</v>
      </c>
      <c r="AA86" s="21">
        <f t="shared" si="31"/>
        <v>0</v>
      </c>
      <c r="AB86" s="21">
        <f t="shared" si="31"/>
        <v>0</v>
      </c>
      <c r="AC86" s="21">
        <f t="shared" si="31"/>
        <v>0</v>
      </c>
      <c r="AD86" s="21">
        <f t="shared" si="31"/>
        <v>0</v>
      </c>
      <c r="AE86" s="21">
        <f t="shared" si="31"/>
        <v>0</v>
      </c>
      <c r="AF86" s="21">
        <f t="shared" si="31"/>
        <v>0</v>
      </c>
      <c r="AG86" s="21">
        <f t="shared" si="31"/>
        <v>33803.700000000004</v>
      </c>
      <c r="AH86" s="21">
        <f>SUM(AH73:AH84)</f>
        <v>32811.200000000012</v>
      </c>
      <c r="AI86" s="21"/>
      <c r="AJ86" s="21"/>
      <c r="AK86" s="21"/>
      <c r="AL86" s="16"/>
      <c r="AM86" s="16"/>
    </row>
    <row r="87" spans="2:39" x14ac:dyDescent="0.35">
      <c r="C87" s="16"/>
      <c r="D87" s="16"/>
      <c r="E87" s="16"/>
      <c r="F87" s="16"/>
      <c r="G87" s="16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16"/>
      <c r="AM87" s="16"/>
    </row>
    <row r="88" spans="2:39" x14ac:dyDescent="0.35">
      <c r="C88" s="16"/>
      <c r="D88" s="16"/>
      <c r="E88" s="16"/>
      <c r="F88" s="16"/>
      <c r="G88" s="16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16"/>
      <c r="AM88" s="16"/>
    </row>
    <row r="89" spans="2:39" s="8" customFormat="1" x14ac:dyDescent="0.35">
      <c r="B89" s="9" t="s">
        <v>2278</v>
      </c>
      <c r="C89" s="17"/>
      <c r="D89" s="17"/>
      <c r="E89" s="17"/>
      <c r="F89" s="17"/>
      <c r="G89" s="17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17"/>
      <c r="AM89" s="17"/>
    </row>
    <row r="90" spans="2:39" x14ac:dyDescent="0.35">
      <c r="B90" t="s">
        <v>2279</v>
      </c>
      <c r="C90" s="16"/>
      <c r="D90" s="16"/>
      <c r="E90" s="16"/>
      <c r="F90" s="16"/>
      <c r="G90" s="16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>
        <v>6966700</v>
      </c>
      <c r="AI90" s="21">
        <v>8122100</v>
      </c>
      <c r="AJ90" s="21">
        <v>6265200</v>
      </c>
      <c r="AK90" s="21">
        <v>9141500</v>
      </c>
      <c r="AL90" s="16"/>
      <c r="AM90" s="16"/>
    </row>
    <row r="91" spans="2:39" s="13" customFormat="1" x14ac:dyDescent="0.35">
      <c r="B91" s="13" t="s">
        <v>2280</v>
      </c>
      <c r="C91" s="18"/>
      <c r="D91" s="18"/>
      <c r="E91" s="18"/>
      <c r="F91" s="18"/>
      <c r="G91" s="18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>
        <v>-2741700</v>
      </c>
      <c r="AI91" s="23">
        <v>-2393700</v>
      </c>
      <c r="AJ91" s="23">
        <v>-1640800</v>
      </c>
      <c r="AK91" s="23">
        <v>-2040000</v>
      </c>
      <c r="AL91" s="18"/>
      <c r="AM91" s="18"/>
    </row>
    <row r="92" spans="2:39" x14ac:dyDescent="0.35">
      <c r="B92" t="s">
        <v>2281</v>
      </c>
      <c r="C92" s="16"/>
      <c r="D92" s="16"/>
      <c r="E92" s="16"/>
      <c r="F92" s="16"/>
      <c r="G92" s="16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>
        <f>+AH90+AH91</f>
        <v>4225000</v>
      </c>
      <c r="AI92" s="21">
        <f t="shared" ref="AI92:AK92" si="32">+AI90+AI91</f>
        <v>5728400</v>
      </c>
      <c r="AJ92" s="21">
        <f t="shared" si="32"/>
        <v>4624400</v>
      </c>
      <c r="AK92" s="21">
        <f t="shared" si="32"/>
        <v>7101500</v>
      </c>
      <c r="AL92" s="16"/>
      <c r="AM92" s="16"/>
    </row>
    <row r="93" spans="2:39" x14ac:dyDescent="0.35">
      <c r="C93" s="16"/>
      <c r="D93" s="16"/>
      <c r="E93" s="16"/>
      <c r="F93" s="16"/>
      <c r="G93" s="16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16"/>
      <c r="AM93" s="16"/>
    </row>
    <row r="94" spans="2:39" x14ac:dyDescent="0.35">
      <c r="C94" s="16"/>
      <c r="D94" s="16"/>
      <c r="E94" s="16"/>
      <c r="F94" s="16"/>
      <c r="G94" s="16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16"/>
      <c r="AM94" s="16"/>
    </row>
    <row r="95" spans="2:39" x14ac:dyDescent="0.35">
      <c r="C95" s="16"/>
      <c r="D95" s="16"/>
      <c r="E95" s="16"/>
      <c r="F95" s="16"/>
      <c r="G95" s="16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16"/>
      <c r="AM95" s="16"/>
    </row>
    <row r="96" spans="2:39" x14ac:dyDescent="0.35"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</row>
    <row r="97" spans="3:39" x14ac:dyDescent="0.35"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</row>
    <row r="98" spans="3:39" x14ac:dyDescent="0.35"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</row>
    <row r="99" spans="3:39" x14ac:dyDescent="0.35"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</row>
    <row r="100" spans="3:39" x14ac:dyDescent="0.35"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</row>
    <row r="101" spans="3:39" x14ac:dyDescent="0.35"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</row>
    <row r="102" spans="3:39" x14ac:dyDescent="0.35"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</row>
    <row r="103" spans="3:39" x14ac:dyDescent="0.35"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</row>
    <row r="104" spans="3:39" x14ac:dyDescent="0.35"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</row>
    <row r="105" spans="3:39" x14ac:dyDescent="0.35"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</row>
    <row r="106" spans="3:39" x14ac:dyDescent="0.35"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</row>
    <row r="107" spans="3:39" x14ac:dyDescent="0.35"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</row>
    <row r="108" spans="3:39" x14ac:dyDescent="0.35"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</row>
    <row r="109" spans="3:39" x14ac:dyDescent="0.35"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</row>
    <row r="110" spans="3:39" x14ac:dyDescent="0.35"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</row>
    <row r="111" spans="3:39" x14ac:dyDescent="0.35"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</row>
    <row r="112" spans="3:39" x14ac:dyDescent="0.35"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</row>
    <row r="113" spans="3:39" x14ac:dyDescent="0.35"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</row>
    <row r="114" spans="3:39" x14ac:dyDescent="0.35"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</row>
    <row r="115" spans="3:39" x14ac:dyDescent="0.35"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</row>
    <row r="116" spans="3:39" x14ac:dyDescent="0.35"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</row>
    <row r="117" spans="3:39" x14ac:dyDescent="0.35"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</row>
    <row r="118" spans="3:39" x14ac:dyDescent="0.35"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</row>
    <row r="119" spans="3:39" x14ac:dyDescent="0.35"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</row>
    <row r="120" spans="3:39" x14ac:dyDescent="0.35"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</row>
    <row r="121" spans="3:39" x14ac:dyDescent="0.35"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</row>
    <row r="122" spans="3:39" x14ac:dyDescent="0.35"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</row>
    <row r="123" spans="3:39" x14ac:dyDescent="0.35"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</row>
    <row r="124" spans="3:39" x14ac:dyDescent="0.35"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</row>
    <row r="125" spans="3:39" x14ac:dyDescent="0.35"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</row>
    <row r="126" spans="3:39" x14ac:dyDescent="0.35"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</row>
    <row r="127" spans="3:39" x14ac:dyDescent="0.35"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</row>
    <row r="128" spans="3:39" x14ac:dyDescent="0.35"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</row>
    <row r="129" spans="3:39" x14ac:dyDescent="0.35"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</row>
    <row r="130" spans="3:39" x14ac:dyDescent="0.35"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</row>
    <row r="131" spans="3:39" x14ac:dyDescent="0.35"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</row>
    <row r="132" spans="3:39" x14ac:dyDescent="0.35"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</row>
    <row r="133" spans="3:39" x14ac:dyDescent="0.35"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</row>
    <row r="134" spans="3:39" x14ac:dyDescent="0.35"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</row>
    <row r="135" spans="3:39" x14ac:dyDescent="0.35"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</row>
    <row r="136" spans="3:39" x14ac:dyDescent="0.35"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</row>
    <row r="137" spans="3:39" x14ac:dyDescent="0.35"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</row>
    <row r="138" spans="3:39" x14ac:dyDescent="0.35"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</row>
    <row r="139" spans="3:39" x14ac:dyDescent="0.35"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</row>
    <row r="140" spans="3:39" x14ac:dyDescent="0.35"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</row>
    <row r="141" spans="3:39" x14ac:dyDescent="0.35"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</row>
    <row r="142" spans="3:39" x14ac:dyDescent="0.35"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</row>
    <row r="143" spans="3:39" x14ac:dyDescent="0.35"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</row>
    <row r="144" spans="3:39" x14ac:dyDescent="0.35"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</row>
    <row r="145" spans="3:39" x14ac:dyDescent="0.35"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</row>
    <row r="146" spans="3:39" x14ac:dyDescent="0.35"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</row>
    <row r="147" spans="3:39" x14ac:dyDescent="0.35"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</row>
    <row r="148" spans="3:39" x14ac:dyDescent="0.35"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</row>
    <row r="149" spans="3:39" x14ac:dyDescent="0.35"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</row>
    <row r="150" spans="3:39" x14ac:dyDescent="0.35"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</row>
    <row r="151" spans="3:39" x14ac:dyDescent="0.35"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</row>
    <row r="152" spans="3:39" x14ac:dyDescent="0.35"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</row>
    <row r="153" spans="3:39" x14ac:dyDescent="0.35"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</row>
    <row r="154" spans="3:39" x14ac:dyDescent="0.35"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</row>
    <row r="155" spans="3:39" x14ac:dyDescent="0.35"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</row>
    <row r="156" spans="3:39" x14ac:dyDescent="0.35"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</row>
    <row r="157" spans="3:39" x14ac:dyDescent="0.35"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</row>
    <row r="158" spans="3:39" x14ac:dyDescent="0.35"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</row>
    <row r="159" spans="3:39" x14ac:dyDescent="0.35"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</row>
    <row r="160" spans="3:39" x14ac:dyDescent="0.35"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7"/>
  <sheetViews>
    <sheetView zoomScale="130" zoomScaleNormal="13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AG38" sqref="AG38"/>
    </sheetView>
  </sheetViews>
  <sheetFormatPr defaultRowHeight="14.5" x14ac:dyDescent="0.35"/>
  <cols>
    <col min="1" max="1" width="27.26953125" customWidth="1"/>
  </cols>
  <sheetData>
    <row r="1" spans="1:38" x14ac:dyDescent="0.35">
      <c r="B1" s="1" t="s">
        <v>390</v>
      </c>
      <c r="C1" s="1" t="s">
        <v>391</v>
      </c>
      <c r="D1" s="1" t="s">
        <v>392</v>
      </c>
      <c r="E1" s="1" t="s">
        <v>393</v>
      </c>
      <c r="F1" s="1" t="s">
        <v>394</v>
      </c>
      <c r="G1" s="1" t="s">
        <v>395</v>
      </c>
      <c r="H1" s="1" t="s">
        <v>396</v>
      </c>
      <c r="I1" s="1" t="s">
        <v>397</v>
      </c>
      <c r="J1" s="1" t="s">
        <v>398</v>
      </c>
      <c r="K1" s="1" t="s">
        <v>399</v>
      </c>
      <c r="L1" s="1" t="s">
        <v>400</v>
      </c>
      <c r="M1" s="1" t="s">
        <v>401</v>
      </c>
      <c r="N1" s="1" t="s">
        <v>402</v>
      </c>
      <c r="O1" s="1" t="s">
        <v>403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1" t="s">
        <v>409</v>
      </c>
      <c r="V1" s="1" t="s">
        <v>410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15</v>
      </c>
    </row>
    <row r="2" spans="1:38" x14ac:dyDescent="0.35">
      <c r="A2" s="1" t="s">
        <v>411</v>
      </c>
      <c r="B2" t="s">
        <v>439</v>
      </c>
      <c r="C2" t="s">
        <v>460</v>
      </c>
      <c r="D2" t="s">
        <v>480</v>
      </c>
      <c r="E2" t="s">
        <v>500</v>
      </c>
      <c r="F2" t="s">
        <v>520</v>
      </c>
      <c r="G2" t="s">
        <v>542</v>
      </c>
      <c r="H2" t="s">
        <v>564</v>
      </c>
      <c r="I2" t="s">
        <v>586</v>
      </c>
      <c r="J2" t="s">
        <v>606</v>
      </c>
      <c r="K2" t="s">
        <v>627</v>
      </c>
      <c r="L2" t="s">
        <v>647</v>
      </c>
      <c r="M2" t="s">
        <v>668</v>
      </c>
      <c r="N2" t="s">
        <v>689</v>
      </c>
      <c r="O2" t="s">
        <v>710</v>
      </c>
      <c r="P2" t="s">
        <v>731</v>
      </c>
      <c r="Q2" t="s">
        <v>753</v>
      </c>
      <c r="R2" t="s">
        <v>773</v>
      </c>
      <c r="S2" t="s">
        <v>796</v>
      </c>
      <c r="T2" t="s">
        <v>817</v>
      </c>
      <c r="U2" t="s">
        <v>838</v>
      </c>
      <c r="V2" t="s">
        <v>860</v>
      </c>
      <c r="W2" t="s">
        <v>49</v>
      </c>
      <c r="X2" t="s">
        <v>71</v>
      </c>
      <c r="Y2" t="s">
        <v>92</v>
      </c>
      <c r="Z2" t="s">
        <v>114</v>
      </c>
      <c r="AA2" t="s">
        <v>134</v>
      </c>
      <c r="AB2" t="s">
        <v>154</v>
      </c>
      <c r="AC2" t="s">
        <v>176</v>
      </c>
      <c r="AD2" t="s">
        <v>194</v>
      </c>
      <c r="AE2" t="s">
        <v>213</v>
      </c>
      <c r="AF2" t="s">
        <v>233</v>
      </c>
      <c r="AG2" t="s">
        <v>254</v>
      </c>
      <c r="AH2" t="s">
        <v>275</v>
      </c>
      <c r="AI2" t="s">
        <v>295</v>
      </c>
      <c r="AJ2" t="s">
        <v>317</v>
      </c>
      <c r="AK2" t="s">
        <v>339</v>
      </c>
      <c r="AL2" t="s">
        <v>360</v>
      </c>
    </row>
    <row r="3" spans="1:38" x14ac:dyDescent="0.35">
      <c r="A3" s="1" t="s">
        <v>412</v>
      </c>
      <c r="B3" t="s">
        <v>440</v>
      </c>
      <c r="C3" t="s">
        <v>461</v>
      </c>
      <c r="D3" t="s">
        <v>481</v>
      </c>
      <c r="E3" t="s">
        <v>501</v>
      </c>
      <c r="F3" t="s">
        <v>521</v>
      </c>
      <c r="G3" t="s">
        <v>543</v>
      </c>
      <c r="H3" t="s">
        <v>565</v>
      </c>
      <c r="I3" t="s">
        <v>587</v>
      </c>
      <c r="J3" t="s">
        <v>607</v>
      </c>
      <c r="K3" t="s">
        <v>628</v>
      </c>
      <c r="L3" t="s">
        <v>648</v>
      </c>
      <c r="M3" t="s">
        <v>669</v>
      </c>
      <c r="N3" t="s">
        <v>690</v>
      </c>
      <c r="O3" t="s">
        <v>711</v>
      </c>
      <c r="P3" t="s">
        <v>732</v>
      </c>
      <c r="Q3" t="s">
        <v>754</v>
      </c>
      <c r="R3" t="s">
        <v>774</v>
      </c>
      <c r="S3" t="s">
        <v>797</v>
      </c>
      <c r="T3" t="s">
        <v>818</v>
      </c>
      <c r="U3" t="s">
        <v>839</v>
      </c>
      <c r="V3" t="s">
        <v>861</v>
      </c>
      <c r="W3" t="s">
        <v>879</v>
      </c>
      <c r="X3" t="s">
        <v>896</v>
      </c>
      <c r="Y3" t="s">
        <v>914</v>
      </c>
      <c r="Z3" t="s">
        <v>934</v>
      </c>
      <c r="AA3" t="s">
        <v>954</v>
      </c>
      <c r="AB3" t="s">
        <v>972</v>
      </c>
      <c r="AC3" t="s">
        <v>989</v>
      </c>
      <c r="AD3" t="s">
        <v>1006</v>
      </c>
      <c r="AE3" t="s">
        <v>1024</v>
      </c>
      <c r="AF3" t="s">
        <v>1041</v>
      </c>
      <c r="AG3" t="s">
        <v>1058</v>
      </c>
      <c r="AH3" t="s">
        <v>1076</v>
      </c>
      <c r="AI3" t="s">
        <v>1094</v>
      </c>
      <c r="AJ3" t="s">
        <v>1111</v>
      </c>
      <c r="AK3" t="s">
        <v>1128</v>
      </c>
      <c r="AL3" t="s">
        <v>1147</v>
      </c>
    </row>
    <row r="4" spans="1:38" x14ac:dyDescent="0.35">
      <c r="A4" s="1" t="s">
        <v>413</v>
      </c>
      <c r="B4" t="s">
        <v>441</v>
      </c>
      <c r="C4" t="s">
        <v>462</v>
      </c>
      <c r="D4" t="s">
        <v>482</v>
      </c>
      <c r="E4" t="s">
        <v>502</v>
      </c>
      <c r="F4" t="s">
        <v>522</v>
      </c>
      <c r="G4" t="s">
        <v>544</v>
      </c>
      <c r="H4" t="s">
        <v>566</v>
      </c>
      <c r="I4" t="s">
        <v>588</v>
      </c>
      <c r="J4" t="s">
        <v>608</v>
      </c>
      <c r="K4" t="s">
        <v>629</v>
      </c>
      <c r="L4" t="s">
        <v>649</v>
      </c>
      <c r="M4" t="s">
        <v>670</v>
      </c>
      <c r="N4" t="s">
        <v>691</v>
      </c>
      <c r="O4" t="s">
        <v>712</v>
      </c>
      <c r="P4" t="s">
        <v>733</v>
      </c>
      <c r="Q4" t="s">
        <v>755</v>
      </c>
      <c r="R4" t="s">
        <v>775</v>
      </c>
      <c r="S4" t="s">
        <v>798</v>
      </c>
      <c r="T4" t="s">
        <v>819</v>
      </c>
      <c r="U4" t="s">
        <v>840</v>
      </c>
      <c r="V4" t="s">
        <v>862</v>
      </c>
      <c r="W4" t="s">
        <v>880</v>
      </c>
      <c r="X4" t="s">
        <v>897</v>
      </c>
      <c r="Y4" t="s">
        <v>915</v>
      </c>
      <c r="Z4" t="s">
        <v>935</v>
      </c>
      <c r="AA4" t="s">
        <v>955</v>
      </c>
      <c r="AB4" t="s">
        <v>668</v>
      </c>
      <c r="AC4" t="s">
        <v>990</v>
      </c>
      <c r="AD4" t="s">
        <v>1007</v>
      </c>
      <c r="AE4" t="s">
        <v>1025</v>
      </c>
      <c r="AF4" t="s">
        <v>1042</v>
      </c>
      <c r="AG4" t="s">
        <v>1059</v>
      </c>
      <c r="AH4" t="s">
        <v>1077</v>
      </c>
      <c r="AI4" t="s">
        <v>1095</v>
      </c>
      <c r="AJ4" t="s">
        <v>1112</v>
      </c>
      <c r="AK4" t="s">
        <v>1129</v>
      </c>
      <c r="AL4" t="s">
        <v>1148</v>
      </c>
    </row>
    <row r="5" spans="1:38" x14ac:dyDescent="0.35">
      <c r="A5" s="1" t="s">
        <v>414</v>
      </c>
      <c r="B5" t="s">
        <v>442</v>
      </c>
      <c r="C5" t="s">
        <v>463</v>
      </c>
      <c r="D5" t="s">
        <v>483</v>
      </c>
      <c r="E5" t="s">
        <v>503</v>
      </c>
      <c r="F5" t="s">
        <v>523</v>
      </c>
      <c r="G5" t="s">
        <v>545</v>
      </c>
      <c r="H5" t="s">
        <v>567</v>
      </c>
      <c r="I5" t="s">
        <v>589</v>
      </c>
      <c r="J5" t="s">
        <v>609</v>
      </c>
      <c r="K5" t="s">
        <v>630</v>
      </c>
      <c r="L5" t="s">
        <v>650</v>
      </c>
      <c r="M5" t="s">
        <v>671</v>
      </c>
      <c r="N5" t="s">
        <v>692</v>
      </c>
      <c r="O5" t="s">
        <v>713</v>
      </c>
      <c r="P5" t="s">
        <v>734</v>
      </c>
      <c r="Q5" t="s">
        <v>756</v>
      </c>
      <c r="R5" t="s">
        <v>776</v>
      </c>
      <c r="S5" t="s">
        <v>799</v>
      </c>
      <c r="T5" t="s">
        <v>799</v>
      </c>
      <c r="U5" t="s">
        <v>841</v>
      </c>
      <c r="V5" t="s">
        <v>863</v>
      </c>
      <c r="W5" t="s">
        <v>881</v>
      </c>
      <c r="X5" t="s">
        <v>898</v>
      </c>
      <c r="Y5" t="s">
        <v>916</v>
      </c>
      <c r="Z5" t="s">
        <v>936</v>
      </c>
      <c r="AA5" t="s">
        <v>956</v>
      </c>
      <c r="AB5" t="s">
        <v>973</v>
      </c>
      <c r="AC5" t="s">
        <v>991</v>
      </c>
      <c r="AD5" t="s">
        <v>1008</v>
      </c>
      <c r="AE5" t="s">
        <v>1026</v>
      </c>
      <c r="AF5" t="s">
        <v>1043</v>
      </c>
      <c r="AG5" t="s">
        <v>1060</v>
      </c>
      <c r="AH5" t="s">
        <v>1078</v>
      </c>
      <c r="AI5" t="s">
        <v>1096</v>
      </c>
      <c r="AJ5" t="s">
        <v>1113</v>
      </c>
      <c r="AK5" t="s">
        <v>1130</v>
      </c>
      <c r="AL5" t="s">
        <v>1149</v>
      </c>
    </row>
    <row r="6" spans="1:38" x14ac:dyDescent="0.35">
      <c r="A6" s="1" t="s">
        <v>415</v>
      </c>
      <c r="B6" t="s">
        <v>443</v>
      </c>
      <c r="C6" t="s">
        <v>464</v>
      </c>
      <c r="D6" t="s">
        <v>484</v>
      </c>
      <c r="E6" t="s">
        <v>504</v>
      </c>
      <c r="F6" t="s">
        <v>524</v>
      </c>
      <c r="G6" t="s">
        <v>546</v>
      </c>
      <c r="H6" t="s">
        <v>568</v>
      </c>
      <c r="I6" t="s">
        <v>590</v>
      </c>
      <c r="J6" t="s">
        <v>610</v>
      </c>
      <c r="K6" t="s">
        <v>631</v>
      </c>
      <c r="L6" t="s">
        <v>651</v>
      </c>
      <c r="M6" t="s">
        <v>672</v>
      </c>
      <c r="N6" t="s">
        <v>693</v>
      </c>
      <c r="O6" t="s">
        <v>714</v>
      </c>
      <c r="P6" t="s">
        <v>735</v>
      </c>
      <c r="Q6" t="s">
        <v>757</v>
      </c>
      <c r="R6" t="s">
        <v>777</v>
      </c>
      <c r="S6" t="s">
        <v>800</v>
      </c>
      <c r="T6" t="s">
        <v>820</v>
      </c>
      <c r="U6" t="s">
        <v>842</v>
      </c>
      <c r="V6" t="s">
        <v>864</v>
      </c>
      <c r="W6" t="s">
        <v>882</v>
      </c>
      <c r="X6" t="s">
        <v>899</v>
      </c>
      <c r="Y6" t="s">
        <v>917</v>
      </c>
      <c r="Z6" t="s">
        <v>937</v>
      </c>
      <c r="AA6" t="s">
        <v>957</v>
      </c>
      <c r="AB6" t="s">
        <v>974</v>
      </c>
      <c r="AC6" t="s">
        <v>992</v>
      </c>
      <c r="AD6" t="s">
        <v>1009</v>
      </c>
      <c r="AE6" t="s">
        <v>1027</v>
      </c>
      <c r="AF6" t="s">
        <v>1044</v>
      </c>
      <c r="AG6" t="s">
        <v>1061</v>
      </c>
      <c r="AH6" t="s">
        <v>1079</v>
      </c>
      <c r="AI6" t="s">
        <v>1097</v>
      </c>
      <c r="AJ6" t="s">
        <v>1114</v>
      </c>
      <c r="AK6" t="s">
        <v>1131</v>
      </c>
      <c r="AL6" t="s">
        <v>1150</v>
      </c>
    </row>
    <row r="7" spans="1:38" x14ac:dyDescent="0.35">
      <c r="A7" s="1" t="s">
        <v>416</v>
      </c>
      <c r="B7" t="s">
        <v>444</v>
      </c>
      <c r="C7" t="s">
        <v>444</v>
      </c>
      <c r="D7" t="s">
        <v>444</v>
      </c>
      <c r="E7" t="s">
        <v>444</v>
      </c>
      <c r="F7" t="s">
        <v>444</v>
      </c>
      <c r="G7" t="s">
        <v>444</v>
      </c>
      <c r="H7" t="s">
        <v>444</v>
      </c>
      <c r="I7" t="s">
        <v>444</v>
      </c>
      <c r="J7" t="s">
        <v>444</v>
      </c>
      <c r="K7" t="s">
        <v>444</v>
      </c>
      <c r="L7" t="s">
        <v>444</v>
      </c>
      <c r="M7" t="s">
        <v>444</v>
      </c>
      <c r="N7" t="s">
        <v>444</v>
      </c>
      <c r="O7" t="s">
        <v>444</v>
      </c>
      <c r="P7" t="s">
        <v>444</v>
      </c>
      <c r="Q7" t="s">
        <v>444</v>
      </c>
      <c r="R7" t="s">
        <v>444</v>
      </c>
      <c r="S7" t="s">
        <v>444</v>
      </c>
      <c r="T7" t="s">
        <v>444</v>
      </c>
      <c r="U7" t="s">
        <v>444</v>
      </c>
      <c r="V7" t="s">
        <v>444</v>
      </c>
      <c r="W7" t="s">
        <v>444</v>
      </c>
      <c r="X7" t="s">
        <v>444</v>
      </c>
      <c r="Y7" t="s">
        <v>444</v>
      </c>
      <c r="Z7" t="s">
        <v>444</v>
      </c>
      <c r="AA7" t="s">
        <v>444</v>
      </c>
      <c r="AB7" t="s">
        <v>444</v>
      </c>
      <c r="AC7" t="s">
        <v>444</v>
      </c>
      <c r="AD7" t="s">
        <v>444</v>
      </c>
      <c r="AE7" t="s">
        <v>444</v>
      </c>
      <c r="AF7" t="s">
        <v>444</v>
      </c>
      <c r="AG7" t="s">
        <v>444</v>
      </c>
      <c r="AH7" t="s">
        <v>444</v>
      </c>
      <c r="AI7" t="s">
        <v>444</v>
      </c>
      <c r="AJ7" t="s">
        <v>444</v>
      </c>
      <c r="AK7" t="s">
        <v>444</v>
      </c>
      <c r="AL7" t="s">
        <v>444</v>
      </c>
    </row>
    <row r="8" spans="1:38" x14ac:dyDescent="0.35">
      <c r="A8" s="1" t="s">
        <v>417</v>
      </c>
      <c r="B8" t="s">
        <v>445</v>
      </c>
      <c r="C8" t="s">
        <v>465</v>
      </c>
      <c r="D8" t="s">
        <v>485</v>
      </c>
      <c r="E8" t="s">
        <v>505</v>
      </c>
      <c r="F8" t="s">
        <v>525</v>
      </c>
      <c r="G8" t="s">
        <v>547</v>
      </c>
      <c r="H8" t="s">
        <v>569</v>
      </c>
      <c r="I8" t="s">
        <v>591</v>
      </c>
      <c r="J8" t="s">
        <v>611</v>
      </c>
      <c r="K8" t="s">
        <v>632</v>
      </c>
      <c r="L8" t="s">
        <v>652</v>
      </c>
      <c r="M8" t="s">
        <v>673</v>
      </c>
      <c r="N8" t="s">
        <v>694</v>
      </c>
      <c r="O8" t="s">
        <v>715</v>
      </c>
      <c r="P8" t="s">
        <v>736</v>
      </c>
      <c r="Q8" t="s">
        <v>757</v>
      </c>
      <c r="R8" t="s">
        <v>778</v>
      </c>
      <c r="S8" t="s">
        <v>801</v>
      </c>
      <c r="T8" t="s">
        <v>821</v>
      </c>
      <c r="U8" t="s">
        <v>843</v>
      </c>
      <c r="V8" t="s">
        <v>865</v>
      </c>
      <c r="W8" t="s">
        <v>883</v>
      </c>
      <c r="X8" t="s">
        <v>900</v>
      </c>
      <c r="Y8" t="s">
        <v>918</v>
      </c>
      <c r="Z8" t="s">
        <v>938</v>
      </c>
      <c r="AA8" t="s">
        <v>958</v>
      </c>
      <c r="AB8" t="s">
        <v>975</v>
      </c>
      <c r="AC8" t="s">
        <v>992</v>
      </c>
      <c r="AD8" t="s">
        <v>1009</v>
      </c>
      <c r="AE8" t="s">
        <v>1027</v>
      </c>
      <c r="AF8" t="s">
        <v>1044</v>
      </c>
      <c r="AG8" t="s">
        <v>1061</v>
      </c>
      <c r="AH8" t="s">
        <v>1079</v>
      </c>
      <c r="AI8" t="s">
        <v>1097</v>
      </c>
      <c r="AJ8" t="s">
        <v>1114</v>
      </c>
      <c r="AK8" t="s">
        <v>1132</v>
      </c>
      <c r="AL8" t="s">
        <v>1151</v>
      </c>
    </row>
    <row r="9" spans="1:38" x14ac:dyDescent="0.35">
      <c r="A9" s="1" t="s">
        <v>418</v>
      </c>
      <c r="B9" t="s">
        <v>444</v>
      </c>
      <c r="C9" t="s">
        <v>444</v>
      </c>
      <c r="D9" t="s">
        <v>444</v>
      </c>
      <c r="E9" t="s">
        <v>444</v>
      </c>
      <c r="F9" t="s">
        <v>444</v>
      </c>
      <c r="G9" t="s">
        <v>444</v>
      </c>
      <c r="H9" t="s">
        <v>444</v>
      </c>
      <c r="I9" t="s">
        <v>444</v>
      </c>
      <c r="J9" t="s">
        <v>444</v>
      </c>
      <c r="K9" t="s">
        <v>632</v>
      </c>
      <c r="L9" t="s">
        <v>652</v>
      </c>
      <c r="M9" t="s">
        <v>673</v>
      </c>
      <c r="N9" t="s">
        <v>694</v>
      </c>
      <c r="O9" t="s">
        <v>715</v>
      </c>
      <c r="P9" t="s">
        <v>736</v>
      </c>
      <c r="Q9" t="s">
        <v>757</v>
      </c>
      <c r="R9" t="s">
        <v>778</v>
      </c>
      <c r="S9" t="s">
        <v>801</v>
      </c>
      <c r="T9" t="s">
        <v>821</v>
      </c>
      <c r="U9" t="s">
        <v>843</v>
      </c>
      <c r="V9" t="s">
        <v>865</v>
      </c>
      <c r="W9" t="s">
        <v>883</v>
      </c>
      <c r="X9" t="s">
        <v>900</v>
      </c>
      <c r="Y9" t="s">
        <v>918</v>
      </c>
      <c r="Z9" t="s">
        <v>938</v>
      </c>
      <c r="AA9" t="s">
        <v>958</v>
      </c>
      <c r="AB9" t="s">
        <v>975</v>
      </c>
      <c r="AC9" t="s">
        <v>992</v>
      </c>
      <c r="AD9" t="s">
        <v>1009</v>
      </c>
      <c r="AE9" t="s">
        <v>1027</v>
      </c>
      <c r="AF9" t="s">
        <v>1044</v>
      </c>
      <c r="AG9" t="s">
        <v>1061</v>
      </c>
      <c r="AH9" t="s">
        <v>1079</v>
      </c>
      <c r="AI9" t="s">
        <v>1097</v>
      </c>
      <c r="AJ9" t="s">
        <v>1114</v>
      </c>
      <c r="AK9" t="s">
        <v>444</v>
      </c>
      <c r="AL9" t="s">
        <v>444</v>
      </c>
    </row>
    <row r="10" spans="1:38" x14ac:dyDescent="0.35">
      <c r="A10" s="1" t="s">
        <v>419</v>
      </c>
      <c r="B10" t="s">
        <v>444</v>
      </c>
      <c r="C10" t="s">
        <v>444</v>
      </c>
      <c r="D10" t="s">
        <v>444</v>
      </c>
      <c r="E10" t="s">
        <v>444</v>
      </c>
      <c r="F10" t="s">
        <v>444</v>
      </c>
      <c r="G10" t="s">
        <v>444</v>
      </c>
      <c r="H10" t="s">
        <v>444</v>
      </c>
      <c r="I10" t="s">
        <v>444</v>
      </c>
      <c r="J10" t="s">
        <v>444</v>
      </c>
      <c r="K10" t="s">
        <v>444</v>
      </c>
      <c r="L10" t="s">
        <v>444</v>
      </c>
      <c r="M10" t="s">
        <v>444</v>
      </c>
      <c r="N10" t="s">
        <v>444</v>
      </c>
      <c r="O10" t="s">
        <v>444</v>
      </c>
      <c r="P10" t="s">
        <v>444</v>
      </c>
      <c r="Q10" t="s">
        <v>444</v>
      </c>
      <c r="R10" t="s">
        <v>444</v>
      </c>
      <c r="S10" t="s">
        <v>444</v>
      </c>
      <c r="T10" t="s">
        <v>444</v>
      </c>
      <c r="U10" t="s">
        <v>444</v>
      </c>
      <c r="V10" t="s">
        <v>444</v>
      </c>
      <c r="W10" t="s">
        <v>444</v>
      </c>
      <c r="X10" t="s">
        <v>444</v>
      </c>
      <c r="Y10" t="s">
        <v>444</v>
      </c>
      <c r="Z10" t="s">
        <v>444</v>
      </c>
      <c r="AA10" t="s">
        <v>444</v>
      </c>
      <c r="AB10" t="s">
        <v>444</v>
      </c>
      <c r="AC10" t="s">
        <v>444</v>
      </c>
      <c r="AD10" t="s">
        <v>444</v>
      </c>
      <c r="AE10" t="s">
        <v>444</v>
      </c>
      <c r="AF10" t="s">
        <v>444</v>
      </c>
      <c r="AG10" t="s">
        <v>444</v>
      </c>
      <c r="AH10" t="s">
        <v>444</v>
      </c>
      <c r="AI10" t="s">
        <v>444</v>
      </c>
      <c r="AJ10" t="s">
        <v>444</v>
      </c>
      <c r="AK10" t="s">
        <v>444</v>
      </c>
      <c r="AL10" t="s">
        <v>444</v>
      </c>
    </row>
    <row r="11" spans="1:38" x14ac:dyDescent="0.35">
      <c r="A11" s="1" t="s">
        <v>420</v>
      </c>
      <c r="B11" t="s">
        <v>446</v>
      </c>
      <c r="C11" t="s">
        <v>466</v>
      </c>
      <c r="D11" t="s">
        <v>486</v>
      </c>
      <c r="E11" t="s">
        <v>506</v>
      </c>
      <c r="F11" t="s">
        <v>526</v>
      </c>
      <c r="G11" t="s">
        <v>548</v>
      </c>
      <c r="H11" t="s">
        <v>570</v>
      </c>
      <c r="I11" t="s">
        <v>592</v>
      </c>
      <c r="J11" t="s">
        <v>612</v>
      </c>
      <c r="K11" t="s">
        <v>633</v>
      </c>
      <c r="L11" t="s">
        <v>653</v>
      </c>
      <c r="M11" t="s">
        <v>674</v>
      </c>
      <c r="N11" t="s">
        <v>272</v>
      </c>
      <c r="O11" t="s">
        <v>716</v>
      </c>
      <c r="P11" t="s">
        <v>737</v>
      </c>
      <c r="Q11" t="s">
        <v>444</v>
      </c>
      <c r="R11" t="s">
        <v>779</v>
      </c>
      <c r="S11" t="s">
        <v>802</v>
      </c>
      <c r="T11" t="s">
        <v>822</v>
      </c>
      <c r="U11" t="s">
        <v>844</v>
      </c>
      <c r="V11" t="s">
        <v>866</v>
      </c>
      <c r="W11" t="s">
        <v>884</v>
      </c>
      <c r="X11" t="s">
        <v>901</v>
      </c>
      <c r="Y11" t="s">
        <v>919</v>
      </c>
      <c r="Z11" t="s">
        <v>939</v>
      </c>
      <c r="AA11" t="s">
        <v>959</v>
      </c>
      <c r="AB11" t="s">
        <v>976</v>
      </c>
      <c r="AC11" t="s">
        <v>444</v>
      </c>
      <c r="AD11" t="s">
        <v>444</v>
      </c>
      <c r="AE11" t="s">
        <v>444</v>
      </c>
      <c r="AF11" t="s">
        <v>444</v>
      </c>
      <c r="AG11" t="s">
        <v>444</v>
      </c>
      <c r="AH11" t="s">
        <v>444</v>
      </c>
      <c r="AI11" t="s">
        <v>444</v>
      </c>
      <c r="AJ11" t="s">
        <v>444</v>
      </c>
      <c r="AK11" t="s">
        <v>1133</v>
      </c>
      <c r="AL11" t="s">
        <v>362</v>
      </c>
    </row>
    <row r="12" spans="1:38" x14ac:dyDescent="0.35">
      <c r="A12" s="1" t="s">
        <v>421</v>
      </c>
      <c r="B12" t="s">
        <v>447</v>
      </c>
      <c r="C12" t="s">
        <v>467</v>
      </c>
      <c r="D12" t="s">
        <v>487</v>
      </c>
      <c r="E12" t="s">
        <v>507</v>
      </c>
      <c r="F12" t="s">
        <v>527</v>
      </c>
      <c r="G12" t="s">
        <v>549</v>
      </c>
      <c r="H12" t="s">
        <v>571</v>
      </c>
      <c r="I12" t="s">
        <v>593</v>
      </c>
      <c r="J12" t="s">
        <v>613</v>
      </c>
      <c r="K12" t="s">
        <v>634</v>
      </c>
      <c r="L12" t="s">
        <v>654</v>
      </c>
      <c r="M12" t="s">
        <v>675</v>
      </c>
      <c r="N12" t="s">
        <v>695</v>
      </c>
      <c r="O12" t="s">
        <v>717</v>
      </c>
      <c r="P12" t="s">
        <v>738</v>
      </c>
      <c r="Q12" t="s">
        <v>758</v>
      </c>
      <c r="R12" t="s">
        <v>780</v>
      </c>
      <c r="S12" t="s">
        <v>803</v>
      </c>
      <c r="T12" t="s">
        <v>823</v>
      </c>
      <c r="U12" t="s">
        <v>845</v>
      </c>
      <c r="V12" t="s">
        <v>867</v>
      </c>
      <c r="W12" t="s">
        <v>885</v>
      </c>
      <c r="X12" t="s">
        <v>902</v>
      </c>
      <c r="Y12" t="s">
        <v>920</v>
      </c>
      <c r="Z12" t="s">
        <v>940</v>
      </c>
      <c r="AA12" t="s">
        <v>960</v>
      </c>
      <c r="AB12" t="s">
        <v>977</v>
      </c>
      <c r="AC12" t="s">
        <v>993</v>
      </c>
      <c r="AD12" t="s">
        <v>1010</v>
      </c>
      <c r="AE12" t="s">
        <v>1028</v>
      </c>
      <c r="AF12" t="s">
        <v>1045</v>
      </c>
      <c r="AG12" t="s">
        <v>1062</v>
      </c>
      <c r="AH12" t="s">
        <v>1080</v>
      </c>
      <c r="AI12" t="s">
        <v>1098</v>
      </c>
      <c r="AJ12" t="s">
        <v>1115</v>
      </c>
      <c r="AK12" t="s">
        <v>1134</v>
      </c>
      <c r="AL12" t="s">
        <v>1152</v>
      </c>
    </row>
    <row r="13" spans="1:38" x14ac:dyDescent="0.35">
      <c r="A13" s="1" t="s">
        <v>422</v>
      </c>
      <c r="B13" t="s">
        <v>444</v>
      </c>
      <c r="C13" t="s">
        <v>444</v>
      </c>
      <c r="D13" t="s">
        <v>444</v>
      </c>
      <c r="E13" t="s">
        <v>444</v>
      </c>
      <c r="F13" t="s">
        <v>444</v>
      </c>
      <c r="G13" t="s">
        <v>444</v>
      </c>
      <c r="H13" t="s">
        <v>444</v>
      </c>
      <c r="I13" t="s">
        <v>444</v>
      </c>
      <c r="J13" t="s">
        <v>444</v>
      </c>
      <c r="K13" t="s">
        <v>444</v>
      </c>
      <c r="L13" t="s">
        <v>444</v>
      </c>
      <c r="M13" t="s">
        <v>444</v>
      </c>
      <c r="N13" t="s">
        <v>444</v>
      </c>
      <c r="O13" t="s">
        <v>444</v>
      </c>
      <c r="P13" t="s">
        <v>444</v>
      </c>
      <c r="Q13" t="s">
        <v>444</v>
      </c>
      <c r="R13" t="s">
        <v>444</v>
      </c>
      <c r="S13" t="s">
        <v>444</v>
      </c>
      <c r="T13" t="s">
        <v>444</v>
      </c>
      <c r="U13" t="s">
        <v>444</v>
      </c>
      <c r="V13" t="s">
        <v>444</v>
      </c>
      <c r="W13" t="s">
        <v>444</v>
      </c>
      <c r="X13" t="s">
        <v>444</v>
      </c>
      <c r="Y13" t="s">
        <v>444</v>
      </c>
      <c r="Z13" t="s">
        <v>444</v>
      </c>
      <c r="AA13" t="s">
        <v>444</v>
      </c>
      <c r="AB13" t="s">
        <v>978</v>
      </c>
      <c r="AC13" t="s">
        <v>994</v>
      </c>
      <c r="AD13" t="s">
        <v>1011</v>
      </c>
      <c r="AE13" t="s">
        <v>1029</v>
      </c>
      <c r="AF13" t="s">
        <v>1046</v>
      </c>
      <c r="AG13" t="s">
        <v>1063</v>
      </c>
      <c r="AH13" t="s">
        <v>1081</v>
      </c>
      <c r="AI13" t="s">
        <v>1063</v>
      </c>
      <c r="AJ13" t="s">
        <v>1116</v>
      </c>
      <c r="AK13" t="s">
        <v>1135</v>
      </c>
      <c r="AL13" t="s">
        <v>1046</v>
      </c>
    </row>
    <row r="14" spans="1:38" x14ac:dyDescent="0.35">
      <c r="A14" s="1" t="s">
        <v>423</v>
      </c>
      <c r="B14" t="s">
        <v>444</v>
      </c>
      <c r="C14" t="s">
        <v>444</v>
      </c>
      <c r="D14" t="s">
        <v>444</v>
      </c>
      <c r="E14" t="s">
        <v>444</v>
      </c>
      <c r="F14" t="s">
        <v>444</v>
      </c>
      <c r="G14" t="s">
        <v>444</v>
      </c>
      <c r="H14" t="s">
        <v>444</v>
      </c>
      <c r="I14" t="s">
        <v>444</v>
      </c>
      <c r="J14" t="s">
        <v>444</v>
      </c>
      <c r="K14" t="s">
        <v>444</v>
      </c>
      <c r="L14" t="s">
        <v>444</v>
      </c>
      <c r="M14" t="s">
        <v>444</v>
      </c>
      <c r="N14" t="s">
        <v>444</v>
      </c>
      <c r="O14" t="s">
        <v>444</v>
      </c>
      <c r="P14" t="s">
        <v>444</v>
      </c>
      <c r="Q14" t="s">
        <v>444</v>
      </c>
      <c r="R14" t="s">
        <v>444</v>
      </c>
      <c r="S14" t="s">
        <v>444</v>
      </c>
      <c r="T14" t="s">
        <v>444</v>
      </c>
      <c r="U14" t="s">
        <v>444</v>
      </c>
      <c r="V14" t="s">
        <v>444</v>
      </c>
      <c r="W14" t="s">
        <v>444</v>
      </c>
      <c r="X14" t="s">
        <v>444</v>
      </c>
      <c r="Y14" t="s">
        <v>921</v>
      </c>
      <c r="Z14" t="s">
        <v>941</v>
      </c>
      <c r="AA14" t="s">
        <v>961</v>
      </c>
      <c r="AB14" t="s">
        <v>548</v>
      </c>
      <c r="AC14" t="s">
        <v>995</v>
      </c>
      <c r="AD14" t="s">
        <v>1012</v>
      </c>
      <c r="AE14" t="s">
        <v>1030</v>
      </c>
      <c r="AF14" t="s">
        <v>1047</v>
      </c>
      <c r="AG14" t="s">
        <v>1064</v>
      </c>
      <c r="AH14" t="s">
        <v>1082</v>
      </c>
      <c r="AI14" t="s">
        <v>1099</v>
      </c>
      <c r="AJ14" t="s">
        <v>1117</v>
      </c>
      <c r="AK14" t="s">
        <v>1136</v>
      </c>
      <c r="AL14" t="s">
        <v>1153</v>
      </c>
    </row>
    <row r="15" spans="1:38" x14ac:dyDescent="0.35">
      <c r="A15" s="1" t="s">
        <v>424</v>
      </c>
      <c r="B15" t="s">
        <v>446</v>
      </c>
      <c r="C15" t="s">
        <v>466</v>
      </c>
      <c r="D15" t="s">
        <v>486</v>
      </c>
      <c r="E15" t="s">
        <v>506</v>
      </c>
      <c r="F15" t="s">
        <v>526</v>
      </c>
      <c r="G15" t="s">
        <v>548</v>
      </c>
      <c r="H15" t="s">
        <v>570</v>
      </c>
      <c r="I15" t="s">
        <v>592</v>
      </c>
      <c r="J15" t="s">
        <v>612</v>
      </c>
      <c r="K15" t="s">
        <v>633</v>
      </c>
      <c r="L15" t="s">
        <v>653</v>
      </c>
      <c r="M15" t="s">
        <v>674</v>
      </c>
      <c r="N15" t="s">
        <v>272</v>
      </c>
      <c r="O15" t="s">
        <v>716</v>
      </c>
      <c r="P15" t="s">
        <v>737</v>
      </c>
      <c r="Q15" t="s">
        <v>759</v>
      </c>
      <c r="R15" t="s">
        <v>781</v>
      </c>
      <c r="S15" t="s">
        <v>804</v>
      </c>
      <c r="T15" t="s">
        <v>824</v>
      </c>
      <c r="U15" t="s">
        <v>846</v>
      </c>
      <c r="V15" t="s">
        <v>51</v>
      </c>
      <c r="W15" t="s">
        <v>51</v>
      </c>
      <c r="X15" t="s">
        <v>73</v>
      </c>
      <c r="Y15" t="s">
        <v>94</v>
      </c>
      <c r="Z15" t="s">
        <v>116</v>
      </c>
      <c r="AA15" t="s">
        <v>135</v>
      </c>
      <c r="AB15" t="s">
        <v>156</v>
      </c>
      <c r="AC15" t="s">
        <v>178</v>
      </c>
      <c r="AD15" t="s">
        <v>195</v>
      </c>
      <c r="AE15" t="s">
        <v>215</v>
      </c>
      <c r="AF15" t="s">
        <v>235</v>
      </c>
      <c r="AG15" t="s">
        <v>256</v>
      </c>
      <c r="AH15" t="s">
        <v>277</v>
      </c>
      <c r="AI15" t="s">
        <v>297</v>
      </c>
      <c r="AJ15" t="s">
        <v>319</v>
      </c>
      <c r="AK15" t="s">
        <v>341</v>
      </c>
      <c r="AL15" t="s">
        <v>362</v>
      </c>
    </row>
    <row r="16" spans="1:38" x14ac:dyDescent="0.35">
      <c r="A16" s="1" t="s">
        <v>425</v>
      </c>
      <c r="B16" t="s">
        <v>448</v>
      </c>
      <c r="C16" t="s">
        <v>468</v>
      </c>
      <c r="D16" t="s">
        <v>488</v>
      </c>
      <c r="E16" t="s">
        <v>508</v>
      </c>
      <c r="F16" t="s">
        <v>528</v>
      </c>
      <c r="G16" t="s">
        <v>550</v>
      </c>
      <c r="H16" t="s">
        <v>572</v>
      </c>
      <c r="I16" t="s">
        <v>594</v>
      </c>
      <c r="J16" t="s">
        <v>614</v>
      </c>
      <c r="K16" t="s">
        <v>635</v>
      </c>
      <c r="L16" t="s">
        <v>655</v>
      </c>
      <c r="M16" t="s">
        <v>676</v>
      </c>
      <c r="N16" t="s">
        <v>696</v>
      </c>
      <c r="O16" t="s">
        <v>718</v>
      </c>
      <c r="P16" t="s">
        <v>739</v>
      </c>
      <c r="Q16" t="s">
        <v>760</v>
      </c>
      <c r="R16" t="s">
        <v>782</v>
      </c>
      <c r="S16" t="s">
        <v>805</v>
      </c>
      <c r="T16" t="s">
        <v>825</v>
      </c>
      <c r="U16" t="s">
        <v>847</v>
      </c>
      <c r="V16" t="s">
        <v>868</v>
      </c>
      <c r="W16" t="s">
        <v>886</v>
      </c>
      <c r="X16" t="s">
        <v>903</v>
      </c>
      <c r="Y16" t="s">
        <v>922</v>
      </c>
      <c r="Z16" t="s">
        <v>942</v>
      </c>
      <c r="AA16" t="s">
        <v>962</v>
      </c>
      <c r="AB16" t="s">
        <v>979</v>
      </c>
      <c r="AC16" t="s">
        <v>996</v>
      </c>
      <c r="AD16" t="s">
        <v>1013</v>
      </c>
      <c r="AE16" t="s">
        <v>1031</v>
      </c>
      <c r="AF16" t="s">
        <v>1048</v>
      </c>
      <c r="AG16" t="s">
        <v>1065</v>
      </c>
      <c r="AH16" t="s">
        <v>1083</v>
      </c>
      <c r="AI16" t="s">
        <v>1100</v>
      </c>
      <c r="AJ16" t="s">
        <v>1118</v>
      </c>
      <c r="AK16" t="s">
        <v>1137</v>
      </c>
      <c r="AL16" t="s">
        <v>1147</v>
      </c>
    </row>
    <row r="17" spans="1:38" x14ac:dyDescent="0.35">
      <c r="A17" s="1" t="s">
        <v>426</v>
      </c>
      <c r="B17" t="s">
        <v>449</v>
      </c>
      <c r="C17" t="s">
        <v>469</v>
      </c>
      <c r="D17" t="s">
        <v>489</v>
      </c>
      <c r="E17" t="s">
        <v>509</v>
      </c>
      <c r="F17" t="s">
        <v>529</v>
      </c>
      <c r="G17" t="s">
        <v>551</v>
      </c>
      <c r="H17" t="s">
        <v>573</v>
      </c>
      <c r="I17" t="s">
        <v>595</v>
      </c>
      <c r="J17" t="s">
        <v>615</v>
      </c>
      <c r="K17" t="s">
        <v>636</v>
      </c>
      <c r="L17" t="s">
        <v>656</v>
      </c>
      <c r="M17" t="s">
        <v>677</v>
      </c>
      <c r="N17" t="s">
        <v>697</v>
      </c>
      <c r="O17" t="s">
        <v>719</v>
      </c>
      <c r="P17" t="s">
        <v>740</v>
      </c>
      <c r="Q17" t="s">
        <v>761</v>
      </c>
      <c r="R17" t="s">
        <v>783</v>
      </c>
      <c r="S17" t="s">
        <v>806</v>
      </c>
      <c r="T17" t="s">
        <v>826</v>
      </c>
      <c r="U17" t="s">
        <v>848</v>
      </c>
      <c r="V17" t="s">
        <v>869</v>
      </c>
      <c r="W17" t="s">
        <v>887</v>
      </c>
      <c r="X17" t="s">
        <v>904</v>
      </c>
      <c r="Y17" t="s">
        <v>923</v>
      </c>
      <c r="Z17" t="s">
        <v>943</v>
      </c>
      <c r="AA17" t="s">
        <v>963</v>
      </c>
      <c r="AB17" t="s">
        <v>916</v>
      </c>
      <c r="AC17" t="s">
        <v>997</v>
      </c>
      <c r="AD17" t="s">
        <v>1014</v>
      </c>
      <c r="AE17" t="s">
        <v>1032</v>
      </c>
      <c r="AF17" t="s">
        <v>1049</v>
      </c>
      <c r="AG17" t="s">
        <v>1066</v>
      </c>
      <c r="AH17" t="s">
        <v>1084</v>
      </c>
      <c r="AI17" t="s">
        <v>1101</v>
      </c>
      <c r="AJ17" t="s">
        <v>1119</v>
      </c>
      <c r="AK17" t="s">
        <v>1138</v>
      </c>
      <c r="AL17" t="s">
        <v>1154</v>
      </c>
    </row>
    <row r="18" spans="1:38" x14ac:dyDescent="0.35">
      <c r="A18" s="1" t="s">
        <v>427</v>
      </c>
      <c r="B18" t="s">
        <v>450</v>
      </c>
      <c r="C18" t="s">
        <v>470</v>
      </c>
      <c r="D18" t="s">
        <v>490</v>
      </c>
      <c r="E18" t="s">
        <v>510</v>
      </c>
      <c r="F18" t="s">
        <v>530</v>
      </c>
      <c r="G18" t="s">
        <v>552</v>
      </c>
      <c r="H18" t="s">
        <v>574</v>
      </c>
      <c r="I18" t="s">
        <v>596</v>
      </c>
      <c r="J18" t="s">
        <v>616</v>
      </c>
      <c r="K18" t="s">
        <v>637</v>
      </c>
      <c r="L18" t="s">
        <v>657</v>
      </c>
      <c r="M18" t="s">
        <v>678</v>
      </c>
      <c r="N18" t="s">
        <v>698</v>
      </c>
      <c r="O18" t="s">
        <v>720</v>
      </c>
      <c r="P18" t="s">
        <v>741</v>
      </c>
      <c r="Q18" t="s">
        <v>762</v>
      </c>
      <c r="R18" t="s">
        <v>784</v>
      </c>
      <c r="S18" t="s">
        <v>807</v>
      </c>
      <c r="T18" t="s">
        <v>827</v>
      </c>
      <c r="U18" t="s">
        <v>849</v>
      </c>
      <c r="V18" t="s">
        <v>870</v>
      </c>
      <c r="W18" t="s">
        <v>690</v>
      </c>
      <c r="X18" t="s">
        <v>905</v>
      </c>
      <c r="Y18" t="s">
        <v>924</v>
      </c>
      <c r="Z18" t="s">
        <v>944</v>
      </c>
      <c r="AA18" t="s">
        <v>964</v>
      </c>
      <c r="AB18" t="s">
        <v>980</v>
      </c>
      <c r="AC18" t="s">
        <v>998</v>
      </c>
      <c r="AD18" t="s">
        <v>1015</v>
      </c>
      <c r="AE18" t="s">
        <v>1033</v>
      </c>
      <c r="AF18" t="s">
        <v>1050</v>
      </c>
      <c r="AG18" t="s">
        <v>1067</v>
      </c>
      <c r="AH18" t="s">
        <v>1085</v>
      </c>
      <c r="AI18" t="s">
        <v>1102</v>
      </c>
      <c r="AJ18" t="s">
        <v>1120</v>
      </c>
      <c r="AK18" t="s">
        <v>1139</v>
      </c>
      <c r="AL18" t="s">
        <v>1155</v>
      </c>
    </row>
    <row r="19" spans="1:38" x14ac:dyDescent="0.35">
      <c r="A19" s="1" t="s">
        <v>428</v>
      </c>
      <c r="B19" t="s">
        <v>451</v>
      </c>
      <c r="C19" t="s">
        <v>471</v>
      </c>
      <c r="D19" t="s">
        <v>491</v>
      </c>
      <c r="E19" t="s">
        <v>511</v>
      </c>
      <c r="F19" t="s">
        <v>531</v>
      </c>
      <c r="G19" t="s">
        <v>553</v>
      </c>
      <c r="H19" t="s">
        <v>575</v>
      </c>
      <c r="I19" t="s">
        <v>597</v>
      </c>
      <c r="J19" t="s">
        <v>617</v>
      </c>
      <c r="K19" t="s">
        <v>638</v>
      </c>
      <c r="L19" t="s">
        <v>658</v>
      </c>
      <c r="M19" t="s">
        <v>679</v>
      </c>
      <c r="N19" t="s">
        <v>699</v>
      </c>
      <c r="O19" t="s">
        <v>721</v>
      </c>
      <c r="P19" t="s">
        <v>742</v>
      </c>
      <c r="Q19" t="s">
        <v>763</v>
      </c>
      <c r="R19" t="s">
        <v>785</v>
      </c>
      <c r="S19" t="s">
        <v>808</v>
      </c>
      <c r="T19" t="s">
        <v>828</v>
      </c>
      <c r="U19" t="s">
        <v>850</v>
      </c>
      <c r="V19" t="s">
        <v>871</v>
      </c>
      <c r="W19" t="s">
        <v>888</v>
      </c>
      <c r="X19" t="s">
        <v>906</v>
      </c>
      <c r="Y19" t="s">
        <v>925</v>
      </c>
      <c r="Z19" t="s">
        <v>945</v>
      </c>
      <c r="AA19" t="s">
        <v>965</v>
      </c>
      <c r="AB19" t="s">
        <v>981</v>
      </c>
      <c r="AC19" t="s">
        <v>999</v>
      </c>
      <c r="AD19" t="s">
        <v>1016</v>
      </c>
      <c r="AE19" t="s">
        <v>1034</v>
      </c>
      <c r="AF19" t="s">
        <v>1051</v>
      </c>
      <c r="AG19" t="s">
        <v>1068</v>
      </c>
      <c r="AH19" t="s">
        <v>1086</v>
      </c>
      <c r="AI19" t="s">
        <v>1103</v>
      </c>
      <c r="AJ19" t="s">
        <v>1121</v>
      </c>
      <c r="AK19" t="s">
        <v>1140</v>
      </c>
      <c r="AL19" t="s">
        <v>1156</v>
      </c>
    </row>
    <row r="20" spans="1:38" x14ac:dyDescent="0.35">
      <c r="A20" s="1" t="s">
        <v>429</v>
      </c>
      <c r="B20" t="s">
        <v>452</v>
      </c>
      <c r="C20" t="s">
        <v>472</v>
      </c>
      <c r="D20" t="s">
        <v>492</v>
      </c>
      <c r="E20" t="s">
        <v>512</v>
      </c>
      <c r="F20" t="s">
        <v>532</v>
      </c>
      <c r="G20" t="s">
        <v>554</v>
      </c>
      <c r="H20" t="s">
        <v>576</v>
      </c>
      <c r="I20" t="s">
        <v>598</v>
      </c>
      <c r="J20" t="s">
        <v>618</v>
      </c>
      <c r="K20" t="s">
        <v>639</v>
      </c>
      <c r="L20" t="s">
        <v>659</v>
      </c>
      <c r="M20" t="s">
        <v>680</v>
      </c>
      <c r="N20" t="s">
        <v>700</v>
      </c>
      <c r="O20" t="s">
        <v>722</v>
      </c>
      <c r="P20" t="s">
        <v>743</v>
      </c>
      <c r="Q20" t="s">
        <v>764</v>
      </c>
      <c r="R20" t="s">
        <v>786</v>
      </c>
      <c r="S20" t="s">
        <v>809</v>
      </c>
      <c r="T20" t="s">
        <v>829</v>
      </c>
      <c r="U20" t="s">
        <v>851</v>
      </c>
      <c r="V20" t="s">
        <v>872</v>
      </c>
      <c r="W20" t="s">
        <v>889</v>
      </c>
      <c r="X20" t="s">
        <v>907</v>
      </c>
      <c r="Y20" t="s">
        <v>926</v>
      </c>
      <c r="Z20" t="s">
        <v>946</v>
      </c>
      <c r="AA20" t="s">
        <v>966</v>
      </c>
      <c r="AB20" t="s">
        <v>982</v>
      </c>
      <c r="AC20" t="s">
        <v>1000</v>
      </c>
      <c r="AD20" t="s">
        <v>1017</v>
      </c>
      <c r="AE20" t="s">
        <v>1035</v>
      </c>
      <c r="AF20" t="s">
        <v>1052</v>
      </c>
      <c r="AG20" t="s">
        <v>1069</v>
      </c>
      <c r="AH20" t="s">
        <v>1087</v>
      </c>
      <c r="AI20" t="s">
        <v>1104</v>
      </c>
      <c r="AJ20" t="s">
        <v>1122</v>
      </c>
      <c r="AK20" t="s">
        <v>1141</v>
      </c>
      <c r="AL20" t="s">
        <v>1157</v>
      </c>
    </row>
    <row r="21" spans="1:38" x14ac:dyDescent="0.35">
      <c r="A21" s="1" t="s">
        <v>430</v>
      </c>
      <c r="B21" t="s">
        <v>453</v>
      </c>
      <c r="C21" t="s">
        <v>473</v>
      </c>
      <c r="D21" t="s">
        <v>493</v>
      </c>
      <c r="E21" t="s">
        <v>513</v>
      </c>
      <c r="F21" t="s">
        <v>533</v>
      </c>
      <c r="G21" t="s">
        <v>555</v>
      </c>
      <c r="H21" t="s">
        <v>577</v>
      </c>
      <c r="I21" t="s">
        <v>599</v>
      </c>
      <c r="J21" t="s">
        <v>619</v>
      </c>
      <c r="K21" t="s">
        <v>640</v>
      </c>
      <c r="L21" t="s">
        <v>660</v>
      </c>
      <c r="M21" t="s">
        <v>681</v>
      </c>
      <c r="N21" t="s">
        <v>701</v>
      </c>
      <c r="O21" t="s">
        <v>723</v>
      </c>
      <c r="P21" t="s">
        <v>744</v>
      </c>
      <c r="Q21" t="s">
        <v>765</v>
      </c>
      <c r="R21" t="s">
        <v>787</v>
      </c>
      <c r="S21" t="s">
        <v>810</v>
      </c>
      <c r="T21" t="s">
        <v>830</v>
      </c>
      <c r="U21" t="s">
        <v>852</v>
      </c>
      <c r="V21" t="s">
        <v>873</v>
      </c>
      <c r="W21" t="s">
        <v>890</v>
      </c>
      <c r="X21" t="s">
        <v>908</v>
      </c>
      <c r="Y21" t="s">
        <v>927</v>
      </c>
      <c r="Z21" t="s">
        <v>947</v>
      </c>
      <c r="AA21" t="s">
        <v>967</v>
      </c>
      <c r="AB21" t="s">
        <v>983</v>
      </c>
      <c r="AC21" t="s">
        <v>1001</v>
      </c>
      <c r="AD21" t="s">
        <v>1018</v>
      </c>
      <c r="AE21" t="s">
        <v>1036</v>
      </c>
      <c r="AF21" t="s">
        <v>1053</v>
      </c>
      <c r="AG21" t="s">
        <v>1070</v>
      </c>
      <c r="AH21" t="s">
        <v>1088</v>
      </c>
      <c r="AI21" t="s">
        <v>1105</v>
      </c>
      <c r="AJ21" t="s">
        <v>1123</v>
      </c>
      <c r="AK21" t="s">
        <v>1142</v>
      </c>
      <c r="AL21" t="s">
        <v>1158</v>
      </c>
    </row>
    <row r="22" spans="1:38" x14ac:dyDescent="0.35">
      <c r="A22" s="1" t="s">
        <v>431</v>
      </c>
      <c r="B22" t="s">
        <v>454</v>
      </c>
      <c r="C22" t="s">
        <v>474</v>
      </c>
      <c r="D22" t="s">
        <v>494</v>
      </c>
      <c r="E22" t="s">
        <v>514</v>
      </c>
      <c r="F22" t="s">
        <v>534</v>
      </c>
      <c r="G22" t="s">
        <v>556</v>
      </c>
      <c r="H22" t="s">
        <v>578</v>
      </c>
      <c r="I22" t="s">
        <v>600</v>
      </c>
      <c r="J22" t="s">
        <v>620</v>
      </c>
      <c r="K22" t="s">
        <v>641</v>
      </c>
      <c r="L22" t="s">
        <v>661</v>
      </c>
      <c r="M22" t="s">
        <v>682</v>
      </c>
      <c r="N22" t="s">
        <v>702</v>
      </c>
      <c r="O22" t="s">
        <v>724</v>
      </c>
      <c r="P22" t="s">
        <v>745</v>
      </c>
      <c r="Q22" t="s">
        <v>766</v>
      </c>
      <c r="R22" t="s">
        <v>788</v>
      </c>
      <c r="S22" t="s">
        <v>811</v>
      </c>
      <c r="T22" t="s">
        <v>831</v>
      </c>
      <c r="U22" t="s">
        <v>853</v>
      </c>
      <c r="V22" t="s">
        <v>874</v>
      </c>
      <c r="W22" t="s">
        <v>891</v>
      </c>
      <c r="X22" t="s">
        <v>909</v>
      </c>
      <c r="Y22" t="s">
        <v>928</v>
      </c>
      <c r="Z22" t="s">
        <v>948</v>
      </c>
      <c r="AA22" t="s">
        <v>968</v>
      </c>
      <c r="AB22" t="s">
        <v>984</v>
      </c>
      <c r="AC22" t="s">
        <v>1002</v>
      </c>
      <c r="AD22" t="s">
        <v>1019</v>
      </c>
      <c r="AE22" t="s">
        <v>1037</v>
      </c>
      <c r="AF22" t="s">
        <v>1054</v>
      </c>
      <c r="AG22" t="s">
        <v>1071</v>
      </c>
      <c r="AH22" t="s">
        <v>1089</v>
      </c>
      <c r="AI22" t="s">
        <v>1106</v>
      </c>
      <c r="AJ22" t="s">
        <v>1124</v>
      </c>
      <c r="AK22" t="s">
        <v>1143</v>
      </c>
      <c r="AL22" t="s">
        <v>1159</v>
      </c>
    </row>
    <row r="23" spans="1:38" x14ac:dyDescent="0.35">
      <c r="A23" s="1" t="s">
        <v>432</v>
      </c>
      <c r="B23" t="s">
        <v>455</v>
      </c>
      <c r="C23" t="s">
        <v>475</v>
      </c>
      <c r="D23" t="s">
        <v>495</v>
      </c>
      <c r="E23" t="s">
        <v>515</v>
      </c>
      <c r="F23" t="s">
        <v>535</v>
      </c>
      <c r="G23" t="s">
        <v>557</v>
      </c>
      <c r="H23" t="s">
        <v>579</v>
      </c>
      <c r="I23" t="s">
        <v>601</v>
      </c>
      <c r="J23" t="s">
        <v>621</v>
      </c>
      <c r="K23" t="s">
        <v>642</v>
      </c>
      <c r="L23" t="s">
        <v>662</v>
      </c>
      <c r="M23" t="s">
        <v>683</v>
      </c>
      <c r="N23" t="s">
        <v>703</v>
      </c>
      <c r="O23" t="s">
        <v>725</v>
      </c>
      <c r="P23" t="s">
        <v>746</v>
      </c>
      <c r="Q23" t="s">
        <v>767</v>
      </c>
      <c r="R23" t="s">
        <v>789</v>
      </c>
      <c r="S23" t="s">
        <v>812</v>
      </c>
      <c r="T23" t="s">
        <v>832</v>
      </c>
      <c r="U23" t="s">
        <v>470</v>
      </c>
      <c r="V23" t="s">
        <v>875</v>
      </c>
      <c r="W23" t="s">
        <v>892</v>
      </c>
      <c r="X23" t="s">
        <v>910</v>
      </c>
      <c r="Y23" t="s">
        <v>929</v>
      </c>
      <c r="Z23" t="s">
        <v>949</v>
      </c>
      <c r="AA23" t="s">
        <v>969</v>
      </c>
      <c r="AB23" t="s">
        <v>985</v>
      </c>
      <c r="AC23" t="s">
        <v>805</v>
      </c>
      <c r="AD23" t="s">
        <v>1020</v>
      </c>
      <c r="AE23" t="s">
        <v>805</v>
      </c>
      <c r="AF23" t="s">
        <v>1055</v>
      </c>
      <c r="AG23" t="s">
        <v>1072</v>
      </c>
      <c r="AH23" t="s">
        <v>1090</v>
      </c>
      <c r="AI23" t="s">
        <v>1107</v>
      </c>
      <c r="AJ23" t="s">
        <v>1125</v>
      </c>
      <c r="AK23" t="s">
        <v>709</v>
      </c>
      <c r="AL23" t="s">
        <v>1160</v>
      </c>
    </row>
    <row r="24" spans="1:38" x14ac:dyDescent="0.35">
      <c r="A24" s="1" t="s">
        <v>433</v>
      </c>
      <c r="B24" t="s">
        <v>456</v>
      </c>
      <c r="C24" t="s">
        <v>476</v>
      </c>
      <c r="D24" t="s">
        <v>496</v>
      </c>
      <c r="E24" t="s">
        <v>516</v>
      </c>
      <c r="F24" t="s">
        <v>536</v>
      </c>
      <c r="G24" t="s">
        <v>558</v>
      </c>
      <c r="H24" t="s">
        <v>580</v>
      </c>
      <c r="I24" t="s">
        <v>493</v>
      </c>
      <c r="J24" t="s">
        <v>622</v>
      </c>
      <c r="K24" t="s">
        <v>643</v>
      </c>
      <c r="L24" t="s">
        <v>663</v>
      </c>
      <c r="M24" t="s">
        <v>684</v>
      </c>
      <c r="N24" t="s">
        <v>704</v>
      </c>
      <c r="O24" t="s">
        <v>726</v>
      </c>
      <c r="P24" t="s">
        <v>747</v>
      </c>
      <c r="Q24" t="s">
        <v>768</v>
      </c>
      <c r="R24" t="s">
        <v>790</v>
      </c>
      <c r="S24" t="s">
        <v>160</v>
      </c>
      <c r="T24" t="s">
        <v>833</v>
      </c>
      <c r="U24" t="s">
        <v>854</v>
      </c>
      <c r="V24" t="s">
        <v>876</v>
      </c>
      <c r="W24" t="s">
        <v>52</v>
      </c>
      <c r="X24" t="s">
        <v>74</v>
      </c>
      <c r="Y24" t="s">
        <v>95</v>
      </c>
      <c r="Z24" t="s">
        <v>117</v>
      </c>
      <c r="AA24" t="s">
        <v>136</v>
      </c>
      <c r="AB24" t="s">
        <v>157</v>
      </c>
      <c r="AC24" t="s">
        <v>179</v>
      </c>
      <c r="AD24" t="s">
        <v>196</v>
      </c>
      <c r="AE24" t="s">
        <v>216</v>
      </c>
      <c r="AF24" t="s">
        <v>236</v>
      </c>
      <c r="AG24" t="s">
        <v>257</v>
      </c>
      <c r="AH24" t="s">
        <v>278</v>
      </c>
      <c r="AI24" t="s">
        <v>298</v>
      </c>
      <c r="AJ24" t="s">
        <v>320</v>
      </c>
      <c r="AK24" t="s">
        <v>342</v>
      </c>
      <c r="AL24" t="s">
        <v>363</v>
      </c>
    </row>
    <row r="25" spans="1:38" x14ac:dyDescent="0.35">
      <c r="A25" s="1" t="s">
        <v>434</v>
      </c>
      <c r="B25" t="s">
        <v>457</v>
      </c>
      <c r="C25" t="s">
        <v>477</v>
      </c>
      <c r="D25" t="s">
        <v>497</v>
      </c>
      <c r="E25" t="s">
        <v>517</v>
      </c>
      <c r="F25" t="s">
        <v>537</v>
      </c>
      <c r="G25" t="s">
        <v>559</v>
      </c>
      <c r="H25" t="s">
        <v>581</v>
      </c>
      <c r="I25" t="s">
        <v>602</v>
      </c>
      <c r="J25" t="s">
        <v>623</v>
      </c>
      <c r="K25" t="s">
        <v>644</v>
      </c>
      <c r="L25" t="s">
        <v>664</v>
      </c>
      <c r="M25" t="s">
        <v>685</v>
      </c>
      <c r="N25" t="s">
        <v>705</v>
      </c>
      <c r="O25" t="s">
        <v>727</v>
      </c>
      <c r="P25" t="s">
        <v>748</v>
      </c>
      <c r="Q25" t="s">
        <v>769</v>
      </c>
      <c r="R25" t="s">
        <v>791</v>
      </c>
      <c r="S25" t="s">
        <v>813</v>
      </c>
      <c r="T25" t="s">
        <v>834</v>
      </c>
      <c r="U25" t="s">
        <v>855</v>
      </c>
      <c r="V25" t="s">
        <v>877</v>
      </c>
      <c r="W25" t="s">
        <v>893</v>
      </c>
      <c r="X25" t="s">
        <v>911</v>
      </c>
      <c r="Y25" t="s">
        <v>930</v>
      </c>
      <c r="Z25" t="s">
        <v>950</v>
      </c>
      <c r="AA25" t="s">
        <v>970</v>
      </c>
      <c r="AB25" t="s">
        <v>986</v>
      </c>
      <c r="AC25" t="s">
        <v>1003</v>
      </c>
      <c r="AD25" t="s">
        <v>1021</v>
      </c>
      <c r="AE25" t="s">
        <v>1038</v>
      </c>
      <c r="AF25" t="s">
        <v>1056</v>
      </c>
      <c r="AG25" t="s">
        <v>1073</v>
      </c>
      <c r="AH25" t="s">
        <v>1091</v>
      </c>
      <c r="AI25" t="s">
        <v>1108</v>
      </c>
      <c r="AJ25" t="s">
        <v>1126</v>
      </c>
      <c r="AK25" t="s">
        <v>1144</v>
      </c>
      <c r="AL25" t="s">
        <v>1161</v>
      </c>
    </row>
    <row r="26" spans="1:38" x14ac:dyDescent="0.35">
      <c r="A26" s="1" t="s">
        <v>435</v>
      </c>
      <c r="B26" t="s">
        <v>458</v>
      </c>
      <c r="C26" t="s">
        <v>478</v>
      </c>
      <c r="D26" t="s">
        <v>498</v>
      </c>
      <c r="E26" t="s">
        <v>518</v>
      </c>
      <c r="F26" t="s">
        <v>538</v>
      </c>
      <c r="G26" t="s">
        <v>560</v>
      </c>
      <c r="H26" t="s">
        <v>582</v>
      </c>
      <c r="I26" t="s">
        <v>603</v>
      </c>
      <c r="J26" t="s">
        <v>624</v>
      </c>
      <c r="K26" t="s">
        <v>645</v>
      </c>
      <c r="L26" t="s">
        <v>665</v>
      </c>
      <c r="M26" t="s">
        <v>686</v>
      </c>
      <c r="N26" t="s">
        <v>706</v>
      </c>
      <c r="O26" t="s">
        <v>728</v>
      </c>
      <c r="P26" t="s">
        <v>749</v>
      </c>
      <c r="Q26" t="s">
        <v>65</v>
      </c>
      <c r="R26" t="s">
        <v>792</v>
      </c>
      <c r="S26" t="s">
        <v>814</v>
      </c>
      <c r="T26" t="s">
        <v>835</v>
      </c>
      <c r="U26" t="s">
        <v>856</v>
      </c>
      <c r="V26" t="s">
        <v>878</v>
      </c>
      <c r="W26" t="s">
        <v>41</v>
      </c>
      <c r="X26" t="s">
        <v>63</v>
      </c>
      <c r="Y26" t="s">
        <v>931</v>
      </c>
      <c r="Z26" t="s">
        <v>951</v>
      </c>
      <c r="AA26" t="s">
        <v>128</v>
      </c>
      <c r="AB26" t="s">
        <v>146</v>
      </c>
      <c r="AC26" t="s">
        <v>168</v>
      </c>
      <c r="AD26" t="s">
        <v>188</v>
      </c>
      <c r="AE26" t="s">
        <v>207</v>
      </c>
      <c r="AF26" t="s">
        <v>226</v>
      </c>
      <c r="AG26" t="s">
        <v>246</v>
      </c>
      <c r="AH26" t="s">
        <v>267</v>
      </c>
      <c r="AI26" t="s">
        <v>288</v>
      </c>
      <c r="AJ26" t="s">
        <v>309</v>
      </c>
      <c r="AK26" t="s">
        <v>330</v>
      </c>
      <c r="AL26" t="s">
        <v>1162</v>
      </c>
    </row>
    <row r="27" spans="1:38" x14ac:dyDescent="0.35">
      <c r="A27" s="1" t="s">
        <v>436</v>
      </c>
      <c r="B27" t="s">
        <v>458</v>
      </c>
      <c r="C27" t="s">
        <v>478</v>
      </c>
      <c r="D27" t="s">
        <v>498</v>
      </c>
      <c r="E27" t="s">
        <v>518</v>
      </c>
      <c r="F27" t="s">
        <v>539</v>
      </c>
      <c r="G27" t="s">
        <v>561</v>
      </c>
      <c r="H27" t="s">
        <v>583</v>
      </c>
      <c r="I27" t="s">
        <v>604</v>
      </c>
      <c r="J27" t="s">
        <v>625</v>
      </c>
      <c r="K27" t="s">
        <v>645</v>
      </c>
      <c r="L27" t="s">
        <v>665</v>
      </c>
      <c r="M27" t="s">
        <v>686</v>
      </c>
      <c r="N27" t="s">
        <v>707</v>
      </c>
      <c r="O27" t="s">
        <v>686</v>
      </c>
      <c r="P27" t="s">
        <v>750</v>
      </c>
      <c r="Q27" t="s">
        <v>770</v>
      </c>
      <c r="R27" t="s">
        <v>793</v>
      </c>
      <c r="S27" t="s">
        <v>814</v>
      </c>
      <c r="T27" t="s">
        <v>707</v>
      </c>
      <c r="U27" t="s">
        <v>857</v>
      </c>
      <c r="V27" t="s">
        <v>108</v>
      </c>
      <c r="W27" t="s">
        <v>894</v>
      </c>
      <c r="X27" t="s">
        <v>912</v>
      </c>
      <c r="Y27" t="s">
        <v>932</v>
      </c>
      <c r="Z27" t="s">
        <v>952</v>
      </c>
      <c r="AA27" t="s">
        <v>971</v>
      </c>
      <c r="AB27" t="s">
        <v>987</v>
      </c>
      <c r="AC27" t="s">
        <v>1004</v>
      </c>
      <c r="AD27" t="s">
        <v>1022</v>
      </c>
      <c r="AE27" t="s">
        <v>1039</v>
      </c>
      <c r="AF27" t="s">
        <v>311</v>
      </c>
      <c r="AG27" t="s">
        <v>1074</v>
      </c>
      <c r="AH27" t="s">
        <v>1092</v>
      </c>
      <c r="AI27" t="s">
        <v>1109</v>
      </c>
      <c r="AJ27" t="s">
        <v>1127</v>
      </c>
      <c r="AK27" t="s">
        <v>1145</v>
      </c>
      <c r="AL27" t="s">
        <v>1162</v>
      </c>
    </row>
    <row r="28" spans="1:38" x14ac:dyDescent="0.35">
      <c r="A28" s="1" t="s">
        <v>437</v>
      </c>
      <c r="B28" t="s">
        <v>459</v>
      </c>
      <c r="C28" t="s">
        <v>479</v>
      </c>
      <c r="D28" t="s">
        <v>499</v>
      </c>
      <c r="E28" t="s">
        <v>519</v>
      </c>
      <c r="F28" t="s">
        <v>540</v>
      </c>
      <c r="G28" t="s">
        <v>562</v>
      </c>
      <c r="H28" t="s">
        <v>584</v>
      </c>
      <c r="I28" t="s">
        <v>605</v>
      </c>
      <c r="J28" t="s">
        <v>626</v>
      </c>
      <c r="K28" t="s">
        <v>646</v>
      </c>
      <c r="L28" t="s">
        <v>666</v>
      </c>
      <c r="M28" t="s">
        <v>687</v>
      </c>
      <c r="N28" t="s">
        <v>708</v>
      </c>
      <c r="O28" t="s">
        <v>729</v>
      </c>
      <c r="P28" t="s">
        <v>751</v>
      </c>
      <c r="Q28" t="s">
        <v>771</v>
      </c>
      <c r="R28" t="s">
        <v>794</v>
      </c>
      <c r="S28" t="s">
        <v>815</v>
      </c>
      <c r="T28" t="s">
        <v>836</v>
      </c>
      <c r="U28" t="s">
        <v>858</v>
      </c>
      <c r="V28" t="s">
        <v>858</v>
      </c>
      <c r="W28" t="s">
        <v>45</v>
      </c>
      <c r="X28" t="s">
        <v>67</v>
      </c>
      <c r="Y28" t="s">
        <v>89</v>
      </c>
      <c r="Z28" t="s">
        <v>110</v>
      </c>
      <c r="AA28" t="s">
        <v>132</v>
      </c>
      <c r="AB28" t="s">
        <v>150</v>
      </c>
      <c r="AC28" t="s">
        <v>172</v>
      </c>
      <c r="AD28" t="s">
        <v>192</v>
      </c>
      <c r="AE28" t="s">
        <v>211</v>
      </c>
      <c r="AF28" t="s">
        <v>230</v>
      </c>
      <c r="AG28" t="s">
        <v>251</v>
      </c>
      <c r="AH28" t="s">
        <v>272</v>
      </c>
      <c r="AI28" t="s">
        <v>293</v>
      </c>
      <c r="AJ28" t="s">
        <v>314</v>
      </c>
      <c r="AK28" t="s">
        <v>335</v>
      </c>
      <c r="AL28" t="s">
        <v>357</v>
      </c>
    </row>
    <row r="29" spans="1:38" x14ac:dyDescent="0.35">
      <c r="A29" s="1" t="s">
        <v>438</v>
      </c>
      <c r="B29" t="s">
        <v>459</v>
      </c>
      <c r="C29" t="s">
        <v>479</v>
      </c>
      <c r="D29" t="s">
        <v>499</v>
      </c>
      <c r="E29" t="s">
        <v>519</v>
      </c>
      <c r="F29" t="s">
        <v>541</v>
      </c>
      <c r="G29" t="s">
        <v>563</v>
      </c>
      <c r="H29" t="s">
        <v>585</v>
      </c>
      <c r="I29" t="s">
        <v>540</v>
      </c>
      <c r="J29" t="s">
        <v>530</v>
      </c>
      <c r="K29" t="s">
        <v>646</v>
      </c>
      <c r="L29" t="s">
        <v>667</v>
      </c>
      <c r="M29" t="s">
        <v>688</v>
      </c>
      <c r="N29" t="s">
        <v>709</v>
      </c>
      <c r="O29" t="s">
        <v>730</v>
      </c>
      <c r="P29" t="s">
        <v>752</v>
      </c>
      <c r="Q29" t="s">
        <v>772</v>
      </c>
      <c r="R29" t="s">
        <v>795</v>
      </c>
      <c r="S29" t="s">
        <v>816</v>
      </c>
      <c r="T29" t="s">
        <v>837</v>
      </c>
      <c r="U29" t="s">
        <v>859</v>
      </c>
      <c r="V29" t="s">
        <v>859</v>
      </c>
      <c r="W29" t="s">
        <v>895</v>
      </c>
      <c r="X29" t="s">
        <v>913</v>
      </c>
      <c r="Y29" t="s">
        <v>933</v>
      </c>
      <c r="Z29" t="s">
        <v>953</v>
      </c>
      <c r="AA29" t="s">
        <v>301</v>
      </c>
      <c r="AB29" t="s">
        <v>988</v>
      </c>
      <c r="AC29" t="s">
        <v>1005</v>
      </c>
      <c r="AD29" t="s">
        <v>1023</v>
      </c>
      <c r="AE29" t="s">
        <v>1040</v>
      </c>
      <c r="AF29" t="s">
        <v>1057</v>
      </c>
      <c r="AG29" t="s">
        <v>1075</v>
      </c>
      <c r="AH29" t="s">
        <v>1093</v>
      </c>
      <c r="AI29" t="s">
        <v>1110</v>
      </c>
      <c r="AJ29" t="s">
        <v>703</v>
      </c>
      <c r="AK29" t="s">
        <v>1146</v>
      </c>
      <c r="AL29" t="s">
        <v>1163</v>
      </c>
    </row>
    <row r="32" spans="1:38" x14ac:dyDescent="0.35">
      <c r="A32" s="2" t="s">
        <v>2226</v>
      </c>
      <c r="B32" s="3">
        <f>B8/B4</f>
        <v>0.50610583446404345</v>
      </c>
      <c r="C32" s="3">
        <f t="shared" ref="C32:AL32" si="0">C8/C4</f>
        <v>0.50299657534246578</v>
      </c>
      <c r="D32" s="3">
        <f t="shared" si="0"/>
        <v>0.25925925925925924</v>
      </c>
      <c r="E32" s="3">
        <f t="shared" si="0"/>
        <v>0.26821773485513606</v>
      </c>
      <c r="F32" s="3">
        <f t="shared" si="0"/>
        <v>0.25898437499999999</v>
      </c>
      <c r="G32" s="3">
        <f t="shared" si="0"/>
        <v>0.63412844036697247</v>
      </c>
      <c r="H32" s="3">
        <f t="shared" si="0"/>
        <v>0.6275528484414189</v>
      </c>
      <c r="I32" s="3">
        <f t="shared" si="0"/>
        <v>0.60793465577596262</v>
      </c>
      <c r="J32" s="3">
        <f t="shared" si="0"/>
        <v>0.47258098666102055</v>
      </c>
      <c r="K32" s="3">
        <f t="shared" si="0"/>
        <v>0.47710210210210208</v>
      </c>
      <c r="L32" s="3">
        <f t="shared" si="0"/>
        <v>0.4807193778353856</v>
      </c>
      <c r="M32" s="3">
        <f t="shared" si="0"/>
        <v>0.49591280653950953</v>
      </c>
      <c r="N32" s="3">
        <f t="shared" si="0"/>
        <v>0.49913842619184379</v>
      </c>
      <c r="O32" s="3">
        <f t="shared" si="0"/>
        <v>0.48516418304101278</v>
      </c>
      <c r="P32" s="3">
        <f t="shared" si="0"/>
        <v>0.48295524978306681</v>
      </c>
      <c r="Q32" s="3">
        <f t="shared" si="0"/>
        <v>0.57725003373363915</v>
      </c>
      <c r="R32" s="3">
        <f t="shared" si="0"/>
        <v>0.60702407875482245</v>
      </c>
      <c r="S32" s="3">
        <f t="shared" si="0"/>
        <v>0.61923226056611091</v>
      </c>
      <c r="T32" s="3">
        <f t="shared" si="0"/>
        <v>0.60920074349442377</v>
      </c>
      <c r="U32" s="3">
        <f t="shared" si="0"/>
        <v>0.58897605284888521</v>
      </c>
      <c r="V32" s="3">
        <f t="shared" si="0"/>
        <v>0.35120177103099304</v>
      </c>
      <c r="W32" s="3">
        <f t="shared" si="0"/>
        <v>0.33476517754868268</v>
      </c>
      <c r="X32" s="3">
        <f t="shared" si="0"/>
        <v>0.29943074003795067</v>
      </c>
      <c r="Y32" s="3">
        <f t="shared" si="0"/>
        <v>0.27271674962379905</v>
      </c>
      <c r="Z32" s="3">
        <f t="shared" si="0"/>
        <v>0.25409463148316652</v>
      </c>
      <c r="AA32" s="3">
        <f t="shared" si="0"/>
        <v>0.24208778665559821</v>
      </c>
      <c r="AB32" s="3">
        <f t="shared" si="0"/>
        <v>0.22401048002245719</v>
      </c>
      <c r="AC32" s="3">
        <f t="shared" si="0"/>
        <v>0.22697855029585798</v>
      </c>
      <c r="AD32" s="3">
        <f t="shared" si="0"/>
        <v>0.2188388516921948</v>
      </c>
      <c r="AE32" s="3">
        <f t="shared" si="0"/>
        <v>0.23794950267788828</v>
      </c>
      <c r="AF32" s="3">
        <f t="shared" si="0"/>
        <v>0.24864643988149965</v>
      </c>
      <c r="AG32" s="3">
        <f t="shared" si="0"/>
        <v>0.23370896619304263</v>
      </c>
      <c r="AH32" s="3">
        <f t="shared" si="0"/>
        <v>0.21005555032482817</v>
      </c>
      <c r="AI32" s="3">
        <f t="shared" si="0"/>
        <v>0.20396810680511773</v>
      </c>
      <c r="AJ32" s="3">
        <f t="shared" si="0"/>
        <v>0.20053981106612687</v>
      </c>
      <c r="AK32" s="3">
        <f t="shared" si="0"/>
        <v>0.23020918785890074</v>
      </c>
      <c r="AL32" s="3">
        <f t="shared" si="0"/>
        <v>0.1890302066772655</v>
      </c>
    </row>
    <row r="34" spans="1:38" x14ac:dyDescent="0.35">
      <c r="A34" t="s">
        <v>2227</v>
      </c>
      <c r="B34" s="3">
        <f>B4/B2</f>
        <v>0.59837618403247628</v>
      </c>
      <c r="C34" s="3">
        <f t="shared" ref="C34:AL34" si="1">C4/C2</f>
        <v>0.56370656370656369</v>
      </c>
      <c r="D34" s="3">
        <f t="shared" si="1"/>
        <v>0.41377196567225172</v>
      </c>
      <c r="E34" s="3">
        <f t="shared" si="1"/>
        <v>0.40927057132590727</v>
      </c>
      <c r="F34" s="3">
        <f t="shared" si="1"/>
        <v>0.41680234451318787</v>
      </c>
      <c r="G34" s="3">
        <f t="shared" si="1"/>
        <v>0.82078313253012047</v>
      </c>
      <c r="H34" s="3">
        <f t="shared" si="1"/>
        <v>0.83375653472740852</v>
      </c>
      <c r="I34" s="3">
        <f t="shared" si="1"/>
        <v>0.84102060843964677</v>
      </c>
      <c r="J34" s="3">
        <f t="shared" si="1"/>
        <v>0.63755399568034554</v>
      </c>
      <c r="K34" s="3">
        <f t="shared" si="1"/>
        <v>0.6403076553298882</v>
      </c>
      <c r="L34" s="3">
        <f t="shared" si="1"/>
        <v>0.63011740684022466</v>
      </c>
      <c r="M34" s="3">
        <f t="shared" si="1"/>
        <v>0.61813418171610368</v>
      </c>
      <c r="N34" s="3">
        <f t="shared" si="1"/>
        <v>0.61039530195459724</v>
      </c>
      <c r="O34" s="3">
        <f t="shared" si="1"/>
        <v>0.61049834956927784</v>
      </c>
      <c r="P34" s="3">
        <f t="shared" si="1"/>
        <v>0.60841692435326944</v>
      </c>
      <c r="Q34" s="3">
        <f t="shared" si="1"/>
        <v>0.52032577406445268</v>
      </c>
      <c r="R34" s="3">
        <f t="shared" si="1"/>
        <v>0.50551445864156019</v>
      </c>
      <c r="S34" s="3">
        <f t="shared" si="1"/>
        <v>0.50220693236401404</v>
      </c>
      <c r="T34" s="3">
        <f t="shared" si="1"/>
        <v>0.50218773700484221</v>
      </c>
      <c r="U34" s="3">
        <f t="shared" si="1"/>
        <v>0.50815630736952533</v>
      </c>
      <c r="V34" s="3">
        <f t="shared" si="1"/>
        <v>0.30909090909090908</v>
      </c>
      <c r="W34" s="3">
        <f t="shared" si="1"/>
        <v>0.32354303715371074</v>
      </c>
      <c r="X34" s="3">
        <f t="shared" si="1"/>
        <v>0.34690832492210472</v>
      </c>
      <c r="Y34" s="3">
        <f t="shared" si="1"/>
        <v>0.36727319105518236</v>
      </c>
      <c r="Z34" s="3">
        <f t="shared" si="1"/>
        <v>0.38654649373488681</v>
      </c>
      <c r="AA34" s="3">
        <f t="shared" si="1"/>
        <v>0.40029075804776737</v>
      </c>
      <c r="AB34" s="3">
        <f t="shared" si="1"/>
        <v>0.39572687550914609</v>
      </c>
      <c r="AC34" s="3">
        <f t="shared" si="1"/>
        <v>0.39235317589871949</v>
      </c>
      <c r="AD34" s="3">
        <f t="shared" si="1"/>
        <v>0.38792428662918949</v>
      </c>
      <c r="AE34" s="3">
        <f t="shared" si="1"/>
        <v>0.38103567654240006</v>
      </c>
      <c r="AF34" s="3">
        <f t="shared" si="1"/>
        <v>0.38519655294534294</v>
      </c>
      <c r="AG34" s="3">
        <f t="shared" si="1"/>
        <v>0.41446673706441395</v>
      </c>
      <c r="AH34" s="3">
        <f t="shared" si="1"/>
        <v>0.46542506573181419</v>
      </c>
      <c r="AI34" s="3">
        <f t="shared" si="1"/>
        <v>0.51300832342449465</v>
      </c>
      <c r="AJ34" s="3">
        <f t="shared" si="1"/>
        <v>0.52735208995587612</v>
      </c>
      <c r="AK34" s="3">
        <f t="shared" si="1"/>
        <v>0.50770512286547276</v>
      </c>
      <c r="AL34" s="3">
        <f t="shared" si="1"/>
        <v>0.54170434483055596</v>
      </c>
    </row>
    <row r="35" spans="1:38" x14ac:dyDescent="0.35">
      <c r="A35" t="s">
        <v>2228</v>
      </c>
      <c r="B35" s="3">
        <f>B24/B4</f>
        <v>0.195838986883763</v>
      </c>
      <c r="C35" s="3">
        <f t="shared" ref="C35:AL35" si="2">C24/C4</f>
        <v>0.20547945205479451</v>
      </c>
      <c r="D35" s="3">
        <f t="shared" si="2"/>
        <v>0.27111111111111114</v>
      </c>
      <c r="E35" s="3">
        <f t="shared" si="2"/>
        <v>0.28358208955223879</v>
      </c>
      <c r="F35" s="3">
        <f t="shared" si="2"/>
        <v>0.28398437500000001</v>
      </c>
      <c r="G35" s="3">
        <f t="shared" si="2"/>
        <v>0.1471559633027523</v>
      </c>
      <c r="H35" s="3">
        <f t="shared" si="2"/>
        <v>0.15406664278036547</v>
      </c>
      <c r="I35" s="3">
        <f t="shared" si="2"/>
        <v>0.15985997666277713</v>
      </c>
      <c r="J35" s="3">
        <f t="shared" si="2"/>
        <v>0.22930340885030701</v>
      </c>
      <c r="K35" s="3">
        <f t="shared" si="2"/>
        <v>0.22972972972972974</v>
      </c>
      <c r="L35" s="3">
        <f t="shared" si="2"/>
        <v>0.2312054439403759</v>
      </c>
      <c r="M35" s="3">
        <f t="shared" si="2"/>
        <v>0.23811686345746291</v>
      </c>
      <c r="N35" s="3">
        <f t="shared" si="2"/>
        <v>0.23592762780011486</v>
      </c>
      <c r="O35" s="3">
        <f t="shared" si="2"/>
        <v>0.20440458921271265</v>
      </c>
      <c r="P35" s="3">
        <f t="shared" si="2"/>
        <v>0.2414776248915334</v>
      </c>
      <c r="Q35" s="3">
        <f t="shared" si="2"/>
        <v>0.26676561867494264</v>
      </c>
      <c r="R35" s="3">
        <f t="shared" si="2"/>
        <v>0.21777304775841427</v>
      </c>
      <c r="S35" s="3">
        <f t="shared" si="2"/>
        <v>0.11554866227219852</v>
      </c>
      <c r="T35" s="3">
        <f t="shared" si="2"/>
        <v>0.17088754646840149</v>
      </c>
      <c r="U35" s="3">
        <f t="shared" si="2"/>
        <v>0.23523947151114782</v>
      </c>
      <c r="V35" s="3">
        <f t="shared" si="2"/>
        <v>0.41144845034788108</v>
      </c>
      <c r="W35" s="3">
        <f t="shared" si="2"/>
        <v>0.5074455899198167</v>
      </c>
      <c r="X35" s="3">
        <f t="shared" si="2"/>
        <v>0.30297280202403543</v>
      </c>
      <c r="Y35" s="3">
        <f t="shared" si="2"/>
        <v>0.49924759810163211</v>
      </c>
      <c r="Z35" s="3">
        <f t="shared" si="2"/>
        <v>0.51762966333030025</v>
      </c>
      <c r="AA35" s="3">
        <f t="shared" si="2"/>
        <v>0.5132302583791637</v>
      </c>
      <c r="AB35" s="3">
        <f t="shared" si="2"/>
        <v>0.51492467483858895</v>
      </c>
      <c r="AC35" s="3">
        <f t="shared" si="2"/>
        <v>0.50526997041420119</v>
      </c>
      <c r="AD35" s="3">
        <f t="shared" si="2"/>
        <v>0.51233605429698248</v>
      </c>
      <c r="AE35" s="3">
        <f t="shared" si="2"/>
        <v>0.45504973221117062</v>
      </c>
      <c r="AF35" s="3">
        <f t="shared" si="2"/>
        <v>0.46266217182551844</v>
      </c>
      <c r="AG35" s="3">
        <f t="shared" si="2"/>
        <v>0.45928466438020576</v>
      </c>
      <c r="AH35" s="3">
        <f t="shared" si="2"/>
        <v>0.48884285848790132</v>
      </c>
      <c r="AI35" s="3">
        <f t="shared" si="2"/>
        <v>0.54923048396068974</v>
      </c>
      <c r="AJ35" s="3">
        <f t="shared" si="2"/>
        <v>0.54206027890238417</v>
      </c>
      <c r="AK35" s="3">
        <f t="shared" si="2"/>
        <v>0.48513125512715338</v>
      </c>
      <c r="AL35" s="3">
        <f t="shared" si="2"/>
        <v>0.59976152623211443</v>
      </c>
    </row>
    <row r="37" spans="1:38" x14ac:dyDescent="0.35">
      <c r="AK37" s="3">
        <v>0.5091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0"/>
  <sheetViews>
    <sheetView workbookViewId="0"/>
  </sheetViews>
  <sheetFormatPr defaultRowHeight="14.5" x14ac:dyDescent="0.35"/>
  <sheetData>
    <row r="1" spans="1:38" x14ac:dyDescent="0.35">
      <c r="B1" s="1" t="s">
        <v>390</v>
      </c>
      <c r="C1" s="1" t="s">
        <v>391</v>
      </c>
      <c r="D1" s="1" t="s">
        <v>392</v>
      </c>
      <c r="E1" s="1" t="s">
        <v>393</v>
      </c>
      <c r="F1" s="1" t="s">
        <v>394</v>
      </c>
      <c r="G1" s="1" t="s">
        <v>395</v>
      </c>
      <c r="H1" s="1" t="s">
        <v>396</v>
      </c>
      <c r="I1" s="1" t="s">
        <v>397</v>
      </c>
      <c r="J1" s="1" t="s">
        <v>398</v>
      </c>
      <c r="K1" s="1" t="s">
        <v>399</v>
      </c>
      <c r="L1" s="1" t="s">
        <v>400</v>
      </c>
      <c r="M1" s="1" t="s">
        <v>401</v>
      </c>
      <c r="N1" s="1" t="s">
        <v>402</v>
      </c>
      <c r="O1" s="1" t="s">
        <v>403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1" t="s">
        <v>409</v>
      </c>
      <c r="V1" s="1" t="s">
        <v>410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15</v>
      </c>
    </row>
    <row r="2" spans="1:38" x14ac:dyDescent="0.35">
      <c r="A2" s="1" t="s">
        <v>1164</v>
      </c>
      <c r="B2" t="s">
        <v>444</v>
      </c>
      <c r="C2" t="s">
        <v>444</v>
      </c>
      <c r="D2" t="s">
        <v>444</v>
      </c>
      <c r="E2" t="s">
        <v>444</v>
      </c>
      <c r="F2" t="s">
        <v>444</v>
      </c>
      <c r="G2" t="s">
        <v>444</v>
      </c>
      <c r="H2" t="s">
        <v>444</v>
      </c>
      <c r="I2" t="s">
        <v>444</v>
      </c>
      <c r="J2" t="s">
        <v>444</v>
      </c>
      <c r="K2" t="s">
        <v>1203</v>
      </c>
      <c r="L2" t="s">
        <v>1227</v>
      </c>
      <c r="M2" t="s">
        <v>362</v>
      </c>
      <c r="N2" t="s">
        <v>1266</v>
      </c>
      <c r="O2" t="s">
        <v>1288</v>
      </c>
      <c r="P2" t="s">
        <v>1308</v>
      </c>
      <c r="Q2" t="s">
        <v>1332</v>
      </c>
      <c r="R2" t="s">
        <v>1352</v>
      </c>
      <c r="S2" t="s">
        <v>362</v>
      </c>
      <c r="T2" t="s">
        <v>548</v>
      </c>
      <c r="U2" t="s">
        <v>259</v>
      </c>
      <c r="V2" t="s">
        <v>1432</v>
      </c>
      <c r="W2" t="s">
        <v>1453</v>
      </c>
      <c r="X2" t="s">
        <v>1472</v>
      </c>
      <c r="Y2" t="s">
        <v>1490</v>
      </c>
      <c r="Z2" t="s">
        <v>1509</v>
      </c>
      <c r="AA2" t="s">
        <v>1525</v>
      </c>
      <c r="AB2" t="s">
        <v>462</v>
      </c>
      <c r="AC2" t="s">
        <v>462</v>
      </c>
      <c r="AD2" t="s">
        <v>1580</v>
      </c>
      <c r="AE2" t="s">
        <v>1599</v>
      </c>
      <c r="AF2" t="s">
        <v>1616</v>
      </c>
      <c r="AG2" t="s">
        <v>1636</v>
      </c>
      <c r="AH2" t="s">
        <v>1656</v>
      </c>
      <c r="AI2" t="s">
        <v>1673</v>
      </c>
      <c r="AJ2" t="s">
        <v>1692</v>
      </c>
      <c r="AK2" t="s">
        <v>1714</v>
      </c>
      <c r="AL2" t="s">
        <v>1735</v>
      </c>
    </row>
    <row r="3" spans="1:38" x14ac:dyDescent="0.35">
      <c r="A3" s="1" t="s">
        <v>1165</v>
      </c>
      <c r="B3" t="s">
        <v>444</v>
      </c>
      <c r="C3" t="s">
        <v>444</v>
      </c>
      <c r="D3" t="s">
        <v>444</v>
      </c>
      <c r="E3" t="s">
        <v>444</v>
      </c>
      <c r="F3" t="s">
        <v>444</v>
      </c>
      <c r="G3" t="s">
        <v>444</v>
      </c>
      <c r="H3" t="s">
        <v>444</v>
      </c>
      <c r="I3" t="s">
        <v>444</v>
      </c>
      <c r="J3" t="s">
        <v>444</v>
      </c>
      <c r="K3" t="s">
        <v>444</v>
      </c>
      <c r="L3" t="s">
        <v>444</v>
      </c>
      <c r="M3" t="s">
        <v>444</v>
      </c>
      <c r="N3" t="s">
        <v>444</v>
      </c>
      <c r="O3" t="s">
        <v>444</v>
      </c>
      <c r="P3" t="s">
        <v>444</v>
      </c>
      <c r="Q3" t="s">
        <v>444</v>
      </c>
      <c r="R3" t="s">
        <v>444</v>
      </c>
      <c r="S3" t="s">
        <v>444</v>
      </c>
      <c r="T3" t="s">
        <v>444</v>
      </c>
      <c r="U3" t="s">
        <v>444</v>
      </c>
      <c r="V3" t="s">
        <v>444</v>
      </c>
      <c r="W3" t="s">
        <v>444</v>
      </c>
      <c r="X3" t="s">
        <v>444</v>
      </c>
      <c r="Y3" t="s">
        <v>444</v>
      </c>
      <c r="Z3" t="s">
        <v>444</v>
      </c>
      <c r="AA3" t="s">
        <v>444</v>
      </c>
      <c r="AB3" t="s">
        <v>444</v>
      </c>
      <c r="AC3" t="s">
        <v>444</v>
      </c>
      <c r="AD3" t="s">
        <v>444</v>
      </c>
      <c r="AE3" t="s">
        <v>444</v>
      </c>
      <c r="AF3" t="s">
        <v>444</v>
      </c>
      <c r="AG3" t="s">
        <v>444</v>
      </c>
      <c r="AH3" t="s">
        <v>444</v>
      </c>
      <c r="AI3" t="s">
        <v>444</v>
      </c>
      <c r="AJ3" t="s">
        <v>444</v>
      </c>
      <c r="AK3" t="s">
        <v>444</v>
      </c>
      <c r="AL3" t="s">
        <v>444</v>
      </c>
    </row>
    <row r="4" spans="1:38" x14ac:dyDescent="0.35">
      <c r="A4" s="1" t="s">
        <v>1166</v>
      </c>
      <c r="B4" t="s">
        <v>444</v>
      </c>
      <c r="C4" t="s">
        <v>444</v>
      </c>
      <c r="D4" t="s">
        <v>444</v>
      </c>
      <c r="E4" t="s">
        <v>444</v>
      </c>
      <c r="F4" t="s">
        <v>444</v>
      </c>
      <c r="G4" t="s">
        <v>444</v>
      </c>
      <c r="H4" t="s">
        <v>444</v>
      </c>
      <c r="I4" t="s">
        <v>444</v>
      </c>
      <c r="J4" t="s">
        <v>444</v>
      </c>
      <c r="K4" t="s">
        <v>1203</v>
      </c>
      <c r="L4" t="s">
        <v>1227</v>
      </c>
      <c r="M4" t="s">
        <v>362</v>
      </c>
      <c r="N4" t="s">
        <v>1266</v>
      </c>
      <c r="O4" t="s">
        <v>1288</v>
      </c>
      <c r="P4" t="s">
        <v>1308</v>
      </c>
      <c r="Q4" t="s">
        <v>1332</v>
      </c>
      <c r="R4" t="s">
        <v>1352</v>
      </c>
      <c r="S4" t="s">
        <v>362</v>
      </c>
      <c r="T4" t="s">
        <v>548</v>
      </c>
      <c r="U4" t="s">
        <v>259</v>
      </c>
      <c r="V4" t="s">
        <v>1432</v>
      </c>
      <c r="W4" t="s">
        <v>1453</v>
      </c>
      <c r="X4" t="s">
        <v>1472</v>
      </c>
      <c r="Y4" t="s">
        <v>1490</v>
      </c>
      <c r="Z4" t="s">
        <v>1509</v>
      </c>
      <c r="AA4" t="s">
        <v>1525</v>
      </c>
      <c r="AB4" t="s">
        <v>462</v>
      </c>
      <c r="AC4" t="s">
        <v>462</v>
      </c>
      <c r="AD4" t="s">
        <v>1580</v>
      </c>
      <c r="AE4" t="s">
        <v>1599</v>
      </c>
      <c r="AF4" t="s">
        <v>1616</v>
      </c>
      <c r="AG4" t="s">
        <v>1636</v>
      </c>
      <c r="AH4" t="s">
        <v>1656</v>
      </c>
      <c r="AI4" t="s">
        <v>1673</v>
      </c>
      <c r="AJ4" t="s">
        <v>1692</v>
      </c>
      <c r="AK4" t="s">
        <v>1714</v>
      </c>
      <c r="AL4" t="s">
        <v>1735</v>
      </c>
    </row>
    <row r="5" spans="1:38" x14ac:dyDescent="0.35">
      <c r="A5" s="1" t="s">
        <v>1167</v>
      </c>
      <c r="B5" t="s">
        <v>444</v>
      </c>
      <c r="C5" t="s">
        <v>444</v>
      </c>
      <c r="D5" t="s">
        <v>444</v>
      </c>
      <c r="E5" t="s">
        <v>444</v>
      </c>
      <c r="F5" t="s">
        <v>444</v>
      </c>
      <c r="G5" t="s">
        <v>444</v>
      </c>
      <c r="H5" t="s">
        <v>444</v>
      </c>
      <c r="I5" t="s">
        <v>444</v>
      </c>
      <c r="J5" t="s">
        <v>444</v>
      </c>
      <c r="K5" t="s">
        <v>1204</v>
      </c>
      <c r="L5" t="s">
        <v>1228</v>
      </c>
      <c r="M5" t="s">
        <v>1248</v>
      </c>
      <c r="N5" t="s">
        <v>1267</v>
      </c>
      <c r="O5" t="s">
        <v>1289</v>
      </c>
      <c r="P5" t="s">
        <v>1309</v>
      </c>
      <c r="Q5" t="s">
        <v>1333</v>
      </c>
      <c r="R5" t="s">
        <v>1353</v>
      </c>
      <c r="S5" t="s">
        <v>1297</v>
      </c>
      <c r="T5" t="s">
        <v>1392</v>
      </c>
      <c r="U5" t="s">
        <v>314</v>
      </c>
      <c r="V5" t="s">
        <v>1433</v>
      </c>
      <c r="W5" t="s">
        <v>1454</v>
      </c>
      <c r="X5" t="s">
        <v>132</v>
      </c>
      <c r="Y5" t="s">
        <v>1491</v>
      </c>
      <c r="Z5" t="s">
        <v>1510</v>
      </c>
      <c r="AA5" t="s">
        <v>1526</v>
      </c>
      <c r="AB5" t="s">
        <v>1531</v>
      </c>
      <c r="AC5" t="s">
        <v>1563</v>
      </c>
      <c r="AD5" t="s">
        <v>1581</v>
      </c>
      <c r="AE5" t="s">
        <v>73</v>
      </c>
      <c r="AF5" t="s">
        <v>577</v>
      </c>
      <c r="AG5" t="s">
        <v>585</v>
      </c>
      <c r="AH5" t="s">
        <v>1657</v>
      </c>
      <c r="AI5" t="s">
        <v>1674</v>
      </c>
      <c r="AJ5" t="s">
        <v>1693</v>
      </c>
      <c r="AK5" t="s">
        <v>1715</v>
      </c>
      <c r="AL5" t="s">
        <v>1736</v>
      </c>
    </row>
    <row r="6" spans="1:38" x14ac:dyDescent="0.35">
      <c r="A6" s="1" t="s">
        <v>1168</v>
      </c>
      <c r="B6" t="s">
        <v>444</v>
      </c>
      <c r="C6" t="s">
        <v>444</v>
      </c>
      <c r="D6" t="s">
        <v>444</v>
      </c>
      <c r="E6" t="s">
        <v>444</v>
      </c>
      <c r="F6" t="s">
        <v>444</v>
      </c>
      <c r="G6" t="s">
        <v>444</v>
      </c>
      <c r="H6" t="s">
        <v>444</v>
      </c>
      <c r="I6" t="s">
        <v>444</v>
      </c>
      <c r="J6" t="s">
        <v>444</v>
      </c>
      <c r="K6" t="s">
        <v>1205</v>
      </c>
      <c r="L6" t="s">
        <v>1229</v>
      </c>
      <c r="M6" t="s">
        <v>1249</v>
      </c>
      <c r="N6" t="s">
        <v>1268</v>
      </c>
      <c r="O6" t="s">
        <v>1290</v>
      </c>
      <c r="P6" t="s">
        <v>1310</v>
      </c>
      <c r="Q6" t="s">
        <v>1334</v>
      </c>
      <c r="R6" t="s">
        <v>1354</v>
      </c>
      <c r="S6" t="s">
        <v>1372</v>
      </c>
      <c r="T6" t="s">
        <v>1393</v>
      </c>
      <c r="U6" t="s">
        <v>1413</v>
      </c>
      <c r="V6" t="s">
        <v>1434</v>
      </c>
      <c r="W6" t="s">
        <v>1230</v>
      </c>
      <c r="X6" t="s">
        <v>1473</v>
      </c>
      <c r="Y6" t="s">
        <v>1372</v>
      </c>
      <c r="Z6" t="s">
        <v>1354</v>
      </c>
      <c r="AA6" t="s">
        <v>1527</v>
      </c>
      <c r="AB6" t="s">
        <v>1546</v>
      </c>
      <c r="AC6" t="s">
        <v>1564</v>
      </c>
      <c r="AD6" t="s">
        <v>1582</v>
      </c>
      <c r="AE6" t="s">
        <v>1527</v>
      </c>
      <c r="AF6" t="s">
        <v>1617</v>
      </c>
      <c r="AG6" t="s">
        <v>1637</v>
      </c>
      <c r="AH6" t="s">
        <v>1637</v>
      </c>
      <c r="AI6" t="s">
        <v>1205</v>
      </c>
      <c r="AJ6" t="s">
        <v>1694</v>
      </c>
      <c r="AK6" t="s">
        <v>1205</v>
      </c>
      <c r="AL6" t="s">
        <v>444</v>
      </c>
    </row>
    <row r="7" spans="1:38" x14ac:dyDescent="0.35">
      <c r="A7" s="1" t="s">
        <v>1169</v>
      </c>
      <c r="B7" t="s">
        <v>444</v>
      </c>
      <c r="C7" t="s">
        <v>444</v>
      </c>
      <c r="D7" t="s">
        <v>444</v>
      </c>
      <c r="E7" t="s">
        <v>444</v>
      </c>
      <c r="F7" t="s">
        <v>444</v>
      </c>
      <c r="G7" t="s">
        <v>444</v>
      </c>
      <c r="H7" t="s">
        <v>444</v>
      </c>
      <c r="I7" t="s">
        <v>444</v>
      </c>
      <c r="J7" t="s">
        <v>444</v>
      </c>
      <c r="K7" t="s">
        <v>1206</v>
      </c>
      <c r="L7" t="s">
        <v>1230</v>
      </c>
      <c r="M7" t="s">
        <v>1250</v>
      </c>
      <c r="N7" t="s">
        <v>1269</v>
      </c>
      <c r="O7" t="s">
        <v>1291</v>
      </c>
      <c r="P7" t="s">
        <v>1311</v>
      </c>
      <c r="Q7" t="s">
        <v>1335</v>
      </c>
      <c r="R7" t="s">
        <v>1228</v>
      </c>
      <c r="S7" t="s">
        <v>1352</v>
      </c>
      <c r="T7" t="s">
        <v>1394</v>
      </c>
      <c r="U7" t="s">
        <v>1414</v>
      </c>
      <c r="V7" t="s">
        <v>516</v>
      </c>
      <c r="W7" t="s">
        <v>1455</v>
      </c>
      <c r="X7" t="s">
        <v>1332</v>
      </c>
      <c r="Y7" t="s">
        <v>1492</v>
      </c>
      <c r="Z7" t="s">
        <v>1511</v>
      </c>
      <c r="AA7" t="s">
        <v>789</v>
      </c>
      <c r="AB7" t="s">
        <v>1547</v>
      </c>
      <c r="AC7" t="s">
        <v>1565</v>
      </c>
      <c r="AD7" t="s">
        <v>1583</v>
      </c>
      <c r="AE7" t="s">
        <v>1600</v>
      </c>
      <c r="AF7" t="s">
        <v>1618</v>
      </c>
      <c r="AG7" t="s">
        <v>1638</v>
      </c>
      <c r="AH7" t="s">
        <v>1272</v>
      </c>
      <c r="AI7" t="s">
        <v>1675</v>
      </c>
      <c r="AJ7" t="s">
        <v>1695</v>
      </c>
      <c r="AK7" t="s">
        <v>1716</v>
      </c>
      <c r="AL7" t="s">
        <v>1737</v>
      </c>
    </row>
    <row r="8" spans="1:38" x14ac:dyDescent="0.35">
      <c r="A8" s="1" t="s">
        <v>1170</v>
      </c>
      <c r="B8" t="s">
        <v>444</v>
      </c>
      <c r="C8" t="s">
        <v>444</v>
      </c>
      <c r="D8" t="s">
        <v>444</v>
      </c>
      <c r="E8" t="s">
        <v>444</v>
      </c>
      <c r="F8" t="s">
        <v>444</v>
      </c>
      <c r="G8" t="s">
        <v>444</v>
      </c>
      <c r="H8" t="s">
        <v>444</v>
      </c>
      <c r="I8" t="s">
        <v>444</v>
      </c>
      <c r="J8" t="s">
        <v>444</v>
      </c>
      <c r="K8" t="s">
        <v>1207</v>
      </c>
      <c r="L8" t="s">
        <v>737</v>
      </c>
      <c r="M8" t="s">
        <v>1251</v>
      </c>
      <c r="N8" t="s">
        <v>1270</v>
      </c>
      <c r="O8" t="s">
        <v>795</v>
      </c>
      <c r="P8" t="s">
        <v>1312</v>
      </c>
      <c r="Q8" t="s">
        <v>810</v>
      </c>
      <c r="R8" t="s">
        <v>1355</v>
      </c>
      <c r="S8" t="s">
        <v>1373</v>
      </c>
      <c r="T8" t="s">
        <v>1395</v>
      </c>
      <c r="U8" t="s">
        <v>1415</v>
      </c>
      <c r="V8" t="s">
        <v>1435</v>
      </c>
      <c r="W8" t="s">
        <v>1456</v>
      </c>
      <c r="X8" t="s">
        <v>521</v>
      </c>
      <c r="Y8" t="s">
        <v>1493</v>
      </c>
      <c r="Z8" t="s">
        <v>782</v>
      </c>
      <c r="AA8" t="s">
        <v>1528</v>
      </c>
      <c r="AB8" t="s">
        <v>847</v>
      </c>
      <c r="AC8" t="s">
        <v>1566</v>
      </c>
      <c r="AD8" t="s">
        <v>1584</v>
      </c>
      <c r="AE8" t="s">
        <v>1601</v>
      </c>
      <c r="AF8" t="s">
        <v>1619</v>
      </c>
      <c r="AG8" t="s">
        <v>1639</v>
      </c>
      <c r="AH8" t="s">
        <v>1658</v>
      </c>
      <c r="AI8" t="s">
        <v>1676</v>
      </c>
      <c r="AJ8" t="s">
        <v>1696</v>
      </c>
      <c r="AK8" t="s">
        <v>1717</v>
      </c>
      <c r="AL8" t="s">
        <v>1738</v>
      </c>
    </row>
    <row r="9" spans="1:38" x14ac:dyDescent="0.35">
      <c r="A9" s="1" t="s">
        <v>1171</v>
      </c>
      <c r="B9" t="s">
        <v>444</v>
      </c>
      <c r="C9" t="s">
        <v>444</v>
      </c>
      <c r="D9" t="s">
        <v>444</v>
      </c>
      <c r="E9" t="s">
        <v>444</v>
      </c>
      <c r="F9" t="s">
        <v>444</v>
      </c>
      <c r="G9" t="s">
        <v>444</v>
      </c>
      <c r="H9" t="s">
        <v>444</v>
      </c>
      <c r="I9" t="s">
        <v>444</v>
      </c>
      <c r="J9" t="s">
        <v>444</v>
      </c>
      <c r="K9" t="s">
        <v>1208</v>
      </c>
      <c r="L9" t="s">
        <v>1231</v>
      </c>
      <c r="M9" t="s">
        <v>1252</v>
      </c>
      <c r="N9" t="s">
        <v>1271</v>
      </c>
      <c r="O9" t="s">
        <v>1292</v>
      </c>
      <c r="P9" t="s">
        <v>1313</v>
      </c>
      <c r="Q9" t="s">
        <v>1336</v>
      </c>
      <c r="R9" t="s">
        <v>1356</v>
      </c>
      <c r="S9" t="s">
        <v>1374</v>
      </c>
      <c r="T9" t="s">
        <v>1396</v>
      </c>
      <c r="U9" t="s">
        <v>1416</v>
      </c>
      <c r="V9" t="s">
        <v>1436</v>
      </c>
      <c r="W9" t="s">
        <v>1457</v>
      </c>
      <c r="X9" t="s">
        <v>1474</v>
      </c>
      <c r="Y9" t="s">
        <v>1494</v>
      </c>
      <c r="Z9" t="s">
        <v>1512</v>
      </c>
      <c r="AA9" t="s">
        <v>1529</v>
      </c>
      <c r="AB9" t="s">
        <v>1548</v>
      </c>
      <c r="AC9" t="s">
        <v>1567</v>
      </c>
      <c r="AD9" t="s">
        <v>1585</v>
      </c>
      <c r="AE9" t="s">
        <v>1602</v>
      </c>
      <c r="AF9" t="s">
        <v>1620</v>
      </c>
      <c r="AG9" t="s">
        <v>1640</v>
      </c>
      <c r="AH9" t="s">
        <v>1659</v>
      </c>
      <c r="AI9" t="s">
        <v>1677</v>
      </c>
      <c r="AJ9" t="s">
        <v>1697</v>
      </c>
      <c r="AK9" t="s">
        <v>1718</v>
      </c>
      <c r="AL9" t="s">
        <v>1739</v>
      </c>
    </row>
    <row r="10" spans="1:38" x14ac:dyDescent="0.35">
      <c r="A10" s="1" t="s">
        <v>1172</v>
      </c>
      <c r="B10" t="s">
        <v>444</v>
      </c>
      <c r="C10" t="s">
        <v>444</v>
      </c>
      <c r="D10" t="s">
        <v>444</v>
      </c>
      <c r="E10" t="s">
        <v>444</v>
      </c>
      <c r="F10" t="s">
        <v>444</v>
      </c>
      <c r="G10" t="s">
        <v>444</v>
      </c>
      <c r="H10" t="s">
        <v>444</v>
      </c>
      <c r="I10" t="s">
        <v>444</v>
      </c>
      <c r="J10" t="s">
        <v>444</v>
      </c>
      <c r="K10" t="s">
        <v>444</v>
      </c>
      <c r="L10" t="s">
        <v>444</v>
      </c>
      <c r="M10" t="s">
        <v>444</v>
      </c>
      <c r="N10" t="s">
        <v>444</v>
      </c>
      <c r="O10" t="s">
        <v>444</v>
      </c>
      <c r="P10" t="s">
        <v>444</v>
      </c>
      <c r="Q10" t="s">
        <v>444</v>
      </c>
      <c r="R10" t="s">
        <v>444</v>
      </c>
      <c r="S10" t="s">
        <v>444</v>
      </c>
      <c r="T10" t="s">
        <v>444</v>
      </c>
      <c r="U10" t="s">
        <v>444</v>
      </c>
      <c r="V10" t="s">
        <v>1437</v>
      </c>
      <c r="W10" t="s">
        <v>1458</v>
      </c>
      <c r="X10" t="s">
        <v>1475</v>
      </c>
      <c r="Y10" t="s">
        <v>1495</v>
      </c>
      <c r="Z10" t="s">
        <v>1513</v>
      </c>
      <c r="AA10" t="s">
        <v>1530</v>
      </c>
      <c r="AB10" t="s">
        <v>1549</v>
      </c>
      <c r="AC10" t="s">
        <v>1568</v>
      </c>
      <c r="AD10" t="s">
        <v>1586</v>
      </c>
      <c r="AE10" t="s">
        <v>1603</v>
      </c>
      <c r="AF10" t="s">
        <v>1621</v>
      </c>
      <c r="AG10" t="s">
        <v>1641</v>
      </c>
      <c r="AH10" t="s">
        <v>1660</v>
      </c>
      <c r="AI10" t="s">
        <v>1678</v>
      </c>
      <c r="AJ10" t="s">
        <v>1698</v>
      </c>
      <c r="AK10" t="s">
        <v>1719</v>
      </c>
      <c r="AL10" t="s">
        <v>444</v>
      </c>
    </row>
    <row r="11" spans="1:38" x14ac:dyDescent="0.35">
      <c r="A11" s="1" t="s">
        <v>1173</v>
      </c>
      <c r="B11" t="s">
        <v>444</v>
      </c>
      <c r="C11" t="s">
        <v>444</v>
      </c>
      <c r="D11" t="s">
        <v>444</v>
      </c>
      <c r="E11" t="s">
        <v>444</v>
      </c>
      <c r="F11" t="s">
        <v>444</v>
      </c>
      <c r="G11" t="s">
        <v>444</v>
      </c>
      <c r="H11" t="s">
        <v>444</v>
      </c>
      <c r="I11" t="s">
        <v>444</v>
      </c>
      <c r="J11" t="s">
        <v>444</v>
      </c>
      <c r="K11" t="s">
        <v>1209</v>
      </c>
      <c r="L11" t="s">
        <v>1232</v>
      </c>
      <c r="M11" t="s">
        <v>357</v>
      </c>
      <c r="N11" t="s">
        <v>1272</v>
      </c>
      <c r="O11" t="s">
        <v>444</v>
      </c>
      <c r="P11" t="s">
        <v>1314</v>
      </c>
      <c r="Q11" t="s">
        <v>1337</v>
      </c>
      <c r="R11" t="s">
        <v>1357</v>
      </c>
      <c r="S11" t="s">
        <v>1375</v>
      </c>
      <c r="T11" t="s">
        <v>1397</v>
      </c>
      <c r="U11" t="s">
        <v>1417</v>
      </c>
      <c r="V11" t="s">
        <v>444</v>
      </c>
      <c r="W11" t="s">
        <v>444</v>
      </c>
      <c r="X11" t="s">
        <v>444</v>
      </c>
      <c r="Y11" t="s">
        <v>444</v>
      </c>
      <c r="Z11" t="s">
        <v>444</v>
      </c>
      <c r="AA11" t="s">
        <v>444</v>
      </c>
      <c r="AB11" t="s">
        <v>444</v>
      </c>
      <c r="AC11" t="s">
        <v>444</v>
      </c>
      <c r="AD11" t="s">
        <v>444</v>
      </c>
      <c r="AE11" t="s">
        <v>444</v>
      </c>
      <c r="AF11" t="s">
        <v>444</v>
      </c>
      <c r="AG11" t="s">
        <v>444</v>
      </c>
      <c r="AH11" t="s">
        <v>444</v>
      </c>
      <c r="AI11" t="s">
        <v>444</v>
      </c>
      <c r="AJ11" t="s">
        <v>444</v>
      </c>
      <c r="AK11" t="s">
        <v>444</v>
      </c>
      <c r="AL11" t="s">
        <v>444</v>
      </c>
    </row>
    <row r="12" spans="1:38" x14ac:dyDescent="0.35">
      <c r="A12" s="1" t="s">
        <v>1174</v>
      </c>
      <c r="B12" t="s">
        <v>444</v>
      </c>
      <c r="C12" t="s">
        <v>444</v>
      </c>
      <c r="D12" t="s">
        <v>444</v>
      </c>
      <c r="E12" t="s">
        <v>444</v>
      </c>
      <c r="F12" t="s">
        <v>444</v>
      </c>
      <c r="G12" t="s">
        <v>444</v>
      </c>
      <c r="H12" t="s">
        <v>444</v>
      </c>
      <c r="I12" t="s">
        <v>444</v>
      </c>
      <c r="J12" t="s">
        <v>444</v>
      </c>
      <c r="K12" t="s">
        <v>1209</v>
      </c>
      <c r="L12" t="s">
        <v>1232</v>
      </c>
      <c r="M12" t="s">
        <v>357</v>
      </c>
      <c r="N12" t="s">
        <v>1272</v>
      </c>
      <c r="O12" t="s">
        <v>444</v>
      </c>
      <c r="P12" t="s">
        <v>1314</v>
      </c>
      <c r="Q12" t="s">
        <v>1337</v>
      </c>
      <c r="R12" t="s">
        <v>1357</v>
      </c>
      <c r="S12" t="s">
        <v>1375</v>
      </c>
      <c r="T12" t="s">
        <v>1397</v>
      </c>
      <c r="U12" t="s">
        <v>1417</v>
      </c>
      <c r="V12" t="s">
        <v>1437</v>
      </c>
      <c r="W12" t="s">
        <v>1458</v>
      </c>
      <c r="X12" t="s">
        <v>1475</v>
      </c>
      <c r="Y12" t="s">
        <v>1495</v>
      </c>
      <c r="Z12" t="s">
        <v>1513</v>
      </c>
      <c r="AA12" t="s">
        <v>1530</v>
      </c>
      <c r="AB12" t="s">
        <v>1549</v>
      </c>
      <c r="AC12" t="s">
        <v>1568</v>
      </c>
      <c r="AD12" t="s">
        <v>1586</v>
      </c>
      <c r="AE12" t="s">
        <v>1603</v>
      </c>
      <c r="AF12" t="s">
        <v>1621</v>
      </c>
      <c r="AG12" t="s">
        <v>1641</v>
      </c>
      <c r="AH12" t="s">
        <v>1660</v>
      </c>
      <c r="AI12" t="s">
        <v>1678</v>
      </c>
      <c r="AJ12" t="s">
        <v>1698</v>
      </c>
      <c r="AK12" t="s">
        <v>1719</v>
      </c>
      <c r="AL12" t="s">
        <v>444</v>
      </c>
    </row>
    <row r="13" spans="1:38" x14ac:dyDescent="0.35">
      <c r="A13" s="1" t="s">
        <v>1175</v>
      </c>
      <c r="B13" t="s">
        <v>444</v>
      </c>
      <c r="C13" t="s">
        <v>444</v>
      </c>
      <c r="D13" t="s">
        <v>444</v>
      </c>
      <c r="E13" t="s">
        <v>444</v>
      </c>
      <c r="F13" t="s">
        <v>444</v>
      </c>
      <c r="G13" t="s">
        <v>444</v>
      </c>
      <c r="H13" t="s">
        <v>444</v>
      </c>
      <c r="I13" t="s">
        <v>444</v>
      </c>
      <c r="J13" t="s">
        <v>444</v>
      </c>
      <c r="K13" t="s">
        <v>444</v>
      </c>
      <c r="L13" t="s">
        <v>444</v>
      </c>
      <c r="M13" t="s">
        <v>444</v>
      </c>
      <c r="N13" t="s">
        <v>444</v>
      </c>
      <c r="O13" t="s">
        <v>444</v>
      </c>
      <c r="P13" t="s">
        <v>444</v>
      </c>
      <c r="Q13" t="s">
        <v>444</v>
      </c>
      <c r="R13" t="s">
        <v>444</v>
      </c>
      <c r="S13" t="s">
        <v>444</v>
      </c>
      <c r="T13" t="s">
        <v>444</v>
      </c>
      <c r="U13" t="s">
        <v>444</v>
      </c>
      <c r="V13" t="s">
        <v>444</v>
      </c>
      <c r="W13" t="s">
        <v>444</v>
      </c>
      <c r="X13" t="s">
        <v>444</v>
      </c>
      <c r="Y13" t="s">
        <v>1496</v>
      </c>
      <c r="Z13" t="s">
        <v>1514</v>
      </c>
      <c r="AA13" t="s">
        <v>1531</v>
      </c>
      <c r="AB13" t="s">
        <v>663</v>
      </c>
      <c r="AC13" t="s">
        <v>1363</v>
      </c>
      <c r="AD13" t="s">
        <v>1587</v>
      </c>
      <c r="AE13" t="s">
        <v>1604</v>
      </c>
      <c r="AF13" t="s">
        <v>1622</v>
      </c>
      <c r="AG13" t="s">
        <v>1642</v>
      </c>
      <c r="AH13" t="s">
        <v>781</v>
      </c>
      <c r="AI13" t="s">
        <v>1679</v>
      </c>
      <c r="AJ13" t="s">
        <v>836</v>
      </c>
      <c r="AK13" t="s">
        <v>488</v>
      </c>
      <c r="AL13" t="s">
        <v>444</v>
      </c>
    </row>
    <row r="14" spans="1:38" x14ac:dyDescent="0.35">
      <c r="A14" s="1" t="s">
        <v>1176</v>
      </c>
      <c r="B14" t="s">
        <v>444</v>
      </c>
      <c r="C14" t="s">
        <v>444</v>
      </c>
      <c r="D14" t="s">
        <v>444</v>
      </c>
      <c r="E14" t="s">
        <v>444</v>
      </c>
      <c r="F14" t="s">
        <v>444</v>
      </c>
      <c r="G14" t="s">
        <v>444</v>
      </c>
      <c r="H14" t="s">
        <v>444</v>
      </c>
      <c r="I14" t="s">
        <v>444</v>
      </c>
      <c r="J14" t="s">
        <v>444</v>
      </c>
      <c r="K14" t="s">
        <v>444</v>
      </c>
      <c r="L14" t="s">
        <v>444</v>
      </c>
      <c r="M14" t="s">
        <v>444</v>
      </c>
      <c r="N14" t="s">
        <v>444</v>
      </c>
      <c r="O14" t="s">
        <v>444</v>
      </c>
      <c r="P14" t="s">
        <v>444</v>
      </c>
      <c r="Q14" t="s">
        <v>444</v>
      </c>
      <c r="R14" t="s">
        <v>444</v>
      </c>
      <c r="S14" t="s">
        <v>444</v>
      </c>
      <c r="T14" t="s">
        <v>444</v>
      </c>
      <c r="U14" t="s">
        <v>444</v>
      </c>
      <c r="V14" t="s">
        <v>444</v>
      </c>
      <c r="W14" t="s">
        <v>444</v>
      </c>
      <c r="X14" t="s">
        <v>444</v>
      </c>
      <c r="Y14" t="s">
        <v>444</v>
      </c>
      <c r="Z14" t="s">
        <v>444</v>
      </c>
      <c r="AA14" t="s">
        <v>444</v>
      </c>
      <c r="AB14" t="s">
        <v>444</v>
      </c>
      <c r="AC14" t="s">
        <v>444</v>
      </c>
      <c r="AD14" t="s">
        <v>444</v>
      </c>
      <c r="AE14" t="s">
        <v>444</v>
      </c>
      <c r="AF14" t="s">
        <v>444</v>
      </c>
      <c r="AG14" t="s">
        <v>444</v>
      </c>
      <c r="AH14" t="s">
        <v>444</v>
      </c>
      <c r="AI14" t="s">
        <v>444</v>
      </c>
      <c r="AJ14" t="s">
        <v>444</v>
      </c>
      <c r="AK14" t="s">
        <v>444</v>
      </c>
      <c r="AL14" t="s">
        <v>444</v>
      </c>
    </row>
    <row r="15" spans="1:38" x14ac:dyDescent="0.35">
      <c r="A15" s="1" t="s">
        <v>1177</v>
      </c>
      <c r="B15" t="s">
        <v>444</v>
      </c>
      <c r="C15" t="s">
        <v>444</v>
      </c>
      <c r="D15" t="s">
        <v>444</v>
      </c>
      <c r="E15" t="s">
        <v>444</v>
      </c>
      <c r="F15" t="s">
        <v>444</v>
      </c>
      <c r="G15" t="s">
        <v>444</v>
      </c>
      <c r="H15" t="s">
        <v>444</v>
      </c>
      <c r="I15" t="s">
        <v>444</v>
      </c>
      <c r="J15" t="s">
        <v>444</v>
      </c>
      <c r="K15" t="s">
        <v>1210</v>
      </c>
      <c r="L15" t="s">
        <v>565</v>
      </c>
      <c r="M15" t="s">
        <v>1253</v>
      </c>
      <c r="N15" t="s">
        <v>1273</v>
      </c>
      <c r="O15" t="s">
        <v>1293</v>
      </c>
      <c r="P15" t="s">
        <v>1315</v>
      </c>
      <c r="Q15" t="s">
        <v>459</v>
      </c>
      <c r="R15" t="s">
        <v>1358</v>
      </c>
      <c r="S15" t="s">
        <v>1376</v>
      </c>
      <c r="T15" t="s">
        <v>1398</v>
      </c>
      <c r="U15" t="s">
        <v>1418</v>
      </c>
      <c r="V15" t="s">
        <v>1438</v>
      </c>
      <c r="W15" t="s">
        <v>1459</v>
      </c>
      <c r="X15" t="s">
        <v>1476</v>
      </c>
      <c r="Y15" t="s">
        <v>1497</v>
      </c>
      <c r="Z15" t="s">
        <v>1515</v>
      </c>
      <c r="AA15" t="s">
        <v>1532</v>
      </c>
      <c r="AB15" t="s">
        <v>1550</v>
      </c>
      <c r="AC15" t="s">
        <v>1569</v>
      </c>
      <c r="AD15" t="s">
        <v>1588</v>
      </c>
      <c r="AE15" t="s">
        <v>1605</v>
      </c>
      <c r="AF15" t="s">
        <v>1623</v>
      </c>
      <c r="AG15" t="s">
        <v>1643</v>
      </c>
      <c r="AH15" t="s">
        <v>1661</v>
      </c>
      <c r="AI15" t="s">
        <v>1680</v>
      </c>
      <c r="AJ15" t="s">
        <v>1699</v>
      </c>
      <c r="AK15" t="s">
        <v>1720</v>
      </c>
      <c r="AL15" t="s">
        <v>1740</v>
      </c>
    </row>
    <row r="16" spans="1:38" x14ac:dyDescent="0.35">
      <c r="A16" s="1" t="s">
        <v>1178</v>
      </c>
      <c r="B16" t="s">
        <v>444</v>
      </c>
      <c r="C16" t="s">
        <v>444</v>
      </c>
      <c r="D16" t="s">
        <v>444</v>
      </c>
      <c r="E16" t="s">
        <v>444</v>
      </c>
      <c r="F16" t="s">
        <v>444</v>
      </c>
      <c r="G16" t="s">
        <v>444</v>
      </c>
      <c r="H16" t="s">
        <v>444</v>
      </c>
      <c r="I16" t="s">
        <v>444</v>
      </c>
      <c r="J16" t="s">
        <v>444</v>
      </c>
      <c r="K16" t="s">
        <v>1211</v>
      </c>
      <c r="L16" t="s">
        <v>1233</v>
      </c>
      <c r="M16" t="s">
        <v>1254</v>
      </c>
      <c r="N16" t="s">
        <v>1274</v>
      </c>
      <c r="O16" t="s">
        <v>1294</v>
      </c>
      <c r="P16" t="s">
        <v>1316</v>
      </c>
      <c r="Q16" t="s">
        <v>1338</v>
      </c>
      <c r="R16" t="s">
        <v>1359</v>
      </c>
      <c r="S16" t="s">
        <v>1377</v>
      </c>
      <c r="T16" t="s">
        <v>1399</v>
      </c>
      <c r="U16" t="s">
        <v>1419</v>
      </c>
      <c r="V16" t="s">
        <v>1439</v>
      </c>
      <c r="W16" t="s">
        <v>1460</v>
      </c>
      <c r="X16" t="s">
        <v>1477</v>
      </c>
      <c r="Y16" t="s">
        <v>1498</v>
      </c>
      <c r="Z16" t="s">
        <v>1516</v>
      </c>
      <c r="AA16" t="s">
        <v>1533</v>
      </c>
      <c r="AB16" t="s">
        <v>1551</v>
      </c>
      <c r="AC16" t="s">
        <v>1570</v>
      </c>
      <c r="AD16" t="s">
        <v>1589</v>
      </c>
      <c r="AE16" t="s">
        <v>1606</v>
      </c>
      <c r="AF16" t="s">
        <v>1624</v>
      </c>
      <c r="AG16" t="s">
        <v>1644</v>
      </c>
      <c r="AH16" t="s">
        <v>1662</v>
      </c>
      <c r="AI16" t="s">
        <v>1681</v>
      </c>
      <c r="AJ16" t="s">
        <v>1700</v>
      </c>
      <c r="AK16" t="s">
        <v>1721</v>
      </c>
      <c r="AL16" t="s">
        <v>1741</v>
      </c>
    </row>
    <row r="17" spans="1:38" x14ac:dyDescent="0.35">
      <c r="A17" s="1" t="s">
        <v>1179</v>
      </c>
      <c r="B17" t="s">
        <v>444</v>
      </c>
      <c r="C17" t="s">
        <v>444</v>
      </c>
      <c r="D17" t="s">
        <v>444</v>
      </c>
      <c r="E17" t="s">
        <v>444</v>
      </c>
      <c r="F17" t="s">
        <v>444</v>
      </c>
      <c r="G17" t="s">
        <v>444</v>
      </c>
      <c r="H17" t="s">
        <v>444</v>
      </c>
      <c r="I17" t="s">
        <v>444</v>
      </c>
      <c r="J17" t="s">
        <v>444</v>
      </c>
      <c r="K17" t="s">
        <v>444</v>
      </c>
      <c r="L17" t="s">
        <v>444</v>
      </c>
      <c r="M17" t="s">
        <v>444</v>
      </c>
      <c r="N17" t="s">
        <v>444</v>
      </c>
      <c r="O17" t="s">
        <v>444</v>
      </c>
      <c r="P17" t="s">
        <v>444</v>
      </c>
      <c r="Q17" t="s">
        <v>444</v>
      </c>
      <c r="R17" t="s">
        <v>444</v>
      </c>
      <c r="S17" t="s">
        <v>444</v>
      </c>
      <c r="T17" t="s">
        <v>444</v>
      </c>
      <c r="U17" t="s">
        <v>444</v>
      </c>
      <c r="V17" t="s">
        <v>444</v>
      </c>
      <c r="W17" t="s">
        <v>444</v>
      </c>
      <c r="X17" t="s">
        <v>444</v>
      </c>
      <c r="Y17" t="s">
        <v>444</v>
      </c>
      <c r="Z17" t="s">
        <v>444</v>
      </c>
      <c r="AA17" t="s">
        <v>444</v>
      </c>
      <c r="AB17" t="s">
        <v>444</v>
      </c>
      <c r="AC17" t="s">
        <v>444</v>
      </c>
      <c r="AD17" t="s">
        <v>444</v>
      </c>
      <c r="AE17" t="s">
        <v>444</v>
      </c>
      <c r="AF17" t="s">
        <v>444</v>
      </c>
      <c r="AG17" t="s">
        <v>444</v>
      </c>
      <c r="AH17" t="s">
        <v>444</v>
      </c>
      <c r="AI17" t="s">
        <v>444</v>
      </c>
      <c r="AJ17" t="s">
        <v>444</v>
      </c>
      <c r="AK17" t="s">
        <v>444</v>
      </c>
      <c r="AL17" t="s">
        <v>444</v>
      </c>
    </row>
    <row r="18" spans="1:38" x14ac:dyDescent="0.35">
      <c r="A18" s="1" t="s">
        <v>1180</v>
      </c>
      <c r="B18" t="s">
        <v>444</v>
      </c>
      <c r="C18" t="s">
        <v>444</v>
      </c>
      <c r="D18" t="s">
        <v>444</v>
      </c>
      <c r="E18" t="s">
        <v>444</v>
      </c>
      <c r="F18" t="s">
        <v>444</v>
      </c>
      <c r="G18" t="s">
        <v>444</v>
      </c>
      <c r="H18" t="s">
        <v>444</v>
      </c>
      <c r="I18" t="s">
        <v>444</v>
      </c>
      <c r="J18" t="s">
        <v>444</v>
      </c>
      <c r="K18" t="s">
        <v>1212</v>
      </c>
      <c r="L18" t="s">
        <v>1234</v>
      </c>
      <c r="M18" t="s">
        <v>1255</v>
      </c>
      <c r="N18" t="s">
        <v>1275</v>
      </c>
      <c r="O18" t="s">
        <v>1295</v>
      </c>
      <c r="P18" t="s">
        <v>1317</v>
      </c>
      <c r="Q18" t="s">
        <v>1339</v>
      </c>
      <c r="R18" t="s">
        <v>1360</v>
      </c>
      <c r="S18" t="s">
        <v>1378</v>
      </c>
      <c r="T18" t="s">
        <v>1400</v>
      </c>
      <c r="U18" t="s">
        <v>1420</v>
      </c>
      <c r="V18" t="s">
        <v>1440</v>
      </c>
      <c r="W18" t="s">
        <v>1461</v>
      </c>
      <c r="X18" t="s">
        <v>1478</v>
      </c>
      <c r="Y18" t="s">
        <v>1499</v>
      </c>
      <c r="Z18" t="s">
        <v>1517</v>
      </c>
      <c r="AA18" t="s">
        <v>1534</v>
      </c>
      <c r="AB18" t="s">
        <v>1552</v>
      </c>
      <c r="AC18" t="s">
        <v>1571</v>
      </c>
      <c r="AD18" t="s">
        <v>1590</v>
      </c>
      <c r="AE18" t="s">
        <v>1607</v>
      </c>
      <c r="AF18" t="s">
        <v>1625</v>
      </c>
      <c r="AG18" t="s">
        <v>1645</v>
      </c>
      <c r="AH18" t="s">
        <v>1663</v>
      </c>
      <c r="AI18" t="s">
        <v>1682</v>
      </c>
      <c r="AJ18" t="s">
        <v>1701</v>
      </c>
      <c r="AK18" t="s">
        <v>1722</v>
      </c>
      <c r="AL18" t="s">
        <v>1742</v>
      </c>
    </row>
    <row r="19" spans="1:38" x14ac:dyDescent="0.35">
      <c r="A19" s="1" t="s">
        <v>1181</v>
      </c>
      <c r="B19" t="s">
        <v>444</v>
      </c>
      <c r="C19" t="s">
        <v>444</v>
      </c>
      <c r="D19" t="s">
        <v>444</v>
      </c>
      <c r="E19" t="s">
        <v>444</v>
      </c>
      <c r="F19" t="s">
        <v>444</v>
      </c>
      <c r="G19" t="s">
        <v>444</v>
      </c>
      <c r="H19" t="s">
        <v>444</v>
      </c>
      <c r="I19" t="s">
        <v>444</v>
      </c>
      <c r="J19" t="s">
        <v>444</v>
      </c>
      <c r="K19" t="s">
        <v>1213</v>
      </c>
      <c r="L19" t="s">
        <v>1235</v>
      </c>
      <c r="M19" t="s">
        <v>1047</v>
      </c>
      <c r="N19" t="s">
        <v>1276</v>
      </c>
      <c r="O19" t="s">
        <v>1296</v>
      </c>
      <c r="P19" t="s">
        <v>1318</v>
      </c>
      <c r="Q19" t="s">
        <v>1340</v>
      </c>
      <c r="R19" t="s">
        <v>1361</v>
      </c>
      <c r="S19" t="s">
        <v>1379</v>
      </c>
      <c r="T19" t="s">
        <v>1401</v>
      </c>
      <c r="U19" t="s">
        <v>1421</v>
      </c>
      <c r="V19" t="s">
        <v>1441</v>
      </c>
      <c r="W19" t="s">
        <v>1462</v>
      </c>
      <c r="X19" t="s">
        <v>1479</v>
      </c>
      <c r="Y19" t="s">
        <v>1500</v>
      </c>
      <c r="Z19" t="s">
        <v>1379</v>
      </c>
      <c r="AA19" t="s">
        <v>1535</v>
      </c>
      <c r="AB19" t="s">
        <v>1483</v>
      </c>
      <c r="AC19" t="s">
        <v>1270</v>
      </c>
      <c r="AD19" t="s">
        <v>781</v>
      </c>
      <c r="AE19" t="s">
        <v>580</v>
      </c>
      <c r="AF19" t="s">
        <v>1626</v>
      </c>
      <c r="AG19" t="s">
        <v>1646</v>
      </c>
      <c r="AH19" t="s">
        <v>1664</v>
      </c>
      <c r="AI19" t="s">
        <v>94</v>
      </c>
      <c r="AJ19" t="s">
        <v>1702</v>
      </c>
      <c r="AK19" t="s">
        <v>1207</v>
      </c>
      <c r="AL19" t="s">
        <v>444</v>
      </c>
    </row>
    <row r="20" spans="1:38" x14ac:dyDescent="0.35">
      <c r="A20" s="1" t="s">
        <v>1182</v>
      </c>
      <c r="B20" t="s">
        <v>444</v>
      </c>
      <c r="C20" t="s">
        <v>444</v>
      </c>
      <c r="D20" t="s">
        <v>444</v>
      </c>
      <c r="E20" t="s">
        <v>444</v>
      </c>
      <c r="F20" t="s">
        <v>444</v>
      </c>
      <c r="G20" t="s">
        <v>444</v>
      </c>
      <c r="H20" t="s">
        <v>444</v>
      </c>
      <c r="I20" t="s">
        <v>444</v>
      </c>
      <c r="J20" t="s">
        <v>444</v>
      </c>
      <c r="K20" t="s">
        <v>513</v>
      </c>
      <c r="L20" t="s">
        <v>1236</v>
      </c>
      <c r="M20" t="s">
        <v>789</v>
      </c>
      <c r="N20" t="s">
        <v>1277</v>
      </c>
      <c r="O20" t="s">
        <v>1297</v>
      </c>
      <c r="P20" t="s">
        <v>1319</v>
      </c>
      <c r="Q20" t="s">
        <v>1341</v>
      </c>
      <c r="R20" t="s">
        <v>1362</v>
      </c>
      <c r="S20" t="s">
        <v>1380</v>
      </c>
      <c r="T20" t="s">
        <v>1402</v>
      </c>
      <c r="U20" t="s">
        <v>1422</v>
      </c>
      <c r="V20" t="s">
        <v>1442</v>
      </c>
      <c r="W20" t="s">
        <v>1135</v>
      </c>
      <c r="X20" t="s">
        <v>1480</v>
      </c>
      <c r="Y20" t="s">
        <v>1501</v>
      </c>
      <c r="Z20" t="s">
        <v>1135</v>
      </c>
      <c r="AA20" t="s">
        <v>1536</v>
      </c>
      <c r="AB20" t="s">
        <v>1553</v>
      </c>
      <c r="AC20" t="s">
        <v>444</v>
      </c>
      <c r="AD20" t="s">
        <v>444</v>
      </c>
      <c r="AE20" t="s">
        <v>444</v>
      </c>
      <c r="AF20" t="s">
        <v>444</v>
      </c>
      <c r="AG20" t="s">
        <v>1290</v>
      </c>
      <c r="AH20" t="s">
        <v>444</v>
      </c>
      <c r="AI20" t="s">
        <v>444</v>
      </c>
      <c r="AJ20" t="s">
        <v>1637</v>
      </c>
      <c r="AK20" t="s">
        <v>1723</v>
      </c>
      <c r="AL20" t="s">
        <v>444</v>
      </c>
    </row>
    <row r="21" spans="1:38" x14ac:dyDescent="0.35">
      <c r="A21" s="1" t="s">
        <v>1183</v>
      </c>
      <c r="B21" t="s">
        <v>444</v>
      </c>
      <c r="C21" t="s">
        <v>444</v>
      </c>
      <c r="D21" t="s">
        <v>444</v>
      </c>
      <c r="E21" t="s">
        <v>444</v>
      </c>
      <c r="F21" t="s">
        <v>444</v>
      </c>
      <c r="G21" t="s">
        <v>444</v>
      </c>
      <c r="H21" t="s">
        <v>444</v>
      </c>
      <c r="I21" t="s">
        <v>444</v>
      </c>
      <c r="J21" t="s">
        <v>444</v>
      </c>
      <c r="K21" t="s">
        <v>444</v>
      </c>
      <c r="L21" t="s">
        <v>444</v>
      </c>
      <c r="M21" t="s">
        <v>444</v>
      </c>
      <c r="N21" t="s">
        <v>444</v>
      </c>
      <c r="O21" t="s">
        <v>444</v>
      </c>
      <c r="P21" t="s">
        <v>444</v>
      </c>
      <c r="Q21" t="s">
        <v>444</v>
      </c>
      <c r="R21" t="s">
        <v>444</v>
      </c>
      <c r="S21" t="s">
        <v>444</v>
      </c>
      <c r="T21" t="s">
        <v>444</v>
      </c>
      <c r="U21" t="s">
        <v>444</v>
      </c>
      <c r="V21" t="s">
        <v>444</v>
      </c>
      <c r="W21" t="s">
        <v>444</v>
      </c>
      <c r="X21" t="s">
        <v>444</v>
      </c>
      <c r="Y21" t="s">
        <v>444</v>
      </c>
      <c r="Z21" t="s">
        <v>444</v>
      </c>
      <c r="AA21" t="s">
        <v>444</v>
      </c>
      <c r="AB21" t="s">
        <v>444</v>
      </c>
      <c r="AC21" t="s">
        <v>444</v>
      </c>
      <c r="AD21" t="s">
        <v>444</v>
      </c>
      <c r="AE21" t="s">
        <v>444</v>
      </c>
      <c r="AF21" t="s">
        <v>444</v>
      </c>
      <c r="AG21" t="s">
        <v>444</v>
      </c>
      <c r="AH21" t="s">
        <v>444</v>
      </c>
      <c r="AI21" t="s">
        <v>444</v>
      </c>
      <c r="AJ21" t="s">
        <v>444</v>
      </c>
      <c r="AK21" t="s">
        <v>1724</v>
      </c>
      <c r="AL21" t="s">
        <v>444</v>
      </c>
    </row>
    <row r="22" spans="1:38" x14ac:dyDescent="0.35">
      <c r="A22" s="1" t="s">
        <v>1184</v>
      </c>
      <c r="B22" t="s">
        <v>444</v>
      </c>
      <c r="C22" t="s">
        <v>444</v>
      </c>
      <c r="D22" t="s">
        <v>444</v>
      </c>
      <c r="E22" t="s">
        <v>444</v>
      </c>
      <c r="F22" t="s">
        <v>444</v>
      </c>
      <c r="G22" t="s">
        <v>444</v>
      </c>
      <c r="H22" t="s">
        <v>444</v>
      </c>
      <c r="I22" t="s">
        <v>444</v>
      </c>
      <c r="J22" t="s">
        <v>444</v>
      </c>
      <c r="K22" t="s">
        <v>444</v>
      </c>
      <c r="L22" t="s">
        <v>444</v>
      </c>
      <c r="M22" t="s">
        <v>444</v>
      </c>
      <c r="N22" t="s">
        <v>444</v>
      </c>
      <c r="O22" t="s">
        <v>444</v>
      </c>
      <c r="P22" t="s">
        <v>444</v>
      </c>
      <c r="Q22" t="s">
        <v>444</v>
      </c>
      <c r="R22" t="s">
        <v>444</v>
      </c>
      <c r="S22" t="s">
        <v>444</v>
      </c>
      <c r="T22" t="s">
        <v>444</v>
      </c>
      <c r="U22" t="s">
        <v>444</v>
      </c>
      <c r="V22" t="s">
        <v>444</v>
      </c>
      <c r="W22" t="s">
        <v>444</v>
      </c>
      <c r="X22" t="s">
        <v>444</v>
      </c>
      <c r="Y22" t="s">
        <v>444</v>
      </c>
      <c r="Z22" t="s">
        <v>444</v>
      </c>
      <c r="AA22" t="s">
        <v>444</v>
      </c>
      <c r="AB22" t="s">
        <v>444</v>
      </c>
      <c r="AC22" t="s">
        <v>444</v>
      </c>
      <c r="AD22" t="s">
        <v>444</v>
      </c>
      <c r="AE22" t="s">
        <v>444</v>
      </c>
      <c r="AF22" t="s">
        <v>444</v>
      </c>
      <c r="AG22" t="s">
        <v>444</v>
      </c>
      <c r="AH22" t="s">
        <v>444</v>
      </c>
      <c r="AI22" t="s">
        <v>1683</v>
      </c>
      <c r="AJ22" t="s">
        <v>1703</v>
      </c>
      <c r="AK22" t="s">
        <v>1725</v>
      </c>
      <c r="AL22" t="s">
        <v>444</v>
      </c>
    </row>
    <row r="23" spans="1:38" x14ac:dyDescent="0.35">
      <c r="A23" s="1" t="s">
        <v>1185</v>
      </c>
      <c r="B23" t="s">
        <v>444</v>
      </c>
      <c r="C23" t="s">
        <v>444</v>
      </c>
      <c r="D23" t="s">
        <v>444</v>
      </c>
      <c r="E23" t="s">
        <v>444</v>
      </c>
      <c r="F23" t="s">
        <v>444</v>
      </c>
      <c r="G23" t="s">
        <v>444</v>
      </c>
      <c r="H23" t="s">
        <v>444</v>
      </c>
      <c r="I23" t="s">
        <v>444</v>
      </c>
      <c r="J23" t="s">
        <v>444</v>
      </c>
      <c r="K23" t="s">
        <v>1214</v>
      </c>
      <c r="L23" t="s">
        <v>1237</v>
      </c>
      <c r="M23" t="s">
        <v>1256</v>
      </c>
      <c r="N23" t="s">
        <v>1278</v>
      </c>
      <c r="O23" t="s">
        <v>150</v>
      </c>
      <c r="P23" t="s">
        <v>1320</v>
      </c>
      <c r="Q23" t="s">
        <v>1342</v>
      </c>
      <c r="R23" t="s">
        <v>1363</v>
      </c>
      <c r="S23" t="s">
        <v>1381</v>
      </c>
      <c r="T23" t="s">
        <v>1403</v>
      </c>
      <c r="U23" t="s">
        <v>1423</v>
      </c>
      <c r="V23" t="s">
        <v>1443</v>
      </c>
      <c r="W23" t="s">
        <v>1463</v>
      </c>
      <c r="X23" t="s">
        <v>1481</v>
      </c>
      <c r="Y23" t="s">
        <v>1502</v>
      </c>
      <c r="Z23" t="s">
        <v>1518</v>
      </c>
      <c r="AA23" t="s">
        <v>1537</v>
      </c>
      <c r="AB23" t="s">
        <v>1554</v>
      </c>
      <c r="AC23" t="s">
        <v>1572</v>
      </c>
      <c r="AD23" t="s">
        <v>1591</v>
      </c>
      <c r="AE23" t="s">
        <v>1608</v>
      </c>
      <c r="AF23" t="s">
        <v>1627</v>
      </c>
      <c r="AG23" t="s">
        <v>1647</v>
      </c>
      <c r="AH23" t="s">
        <v>1665</v>
      </c>
      <c r="AI23" t="s">
        <v>1684</v>
      </c>
      <c r="AJ23" t="s">
        <v>1704</v>
      </c>
      <c r="AK23" t="s">
        <v>1726</v>
      </c>
      <c r="AL23" t="s">
        <v>1743</v>
      </c>
    </row>
    <row r="24" spans="1:38" x14ac:dyDescent="0.35">
      <c r="A24" s="1" t="s">
        <v>1186</v>
      </c>
      <c r="B24" t="s">
        <v>444</v>
      </c>
      <c r="C24" t="s">
        <v>444</v>
      </c>
      <c r="D24" t="s">
        <v>444</v>
      </c>
      <c r="E24" t="s">
        <v>444</v>
      </c>
      <c r="F24" t="s">
        <v>444</v>
      </c>
      <c r="G24" t="s">
        <v>444</v>
      </c>
      <c r="H24" t="s">
        <v>444</v>
      </c>
      <c r="I24" t="s">
        <v>444</v>
      </c>
      <c r="J24" t="s">
        <v>444</v>
      </c>
      <c r="K24" t="s">
        <v>1215</v>
      </c>
      <c r="L24" t="s">
        <v>1238</v>
      </c>
      <c r="M24" t="s">
        <v>957</v>
      </c>
      <c r="N24" t="s">
        <v>1279</v>
      </c>
      <c r="O24" t="s">
        <v>1298</v>
      </c>
      <c r="P24" t="s">
        <v>1321</v>
      </c>
      <c r="Q24" t="s">
        <v>1343</v>
      </c>
      <c r="R24" t="s">
        <v>1364</v>
      </c>
      <c r="S24" t="s">
        <v>1382</v>
      </c>
      <c r="T24" t="s">
        <v>1404</v>
      </c>
      <c r="U24" t="s">
        <v>1424</v>
      </c>
      <c r="V24" t="s">
        <v>1444</v>
      </c>
      <c r="W24" t="s">
        <v>1464</v>
      </c>
      <c r="X24" t="s">
        <v>1482</v>
      </c>
      <c r="Y24" t="s">
        <v>1503</v>
      </c>
      <c r="Z24" t="s">
        <v>1519</v>
      </c>
      <c r="AA24" t="s">
        <v>1538</v>
      </c>
      <c r="AB24" t="s">
        <v>1555</v>
      </c>
      <c r="AC24" t="s">
        <v>1573</v>
      </c>
      <c r="AD24" t="s">
        <v>1592</v>
      </c>
      <c r="AE24" t="s">
        <v>1609</v>
      </c>
      <c r="AF24" t="s">
        <v>1628</v>
      </c>
      <c r="AG24" t="s">
        <v>1648</v>
      </c>
      <c r="AH24" t="s">
        <v>1666</v>
      </c>
      <c r="AI24" t="s">
        <v>1685</v>
      </c>
      <c r="AJ24" t="s">
        <v>1705</v>
      </c>
      <c r="AK24" t="s">
        <v>1727</v>
      </c>
      <c r="AL24" t="s">
        <v>1743</v>
      </c>
    </row>
    <row r="25" spans="1:38" x14ac:dyDescent="0.35">
      <c r="A25" s="1" t="s">
        <v>1187</v>
      </c>
      <c r="B25" t="s">
        <v>444</v>
      </c>
      <c r="C25" t="s">
        <v>444</v>
      </c>
      <c r="D25" t="s">
        <v>444</v>
      </c>
      <c r="E25" t="s">
        <v>444</v>
      </c>
      <c r="F25" t="s">
        <v>444</v>
      </c>
      <c r="G25" t="s">
        <v>444</v>
      </c>
      <c r="H25" t="s">
        <v>444</v>
      </c>
      <c r="I25" t="s">
        <v>444</v>
      </c>
      <c r="J25" t="s">
        <v>444</v>
      </c>
      <c r="K25" t="s">
        <v>1216</v>
      </c>
      <c r="L25" t="s">
        <v>1239</v>
      </c>
      <c r="M25" t="s">
        <v>1257</v>
      </c>
      <c r="N25" t="s">
        <v>1280</v>
      </c>
      <c r="O25" t="s">
        <v>1299</v>
      </c>
      <c r="P25" t="s">
        <v>1322</v>
      </c>
      <c r="Q25" t="s">
        <v>1344</v>
      </c>
      <c r="R25" t="s">
        <v>1365</v>
      </c>
      <c r="S25" t="s">
        <v>1383</v>
      </c>
      <c r="T25" t="s">
        <v>1405</v>
      </c>
      <c r="U25" t="s">
        <v>1425</v>
      </c>
      <c r="V25" t="s">
        <v>1445</v>
      </c>
      <c r="W25" t="s">
        <v>56</v>
      </c>
      <c r="X25" t="s">
        <v>78</v>
      </c>
      <c r="Y25" t="s">
        <v>99</v>
      </c>
      <c r="Z25" t="s">
        <v>121</v>
      </c>
      <c r="AA25" t="s">
        <v>140</v>
      </c>
      <c r="AB25" t="s">
        <v>161</v>
      </c>
      <c r="AC25" t="s">
        <v>181</v>
      </c>
      <c r="AD25" t="s">
        <v>200</v>
      </c>
      <c r="AE25" t="s">
        <v>220</v>
      </c>
      <c r="AF25" t="s">
        <v>239</v>
      </c>
      <c r="AG25" t="s">
        <v>260</v>
      </c>
      <c r="AH25" t="s">
        <v>282</v>
      </c>
      <c r="AI25" t="s">
        <v>302</v>
      </c>
      <c r="AJ25" t="s">
        <v>324</v>
      </c>
      <c r="AK25" t="s">
        <v>345</v>
      </c>
      <c r="AL25" t="s">
        <v>366</v>
      </c>
    </row>
    <row r="26" spans="1:38" x14ac:dyDescent="0.35">
      <c r="A26" s="1" t="s">
        <v>1188</v>
      </c>
      <c r="B26" t="s">
        <v>444</v>
      </c>
      <c r="C26" t="s">
        <v>444</v>
      </c>
      <c r="D26" t="s">
        <v>444</v>
      </c>
      <c r="E26" t="s">
        <v>444</v>
      </c>
      <c r="F26" t="s">
        <v>444</v>
      </c>
      <c r="G26" t="s">
        <v>444</v>
      </c>
      <c r="H26" t="s">
        <v>444</v>
      </c>
      <c r="I26" t="s">
        <v>444</v>
      </c>
      <c r="J26" t="s">
        <v>444</v>
      </c>
      <c r="K26" t="s">
        <v>1217</v>
      </c>
      <c r="L26" t="s">
        <v>1240</v>
      </c>
      <c r="M26" t="s">
        <v>1258</v>
      </c>
      <c r="N26" t="s">
        <v>1281</v>
      </c>
      <c r="O26" t="s">
        <v>1300</v>
      </c>
      <c r="P26" t="s">
        <v>1323</v>
      </c>
      <c r="Q26" t="s">
        <v>1345</v>
      </c>
      <c r="R26" t="s">
        <v>1366</v>
      </c>
      <c r="S26" t="s">
        <v>1384</v>
      </c>
      <c r="T26" t="s">
        <v>1406</v>
      </c>
      <c r="U26" t="s">
        <v>453</v>
      </c>
      <c r="V26" t="s">
        <v>1426</v>
      </c>
      <c r="W26" t="s">
        <v>1465</v>
      </c>
      <c r="X26" t="s">
        <v>1483</v>
      </c>
      <c r="Y26" t="s">
        <v>1057</v>
      </c>
      <c r="Z26" t="s">
        <v>1520</v>
      </c>
      <c r="AA26" t="s">
        <v>1539</v>
      </c>
      <c r="AB26" t="s">
        <v>1556</v>
      </c>
      <c r="AC26" t="s">
        <v>1574</v>
      </c>
      <c r="AD26" t="s">
        <v>1593</v>
      </c>
      <c r="AE26" t="s">
        <v>1532</v>
      </c>
      <c r="AF26" t="s">
        <v>1629</v>
      </c>
      <c r="AG26" t="s">
        <v>1649</v>
      </c>
      <c r="AH26" t="s">
        <v>445</v>
      </c>
      <c r="AI26" t="s">
        <v>116</v>
      </c>
      <c r="AJ26" t="s">
        <v>1706</v>
      </c>
      <c r="AK26" t="s">
        <v>1055</v>
      </c>
      <c r="AL26" t="s">
        <v>1417</v>
      </c>
    </row>
    <row r="27" spans="1:38" x14ac:dyDescent="0.35">
      <c r="A27" s="1" t="s">
        <v>1189</v>
      </c>
      <c r="B27" t="s">
        <v>444</v>
      </c>
      <c r="C27" t="s">
        <v>444</v>
      </c>
      <c r="D27" t="s">
        <v>444</v>
      </c>
      <c r="E27" t="s">
        <v>444</v>
      </c>
      <c r="F27" t="s">
        <v>444</v>
      </c>
      <c r="G27" t="s">
        <v>444</v>
      </c>
      <c r="H27" t="s">
        <v>444</v>
      </c>
      <c r="I27" t="s">
        <v>444</v>
      </c>
      <c r="J27" t="s">
        <v>444</v>
      </c>
      <c r="K27" t="s">
        <v>1218</v>
      </c>
      <c r="L27" t="s">
        <v>444</v>
      </c>
      <c r="M27" t="s">
        <v>444</v>
      </c>
      <c r="N27" t="s">
        <v>1282</v>
      </c>
      <c r="O27" t="s">
        <v>1301</v>
      </c>
      <c r="P27" t="s">
        <v>1324</v>
      </c>
      <c r="Q27" t="s">
        <v>1346</v>
      </c>
      <c r="R27" t="s">
        <v>89</v>
      </c>
      <c r="S27" t="s">
        <v>1385</v>
      </c>
      <c r="T27" t="s">
        <v>1407</v>
      </c>
      <c r="U27" t="s">
        <v>1426</v>
      </c>
      <c r="V27" t="s">
        <v>1446</v>
      </c>
      <c r="W27" t="s">
        <v>1466</v>
      </c>
      <c r="X27" t="s">
        <v>1484</v>
      </c>
      <c r="Y27" t="s">
        <v>709</v>
      </c>
      <c r="Z27" t="s">
        <v>277</v>
      </c>
      <c r="AA27" t="s">
        <v>1540</v>
      </c>
      <c r="AB27" t="s">
        <v>1557</v>
      </c>
      <c r="AC27" t="s">
        <v>1575</v>
      </c>
      <c r="AD27" t="s">
        <v>1594</v>
      </c>
      <c r="AE27" t="s">
        <v>1610</v>
      </c>
      <c r="AF27" t="s">
        <v>1630</v>
      </c>
      <c r="AG27" t="s">
        <v>1650</v>
      </c>
      <c r="AH27" t="s">
        <v>1667</v>
      </c>
      <c r="AI27" t="s">
        <v>1686</v>
      </c>
      <c r="AJ27" t="s">
        <v>1707</v>
      </c>
      <c r="AK27" t="s">
        <v>1728</v>
      </c>
      <c r="AL27" t="s">
        <v>1744</v>
      </c>
    </row>
    <row r="28" spans="1:38" x14ac:dyDescent="0.35">
      <c r="A28" s="1" t="s">
        <v>1190</v>
      </c>
      <c r="B28" t="s">
        <v>444</v>
      </c>
      <c r="C28" t="s">
        <v>444</v>
      </c>
      <c r="D28" t="s">
        <v>444</v>
      </c>
      <c r="E28" t="s">
        <v>444</v>
      </c>
      <c r="F28" t="s">
        <v>444</v>
      </c>
      <c r="G28" t="s">
        <v>444</v>
      </c>
      <c r="H28" t="s">
        <v>444</v>
      </c>
      <c r="I28" t="s">
        <v>444</v>
      </c>
      <c r="J28" t="s">
        <v>444</v>
      </c>
      <c r="K28" t="s">
        <v>1219</v>
      </c>
      <c r="L28" t="s">
        <v>1241</v>
      </c>
      <c r="M28" t="s">
        <v>1259</v>
      </c>
      <c r="N28" t="s">
        <v>1283</v>
      </c>
      <c r="O28" t="s">
        <v>1302</v>
      </c>
      <c r="P28" t="s">
        <v>1325</v>
      </c>
      <c r="Q28" t="s">
        <v>1347</v>
      </c>
      <c r="R28" t="s">
        <v>1367</v>
      </c>
      <c r="S28" t="s">
        <v>1386</v>
      </c>
      <c r="T28" t="s">
        <v>1408</v>
      </c>
      <c r="U28" t="s">
        <v>1427</v>
      </c>
      <c r="V28" t="s">
        <v>1447</v>
      </c>
      <c r="W28" t="s">
        <v>1467</v>
      </c>
      <c r="X28" t="s">
        <v>1485</v>
      </c>
      <c r="Y28" t="s">
        <v>1504</v>
      </c>
      <c r="Z28" t="s">
        <v>1521</v>
      </c>
      <c r="AA28" t="s">
        <v>1541</v>
      </c>
      <c r="AB28" t="s">
        <v>1558</v>
      </c>
      <c r="AC28" t="s">
        <v>1576</v>
      </c>
      <c r="AD28" t="s">
        <v>1595</v>
      </c>
      <c r="AE28" t="s">
        <v>1611</v>
      </c>
      <c r="AF28" t="s">
        <v>1631</v>
      </c>
      <c r="AG28" t="s">
        <v>1651</v>
      </c>
      <c r="AH28" t="s">
        <v>1668</v>
      </c>
      <c r="AI28" t="s">
        <v>1687</v>
      </c>
      <c r="AJ28" t="s">
        <v>1708</v>
      </c>
      <c r="AK28" t="s">
        <v>1729</v>
      </c>
      <c r="AL28" t="s">
        <v>1745</v>
      </c>
    </row>
    <row r="29" spans="1:38" x14ac:dyDescent="0.35">
      <c r="A29" s="1" t="s">
        <v>1191</v>
      </c>
      <c r="B29" t="s">
        <v>444</v>
      </c>
      <c r="C29" t="s">
        <v>444</v>
      </c>
      <c r="D29" t="s">
        <v>444</v>
      </c>
      <c r="E29" t="s">
        <v>444</v>
      </c>
      <c r="F29" t="s">
        <v>444</v>
      </c>
      <c r="G29" t="s">
        <v>444</v>
      </c>
      <c r="H29" t="s">
        <v>444</v>
      </c>
      <c r="I29" t="s">
        <v>444</v>
      </c>
      <c r="J29" t="s">
        <v>444</v>
      </c>
      <c r="K29" t="s">
        <v>444</v>
      </c>
      <c r="L29" t="s">
        <v>444</v>
      </c>
      <c r="M29" t="s">
        <v>444</v>
      </c>
      <c r="N29" t="s">
        <v>444</v>
      </c>
      <c r="O29" t="s">
        <v>444</v>
      </c>
      <c r="P29" t="s">
        <v>444</v>
      </c>
      <c r="Q29" t="s">
        <v>444</v>
      </c>
      <c r="R29" t="s">
        <v>444</v>
      </c>
      <c r="S29" t="s">
        <v>444</v>
      </c>
      <c r="T29" t="s">
        <v>444</v>
      </c>
      <c r="U29" t="s">
        <v>444</v>
      </c>
      <c r="V29" t="s">
        <v>444</v>
      </c>
      <c r="W29" t="s">
        <v>444</v>
      </c>
      <c r="X29" t="s">
        <v>444</v>
      </c>
      <c r="Y29" t="s">
        <v>444</v>
      </c>
      <c r="Z29" t="s">
        <v>444</v>
      </c>
      <c r="AA29" t="s">
        <v>444</v>
      </c>
      <c r="AB29" t="s">
        <v>444</v>
      </c>
      <c r="AC29" t="s">
        <v>444</v>
      </c>
      <c r="AD29" t="s">
        <v>444</v>
      </c>
      <c r="AE29" t="s">
        <v>444</v>
      </c>
      <c r="AF29" t="s">
        <v>444</v>
      </c>
      <c r="AG29" t="s">
        <v>444</v>
      </c>
      <c r="AH29" t="s">
        <v>444</v>
      </c>
      <c r="AI29" t="s">
        <v>444</v>
      </c>
      <c r="AJ29" t="s">
        <v>444</v>
      </c>
      <c r="AK29" t="s">
        <v>444</v>
      </c>
      <c r="AL29" t="s">
        <v>444</v>
      </c>
    </row>
    <row r="30" spans="1:38" x14ac:dyDescent="0.35">
      <c r="A30" s="1" t="s">
        <v>1192</v>
      </c>
      <c r="B30" t="s">
        <v>444</v>
      </c>
      <c r="C30" t="s">
        <v>444</v>
      </c>
      <c r="D30" t="s">
        <v>444</v>
      </c>
      <c r="E30" t="s">
        <v>444</v>
      </c>
      <c r="F30" t="s">
        <v>444</v>
      </c>
      <c r="G30" t="s">
        <v>444</v>
      </c>
      <c r="H30" t="s">
        <v>444</v>
      </c>
      <c r="I30" t="s">
        <v>444</v>
      </c>
      <c r="J30" t="s">
        <v>444</v>
      </c>
      <c r="K30" t="s">
        <v>444</v>
      </c>
      <c r="L30" t="s">
        <v>444</v>
      </c>
      <c r="M30" t="s">
        <v>444</v>
      </c>
      <c r="N30" t="s">
        <v>444</v>
      </c>
      <c r="O30" t="s">
        <v>444</v>
      </c>
      <c r="P30" t="s">
        <v>444</v>
      </c>
      <c r="Q30" t="s">
        <v>444</v>
      </c>
      <c r="R30" t="s">
        <v>444</v>
      </c>
      <c r="S30" t="s">
        <v>444</v>
      </c>
      <c r="T30" t="s">
        <v>444</v>
      </c>
      <c r="U30" t="s">
        <v>444</v>
      </c>
      <c r="V30" t="s">
        <v>444</v>
      </c>
      <c r="W30" t="s">
        <v>444</v>
      </c>
      <c r="X30" t="s">
        <v>444</v>
      </c>
      <c r="Y30" t="s">
        <v>444</v>
      </c>
      <c r="Z30" t="s">
        <v>444</v>
      </c>
      <c r="AA30" t="s">
        <v>444</v>
      </c>
      <c r="AB30" t="s">
        <v>444</v>
      </c>
      <c r="AC30" t="s">
        <v>444</v>
      </c>
      <c r="AD30" t="s">
        <v>444</v>
      </c>
      <c r="AE30" t="s">
        <v>444</v>
      </c>
      <c r="AF30" t="s">
        <v>444</v>
      </c>
      <c r="AG30" t="s">
        <v>444</v>
      </c>
      <c r="AH30" t="s">
        <v>444</v>
      </c>
      <c r="AI30" t="s">
        <v>444</v>
      </c>
      <c r="AJ30" t="s">
        <v>1709</v>
      </c>
      <c r="AK30" t="s">
        <v>1730</v>
      </c>
      <c r="AL30" t="s">
        <v>1746</v>
      </c>
    </row>
    <row r="31" spans="1:38" x14ac:dyDescent="0.35">
      <c r="A31" s="1" t="s">
        <v>1193</v>
      </c>
      <c r="B31" t="s">
        <v>444</v>
      </c>
      <c r="C31" t="s">
        <v>444</v>
      </c>
      <c r="D31" t="s">
        <v>444</v>
      </c>
      <c r="E31" t="s">
        <v>444</v>
      </c>
      <c r="F31" t="s">
        <v>444</v>
      </c>
      <c r="G31" t="s">
        <v>444</v>
      </c>
      <c r="H31" t="s">
        <v>444</v>
      </c>
      <c r="I31" t="s">
        <v>444</v>
      </c>
      <c r="J31" t="s">
        <v>444</v>
      </c>
      <c r="K31" t="s">
        <v>1220</v>
      </c>
      <c r="L31" t="s">
        <v>1242</v>
      </c>
      <c r="M31" t="s">
        <v>1260</v>
      </c>
      <c r="N31" t="s">
        <v>1284</v>
      </c>
      <c r="O31" t="s">
        <v>1303</v>
      </c>
      <c r="P31" t="s">
        <v>1326</v>
      </c>
      <c r="Q31" t="s">
        <v>1348</v>
      </c>
      <c r="R31" t="s">
        <v>1368</v>
      </c>
      <c r="S31" t="s">
        <v>1387</v>
      </c>
      <c r="T31" t="s">
        <v>1409</v>
      </c>
      <c r="U31" t="s">
        <v>1428</v>
      </c>
      <c r="V31" t="s">
        <v>1448</v>
      </c>
      <c r="W31" t="s">
        <v>1468</v>
      </c>
      <c r="X31" t="s">
        <v>1486</v>
      </c>
      <c r="Y31" t="s">
        <v>1505</v>
      </c>
      <c r="Z31" t="s">
        <v>1522</v>
      </c>
      <c r="AA31" t="s">
        <v>1542</v>
      </c>
      <c r="AB31" t="s">
        <v>1559</v>
      </c>
      <c r="AC31" t="s">
        <v>1577</v>
      </c>
      <c r="AD31" t="s">
        <v>1596</v>
      </c>
      <c r="AE31" t="s">
        <v>1612</v>
      </c>
      <c r="AF31" t="s">
        <v>1632</v>
      </c>
      <c r="AG31" t="s">
        <v>1652</v>
      </c>
      <c r="AH31" t="s">
        <v>1669</v>
      </c>
      <c r="AI31" t="s">
        <v>1688</v>
      </c>
      <c r="AJ31" t="s">
        <v>1710</v>
      </c>
      <c r="AK31" t="s">
        <v>1731</v>
      </c>
      <c r="AL31" t="s">
        <v>1747</v>
      </c>
    </row>
    <row r="32" spans="1:38" x14ac:dyDescent="0.35">
      <c r="A32" s="1" t="s">
        <v>1194</v>
      </c>
      <c r="B32" t="s">
        <v>444</v>
      </c>
      <c r="C32" t="s">
        <v>444</v>
      </c>
      <c r="D32" t="s">
        <v>444</v>
      </c>
      <c r="E32" t="s">
        <v>444</v>
      </c>
      <c r="F32" t="s">
        <v>444</v>
      </c>
      <c r="G32" t="s">
        <v>444</v>
      </c>
      <c r="H32" t="s">
        <v>444</v>
      </c>
      <c r="I32" t="s">
        <v>444</v>
      </c>
      <c r="J32" t="s">
        <v>444</v>
      </c>
      <c r="K32" t="s">
        <v>444</v>
      </c>
      <c r="L32" t="s">
        <v>444</v>
      </c>
      <c r="M32" t="s">
        <v>444</v>
      </c>
      <c r="N32" t="s">
        <v>444</v>
      </c>
      <c r="O32" t="s">
        <v>444</v>
      </c>
      <c r="P32" t="s">
        <v>444</v>
      </c>
      <c r="Q32" t="s">
        <v>444</v>
      </c>
      <c r="R32" t="s">
        <v>444</v>
      </c>
      <c r="S32" t="s">
        <v>444</v>
      </c>
      <c r="T32" t="s">
        <v>444</v>
      </c>
      <c r="U32" t="s">
        <v>444</v>
      </c>
      <c r="V32" t="s">
        <v>444</v>
      </c>
      <c r="W32" t="s">
        <v>444</v>
      </c>
      <c r="X32" t="s">
        <v>444</v>
      </c>
      <c r="Y32" t="s">
        <v>444</v>
      </c>
      <c r="Z32" t="s">
        <v>444</v>
      </c>
      <c r="AA32" t="s">
        <v>444</v>
      </c>
      <c r="AB32" t="s">
        <v>444</v>
      </c>
      <c r="AC32" t="s">
        <v>444</v>
      </c>
      <c r="AD32" t="s">
        <v>444</v>
      </c>
      <c r="AE32" t="s">
        <v>444</v>
      </c>
      <c r="AF32" t="s">
        <v>444</v>
      </c>
      <c r="AG32" t="s">
        <v>444</v>
      </c>
      <c r="AH32" t="s">
        <v>444</v>
      </c>
      <c r="AI32" t="s">
        <v>444</v>
      </c>
      <c r="AJ32" t="s">
        <v>444</v>
      </c>
      <c r="AK32" t="s">
        <v>444</v>
      </c>
      <c r="AL32" t="s">
        <v>444</v>
      </c>
    </row>
    <row r="33" spans="1:38" x14ac:dyDescent="0.35">
      <c r="A33" s="1" t="s">
        <v>1195</v>
      </c>
      <c r="B33" t="s">
        <v>444</v>
      </c>
      <c r="C33" t="s">
        <v>444</v>
      </c>
      <c r="D33" t="s">
        <v>444</v>
      </c>
      <c r="E33" t="s">
        <v>444</v>
      </c>
      <c r="F33" t="s">
        <v>444</v>
      </c>
      <c r="G33" t="s">
        <v>444</v>
      </c>
      <c r="H33" t="s">
        <v>444</v>
      </c>
      <c r="I33" t="s">
        <v>444</v>
      </c>
      <c r="J33" t="s">
        <v>444</v>
      </c>
      <c r="K33" t="s">
        <v>444</v>
      </c>
      <c r="L33" t="s">
        <v>444</v>
      </c>
      <c r="M33" t="s">
        <v>444</v>
      </c>
      <c r="N33" t="s">
        <v>444</v>
      </c>
      <c r="O33" t="s">
        <v>444</v>
      </c>
      <c r="P33" t="s">
        <v>1327</v>
      </c>
      <c r="Q33" t="s">
        <v>1327</v>
      </c>
      <c r="R33" t="s">
        <v>1327</v>
      </c>
      <c r="S33" t="s">
        <v>1327</v>
      </c>
      <c r="T33" t="s">
        <v>1327</v>
      </c>
      <c r="U33" t="s">
        <v>1327</v>
      </c>
      <c r="V33" t="s">
        <v>1327</v>
      </c>
      <c r="W33" t="s">
        <v>1327</v>
      </c>
      <c r="X33" t="s">
        <v>1327</v>
      </c>
      <c r="Y33" t="s">
        <v>1327</v>
      </c>
      <c r="Z33" t="s">
        <v>1327</v>
      </c>
      <c r="AA33" t="s">
        <v>1327</v>
      </c>
      <c r="AB33" t="s">
        <v>1327</v>
      </c>
      <c r="AC33" t="s">
        <v>1327</v>
      </c>
      <c r="AD33" t="s">
        <v>1327</v>
      </c>
      <c r="AE33" t="s">
        <v>1327</v>
      </c>
      <c r="AF33" t="s">
        <v>1327</v>
      </c>
      <c r="AG33" t="s">
        <v>1327</v>
      </c>
      <c r="AH33" t="s">
        <v>1327</v>
      </c>
      <c r="AI33" t="s">
        <v>1327</v>
      </c>
      <c r="AJ33" t="s">
        <v>1327</v>
      </c>
      <c r="AK33" t="s">
        <v>1327</v>
      </c>
      <c r="AL33" t="s">
        <v>444</v>
      </c>
    </row>
    <row r="34" spans="1:38" x14ac:dyDescent="0.35">
      <c r="A34" s="1" t="s">
        <v>1196</v>
      </c>
      <c r="B34" t="s">
        <v>444</v>
      </c>
      <c r="C34" t="s">
        <v>444</v>
      </c>
      <c r="D34" t="s">
        <v>444</v>
      </c>
      <c r="E34" t="s">
        <v>444</v>
      </c>
      <c r="F34" t="s">
        <v>444</v>
      </c>
      <c r="G34" t="s">
        <v>444</v>
      </c>
      <c r="H34" t="s">
        <v>444</v>
      </c>
      <c r="I34" t="s">
        <v>444</v>
      </c>
      <c r="J34" t="s">
        <v>444</v>
      </c>
      <c r="K34" t="s">
        <v>1221</v>
      </c>
      <c r="L34" t="s">
        <v>1243</v>
      </c>
      <c r="M34" t="s">
        <v>1261</v>
      </c>
      <c r="N34" t="s">
        <v>1285</v>
      </c>
      <c r="O34" t="s">
        <v>1304</v>
      </c>
      <c r="P34" t="s">
        <v>1328</v>
      </c>
      <c r="Q34" t="s">
        <v>1349</v>
      </c>
      <c r="R34" t="s">
        <v>1369</v>
      </c>
      <c r="S34" t="s">
        <v>1388</v>
      </c>
      <c r="T34" t="s">
        <v>1410</v>
      </c>
      <c r="U34" t="s">
        <v>1429</v>
      </c>
      <c r="V34" t="s">
        <v>1449</v>
      </c>
      <c r="W34" t="s">
        <v>1469</v>
      </c>
      <c r="X34" t="s">
        <v>1487</v>
      </c>
      <c r="Y34" t="s">
        <v>1506</v>
      </c>
      <c r="Z34" t="s">
        <v>1523</v>
      </c>
      <c r="AA34" t="s">
        <v>1543</v>
      </c>
      <c r="AB34" t="s">
        <v>1560</v>
      </c>
      <c r="AC34" t="s">
        <v>1578</v>
      </c>
      <c r="AD34" t="s">
        <v>1597</v>
      </c>
      <c r="AE34" t="s">
        <v>1613</v>
      </c>
      <c r="AF34" t="s">
        <v>1633</v>
      </c>
      <c r="AG34" t="s">
        <v>1653</v>
      </c>
      <c r="AH34" t="s">
        <v>1670</v>
      </c>
      <c r="AI34" t="s">
        <v>1689</v>
      </c>
      <c r="AJ34" t="s">
        <v>1711</v>
      </c>
      <c r="AK34" t="s">
        <v>1732</v>
      </c>
      <c r="AL34" t="s">
        <v>444</v>
      </c>
    </row>
    <row r="35" spans="1:38" x14ac:dyDescent="0.35">
      <c r="A35" s="1" t="s">
        <v>1197</v>
      </c>
      <c r="B35" t="s">
        <v>444</v>
      </c>
      <c r="C35" t="s">
        <v>444</v>
      </c>
      <c r="D35" t="s">
        <v>444</v>
      </c>
      <c r="E35" t="s">
        <v>444</v>
      </c>
      <c r="F35" t="s">
        <v>444</v>
      </c>
      <c r="G35" t="s">
        <v>444</v>
      </c>
      <c r="H35" t="s">
        <v>444</v>
      </c>
      <c r="I35" t="s">
        <v>444</v>
      </c>
      <c r="J35" t="s">
        <v>444</v>
      </c>
      <c r="K35" t="s">
        <v>1222</v>
      </c>
      <c r="L35" t="s">
        <v>1244</v>
      </c>
      <c r="M35" t="s">
        <v>1262</v>
      </c>
      <c r="N35" t="s">
        <v>1286</v>
      </c>
      <c r="O35" t="s">
        <v>1305</v>
      </c>
      <c r="P35" t="s">
        <v>1329</v>
      </c>
      <c r="Q35" t="s">
        <v>1350</v>
      </c>
      <c r="R35" t="s">
        <v>1370</v>
      </c>
      <c r="S35" t="s">
        <v>1389</v>
      </c>
      <c r="T35" t="s">
        <v>1411</v>
      </c>
      <c r="U35" t="s">
        <v>1430</v>
      </c>
      <c r="V35" t="s">
        <v>1450</v>
      </c>
      <c r="W35" t="s">
        <v>1470</v>
      </c>
      <c r="X35" t="s">
        <v>1488</v>
      </c>
      <c r="Y35" t="s">
        <v>1507</v>
      </c>
      <c r="Z35" t="s">
        <v>357</v>
      </c>
      <c r="AA35" t="s">
        <v>1544</v>
      </c>
      <c r="AB35" t="s">
        <v>1561</v>
      </c>
      <c r="AC35" t="s">
        <v>1433</v>
      </c>
      <c r="AD35" t="s">
        <v>120</v>
      </c>
      <c r="AE35" t="s">
        <v>1614</v>
      </c>
      <c r="AF35" t="s">
        <v>1634</v>
      </c>
      <c r="AG35" t="s">
        <v>1654</v>
      </c>
      <c r="AH35" t="s">
        <v>1671</v>
      </c>
      <c r="AI35" t="s">
        <v>1690</v>
      </c>
      <c r="AJ35" t="s">
        <v>1712</v>
      </c>
      <c r="AK35" t="s">
        <v>1733</v>
      </c>
      <c r="AL35" t="s">
        <v>1748</v>
      </c>
    </row>
    <row r="36" spans="1:38" x14ac:dyDescent="0.35">
      <c r="A36" s="1" t="s">
        <v>1198</v>
      </c>
      <c r="B36" t="s">
        <v>444</v>
      </c>
      <c r="C36" t="s">
        <v>444</v>
      </c>
      <c r="D36" t="s">
        <v>444</v>
      </c>
      <c r="E36" t="s">
        <v>444</v>
      </c>
      <c r="F36" t="s">
        <v>444</v>
      </c>
      <c r="G36" t="s">
        <v>444</v>
      </c>
      <c r="H36" t="s">
        <v>444</v>
      </c>
      <c r="I36" t="s">
        <v>444</v>
      </c>
      <c r="J36" t="s">
        <v>444</v>
      </c>
      <c r="K36" t="s">
        <v>1223</v>
      </c>
      <c r="L36" t="s">
        <v>918</v>
      </c>
      <c r="M36" t="s">
        <v>1263</v>
      </c>
      <c r="N36" t="s">
        <v>667</v>
      </c>
      <c r="O36" t="s">
        <v>1306</v>
      </c>
      <c r="P36" t="s">
        <v>1330</v>
      </c>
      <c r="Q36" t="s">
        <v>444</v>
      </c>
      <c r="R36" t="s">
        <v>444</v>
      </c>
      <c r="S36" t="s">
        <v>1390</v>
      </c>
      <c r="T36" t="s">
        <v>1289</v>
      </c>
      <c r="U36" t="s">
        <v>938</v>
      </c>
      <c r="V36" t="s">
        <v>1451</v>
      </c>
      <c r="W36" t="s">
        <v>1471</v>
      </c>
      <c r="X36" t="s">
        <v>1489</v>
      </c>
      <c r="Y36" t="s">
        <v>1508</v>
      </c>
      <c r="Z36" t="s">
        <v>1524</v>
      </c>
      <c r="AA36" t="s">
        <v>1545</v>
      </c>
      <c r="AB36" t="s">
        <v>1562</v>
      </c>
      <c r="AC36" t="s">
        <v>1579</v>
      </c>
      <c r="AD36" t="s">
        <v>1598</v>
      </c>
      <c r="AE36" t="s">
        <v>1615</v>
      </c>
      <c r="AF36" t="s">
        <v>1635</v>
      </c>
      <c r="AG36" t="s">
        <v>1655</v>
      </c>
      <c r="AH36" t="s">
        <v>1672</v>
      </c>
      <c r="AI36" t="s">
        <v>1691</v>
      </c>
      <c r="AJ36" t="s">
        <v>1713</v>
      </c>
      <c r="AK36" t="s">
        <v>1734</v>
      </c>
      <c r="AL36" t="s">
        <v>444</v>
      </c>
    </row>
    <row r="37" spans="1:38" x14ac:dyDescent="0.35">
      <c r="A37" s="1" t="s">
        <v>1199</v>
      </c>
      <c r="B37" t="s">
        <v>444</v>
      </c>
      <c r="C37" t="s">
        <v>444</v>
      </c>
      <c r="D37" t="s">
        <v>444</v>
      </c>
      <c r="E37" t="s">
        <v>444</v>
      </c>
      <c r="F37" t="s">
        <v>444</v>
      </c>
      <c r="G37" t="s">
        <v>444</v>
      </c>
      <c r="H37" t="s">
        <v>444</v>
      </c>
      <c r="I37" t="s">
        <v>444</v>
      </c>
      <c r="J37" t="s">
        <v>444</v>
      </c>
      <c r="K37" t="s">
        <v>1224</v>
      </c>
      <c r="L37" t="s">
        <v>1245</v>
      </c>
      <c r="M37" t="s">
        <v>1264</v>
      </c>
      <c r="N37" t="s">
        <v>1287</v>
      </c>
      <c r="O37" t="s">
        <v>1307</v>
      </c>
      <c r="P37" t="s">
        <v>1331</v>
      </c>
      <c r="Q37" t="s">
        <v>1351</v>
      </c>
      <c r="R37" t="s">
        <v>1371</v>
      </c>
      <c r="S37" t="s">
        <v>1391</v>
      </c>
      <c r="T37" t="s">
        <v>1412</v>
      </c>
      <c r="U37" t="s">
        <v>1431</v>
      </c>
      <c r="V37" t="s">
        <v>1452</v>
      </c>
      <c r="W37" t="s">
        <v>57</v>
      </c>
      <c r="X37" t="s">
        <v>79</v>
      </c>
      <c r="Y37" t="s">
        <v>100</v>
      </c>
      <c r="Z37" t="s">
        <v>122</v>
      </c>
      <c r="AA37" t="s">
        <v>141</v>
      </c>
      <c r="AB37" t="s">
        <v>162</v>
      </c>
      <c r="AC37" t="s">
        <v>182</v>
      </c>
      <c r="AD37" t="s">
        <v>201</v>
      </c>
      <c r="AE37" t="s">
        <v>221</v>
      </c>
      <c r="AF37" t="s">
        <v>240</v>
      </c>
      <c r="AG37" t="s">
        <v>261</v>
      </c>
      <c r="AH37" t="s">
        <v>283</v>
      </c>
      <c r="AI37" t="s">
        <v>303</v>
      </c>
      <c r="AJ37" t="s">
        <v>325</v>
      </c>
      <c r="AK37" t="s">
        <v>346</v>
      </c>
      <c r="AL37" t="s">
        <v>367</v>
      </c>
    </row>
    <row r="38" spans="1:38" x14ac:dyDescent="0.35">
      <c r="A38" s="1" t="s">
        <v>1200</v>
      </c>
      <c r="B38" t="s">
        <v>444</v>
      </c>
      <c r="C38" t="s">
        <v>444</v>
      </c>
      <c r="D38" t="s">
        <v>444</v>
      </c>
      <c r="E38" t="s">
        <v>444</v>
      </c>
      <c r="F38" t="s">
        <v>444</v>
      </c>
      <c r="G38" t="s">
        <v>444</v>
      </c>
      <c r="H38" t="s">
        <v>444</v>
      </c>
      <c r="I38" t="s">
        <v>444</v>
      </c>
      <c r="J38" t="s">
        <v>444</v>
      </c>
      <c r="K38" t="s">
        <v>1225</v>
      </c>
      <c r="L38" t="s">
        <v>1246</v>
      </c>
      <c r="M38" t="s">
        <v>1265</v>
      </c>
      <c r="N38" t="s">
        <v>1275</v>
      </c>
      <c r="O38" t="s">
        <v>1295</v>
      </c>
      <c r="P38" t="s">
        <v>1317</v>
      </c>
      <c r="Q38" t="s">
        <v>1339</v>
      </c>
      <c r="R38" t="s">
        <v>1360</v>
      </c>
      <c r="S38" t="s">
        <v>1378</v>
      </c>
      <c r="T38" t="s">
        <v>1400</v>
      </c>
      <c r="U38" t="s">
        <v>1420</v>
      </c>
      <c r="V38" t="s">
        <v>1440</v>
      </c>
      <c r="W38" t="s">
        <v>1461</v>
      </c>
      <c r="X38" t="s">
        <v>1478</v>
      </c>
      <c r="Y38" t="s">
        <v>1499</v>
      </c>
      <c r="Z38" t="s">
        <v>1517</v>
      </c>
      <c r="AA38" t="s">
        <v>1534</v>
      </c>
      <c r="AB38" t="s">
        <v>1552</v>
      </c>
      <c r="AC38" t="s">
        <v>1571</v>
      </c>
      <c r="AD38" t="s">
        <v>1590</v>
      </c>
      <c r="AE38" t="s">
        <v>1607</v>
      </c>
      <c r="AF38" t="s">
        <v>1625</v>
      </c>
      <c r="AG38" t="s">
        <v>1645</v>
      </c>
      <c r="AH38" t="s">
        <v>1663</v>
      </c>
      <c r="AI38" t="s">
        <v>1682</v>
      </c>
      <c r="AJ38" t="s">
        <v>1701</v>
      </c>
      <c r="AK38" t="s">
        <v>1722</v>
      </c>
      <c r="AL38" t="s">
        <v>1742</v>
      </c>
    </row>
    <row r="39" spans="1:38" x14ac:dyDescent="0.35">
      <c r="A39" s="1" t="s">
        <v>1201</v>
      </c>
      <c r="B39" t="s">
        <v>444</v>
      </c>
      <c r="C39" t="s">
        <v>444</v>
      </c>
      <c r="D39" t="s">
        <v>444</v>
      </c>
      <c r="E39" t="s">
        <v>444</v>
      </c>
      <c r="F39" t="s">
        <v>444</v>
      </c>
      <c r="G39" t="s">
        <v>444</v>
      </c>
      <c r="H39" t="s">
        <v>444</v>
      </c>
      <c r="I39" t="s">
        <v>444</v>
      </c>
      <c r="J39" t="s">
        <v>444</v>
      </c>
      <c r="K39" t="s">
        <v>1226</v>
      </c>
      <c r="L39" t="s">
        <v>1247</v>
      </c>
      <c r="M39" t="s">
        <v>536</v>
      </c>
      <c r="N39" t="s">
        <v>444</v>
      </c>
      <c r="O39" t="s">
        <v>444</v>
      </c>
      <c r="P39" t="s">
        <v>444</v>
      </c>
      <c r="Q39" t="s">
        <v>444</v>
      </c>
      <c r="R39" t="s">
        <v>444</v>
      </c>
      <c r="S39" t="s">
        <v>444</v>
      </c>
      <c r="T39" t="s">
        <v>444</v>
      </c>
      <c r="U39" t="s">
        <v>444</v>
      </c>
      <c r="V39" t="s">
        <v>444</v>
      </c>
      <c r="W39" t="s">
        <v>444</v>
      </c>
      <c r="X39" t="s">
        <v>444</v>
      </c>
      <c r="Y39" t="s">
        <v>444</v>
      </c>
      <c r="Z39" t="s">
        <v>444</v>
      </c>
      <c r="AA39" t="s">
        <v>444</v>
      </c>
      <c r="AB39" t="s">
        <v>444</v>
      </c>
      <c r="AC39" t="s">
        <v>444</v>
      </c>
      <c r="AD39" t="s">
        <v>444</v>
      </c>
      <c r="AE39" t="s">
        <v>444</v>
      </c>
      <c r="AF39" t="s">
        <v>444</v>
      </c>
      <c r="AG39" t="s">
        <v>444</v>
      </c>
      <c r="AH39" t="s">
        <v>444</v>
      </c>
      <c r="AI39" t="s">
        <v>444</v>
      </c>
      <c r="AJ39" t="s">
        <v>444</v>
      </c>
      <c r="AK39" t="s">
        <v>444</v>
      </c>
      <c r="AL39" t="s">
        <v>444</v>
      </c>
    </row>
    <row r="40" spans="1:38" x14ac:dyDescent="0.35">
      <c r="A40" s="1" t="s">
        <v>1202</v>
      </c>
      <c r="B40" t="s">
        <v>444</v>
      </c>
      <c r="C40" t="s">
        <v>444</v>
      </c>
      <c r="D40" t="s">
        <v>444</v>
      </c>
      <c r="E40" t="s">
        <v>444</v>
      </c>
      <c r="F40" t="s">
        <v>444</v>
      </c>
      <c r="G40" t="s">
        <v>444</v>
      </c>
      <c r="H40" t="s">
        <v>444</v>
      </c>
      <c r="I40" t="s">
        <v>444</v>
      </c>
      <c r="J40" t="s">
        <v>444</v>
      </c>
      <c r="K40" t="s">
        <v>1212</v>
      </c>
      <c r="L40" t="s">
        <v>1234</v>
      </c>
      <c r="M40" t="s">
        <v>1255</v>
      </c>
      <c r="N40" t="s">
        <v>1275</v>
      </c>
      <c r="O40" t="s">
        <v>1295</v>
      </c>
      <c r="P40" t="s">
        <v>1317</v>
      </c>
      <c r="Q40" t="s">
        <v>1339</v>
      </c>
      <c r="R40" t="s">
        <v>1360</v>
      </c>
      <c r="S40" t="s">
        <v>1378</v>
      </c>
      <c r="T40" t="s">
        <v>1400</v>
      </c>
      <c r="U40" t="s">
        <v>1420</v>
      </c>
      <c r="V40" t="s">
        <v>1440</v>
      </c>
      <c r="W40" t="s">
        <v>1461</v>
      </c>
      <c r="X40" t="s">
        <v>1478</v>
      </c>
      <c r="Y40" t="s">
        <v>1499</v>
      </c>
      <c r="Z40" t="s">
        <v>1517</v>
      </c>
      <c r="AA40" t="s">
        <v>1534</v>
      </c>
      <c r="AB40" t="s">
        <v>1552</v>
      </c>
      <c r="AC40" t="s">
        <v>1571</v>
      </c>
      <c r="AD40" t="s">
        <v>1590</v>
      </c>
      <c r="AE40" t="s">
        <v>1607</v>
      </c>
      <c r="AF40" t="s">
        <v>1625</v>
      </c>
      <c r="AG40" t="s">
        <v>1645</v>
      </c>
      <c r="AH40" t="s">
        <v>1663</v>
      </c>
      <c r="AI40" t="s">
        <v>1682</v>
      </c>
      <c r="AJ40" t="s">
        <v>1701</v>
      </c>
      <c r="AK40" t="s">
        <v>1722</v>
      </c>
      <c r="AL40" t="s">
        <v>1742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9"/>
  <sheetViews>
    <sheetView workbookViewId="0"/>
  </sheetViews>
  <sheetFormatPr defaultRowHeight="14.5" x14ac:dyDescent="0.35"/>
  <sheetData>
    <row r="1" spans="1:38" x14ac:dyDescent="0.35">
      <c r="B1" s="1" t="s">
        <v>390</v>
      </c>
      <c r="C1" s="1" t="s">
        <v>391</v>
      </c>
      <c r="D1" s="1" t="s">
        <v>392</v>
      </c>
      <c r="E1" s="1" t="s">
        <v>393</v>
      </c>
      <c r="F1" s="1" t="s">
        <v>394</v>
      </c>
      <c r="G1" s="1" t="s">
        <v>395</v>
      </c>
      <c r="H1" s="1" t="s">
        <v>396</v>
      </c>
      <c r="I1" s="1" t="s">
        <v>397</v>
      </c>
      <c r="J1" s="1" t="s">
        <v>398</v>
      </c>
      <c r="K1" s="1" t="s">
        <v>399</v>
      </c>
      <c r="L1" s="1" t="s">
        <v>400</v>
      </c>
      <c r="M1" s="1" t="s">
        <v>401</v>
      </c>
      <c r="N1" s="1" t="s">
        <v>402</v>
      </c>
      <c r="O1" s="1" t="s">
        <v>403</v>
      </c>
      <c r="P1" s="1" t="s">
        <v>404</v>
      </c>
      <c r="Q1" s="1" t="s">
        <v>405</v>
      </c>
      <c r="R1" s="1" t="s">
        <v>406</v>
      </c>
      <c r="S1" s="1" t="s">
        <v>407</v>
      </c>
      <c r="T1" s="1" t="s">
        <v>408</v>
      </c>
      <c r="U1" s="1" t="s">
        <v>409</v>
      </c>
      <c r="V1" s="1" t="s">
        <v>410</v>
      </c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6</v>
      </c>
      <c r="AD1" s="1" t="s">
        <v>7</v>
      </c>
      <c r="AE1" s="1" t="s">
        <v>8</v>
      </c>
      <c r="AF1" s="1" t="s">
        <v>9</v>
      </c>
      <c r="AG1" s="1" t="s">
        <v>10</v>
      </c>
      <c r="AH1" s="1" t="s">
        <v>11</v>
      </c>
      <c r="AI1" s="1" t="s">
        <v>12</v>
      </c>
      <c r="AJ1" s="1" t="s">
        <v>13</v>
      </c>
      <c r="AK1" s="1" t="s">
        <v>14</v>
      </c>
      <c r="AL1" s="1" t="s">
        <v>15</v>
      </c>
    </row>
    <row r="2" spans="1:38" x14ac:dyDescent="0.35">
      <c r="A2" s="1" t="s">
        <v>433</v>
      </c>
      <c r="B2" t="s">
        <v>444</v>
      </c>
      <c r="C2" t="s">
        <v>444</v>
      </c>
      <c r="D2" t="s">
        <v>444</v>
      </c>
      <c r="E2" t="s">
        <v>444</v>
      </c>
      <c r="F2" t="s">
        <v>536</v>
      </c>
      <c r="G2" t="s">
        <v>558</v>
      </c>
      <c r="H2" t="s">
        <v>580</v>
      </c>
      <c r="I2" t="s">
        <v>493</v>
      </c>
      <c r="J2" t="s">
        <v>622</v>
      </c>
      <c r="K2" t="s">
        <v>643</v>
      </c>
      <c r="L2" t="s">
        <v>663</v>
      </c>
      <c r="M2" t="s">
        <v>684</v>
      </c>
      <c r="N2" t="s">
        <v>704</v>
      </c>
      <c r="O2" t="s">
        <v>726</v>
      </c>
      <c r="P2" t="s">
        <v>747</v>
      </c>
      <c r="Q2" t="s">
        <v>768</v>
      </c>
      <c r="R2" t="s">
        <v>790</v>
      </c>
      <c r="S2" t="s">
        <v>160</v>
      </c>
      <c r="T2" t="s">
        <v>833</v>
      </c>
      <c r="U2" t="s">
        <v>854</v>
      </c>
      <c r="V2" t="s">
        <v>876</v>
      </c>
      <c r="W2" t="s">
        <v>52</v>
      </c>
      <c r="X2" t="s">
        <v>74</v>
      </c>
      <c r="Y2" t="s">
        <v>95</v>
      </c>
      <c r="Z2" t="s">
        <v>117</v>
      </c>
      <c r="AA2" t="s">
        <v>136</v>
      </c>
      <c r="AB2" t="s">
        <v>157</v>
      </c>
      <c r="AC2" t="s">
        <v>179</v>
      </c>
      <c r="AD2" t="s">
        <v>196</v>
      </c>
      <c r="AE2" t="s">
        <v>216</v>
      </c>
      <c r="AF2" t="s">
        <v>236</v>
      </c>
      <c r="AG2" t="s">
        <v>257</v>
      </c>
      <c r="AH2" t="s">
        <v>278</v>
      </c>
      <c r="AI2" t="s">
        <v>298</v>
      </c>
      <c r="AJ2" t="s">
        <v>320</v>
      </c>
      <c r="AK2" t="s">
        <v>342</v>
      </c>
      <c r="AL2" t="s">
        <v>363</v>
      </c>
    </row>
    <row r="3" spans="1:38" x14ac:dyDescent="0.35">
      <c r="A3" s="1" t="s">
        <v>424</v>
      </c>
      <c r="B3" t="s">
        <v>444</v>
      </c>
      <c r="C3" t="s">
        <v>444</v>
      </c>
      <c r="D3" t="s">
        <v>444</v>
      </c>
      <c r="E3" t="s">
        <v>444</v>
      </c>
      <c r="F3" t="s">
        <v>526</v>
      </c>
      <c r="G3" t="s">
        <v>548</v>
      </c>
      <c r="H3" t="s">
        <v>570</v>
      </c>
      <c r="I3" t="s">
        <v>592</v>
      </c>
      <c r="J3" t="s">
        <v>612</v>
      </c>
      <c r="K3" t="s">
        <v>633</v>
      </c>
      <c r="L3" t="s">
        <v>653</v>
      </c>
      <c r="M3" t="s">
        <v>674</v>
      </c>
      <c r="N3" t="s">
        <v>272</v>
      </c>
      <c r="O3" t="s">
        <v>716</v>
      </c>
      <c r="P3" t="s">
        <v>737</v>
      </c>
      <c r="Q3" t="s">
        <v>759</v>
      </c>
      <c r="R3" t="s">
        <v>781</v>
      </c>
      <c r="S3" t="s">
        <v>804</v>
      </c>
      <c r="T3" t="s">
        <v>824</v>
      </c>
      <c r="U3" t="s">
        <v>846</v>
      </c>
      <c r="V3" t="s">
        <v>51</v>
      </c>
      <c r="W3" t="s">
        <v>51</v>
      </c>
      <c r="X3" t="s">
        <v>73</v>
      </c>
      <c r="Y3" t="s">
        <v>94</v>
      </c>
      <c r="Z3" t="s">
        <v>116</v>
      </c>
      <c r="AA3" t="s">
        <v>135</v>
      </c>
      <c r="AB3" t="s">
        <v>156</v>
      </c>
      <c r="AC3" t="s">
        <v>178</v>
      </c>
      <c r="AD3" t="s">
        <v>195</v>
      </c>
      <c r="AE3" t="s">
        <v>215</v>
      </c>
      <c r="AF3" t="s">
        <v>235</v>
      </c>
      <c r="AG3" t="s">
        <v>256</v>
      </c>
      <c r="AH3" t="s">
        <v>277</v>
      </c>
      <c r="AI3" t="s">
        <v>297</v>
      </c>
      <c r="AJ3" t="s">
        <v>319</v>
      </c>
      <c r="AK3" t="s">
        <v>341</v>
      </c>
      <c r="AL3" t="s">
        <v>444</v>
      </c>
    </row>
    <row r="4" spans="1:38" x14ac:dyDescent="0.35">
      <c r="A4" s="1" t="s">
        <v>1749</v>
      </c>
      <c r="B4" t="s">
        <v>444</v>
      </c>
      <c r="C4" t="s">
        <v>444</v>
      </c>
      <c r="D4" t="s">
        <v>444</v>
      </c>
      <c r="E4" t="s">
        <v>444</v>
      </c>
      <c r="F4" t="s">
        <v>1773</v>
      </c>
      <c r="G4" t="s">
        <v>1268</v>
      </c>
      <c r="H4" t="s">
        <v>1799</v>
      </c>
      <c r="I4" t="s">
        <v>1812</v>
      </c>
      <c r="J4" t="s">
        <v>1826</v>
      </c>
      <c r="K4" t="s">
        <v>1838</v>
      </c>
      <c r="L4" t="s">
        <v>1849</v>
      </c>
      <c r="M4" t="s">
        <v>1843</v>
      </c>
      <c r="N4" t="s">
        <v>1872</v>
      </c>
      <c r="O4" t="s">
        <v>1884</v>
      </c>
      <c r="P4" t="s">
        <v>1897</v>
      </c>
      <c r="Q4" t="s">
        <v>1909</v>
      </c>
      <c r="R4" t="s">
        <v>1921</v>
      </c>
      <c r="S4" t="s">
        <v>1856</v>
      </c>
      <c r="T4" t="s">
        <v>1941</v>
      </c>
      <c r="U4" t="s">
        <v>1953</v>
      </c>
      <c r="V4" t="s">
        <v>1931</v>
      </c>
      <c r="W4" t="s">
        <v>1979</v>
      </c>
      <c r="X4" t="s">
        <v>1994</v>
      </c>
      <c r="Y4" t="s">
        <v>2011</v>
      </c>
      <c r="Z4" t="s">
        <v>2031</v>
      </c>
      <c r="AA4" t="s">
        <v>472</v>
      </c>
      <c r="AB4" t="s">
        <v>2061</v>
      </c>
      <c r="AC4" t="s">
        <v>2074</v>
      </c>
      <c r="AD4" t="s">
        <v>2089</v>
      </c>
      <c r="AE4" t="s">
        <v>2105</v>
      </c>
      <c r="AF4" t="s">
        <v>1872</v>
      </c>
      <c r="AG4" t="s">
        <v>2135</v>
      </c>
      <c r="AH4" t="s">
        <v>1995</v>
      </c>
      <c r="AI4" t="s">
        <v>2170</v>
      </c>
      <c r="AJ4" t="s">
        <v>2184</v>
      </c>
      <c r="AK4" t="s">
        <v>1786</v>
      </c>
      <c r="AL4" t="s">
        <v>444</v>
      </c>
    </row>
    <row r="5" spans="1:38" x14ac:dyDescent="0.35">
      <c r="A5" s="1" t="s">
        <v>1750</v>
      </c>
      <c r="B5" t="s">
        <v>444</v>
      </c>
      <c r="C5" t="s">
        <v>444</v>
      </c>
      <c r="D5" t="s">
        <v>444</v>
      </c>
      <c r="E5" t="s">
        <v>444</v>
      </c>
      <c r="F5" t="s">
        <v>444</v>
      </c>
      <c r="G5" t="s">
        <v>444</v>
      </c>
      <c r="H5" t="s">
        <v>444</v>
      </c>
      <c r="I5" t="s">
        <v>444</v>
      </c>
      <c r="J5" t="s">
        <v>444</v>
      </c>
      <c r="K5" t="s">
        <v>444</v>
      </c>
      <c r="L5" t="s">
        <v>444</v>
      </c>
      <c r="M5" t="s">
        <v>444</v>
      </c>
      <c r="N5" t="s">
        <v>444</v>
      </c>
      <c r="O5" t="s">
        <v>444</v>
      </c>
      <c r="P5" t="s">
        <v>444</v>
      </c>
      <c r="Q5" t="s">
        <v>444</v>
      </c>
      <c r="R5" t="s">
        <v>444</v>
      </c>
      <c r="S5" t="s">
        <v>444</v>
      </c>
      <c r="T5" t="s">
        <v>444</v>
      </c>
      <c r="U5" t="s">
        <v>444</v>
      </c>
      <c r="V5" t="s">
        <v>444</v>
      </c>
      <c r="W5" t="s">
        <v>444</v>
      </c>
      <c r="X5" t="s">
        <v>444</v>
      </c>
      <c r="Y5" t="s">
        <v>2012</v>
      </c>
      <c r="Z5" t="s">
        <v>2012</v>
      </c>
      <c r="AA5" t="s">
        <v>1310</v>
      </c>
      <c r="AB5" t="s">
        <v>1936</v>
      </c>
      <c r="AC5" t="s">
        <v>2075</v>
      </c>
      <c r="AD5" t="s">
        <v>2090</v>
      </c>
      <c r="AE5" t="s">
        <v>2012</v>
      </c>
      <c r="AF5" t="s">
        <v>1527</v>
      </c>
      <c r="AG5" t="s">
        <v>1206</v>
      </c>
      <c r="AH5" t="s">
        <v>2152</v>
      </c>
      <c r="AI5" t="s">
        <v>1473</v>
      </c>
      <c r="AJ5" t="s">
        <v>1527</v>
      </c>
      <c r="AK5" t="s">
        <v>2197</v>
      </c>
      <c r="AL5" t="s">
        <v>444</v>
      </c>
    </row>
    <row r="6" spans="1:38" x14ac:dyDescent="0.35">
      <c r="A6" s="1" t="s">
        <v>1751</v>
      </c>
      <c r="B6" t="s">
        <v>444</v>
      </c>
      <c r="C6" t="s">
        <v>444</v>
      </c>
      <c r="D6" t="s">
        <v>444</v>
      </c>
      <c r="E6" t="s">
        <v>444</v>
      </c>
      <c r="F6" t="s">
        <v>1774</v>
      </c>
      <c r="G6" t="s">
        <v>1786</v>
      </c>
      <c r="H6" t="s">
        <v>1800</v>
      </c>
      <c r="I6" t="s">
        <v>1813</v>
      </c>
      <c r="J6" t="s">
        <v>1827</v>
      </c>
      <c r="K6" t="s">
        <v>1834</v>
      </c>
      <c r="L6" t="s">
        <v>1850</v>
      </c>
      <c r="M6" t="s">
        <v>1249</v>
      </c>
      <c r="N6" t="s">
        <v>1873</v>
      </c>
      <c r="O6" t="s">
        <v>1885</v>
      </c>
      <c r="P6" t="s">
        <v>1546</v>
      </c>
      <c r="Q6" t="s">
        <v>1903</v>
      </c>
      <c r="R6" t="s">
        <v>1922</v>
      </c>
      <c r="S6" t="s">
        <v>1930</v>
      </c>
      <c r="T6" t="s">
        <v>1942</v>
      </c>
      <c r="U6" t="s">
        <v>1954</v>
      </c>
      <c r="V6" t="s">
        <v>1492</v>
      </c>
      <c r="W6" t="s">
        <v>1980</v>
      </c>
      <c r="X6" t="s">
        <v>1995</v>
      </c>
      <c r="Y6" t="s">
        <v>2013</v>
      </c>
      <c r="Z6" t="s">
        <v>2032</v>
      </c>
      <c r="AA6" t="s">
        <v>2048</v>
      </c>
      <c r="AB6" t="s">
        <v>2062</v>
      </c>
      <c r="AC6" t="s">
        <v>2076</v>
      </c>
      <c r="AD6" t="s">
        <v>1942</v>
      </c>
      <c r="AE6" t="s">
        <v>2017</v>
      </c>
      <c r="AF6" t="s">
        <v>2121</v>
      </c>
      <c r="AG6" t="s">
        <v>2136</v>
      </c>
      <c r="AH6" t="s">
        <v>2153</v>
      </c>
      <c r="AI6" t="s">
        <v>966</v>
      </c>
      <c r="AJ6" t="s">
        <v>1288</v>
      </c>
      <c r="AK6" t="s">
        <v>2198</v>
      </c>
      <c r="AL6" t="s">
        <v>1511</v>
      </c>
    </row>
    <row r="7" spans="1:38" x14ac:dyDescent="0.35">
      <c r="A7" s="1" t="s">
        <v>1752</v>
      </c>
      <c r="B7" t="s">
        <v>444</v>
      </c>
      <c r="C7" t="s">
        <v>444</v>
      </c>
      <c r="D7" t="s">
        <v>444</v>
      </c>
      <c r="E7" t="s">
        <v>444</v>
      </c>
      <c r="F7" t="s">
        <v>444</v>
      </c>
      <c r="G7" t="s">
        <v>444</v>
      </c>
      <c r="H7" t="s">
        <v>444</v>
      </c>
      <c r="I7" t="s">
        <v>444</v>
      </c>
      <c r="J7" t="s">
        <v>444</v>
      </c>
      <c r="K7" t="s">
        <v>444</v>
      </c>
      <c r="L7" t="s">
        <v>444</v>
      </c>
      <c r="M7" t="s">
        <v>444</v>
      </c>
      <c r="N7" t="s">
        <v>444</v>
      </c>
      <c r="O7" t="s">
        <v>444</v>
      </c>
      <c r="P7" t="s">
        <v>444</v>
      </c>
      <c r="Q7" t="s">
        <v>444</v>
      </c>
      <c r="R7" t="s">
        <v>444</v>
      </c>
      <c r="S7" t="s">
        <v>444</v>
      </c>
      <c r="T7" t="s">
        <v>444</v>
      </c>
      <c r="U7" t="s">
        <v>444</v>
      </c>
      <c r="V7" t="s">
        <v>444</v>
      </c>
      <c r="W7" t="s">
        <v>444</v>
      </c>
      <c r="X7" t="s">
        <v>444</v>
      </c>
      <c r="Y7" t="s">
        <v>2014</v>
      </c>
      <c r="Z7" t="s">
        <v>2033</v>
      </c>
      <c r="AA7" t="s">
        <v>2022</v>
      </c>
      <c r="AB7" t="s">
        <v>1822</v>
      </c>
      <c r="AC7" t="s">
        <v>1966</v>
      </c>
      <c r="AD7" t="s">
        <v>1218</v>
      </c>
      <c r="AE7" t="s">
        <v>2093</v>
      </c>
      <c r="AF7" t="s">
        <v>2122</v>
      </c>
      <c r="AG7" t="s">
        <v>2137</v>
      </c>
      <c r="AH7" t="s">
        <v>2154</v>
      </c>
      <c r="AI7" t="s">
        <v>1780</v>
      </c>
      <c r="AJ7" t="s">
        <v>2093</v>
      </c>
      <c r="AK7" t="s">
        <v>2199</v>
      </c>
      <c r="AL7" t="s">
        <v>444</v>
      </c>
    </row>
    <row r="8" spans="1:38" x14ac:dyDescent="0.35">
      <c r="A8" s="1" t="s">
        <v>1168</v>
      </c>
      <c r="B8" t="s">
        <v>444</v>
      </c>
      <c r="C8" t="s">
        <v>444</v>
      </c>
      <c r="D8" t="s">
        <v>444</v>
      </c>
      <c r="E8" t="s">
        <v>444</v>
      </c>
      <c r="F8" t="s">
        <v>1775</v>
      </c>
      <c r="G8" t="s">
        <v>1787</v>
      </c>
      <c r="H8" t="s">
        <v>1801</v>
      </c>
      <c r="I8" t="s">
        <v>1814</v>
      </c>
      <c r="J8" t="s">
        <v>1828</v>
      </c>
      <c r="K8" t="s">
        <v>1800</v>
      </c>
      <c r="L8" t="s">
        <v>1851</v>
      </c>
      <c r="M8" t="s">
        <v>1861</v>
      </c>
      <c r="N8" t="s">
        <v>1874</v>
      </c>
      <c r="O8" t="s">
        <v>1886</v>
      </c>
      <c r="P8" t="s">
        <v>1898</v>
      </c>
      <c r="Q8" t="s">
        <v>1840</v>
      </c>
      <c r="R8" t="s">
        <v>323</v>
      </c>
      <c r="S8" t="s">
        <v>1931</v>
      </c>
      <c r="T8" t="s">
        <v>1840</v>
      </c>
      <c r="U8" t="s">
        <v>1800</v>
      </c>
      <c r="V8" t="s">
        <v>1966</v>
      </c>
      <c r="W8" t="s">
        <v>1981</v>
      </c>
      <c r="X8" t="s">
        <v>1840</v>
      </c>
      <c r="Y8" t="s">
        <v>2015</v>
      </c>
      <c r="Z8" t="s">
        <v>1775</v>
      </c>
      <c r="AA8" t="s">
        <v>2049</v>
      </c>
      <c r="AB8" t="s">
        <v>1871</v>
      </c>
      <c r="AC8" t="s">
        <v>2077</v>
      </c>
      <c r="AD8" t="s">
        <v>2091</v>
      </c>
      <c r="AE8" t="s">
        <v>2106</v>
      </c>
      <c r="AF8" t="s">
        <v>2123</v>
      </c>
      <c r="AG8" t="s">
        <v>994</v>
      </c>
      <c r="AH8" t="s">
        <v>2155</v>
      </c>
      <c r="AI8" t="s">
        <v>1981</v>
      </c>
      <c r="AJ8" t="s">
        <v>1393</v>
      </c>
      <c r="AK8" t="s">
        <v>2200</v>
      </c>
      <c r="AL8" t="s">
        <v>444</v>
      </c>
    </row>
    <row r="9" spans="1:38" x14ac:dyDescent="0.35">
      <c r="A9" s="1" t="s">
        <v>1181</v>
      </c>
      <c r="B9" t="s">
        <v>444</v>
      </c>
      <c r="C9" t="s">
        <v>444</v>
      </c>
      <c r="D9" t="s">
        <v>444</v>
      </c>
      <c r="E9" t="s">
        <v>444</v>
      </c>
      <c r="F9" t="s">
        <v>444</v>
      </c>
      <c r="G9" t="s">
        <v>444</v>
      </c>
      <c r="H9" t="s">
        <v>444</v>
      </c>
      <c r="I9" t="s">
        <v>444</v>
      </c>
      <c r="J9" t="s">
        <v>444</v>
      </c>
      <c r="K9" t="s">
        <v>444</v>
      </c>
      <c r="L9" t="s">
        <v>444</v>
      </c>
      <c r="M9" t="s">
        <v>444</v>
      </c>
      <c r="N9" t="s">
        <v>444</v>
      </c>
      <c r="O9" t="s">
        <v>444</v>
      </c>
      <c r="P9" t="s">
        <v>444</v>
      </c>
      <c r="Q9" t="s">
        <v>444</v>
      </c>
      <c r="R9" t="s">
        <v>444</v>
      </c>
      <c r="S9" t="s">
        <v>444</v>
      </c>
      <c r="T9" t="s">
        <v>444</v>
      </c>
      <c r="U9" t="s">
        <v>444</v>
      </c>
      <c r="V9" t="s">
        <v>444</v>
      </c>
      <c r="W9" t="s">
        <v>444</v>
      </c>
      <c r="X9" t="s">
        <v>444</v>
      </c>
      <c r="Y9" t="s">
        <v>2016</v>
      </c>
      <c r="Z9" t="s">
        <v>1981</v>
      </c>
      <c r="AA9" t="s">
        <v>2016</v>
      </c>
      <c r="AB9" t="s">
        <v>2063</v>
      </c>
      <c r="AC9" t="s">
        <v>1582</v>
      </c>
      <c r="AD9" t="s">
        <v>2092</v>
      </c>
      <c r="AE9" t="s">
        <v>452</v>
      </c>
      <c r="AF9" t="s">
        <v>1800</v>
      </c>
      <c r="AG9" t="s">
        <v>2138</v>
      </c>
      <c r="AH9" t="s">
        <v>2156</v>
      </c>
      <c r="AI9" t="s">
        <v>1393</v>
      </c>
      <c r="AJ9" t="s">
        <v>2077</v>
      </c>
      <c r="AK9" t="s">
        <v>2201</v>
      </c>
      <c r="AL9" t="s">
        <v>444</v>
      </c>
    </row>
    <row r="10" spans="1:38" x14ac:dyDescent="0.35">
      <c r="A10" s="1" t="s">
        <v>1753</v>
      </c>
      <c r="B10" t="s">
        <v>444</v>
      </c>
      <c r="C10" t="s">
        <v>444</v>
      </c>
      <c r="D10" t="s">
        <v>444</v>
      </c>
      <c r="E10" t="s">
        <v>444</v>
      </c>
      <c r="F10" t="s">
        <v>444</v>
      </c>
      <c r="G10" t="s">
        <v>444</v>
      </c>
      <c r="H10" t="s">
        <v>444</v>
      </c>
      <c r="I10" t="s">
        <v>444</v>
      </c>
      <c r="J10" t="s">
        <v>444</v>
      </c>
      <c r="K10" t="s">
        <v>1839</v>
      </c>
      <c r="L10" t="s">
        <v>1852</v>
      </c>
      <c r="M10" t="s">
        <v>1862</v>
      </c>
      <c r="N10" t="s">
        <v>1875</v>
      </c>
      <c r="O10" t="s">
        <v>1887</v>
      </c>
      <c r="P10" t="s">
        <v>1899</v>
      </c>
      <c r="Q10" t="s">
        <v>1910</v>
      </c>
      <c r="R10" t="s">
        <v>1923</v>
      </c>
      <c r="S10" t="s">
        <v>1932</v>
      </c>
      <c r="T10" t="s">
        <v>1868</v>
      </c>
      <c r="U10" t="s">
        <v>1955</v>
      </c>
      <c r="V10" t="s">
        <v>1967</v>
      </c>
      <c r="W10" t="s">
        <v>55</v>
      </c>
      <c r="X10" t="s">
        <v>77</v>
      </c>
      <c r="Y10" t="s">
        <v>98</v>
      </c>
      <c r="Z10" t="s">
        <v>120</v>
      </c>
      <c r="AA10" t="s">
        <v>139</v>
      </c>
      <c r="AB10" t="s">
        <v>160</v>
      </c>
      <c r="AC10" t="s">
        <v>180</v>
      </c>
      <c r="AD10" t="s">
        <v>199</v>
      </c>
      <c r="AE10" t="s">
        <v>219</v>
      </c>
      <c r="AF10" t="s">
        <v>238</v>
      </c>
      <c r="AG10" t="s">
        <v>259</v>
      </c>
      <c r="AH10" t="s">
        <v>281</v>
      </c>
      <c r="AI10" t="s">
        <v>301</v>
      </c>
      <c r="AJ10" t="s">
        <v>323</v>
      </c>
      <c r="AK10" t="s">
        <v>344</v>
      </c>
      <c r="AL10" t="s">
        <v>444</v>
      </c>
    </row>
    <row r="11" spans="1:38" x14ac:dyDescent="0.35">
      <c r="A11" s="1" t="s">
        <v>1754</v>
      </c>
      <c r="B11" t="s">
        <v>444</v>
      </c>
      <c r="C11" t="s">
        <v>444</v>
      </c>
      <c r="D11" t="s">
        <v>444</v>
      </c>
      <c r="E11" t="s">
        <v>444</v>
      </c>
      <c r="F11" t="s">
        <v>444</v>
      </c>
      <c r="G11" t="s">
        <v>1788</v>
      </c>
      <c r="H11" t="s">
        <v>444</v>
      </c>
      <c r="I11" t="s">
        <v>1815</v>
      </c>
      <c r="J11" t="s">
        <v>444</v>
      </c>
      <c r="K11" t="s">
        <v>1840</v>
      </c>
      <c r="L11" t="s">
        <v>1853</v>
      </c>
      <c r="M11" t="s">
        <v>1863</v>
      </c>
      <c r="N11" t="s">
        <v>1876</v>
      </c>
      <c r="O11" t="s">
        <v>1888</v>
      </c>
      <c r="P11" t="s">
        <v>1900</v>
      </c>
      <c r="Q11" t="s">
        <v>1911</v>
      </c>
      <c r="R11" t="s">
        <v>1694</v>
      </c>
      <c r="S11" t="s">
        <v>1933</v>
      </c>
      <c r="T11" t="s">
        <v>1442</v>
      </c>
      <c r="U11" t="s">
        <v>1956</v>
      </c>
      <c r="V11" t="s">
        <v>1968</v>
      </c>
      <c r="W11" t="s">
        <v>1982</v>
      </c>
      <c r="X11" t="s">
        <v>1996</v>
      </c>
      <c r="Y11" t="s">
        <v>2017</v>
      </c>
      <c r="Z11" t="s">
        <v>2034</v>
      </c>
      <c r="AA11" t="s">
        <v>2050</v>
      </c>
      <c r="AB11" t="s">
        <v>2064</v>
      </c>
      <c r="AC11" t="s">
        <v>2078</v>
      </c>
      <c r="AD11" t="s">
        <v>2093</v>
      </c>
      <c r="AE11" t="s">
        <v>2107</v>
      </c>
      <c r="AF11" t="s">
        <v>1362</v>
      </c>
      <c r="AG11" t="s">
        <v>2139</v>
      </c>
      <c r="AH11" t="s">
        <v>2157</v>
      </c>
      <c r="AI11" t="s">
        <v>2171</v>
      </c>
      <c r="AJ11" t="s">
        <v>2185</v>
      </c>
      <c r="AK11" t="s">
        <v>2202</v>
      </c>
      <c r="AL11" t="s">
        <v>1270</v>
      </c>
    </row>
    <row r="12" spans="1:38" x14ac:dyDescent="0.35">
      <c r="A12" s="1" t="s">
        <v>1755</v>
      </c>
      <c r="B12" t="s">
        <v>444</v>
      </c>
      <c r="C12" t="s">
        <v>444</v>
      </c>
      <c r="D12" t="s">
        <v>444</v>
      </c>
      <c r="E12" t="s">
        <v>444</v>
      </c>
      <c r="F12" t="s">
        <v>555</v>
      </c>
      <c r="G12" t="s">
        <v>1789</v>
      </c>
      <c r="H12" t="s">
        <v>1802</v>
      </c>
      <c r="I12" t="s">
        <v>1816</v>
      </c>
      <c r="J12" t="s">
        <v>1829</v>
      </c>
      <c r="K12" t="s">
        <v>1841</v>
      </c>
      <c r="L12" t="s">
        <v>1854</v>
      </c>
      <c r="M12" t="s">
        <v>1864</v>
      </c>
      <c r="N12" t="s">
        <v>1674</v>
      </c>
      <c r="O12" t="s">
        <v>1889</v>
      </c>
      <c r="P12" t="s">
        <v>1901</v>
      </c>
      <c r="Q12" t="s">
        <v>1912</v>
      </c>
      <c r="R12" t="s">
        <v>1443</v>
      </c>
      <c r="S12" t="s">
        <v>1934</v>
      </c>
      <c r="T12" t="s">
        <v>1943</v>
      </c>
      <c r="U12" t="s">
        <v>1957</v>
      </c>
      <c r="V12" t="s">
        <v>1969</v>
      </c>
      <c r="W12" t="s">
        <v>1983</v>
      </c>
      <c r="X12" t="s">
        <v>1997</v>
      </c>
      <c r="Y12" t="s">
        <v>2018</v>
      </c>
      <c r="Z12" t="s">
        <v>2035</v>
      </c>
      <c r="AA12" t="s">
        <v>2051</v>
      </c>
      <c r="AB12" t="s">
        <v>2065</v>
      </c>
      <c r="AC12" t="s">
        <v>2079</v>
      </c>
      <c r="AD12" t="s">
        <v>2094</v>
      </c>
      <c r="AE12" t="s">
        <v>2108</v>
      </c>
      <c r="AF12" t="s">
        <v>2124</v>
      </c>
      <c r="AG12" t="s">
        <v>2140</v>
      </c>
      <c r="AH12" t="s">
        <v>2158</v>
      </c>
      <c r="AI12" t="s">
        <v>2172</v>
      </c>
      <c r="AJ12" t="s">
        <v>2186</v>
      </c>
      <c r="AK12" t="s">
        <v>2203</v>
      </c>
      <c r="AL12" t="s">
        <v>2215</v>
      </c>
    </row>
    <row r="13" spans="1:38" x14ac:dyDescent="0.35">
      <c r="A13" s="1" t="s">
        <v>1756</v>
      </c>
      <c r="B13" t="s">
        <v>444</v>
      </c>
      <c r="C13" t="s">
        <v>444</v>
      </c>
      <c r="D13" t="s">
        <v>444</v>
      </c>
      <c r="E13" t="s">
        <v>444</v>
      </c>
      <c r="F13" t="s">
        <v>1776</v>
      </c>
      <c r="G13" t="s">
        <v>1790</v>
      </c>
      <c r="H13" t="s">
        <v>1803</v>
      </c>
      <c r="I13" t="s">
        <v>1817</v>
      </c>
      <c r="J13" t="s">
        <v>1830</v>
      </c>
      <c r="K13" t="s">
        <v>1842</v>
      </c>
      <c r="L13" t="s">
        <v>1855</v>
      </c>
      <c r="M13" t="s">
        <v>1865</v>
      </c>
      <c r="N13" t="s">
        <v>1877</v>
      </c>
      <c r="O13" t="s">
        <v>1890</v>
      </c>
      <c r="P13" t="s">
        <v>1902</v>
      </c>
      <c r="Q13" t="s">
        <v>1913</v>
      </c>
      <c r="R13" t="s">
        <v>1924</v>
      </c>
      <c r="S13" t="s">
        <v>1935</v>
      </c>
      <c r="T13" t="s">
        <v>1944</v>
      </c>
      <c r="U13" t="s">
        <v>1958</v>
      </c>
      <c r="V13" t="s">
        <v>1970</v>
      </c>
      <c r="W13" t="s">
        <v>1984</v>
      </c>
      <c r="X13" t="s">
        <v>1998</v>
      </c>
      <c r="Y13" t="s">
        <v>2019</v>
      </c>
      <c r="Z13" t="s">
        <v>2036</v>
      </c>
      <c r="AA13" t="s">
        <v>2019</v>
      </c>
      <c r="AB13" t="s">
        <v>2066</v>
      </c>
      <c r="AC13" t="s">
        <v>2080</v>
      </c>
      <c r="AD13" t="s">
        <v>2095</v>
      </c>
      <c r="AE13" t="s">
        <v>2109</v>
      </c>
      <c r="AF13" t="s">
        <v>2125</v>
      </c>
      <c r="AG13" t="s">
        <v>2141</v>
      </c>
      <c r="AH13" t="s">
        <v>2159</v>
      </c>
      <c r="AI13" t="s">
        <v>2173</v>
      </c>
      <c r="AJ13" t="s">
        <v>2187</v>
      </c>
      <c r="AK13" t="s">
        <v>2204</v>
      </c>
      <c r="AL13" t="s">
        <v>2216</v>
      </c>
    </row>
    <row r="14" spans="1:38" x14ac:dyDescent="0.35">
      <c r="A14" s="1" t="s">
        <v>1757</v>
      </c>
      <c r="B14" t="s">
        <v>444</v>
      </c>
      <c r="C14" t="s">
        <v>444</v>
      </c>
      <c r="D14" t="s">
        <v>444</v>
      </c>
      <c r="E14" t="s">
        <v>444</v>
      </c>
      <c r="F14" t="s">
        <v>444</v>
      </c>
      <c r="G14" t="s">
        <v>444</v>
      </c>
      <c r="H14" t="s">
        <v>444</v>
      </c>
      <c r="I14" t="s">
        <v>444</v>
      </c>
      <c r="J14" t="s">
        <v>444</v>
      </c>
      <c r="K14" t="s">
        <v>444</v>
      </c>
      <c r="L14" t="s">
        <v>444</v>
      </c>
      <c r="M14" t="s">
        <v>444</v>
      </c>
      <c r="N14" t="s">
        <v>444</v>
      </c>
      <c r="O14" t="s">
        <v>444</v>
      </c>
      <c r="P14" t="s">
        <v>444</v>
      </c>
      <c r="Q14" t="s">
        <v>444</v>
      </c>
      <c r="R14" t="s">
        <v>444</v>
      </c>
      <c r="S14" t="s">
        <v>444</v>
      </c>
      <c r="T14" t="s">
        <v>444</v>
      </c>
      <c r="U14" t="s">
        <v>444</v>
      </c>
      <c r="V14" t="s">
        <v>1971</v>
      </c>
      <c r="W14" t="s">
        <v>1985</v>
      </c>
      <c r="X14" t="s">
        <v>1999</v>
      </c>
      <c r="Y14" t="s">
        <v>2020</v>
      </c>
      <c r="Z14" t="s">
        <v>2037</v>
      </c>
      <c r="AA14" t="s">
        <v>2052</v>
      </c>
      <c r="AB14" t="s">
        <v>2067</v>
      </c>
      <c r="AC14" t="s">
        <v>466</v>
      </c>
      <c r="AD14" t="s">
        <v>2096</v>
      </c>
      <c r="AE14" t="s">
        <v>2110</v>
      </c>
      <c r="AF14" t="s">
        <v>1228</v>
      </c>
      <c r="AG14" t="s">
        <v>1673</v>
      </c>
      <c r="AH14" t="s">
        <v>1726</v>
      </c>
      <c r="AI14" t="s">
        <v>2174</v>
      </c>
      <c r="AJ14" t="s">
        <v>2188</v>
      </c>
      <c r="AK14" t="s">
        <v>1853</v>
      </c>
      <c r="AL14" t="s">
        <v>2217</v>
      </c>
    </row>
    <row r="15" spans="1:38" x14ac:dyDescent="0.35">
      <c r="A15" s="1" t="s">
        <v>1758</v>
      </c>
      <c r="B15" t="s">
        <v>444</v>
      </c>
      <c r="C15" t="s">
        <v>444</v>
      </c>
      <c r="D15" t="s">
        <v>444</v>
      </c>
      <c r="E15" t="s">
        <v>444</v>
      </c>
      <c r="F15" t="s">
        <v>444</v>
      </c>
      <c r="G15" t="s">
        <v>444</v>
      </c>
      <c r="H15" t="s">
        <v>444</v>
      </c>
      <c r="I15" t="s">
        <v>444</v>
      </c>
      <c r="J15" t="s">
        <v>444</v>
      </c>
      <c r="K15" t="s">
        <v>444</v>
      </c>
      <c r="L15" t="s">
        <v>444</v>
      </c>
      <c r="M15" t="s">
        <v>444</v>
      </c>
      <c r="N15" t="s">
        <v>444</v>
      </c>
      <c r="O15" t="s">
        <v>444</v>
      </c>
      <c r="P15" t="s">
        <v>444</v>
      </c>
      <c r="Q15" t="s">
        <v>444</v>
      </c>
      <c r="R15" t="s">
        <v>444</v>
      </c>
      <c r="S15" t="s">
        <v>444</v>
      </c>
      <c r="T15" t="s">
        <v>444</v>
      </c>
      <c r="U15" t="s">
        <v>444</v>
      </c>
      <c r="V15" t="s">
        <v>444</v>
      </c>
      <c r="W15" t="s">
        <v>444</v>
      </c>
      <c r="X15" t="s">
        <v>444</v>
      </c>
      <c r="Y15" t="s">
        <v>444</v>
      </c>
      <c r="Z15" t="s">
        <v>444</v>
      </c>
      <c r="AA15" t="s">
        <v>444</v>
      </c>
      <c r="AB15" t="s">
        <v>444</v>
      </c>
      <c r="AC15" t="s">
        <v>444</v>
      </c>
      <c r="AD15" t="s">
        <v>444</v>
      </c>
      <c r="AE15" t="s">
        <v>444</v>
      </c>
      <c r="AF15" t="s">
        <v>444</v>
      </c>
      <c r="AG15" t="s">
        <v>444</v>
      </c>
      <c r="AH15" t="s">
        <v>444</v>
      </c>
      <c r="AI15" t="s">
        <v>444</v>
      </c>
      <c r="AJ15" t="s">
        <v>444</v>
      </c>
      <c r="AK15" t="s">
        <v>444</v>
      </c>
      <c r="AL15" t="s">
        <v>444</v>
      </c>
    </row>
    <row r="16" spans="1:38" x14ac:dyDescent="0.35">
      <c r="A16" s="1" t="s">
        <v>1759</v>
      </c>
      <c r="B16" t="s">
        <v>444</v>
      </c>
      <c r="C16" t="s">
        <v>444</v>
      </c>
      <c r="D16" t="s">
        <v>444</v>
      </c>
      <c r="E16" t="s">
        <v>444</v>
      </c>
      <c r="F16" t="s">
        <v>444</v>
      </c>
      <c r="G16" t="s">
        <v>444</v>
      </c>
      <c r="H16" t="s">
        <v>444</v>
      </c>
      <c r="I16" t="s">
        <v>444</v>
      </c>
      <c r="J16" t="s">
        <v>444</v>
      </c>
      <c r="K16" t="s">
        <v>444</v>
      </c>
      <c r="L16" t="s">
        <v>444</v>
      </c>
      <c r="M16" t="s">
        <v>444</v>
      </c>
      <c r="N16" t="s">
        <v>444</v>
      </c>
      <c r="O16" t="s">
        <v>444</v>
      </c>
      <c r="P16" t="s">
        <v>444</v>
      </c>
      <c r="Q16" t="s">
        <v>444</v>
      </c>
      <c r="R16" t="s">
        <v>444</v>
      </c>
      <c r="S16" t="s">
        <v>444</v>
      </c>
      <c r="T16" t="s">
        <v>444</v>
      </c>
      <c r="U16" t="s">
        <v>444</v>
      </c>
      <c r="V16" t="s">
        <v>444</v>
      </c>
      <c r="W16" t="s">
        <v>444</v>
      </c>
      <c r="X16" t="s">
        <v>444</v>
      </c>
      <c r="Y16" t="s">
        <v>2021</v>
      </c>
      <c r="Z16" t="s">
        <v>2038</v>
      </c>
      <c r="AA16" t="s">
        <v>444</v>
      </c>
      <c r="AB16" t="s">
        <v>444</v>
      </c>
      <c r="AC16" t="s">
        <v>444</v>
      </c>
      <c r="AD16" t="s">
        <v>444</v>
      </c>
      <c r="AE16" t="s">
        <v>444</v>
      </c>
      <c r="AF16" t="s">
        <v>444</v>
      </c>
      <c r="AG16" t="s">
        <v>444</v>
      </c>
      <c r="AH16" t="s">
        <v>444</v>
      </c>
      <c r="AI16" t="s">
        <v>444</v>
      </c>
      <c r="AJ16" t="s">
        <v>444</v>
      </c>
      <c r="AK16" t="s">
        <v>444</v>
      </c>
      <c r="AL16" t="s">
        <v>444</v>
      </c>
    </row>
    <row r="17" spans="1:38" x14ac:dyDescent="0.35">
      <c r="A17" s="1" t="s">
        <v>1760</v>
      </c>
      <c r="B17" t="s">
        <v>444</v>
      </c>
      <c r="C17" t="s">
        <v>444</v>
      </c>
      <c r="D17" t="s">
        <v>444</v>
      </c>
      <c r="E17" t="s">
        <v>444</v>
      </c>
      <c r="F17" t="s">
        <v>1777</v>
      </c>
      <c r="G17" t="s">
        <v>1791</v>
      </c>
      <c r="H17" t="s">
        <v>1804</v>
      </c>
      <c r="I17" t="s">
        <v>1818</v>
      </c>
      <c r="J17" t="s">
        <v>1334</v>
      </c>
      <c r="K17" t="s">
        <v>1843</v>
      </c>
      <c r="L17" t="s">
        <v>1856</v>
      </c>
      <c r="M17" t="s">
        <v>1866</v>
      </c>
      <c r="N17" t="s">
        <v>1536</v>
      </c>
      <c r="O17" t="s">
        <v>1694</v>
      </c>
      <c r="P17" t="s">
        <v>1903</v>
      </c>
      <c r="Q17" t="s">
        <v>1914</v>
      </c>
      <c r="R17" t="s">
        <v>1925</v>
      </c>
      <c r="S17" t="s">
        <v>1936</v>
      </c>
      <c r="T17" t="s">
        <v>1945</v>
      </c>
      <c r="U17" t="s">
        <v>1330</v>
      </c>
      <c r="V17" t="s">
        <v>1972</v>
      </c>
      <c r="W17" t="s">
        <v>1527</v>
      </c>
      <c r="X17" t="s">
        <v>2000</v>
      </c>
      <c r="Y17" t="s">
        <v>2022</v>
      </c>
      <c r="Z17" t="s">
        <v>2039</v>
      </c>
      <c r="AA17" t="s">
        <v>1781</v>
      </c>
      <c r="AB17" t="s">
        <v>2068</v>
      </c>
      <c r="AC17" t="s">
        <v>2081</v>
      </c>
      <c r="AD17" t="s">
        <v>2097</v>
      </c>
      <c r="AE17" t="s">
        <v>2111</v>
      </c>
      <c r="AF17" t="s">
        <v>2126</v>
      </c>
      <c r="AG17" t="s">
        <v>2142</v>
      </c>
      <c r="AH17" t="s">
        <v>2160</v>
      </c>
      <c r="AI17" t="s">
        <v>2175</v>
      </c>
      <c r="AJ17" t="s">
        <v>2189</v>
      </c>
      <c r="AK17" t="s">
        <v>2205</v>
      </c>
      <c r="AL17" t="s">
        <v>2218</v>
      </c>
    </row>
    <row r="18" spans="1:38" x14ac:dyDescent="0.35">
      <c r="A18" s="1" t="s">
        <v>1761</v>
      </c>
      <c r="B18" t="s">
        <v>444</v>
      </c>
      <c r="C18" t="s">
        <v>444</v>
      </c>
      <c r="D18" t="s">
        <v>444</v>
      </c>
      <c r="E18" t="s">
        <v>444</v>
      </c>
      <c r="F18" t="s">
        <v>1778</v>
      </c>
      <c r="G18" t="s">
        <v>1792</v>
      </c>
      <c r="H18" t="s">
        <v>1805</v>
      </c>
      <c r="I18" t="s">
        <v>1819</v>
      </c>
      <c r="J18" t="s">
        <v>1831</v>
      </c>
      <c r="K18" t="s">
        <v>1844</v>
      </c>
      <c r="L18" t="s">
        <v>1857</v>
      </c>
      <c r="M18" t="s">
        <v>1867</v>
      </c>
      <c r="N18" t="s">
        <v>1878</v>
      </c>
      <c r="O18" t="s">
        <v>1891</v>
      </c>
      <c r="P18" t="s">
        <v>1904</v>
      </c>
      <c r="Q18" t="s">
        <v>1915</v>
      </c>
      <c r="R18" t="s">
        <v>1926</v>
      </c>
      <c r="S18" t="s">
        <v>1937</v>
      </c>
      <c r="T18" t="s">
        <v>1946</v>
      </c>
      <c r="U18" t="s">
        <v>1959</v>
      </c>
      <c r="V18" t="s">
        <v>1973</v>
      </c>
      <c r="W18" t="s">
        <v>1986</v>
      </c>
      <c r="X18" t="s">
        <v>2001</v>
      </c>
      <c r="Y18" t="s">
        <v>2023</v>
      </c>
      <c r="Z18" t="s">
        <v>2040</v>
      </c>
      <c r="AA18" t="s">
        <v>2053</v>
      </c>
      <c r="AB18" t="s">
        <v>2069</v>
      </c>
      <c r="AC18" t="s">
        <v>2082</v>
      </c>
      <c r="AD18" t="s">
        <v>2098</v>
      </c>
      <c r="AE18" t="s">
        <v>2112</v>
      </c>
      <c r="AF18" t="s">
        <v>2127</v>
      </c>
      <c r="AG18" t="s">
        <v>2143</v>
      </c>
      <c r="AH18" t="s">
        <v>2161</v>
      </c>
      <c r="AI18" t="s">
        <v>2176</v>
      </c>
      <c r="AJ18" t="s">
        <v>2190</v>
      </c>
      <c r="AK18" t="s">
        <v>2206</v>
      </c>
      <c r="AL18" t="s">
        <v>2219</v>
      </c>
    </row>
    <row r="19" spans="1:38" x14ac:dyDescent="0.35">
      <c r="A19" s="1" t="s">
        <v>1762</v>
      </c>
      <c r="B19" t="s">
        <v>444</v>
      </c>
      <c r="C19" t="s">
        <v>444</v>
      </c>
      <c r="D19" t="s">
        <v>444</v>
      </c>
      <c r="E19" t="s">
        <v>444</v>
      </c>
      <c r="F19" t="s">
        <v>444</v>
      </c>
      <c r="G19" t="s">
        <v>444</v>
      </c>
      <c r="H19" t="s">
        <v>444</v>
      </c>
      <c r="I19" t="s">
        <v>444</v>
      </c>
      <c r="J19" t="s">
        <v>444</v>
      </c>
      <c r="K19" t="s">
        <v>444</v>
      </c>
      <c r="L19" t="s">
        <v>444</v>
      </c>
      <c r="M19" t="s">
        <v>444</v>
      </c>
      <c r="N19" t="s">
        <v>444</v>
      </c>
      <c r="O19" t="s">
        <v>444</v>
      </c>
      <c r="P19" t="s">
        <v>444</v>
      </c>
      <c r="Q19" t="s">
        <v>444</v>
      </c>
      <c r="R19" t="s">
        <v>444</v>
      </c>
      <c r="S19" t="s">
        <v>444</v>
      </c>
      <c r="T19" t="s">
        <v>444</v>
      </c>
      <c r="U19" t="s">
        <v>444</v>
      </c>
      <c r="V19" t="s">
        <v>444</v>
      </c>
      <c r="W19" t="s">
        <v>444</v>
      </c>
      <c r="X19" t="s">
        <v>444</v>
      </c>
      <c r="Y19" t="s">
        <v>2024</v>
      </c>
      <c r="Z19" t="s">
        <v>2041</v>
      </c>
      <c r="AA19" t="s">
        <v>2054</v>
      </c>
      <c r="AB19" t="s">
        <v>1929</v>
      </c>
      <c r="AC19" t="s">
        <v>2083</v>
      </c>
      <c r="AD19" t="s">
        <v>1962</v>
      </c>
      <c r="AE19" t="s">
        <v>2113</v>
      </c>
      <c r="AF19" t="s">
        <v>2128</v>
      </c>
      <c r="AG19" t="s">
        <v>2144</v>
      </c>
      <c r="AH19" t="s">
        <v>2162</v>
      </c>
      <c r="AI19" t="s">
        <v>2177</v>
      </c>
      <c r="AJ19" t="s">
        <v>2191</v>
      </c>
      <c r="AK19" t="s">
        <v>2207</v>
      </c>
      <c r="AL19" t="s">
        <v>444</v>
      </c>
    </row>
    <row r="20" spans="1:38" x14ac:dyDescent="0.35">
      <c r="A20" s="1" t="s">
        <v>1763</v>
      </c>
      <c r="B20" t="s">
        <v>444</v>
      </c>
      <c r="C20" t="s">
        <v>444</v>
      </c>
      <c r="D20" t="s">
        <v>444</v>
      </c>
      <c r="E20" t="s">
        <v>444</v>
      </c>
      <c r="F20" t="s">
        <v>1779</v>
      </c>
      <c r="G20" t="s">
        <v>444</v>
      </c>
      <c r="H20" t="s">
        <v>1617</v>
      </c>
      <c r="I20" t="s">
        <v>1820</v>
      </c>
      <c r="J20" t="s">
        <v>444</v>
      </c>
      <c r="K20" t="s">
        <v>444</v>
      </c>
      <c r="L20" t="s">
        <v>444</v>
      </c>
      <c r="M20" t="s">
        <v>444</v>
      </c>
      <c r="N20" t="s">
        <v>444</v>
      </c>
      <c r="O20" t="s">
        <v>444</v>
      </c>
      <c r="P20" t="s">
        <v>444</v>
      </c>
      <c r="Q20" t="s">
        <v>444</v>
      </c>
      <c r="R20" t="s">
        <v>444</v>
      </c>
      <c r="S20" t="s">
        <v>444</v>
      </c>
      <c r="T20" t="s">
        <v>444</v>
      </c>
      <c r="U20" t="s">
        <v>1960</v>
      </c>
      <c r="V20" t="s">
        <v>1974</v>
      </c>
      <c r="W20" t="s">
        <v>1258</v>
      </c>
      <c r="X20" t="s">
        <v>2002</v>
      </c>
      <c r="Y20" t="s">
        <v>444</v>
      </c>
      <c r="Z20" t="s">
        <v>444</v>
      </c>
      <c r="AA20" t="s">
        <v>444</v>
      </c>
      <c r="AB20" t="s">
        <v>444</v>
      </c>
      <c r="AC20" t="s">
        <v>444</v>
      </c>
      <c r="AD20" t="s">
        <v>444</v>
      </c>
      <c r="AE20" t="s">
        <v>444</v>
      </c>
      <c r="AF20" t="s">
        <v>444</v>
      </c>
      <c r="AG20" t="s">
        <v>444</v>
      </c>
      <c r="AH20" t="s">
        <v>444</v>
      </c>
      <c r="AI20" t="s">
        <v>444</v>
      </c>
      <c r="AJ20" t="s">
        <v>444</v>
      </c>
      <c r="AK20" t="s">
        <v>444</v>
      </c>
      <c r="AL20" t="s">
        <v>444</v>
      </c>
    </row>
    <row r="21" spans="1:38" x14ac:dyDescent="0.35">
      <c r="A21" s="1" t="s">
        <v>1764</v>
      </c>
      <c r="B21" t="s">
        <v>444</v>
      </c>
      <c r="C21" t="s">
        <v>444</v>
      </c>
      <c r="D21" t="s">
        <v>444</v>
      </c>
      <c r="E21" t="s">
        <v>444</v>
      </c>
      <c r="F21" t="s">
        <v>1780</v>
      </c>
      <c r="G21" t="s">
        <v>1793</v>
      </c>
      <c r="H21" t="s">
        <v>1806</v>
      </c>
      <c r="I21" t="s">
        <v>1821</v>
      </c>
      <c r="J21" t="s">
        <v>1832</v>
      </c>
      <c r="K21" t="s">
        <v>1845</v>
      </c>
      <c r="L21" t="s">
        <v>1858</v>
      </c>
      <c r="M21" t="s">
        <v>1868</v>
      </c>
      <c r="N21" t="s">
        <v>1879</v>
      </c>
      <c r="O21" t="s">
        <v>1892</v>
      </c>
      <c r="P21" t="s">
        <v>1905</v>
      </c>
      <c r="Q21" t="s">
        <v>1916</v>
      </c>
      <c r="R21" t="s">
        <v>1927</v>
      </c>
      <c r="S21" t="s">
        <v>1938</v>
      </c>
      <c r="T21" t="s">
        <v>1947</v>
      </c>
      <c r="U21" t="s">
        <v>1961</v>
      </c>
      <c r="V21" t="s">
        <v>1975</v>
      </c>
      <c r="W21" t="s">
        <v>1987</v>
      </c>
      <c r="X21" t="s">
        <v>2003</v>
      </c>
      <c r="Y21" t="s">
        <v>2025</v>
      </c>
      <c r="Z21" t="s">
        <v>2042</v>
      </c>
      <c r="AA21" t="s">
        <v>2024</v>
      </c>
      <c r="AB21" t="s">
        <v>2070</v>
      </c>
      <c r="AC21" t="s">
        <v>2084</v>
      </c>
      <c r="AD21" t="s">
        <v>2099</v>
      </c>
      <c r="AE21" t="s">
        <v>2114</v>
      </c>
      <c r="AF21" t="s">
        <v>2129</v>
      </c>
      <c r="AG21" t="s">
        <v>2145</v>
      </c>
      <c r="AH21" t="s">
        <v>2163</v>
      </c>
      <c r="AI21" t="s">
        <v>2178</v>
      </c>
      <c r="AJ21" t="s">
        <v>2192</v>
      </c>
      <c r="AK21" t="s">
        <v>2208</v>
      </c>
      <c r="AL21" t="s">
        <v>2220</v>
      </c>
    </row>
    <row r="22" spans="1:38" x14ac:dyDescent="0.35">
      <c r="A22" s="1" t="s">
        <v>1765</v>
      </c>
      <c r="B22" t="s">
        <v>444</v>
      </c>
      <c r="C22" t="s">
        <v>444</v>
      </c>
      <c r="D22" t="s">
        <v>444</v>
      </c>
      <c r="E22" t="s">
        <v>444</v>
      </c>
      <c r="F22" t="s">
        <v>1781</v>
      </c>
      <c r="G22" t="s">
        <v>1794</v>
      </c>
      <c r="H22" t="s">
        <v>1807</v>
      </c>
      <c r="I22" t="s">
        <v>1822</v>
      </c>
      <c r="J22" t="s">
        <v>1833</v>
      </c>
      <c r="K22" t="s">
        <v>1846</v>
      </c>
      <c r="L22" t="s">
        <v>1859</v>
      </c>
      <c r="M22" t="s">
        <v>1869</v>
      </c>
      <c r="N22" t="s">
        <v>1880</v>
      </c>
      <c r="O22" t="s">
        <v>1893</v>
      </c>
      <c r="P22" t="s">
        <v>576</v>
      </c>
      <c r="Q22" t="s">
        <v>1917</v>
      </c>
      <c r="R22" t="s">
        <v>700</v>
      </c>
      <c r="S22" t="s">
        <v>1470</v>
      </c>
      <c r="T22" t="s">
        <v>1948</v>
      </c>
      <c r="U22" t="s">
        <v>1962</v>
      </c>
      <c r="V22" t="s">
        <v>1949</v>
      </c>
      <c r="W22" t="s">
        <v>1988</v>
      </c>
      <c r="X22" t="s">
        <v>2004</v>
      </c>
      <c r="Y22" t="s">
        <v>2026</v>
      </c>
      <c r="Z22" t="s">
        <v>2043</v>
      </c>
      <c r="AA22" t="s">
        <v>2055</v>
      </c>
      <c r="AB22" t="s">
        <v>1690</v>
      </c>
      <c r="AC22" t="s">
        <v>2085</v>
      </c>
      <c r="AD22" t="s">
        <v>2100</v>
      </c>
      <c r="AE22" t="s">
        <v>2115</v>
      </c>
      <c r="AF22" t="s">
        <v>2130</v>
      </c>
      <c r="AG22" t="s">
        <v>2146</v>
      </c>
      <c r="AH22" t="s">
        <v>2164</v>
      </c>
      <c r="AI22" t="s">
        <v>2179</v>
      </c>
      <c r="AJ22" t="s">
        <v>2193</v>
      </c>
      <c r="AK22" t="s">
        <v>2209</v>
      </c>
      <c r="AL22" t="s">
        <v>2025</v>
      </c>
    </row>
    <row r="23" spans="1:38" x14ac:dyDescent="0.35">
      <c r="A23" s="1" t="s">
        <v>1766</v>
      </c>
      <c r="B23" t="s">
        <v>444</v>
      </c>
      <c r="C23" t="s">
        <v>444</v>
      </c>
      <c r="D23" t="s">
        <v>444</v>
      </c>
      <c r="E23" t="s">
        <v>444</v>
      </c>
      <c r="F23" t="s">
        <v>1782</v>
      </c>
      <c r="G23" t="s">
        <v>1795</v>
      </c>
      <c r="H23" t="s">
        <v>1808</v>
      </c>
      <c r="I23" t="s">
        <v>1823</v>
      </c>
      <c r="J23" t="s">
        <v>1834</v>
      </c>
      <c r="K23" t="s">
        <v>1847</v>
      </c>
      <c r="L23" t="s">
        <v>1213</v>
      </c>
      <c r="M23" t="s">
        <v>746</v>
      </c>
      <c r="N23" t="s">
        <v>1881</v>
      </c>
      <c r="O23" t="s">
        <v>1894</v>
      </c>
      <c r="P23" t="s">
        <v>1394</v>
      </c>
      <c r="Q23" t="s">
        <v>1918</v>
      </c>
      <c r="R23" t="s">
        <v>1928</v>
      </c>
      <c r="S23" t="s">
        <v>1939</v>
      </c>
      <c r="T23" t="s">
        <v>1949</v>
      </c>
      <c r="U23" t="s">
        <v>1963</v>
      </c>
      <c r="V23" t="s">
        <v>1976</v>
      </c>
      <c r="W23" t="s">
        <v>1989</v>
      </c>
      <c r="X23" t="s">
        <v>2005</v>
      </c>
      <c r="Y23" t="s">
        <v>2027</v>
      </c>
      <c r="Z23" t="s">
        <v>2044</v>
      </c>
      <c r="AA23" t="s">
        <v>2056</v>
      </c>
      <c r="AB23" t="s">
        <v>1650</v>
      </c>
      <c r="AC23" t="s">
        <v>2086</v>
      </c>
      <c r="AD23" t="s">
        <v>2101</v>
      </c>
      <c r="AE23" t="s">
        <v>2116</v>
      </c>
      <c r="AF23" t="s">
        <v>2131</v>
      </c>
      <c r="AG23" t="s">
        <v>2147</v>
      </c>
      <c r="AH23" t="s">
        <v>2165</v>
      </c>
      <c r="AI23" t="s">
        <v>2180</v>
      </c>
      <c r="AJ23" t="s">
        <v>2194</v>
      </c>
      <c r="AK23" t="s">
        <v>2210</v>
      </c>
      <c r="AL23" t="s">
        <v>2221</v>
      </c>
    </row>
    <row r="24" spans="1:38" x14ac:dyDescent="0.35">
      <c r="A24" s="1" t="s">
        <v>1767</v>
      </c>
      <c r="B24" t="s">
        <v>444</v>
      </c>
      <c r="C24" t="s">
        <v>444</v>
      </c>
      <c r="D24" t="s">
        <v>444</v>
      </c>
      <c r="E24" t="s">
        <v>444</v>
      </c>
      <c r="F24" t="s">
        <v>1783</v>
      </c>
      <c r="G24" t="s">
        <v>1796</v>
      </c>
      <c r="H24" t="s">
        <v>1809</v>
      </c>
      <c r="I24" t="s">
        <v>1824</v>
      </c>
      <c r="J24" t="s">
        <v>1835</v>
      </c>
      <c r="K24" t="s">
        <v>1848</v>
      </c>
      <c r="L24" t="s">
        <v>1787</v>
      </c>
      <c r="M24" t="s">
        <v>1870</v>
      </c>
      <c r="N24" t="s">
        <v>1882</v>
      </c>
      <c r="O24" t="s">
        <v>1895</v>
      </c>
      <c r="P24" t="s">
        <v>1906</v>
      </c>
      <c r="Q24" t="s">
        <v>1919</v>
      </c>
      <c r="R24" t="s">
        <v>1929</v>
      </c>
      <c r="S24" t="s">
        <v>1940</v>
      </c>
      <c r="T24" t="s">
        <v>1950</v>
      </c>
      <c r="U24" t="s">
        <v>1964</v>
      </c>
      <c r="V24" t="s">
        <v>1311</v>
      </c>
      <c r="W24" t="s">
        <v>1990</v>
      </c>
      <c r="X24" t="s">
        <v>2006</v>
      </c>
      <c r="Y24" t="s">
        <v>2028</v>
      </c>
      <c r="Z24" t="s">
        <v>2045</v>
      </c>
      <c r="AA24" t="s">
        <v>2057</v>
      </c>
      <c r="AB24" t="s">
        <v>2071</v>
      </c>
      <c r="AC24" t="s">
        <v>2087</v>
      </c>
      <c r="AD24" t="s">
        <v>2102</v>
      </c>
      <c r="AE24" t="s">
        <v>2117</v>
      </c>
      <c r="AF24" t="s">
        <v>1392</v>
      </c>
      <c r="AG24" t="s">
        <v>2148</v>
      </c>
      <c r="AH24" t="s">
        <v>2166</v>
      </c>
      <c r="AI24" t="s">
        <v>2181</v>
      </c>
      <c r="AJ24" t="s">
        <v>2195</v>
      </c>
      <c r="AK24" t="s">
        <v>2211</v>
      </c>
      <c r="AL24" t="s">
        <v>2222</v>
      </c>
    </row>
    <row r="25" spans="1:38" x14ac:dyDescent="0.35">
      <c r="A25" s="1" t="s">
        <v>1768</v>
      </c>
      <c r="B25" t="s">
        <v>444</v>
      </c>
      <c r="C25" t="s">
        <v>444</v>
      </c>
      <c r="D25" t="s">
        <v>444</v>
      </c>
      <c r="E25" t="s">
        <v>444</v>
      </c>
      <c r="F25" t="s">
        <v>444</v>
      </c>
      <c r="G25" t="s">
        <v>444</v>
      </c>
      <c r="H25" t="s">
        <v>444</v>
      </c>
      <c r="I25" t="s">
        <v>444</v>
      </c>
      <c r="J25" t="s">
        <v>444</v>
      </c>
      <c r="K25" t="s">
        <v>444</v>
      </c>
      <c r="L25" t="s">
        <v>444</v>
      </c>
      <c r="M25" t="s">
        <v>444</v>
      </c>
      <c r="N25" t="s">
        <v>444</v>
      </c>
      <c r="O25" t="s">
        <v>444</v>
      </c>
      <c r="P25" t="s">
        <v>444</v>
      </c>
      <c r="Q25" t="s">
        <v>444</v>
      </c>
      <c r="R25" t="s">
        <v>444</v>
      </c>
      <c r="S25" t="s">
        <v>444</v>
      </c>
      <c r="T25" t="s">
        <v>444</v>
      </c>
      <c r="U25" t="s">
        <v>444</v>
      </c>
      <c r="V25" t="s">
        <v>444</v>
      </c>
      <c r="W25" t="s">
        <v>444</v>
      </c>
      <c r="X25" t="s">
        <v>2007</v>
      </c>
      <c r="Y25" t="s">
        <v>2029</v>
      </c>
      <c r="Z25" t="s">
        <v>1229</v>
      </c>
      <c r="AA25" t="s">
        <v>2058</v>
      </c>
      <c r="AB25" t="s">
        <v>2072</v>
      </c>
      <c r="AC25" t="s">
        <v>1205</v>
      </c>
      <c r="AD25" t="s">
        <v>1637</v>
      </c>
      <c r="AE25" t="s">
        <v>2118</v>
      </c>
      <c r="AF25" t="s">
        <v>2132</v>
      </c>
      <c r="AG25" t="s">
        <v>2149</v>
      </c>
      <c r="AH25" t="s">
        <v>2167</v>
      </c>
      <c r="AI25" t="s">
        <v>1793</v>
      </c>
      <c r="AJ25" t="s">
        <v>1827</v>
      </c>
      <c r="AK25" t="s">
        <v>2212</v>
      </c>
      <c r="AL25" t="s">
        <v>2223</v>
      </c>
    </row>
    <row r="26" spans="1:38" x14ac:dyDescent="0.35">
      <c r="A26" s="1" t="s">
        <v>1769</v>
      </c>
      <c r="B26" t="s">
        <v>444</v>
      </c>
      <c r="C26" t="s">
        <v>444</v>
      </c>
      <c r="D26" t="s">
        <v>444</v>
      </c>
      <c r="E26" t="s">
        <v>444</v>
      </c>
      <c r="F26" t="s">
        <v>1783</v>
      </c>
      <c r="G26" t="s">
        <v>1796</v>
      </c>
      <c r="H26" t="s">
        <v>1809</v>
      </c>
      <c r="I26" t="s">
        <v>1824</v>
      </c>
      <c r="J26" t="s">
        <v>1835</v>
      </c>
      <c r="K26" t="s">
        <v>1848</v>
      </c>
      <c r="L26" t="s">
        <v>1787</v>
      </c>
      <c r="M26" t="s">
        <v>1870</v>
      </c>
      <c r="N26" t="s">
        <v>1882</v>
      </c>
      <c r="O26" t="s">
        <v>1895</v>
      </c>
      <c r="P26" t="s">
        <v>1907</v>
      </c>
      <c r="Q26" t="s">
        <v>1814</v>
      </c>
      <c r="R26" t="s">
        <v>1849</v>
      </c>
      <c r="S26" t="s">
        <v>1921</v>
      </c>
      <c r="T26" t="s">
        <v>1951</v>
      </c>
      <c r="U26" t="s">
        <v>1965</v>
      </c>
      <c r="V26" t="s">
        <v>1977</v>
      </c>
      <c r="W26" t="s">
        <v>1991</v>
      </c>
      <c r="X26" t="s">
        <v>2008</v>
      </c>
      <c r="Y26" t="s">
        <v>866</v>
      </c>
      <c r="Z26" t="s">
        <v>2046</v>
      </c>
      <c r="AA26" t="s">
        <v>2059</v>
      </c>
      <c r="AB26" t="s">
        <v>2049</v>
      </c>
      <c r="AC26" t="s">
        <v>1801</v>
      </c>
      <c r="AD26" t="s">
        <v>2103</v>
      </c>
      <c r="AE26" t="s">
        <v>2119</v>
      </c>
      <c r="AF26" t="s">
        <v>2133</v>
      </c>
      <c r="AG26" t="s">
        <v>2150</v>
      </c>
      <c r="AH26" t="s">
        <v>2168</v>
      </c>
      <c r="AI26" t="s">
        <v>2182</v>
      </c>
      <c r="AJ26" t="s">
        <v>1843</v>
      </c>
      <c r="AK26" t="s">
        <v>2213</v>
      </c>
      <c r="AL26" t="s">
        <v>858</v>
      </c>
    </row>
    <row r="27" spans="1:38" x14ac:dyDescent="0.35">
      <c r="A27" s="1" t="s">
        <v>1770</v>
      </c>
      <c r="B27" t="s">
        <v>444</v>
      </c>
      <c r="C27" t="s">
        <v>444</v>
      </c>
      <c r="D27" t="s">
        <v>444</v>
      </c>
      <c r="E27" t="s">
        <v>444</v>
      </c>
      <c r="F27" t="s">
        <v>444</v>
      </c>
      <c r="G27" t="s">
        <v>444</v>
      </c>
      <c r="H27" t="s">
        <v>444</v>
      </c>
      <c r="I27" t="s">
        <v>444</v>
      </c>
      <c r="J27" t="s">
        <v>444</v>
      </c>
      <c r="K27" t="s">
        <v>444</v>
      </c>
      <c r="L27" t="s">
        <v>444</v>
      </c>
      <c r="M27" t="s">
        <v>444</v>
      </c>
      <c r="N27" t="s">
        <v>444</v>
      </c>
      <c r="O27" t="s">
        <v>444</v>
      </c>
      <c r="P27" t="s">
        <v>1308</v>
      </c>
      <c r="Q27" t="s">
        <v>1332</v>
      </c>
      <c r="R27" t="s">
        <v>1352</v>
      </c>
      <c r="S27" t="s">
        <v>362</v>
      </c>
      <c r="T27" t="s">
        <v>548</v>
      </c>
      <c r="U27" t="s">
        <v>259</v>
      </c>
      <c r="V27" t="s">
        <v>1432</v>
      </c>
      <c r="W27" t="s">
        <v>1453</v>
      </c>
      <c r="X27" t="s">
        <v>1472</v>
      </c>
      <c r="Y27" t="s">
        <v>1490</v>
      </c>
      <c r="Z27" t="s">
        <v>1509</v>
      </c>
      <c r="AA27" t="s">
        <v>1525</v>
      </c>
      <c r="AB27" t="s">
        <v>462</v>
      </c>
      <c r="AC27" t="s">
        <v>462</v>
      </c>
      <c r="AD27" t="s">
        <v>1580</v>
      </c>
      <c r="AE27" t="s">
        <v>1599</v>
      </c>
      <c r="AF27" t="s">
        <v>1616</v>
      </c>
      <c r="AG27" t="s">
        <v>1636</v>
      </c>
      <c r="AH27" t="s">
        <v>1656</v>
      </c>
      <c r="AI27" t="s">
        <v>1673</v>
      </c>
      <c r="AJ27" t="s">
        <v>1692</v>
      </c>
      <c r="AK27" t="s">
        <v>1714</v>
      </c>
      <c r="AL27" t="s">
        <v>1735</v>
      </c>
    </row>
    <row r="28" spans="1:38" x14ac:dyDescent="0.35">
      <c r="A28" s="1" t="s">
        <v>1771</v>
      </c>
      <c r="B28" t="s">
        <v>444</v>
      </c>
      <c r="C28" t="s">
        <v>444</v>
      </c>
      <c r="D28" t="s">
        <v>444</v>
      </c>
      <c r="E28" t="s">
        <v>444</v>
      </c>
      <c r="F28" t="s">
        <v>1784</v>
      </c>
      <c r="G28" t="s">
        <v>1797</v>
      </c>
      <c r="H28" t="s">
        <v>1810</v>
      </c>
      <c r="I28" t="s">
        <v>1783</v>
      </c>
      <c r="J28" t="s">
        <v>1836</v>
      </c>
      <c r="K28" t="s">
        <v>1330</v>
      </c>
      <c r="L28" t="s">
        <v>1203</v>
      </c>
      <c r="M28" t="s">
        <v>1227</v>
      </c>
      <c r="N28" t="s">
        <v>362</v>
      </c>
      <c r="O28" t="s">
        <v>1266</v>
      </c>
      <c r="P28" t="s">
        <v>1288</v>
      </c>
      <c r="Q28" t="s">
        <v>1308</v>
      </c>
      <c r="R28" t="s">
        <v>1332</v>
      </c>
      <c r="S28" t="s">
        <v>1352</v>
      </c>
      <c r="T28" t="s">
        <v>362</v>
      </c>
      <c r="U28" t="s">
        <v>548</v>
      </c>
      <c r="V28" t="s">
        <v>259</v>
      </c>
      <c r="W28" t="s">
        <v>1992</v>
      </c>
      <c r="X28" t="s">
        <v>2009</v>
      </c>
      <c r="Y28" t="s">
        <v>1472</v>
      </c>
      <c r="Z28" t="s">
        <v>1490</v>
      </c>
      <c r="AA28" t="s">
        <v>1509</v>
      </c>
      <c r="AB28" t="s">
        <v>1525</v>
      </c>
      <c r="AC28" t="s">
        <v>462</v>
      </c>
      <c r="AD28" t="s">
        <v>462</v>
      </c>
      <c r="AE28" t="s">
        <v>1580</v>
      </c>
      <c r="AF28" t="s">
        <v>1599</v>
      </c>
      <c r="AG28" t="s">
        <v>1616</v>
      </c>
      <c r="AH28" t="s">
        <v>1636</v>
      </c>
      <c r="AI28" t="s">
        <v>1656</v>
      </c>
      <c r="AJ28" t="s">
        <v>1673</v>
      </c>
      <c r="AK28" t="s">
        <v>1692</v>
      </c>
      <c r="AL28" t="s">
        <v>1714</v>
      </c>
    </row>
    <row r="29" spans="1:38" x14ac:dyDescent="0.35">
      <c r="A29" s="1" t="s">
        <v>1772</v>
      </c>
      <c r="B29" t="s">
        <v>444</v>
      </c>
      <c r="C29" t="s">
        <v>444</v>
      </c>
      <c r="D29" t="s">
        <v>444</v>
      </c>
      <c r="E29" t="s">
        <v>444</v>
      </c>
      <c r="F29" t="s">
        <v>1785</v>
      </c>
      <c r="G29" t="s">
        <v>1798</v>
      </c>
      <c r="H29" t="s">
        <v>1811</v>
      </c>
      <c r="I29" t="s">
        <v>1825</v>
      </c>
      <c r="J29" t="s">
        <v>1837</v>
      </c>
      <c r="K29" t="s">
        <v>1402</v>
      </c>
      <c r="L29" t="s">
        <v>1860</v>
      </c>
      <c r="M29" t="s">
        <v>1871</v>
      </c>
      <c r="N29" t="s">
        <v>1883</v>
      </c>
      <c r="O29" t="s">
        <v>1896</v>
      </c>
      <c r="P29" t="s">
        <v>1908</v>
      </c>
      <c r="Q29" t="s">
        <v>1920</v>
      </c>
      <c r="R29" t="s">
        <v>961</v>
      </c>
      <c r="S29" t="s">
        <v>486</v>
      </c>
      <c r="T29" t="s">
        <v>1952</v>
      </c>
      <c r="U29" t="s">
        <v>1518</v>
      </c>
      <c r="V29" t="s">
        <v>1978</v>
      </c>
      <c r="W29" t="s">
        <v>1993</v>
      </c>
      <c r="X29" t="s">
        <v>2010</v>
      </c>
      <c r="Y29" t="s">
        <v>2030</v>
      </c>
      <c r="Z29" t="s">
        <v>2047</v>
      </c>
      <c r="AA29" t="s">
        <v>2060</v>
      </c>
      <c r="AB29" t="s">
        <v>2073</v>
      </c>
      <c r="AC29" t="s">
        <v>2088</v>
      </c>
      <c r="AD29" t="s">
        <v>2104</v>
      </c>
      <c r="AE29" t="s">
        <v>2120</v>
      </c>
      <c r="AF29" t="s">
        <v>2134</v>
      </c>
      <c r="AG29" t="s">
        <v>2151</v>
      </c>
      <c r="AH29" t="s">
        <v>2169</v>
      </c>
      <c r="AI29" t="s">
        <v>2183</v>
      </c>
      <c r="AJ29" t="s">
        <v>2196</v>
      </c>
      <c r="AK29" t="s">
        <v>2214</v>
      </c>
      <c r="AL29" t="s">
        <v>2224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Model</vt:lpstr>
      <vt:lpstr>Income Statement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Kruta</cp:lastModifiedBy>
  <dcterms:created xsi:type="dcterms:W3CDTF">2022-09-03T20:00:22Z</dcterms:created>
  <dcterms:modified xsi:type="dcterms:W3CDTF">2022-11-20T05:48:52Z</dcterms:modified>
</cp:coreProperties>
</file>